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6\Documents\Project\excel practice\"/>
    </mc:Choice>
  </mc:AlternateContent>
  <xr:revisionPtr revIDLastSave="0" documentId="13_ncr:1_{8CB9F799-240B-4FEC-8C71-240356C088B5}" xr6:coauthVersionLast="47" xr6:coauthVersionMax="47" xr10:uidLastSave="{00000000-0000-0000-0000-000000000000}"/>
  <bookViews>
    <workbookView xWindow="-110" yWindow="-110" windowWidth="19420" windowHeight="10300" xr2:uid="{6484E084-DA43-4B7D-932D-885802EB3C28}"/>
  </bookViews>
  <sheets>
    <sheet name="18 Excel Formulas" sheetId="2" r:id="rId1"/>
    <sheet name="Sales" sheetId="6" r:id="rId2"/>
    <sheet name="Finance" sheetId="5" r:id="rId3"/>
    <sheet name="IT" sheetId="4" r:id="rId4"/>
  </sheets>
  <definedNames>
    <definedName name="_xlnm._FilterDatabase" localSheetId="0" hidden="1">'18 Excel Formulas'!$A$1:$M$1001</definedName>
    <definedName name="_xlnm._FilterDatabase" localSheetId="3" hidden="1">IT!$A$1:$A$1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G4" i="2" l="1" a="1"/>
  <c r="EG4" i="2"/>
  <c r="DS4" i="2" a="1"/>
  <c r="DS4" i="2"/>
  <c r="DQ8" i="2"/>
  <c r="BQ4" i="2" a="1"/>
  <c r="BQ4" i="2"/>
  <c r="BM4" i="2" a="1"/>
  <c r="BM4" i="2"/>
  <c r="BJ5" i="2" a="1"/>
  <c r="BJ5" i="2"/>
  <c r="BH4" i="2" a="1"/>
  <c r="BH4" i="2"/>
  <c r="BF4" i="2"/>
  <c r="BC4" i="2"/>
  <c r="AT10" i="2" a="1"/>
  <c r="AT10" i="2"/>
  <c r="AP4" i="2"/>
  <c r="AQ4" i="2"/>
  <c r="AO4" i="2"/>
  <c r="AI7" i="2" a="1"/>
  <c r="AI7" i="2"/>
  <c r="AJ4" i="2" a="1"/>
  <c r="AJ4" i="2"/>
  <c r="AE4" i="2" a="1"/>
  <c r="AE4" i="2"/>
  <c r="AA4" i="2"/>
  <c r="AB4" i="2"/>
  <c r="Z4" i="2"/>
  <c r="U12" i="2" a="1"/>
  <c r="U12" i="2"/>
  <c r="U8" i="2" a="1"/>
  <c r="U8" i="2"/>
  <c r="U4" i="2" a="1"/>
  <c r="U4" i="2"/>
  <c r="R8" i="2"/>
  <c r="Q8" i="2"/>
  <c r="P8" i="2"/>
  <c r="R4" i="2"/>
  <c r="Q4" i="2"/>
  <c r="P4" i="2"/>
  <c r="CD4" i="2" l="1" a="1"/>
  <c r="CD4" i="2" s="1"/>
  <c r="CF4" i="2" a="1"/>
  <c r="CF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<sst xmlns="http://schemas.openxmlformats.org/spreadsheetml/2006/main" count="13717" uniqueCount="2014">
  <si>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</si>
  <si>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</si>
  <si>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</si>
  <si>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</si>
  <si>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</si>
  <si>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</si>
  <si>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</si>
  <si>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</si>
  <si>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</si>
  <si>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</si>
  <si>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</si>
  <si>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</si>
  <si>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</si>
  <si>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</si>
  <si>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</si>
  <si>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</si>
  <si>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</si>
  <si>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</si>
  <si>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</si>
  <si>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</si>
  <si>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</si>
  <si>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</si>
  <si>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</si>
  <si>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</si>
  <si>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</si>
  <si>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</si>
  <si>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</si>
  <si>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</si>
  <si>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</si>
  <si>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</si>
  <si>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</si>
  <si>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</si>
  <si>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</si>
  <si>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</si>
  <si>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</si>
  <si>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</si>
  <si>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</si>
  <si>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</si>
  <si>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</si>
  <si>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</si>
  <si>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</si>
  <si>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</si>
  <si>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</si>
  <si>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</si>
  <si>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</si>
  <si>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</si>
  <si>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</si>
  <si>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</si>
  <si>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</si>
  <si>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</si>
  <si>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</si>
  <si>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</si>
  <si>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</si>
  <si>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</si>
  <si>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</si>
  <si>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</si>
  <si>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</si>
  <si>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</si>
  <si>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</si>
  <si>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</si>
  <si>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</si>
  <si>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</si>
  <si>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</si>
  <si>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</si>
  <si>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</si>
  <si>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</si>
  <si>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</si>
  <si>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</si>
  <si>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</si>
  <si>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</si>
  <si>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</si>
  <si>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</si>
  <si>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</si>
  <si>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</si>
  <si>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</si>
  <si>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</si>
  <si>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</si>
  <si>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</si>
  <si>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</si>
  <si>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</si>
  <si>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</si>
  <si>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</si>
  <si>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</si>
  <si>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</si>
  <si>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</si>
  <si>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</si>
  <si>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</si>
  <si>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</si>
  <si>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</si>
  <si>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</si>
  <si>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</si>
  <si>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</si>
  <si>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</si>
  <si>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</si>
  <si>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</si>
  <si>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</si>
  <si>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</si>
  <si>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</si>
  <si>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</si>
  <si>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</si>
  <si>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</si>
  <si>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</si>
  <si>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</si>
  <si>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</si>
  <si>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</si>
  <si>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</si>
  <si>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</si>
  <si>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</si>
  <si>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</si>
  <si>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</si>
  <si>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</si>
  <si>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</si>
  <si>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</si>
  <si>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</si>
  <si>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</si>
  <si>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</si>
  <si>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</si>
  <si>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</si>
  <si>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</si>
  <si>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</si>
  <si>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</si>
  <si>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</si>
  <si>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</si>
  <si>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</si>
  <si>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</si>
  <si>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</si>
  <si>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</si>
  <si>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</si>
  <si>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</si>
  <si>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</si>
  <si>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</si>
  <si>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</si>
  <si>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</si>
  <si>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</si>
  <si>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</si>
  <si>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</si>
  <si>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</si>
  <si>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</si>
  <si>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</si>
  <si>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</si>
  <si>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</si>
  <si>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</si>
  <si>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</si>
  <si>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</si>
  <si>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</si>
  <si>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</si>
  <si>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</si>
  <si>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</si>
  <si>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</si>
  <si>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</si>
  <si>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</si>
  <si>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</si>
  <si>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</si>
  <si>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</si>
  <si>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</si>
  <si>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</si>
  <si>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</si>
  <si>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</si>
  <si>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</si>
  <si>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</si>
  <si>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</si>
  <si>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</si>
  <si>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</si>
  <si>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</si>
  <si>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</si>
  <si>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</si>
  <si>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</si>
  <si>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</si>
  <si>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</si>
  <si>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</si>
  <si>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</si>
  <si>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</si>
  <si>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</si>
  <si>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</si>
  <si>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</si>
  <si>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</si>
  <si>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</si>
  <si>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</si>
  <si>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</si>
  <si>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</si>
  <si>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</si>
  <si>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</si>
  <si>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</si>
  <si>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</si>
  <si>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</si>
  <si>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</si>
  <si>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</si>
  <si>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</si>
  <si>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</si>
  <si>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</si>
  <si>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</si>
  <si>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</si>
  <si>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</si>
  <si>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</si>
  <si>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</si>
  <si>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</si>
  <si>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</si>
  <si>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</si>
  <si>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</si>
  <si>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</si>
  <si>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</si>
  <si>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</si>
  <si>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</si>
  <si>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</si>
  <si>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</si>
  <si>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</si>
  <si>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</si>
  <si>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</si>
  <si>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</si>
  <si>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</si>
  <si>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</si>
  <si>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</si>
  <si>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</si>
  <si>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</si>
  <si>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</si>
  <si>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</si>
  <si>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</si>
  <si>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</si>
  <si>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</si>
  <si>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</si>
  <si>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</si>
  <si>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</si>
  <si>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</si>
  <si>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</si>
  <si>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</si>
  <si>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</si>
  <si>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</si>
  <si>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</si>
  <si>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</si>
  <si>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</si>
  <si>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</si>
  <si>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</si>
  <si>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</si>
  <si>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</si>
  <si>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</si>
  <si>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</si>
  <si>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</si>
  <si>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</si>
  <si>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</si>
  <si>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</si>
  <si>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</si>
  <si>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</si>
  <si>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</si>
  <si>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</si>
  <si>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</si>
  <si>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</si>
  <si>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</si>
  <si>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</si>
  <si>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</si>
  <si>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</si>
  <si>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</si>
  <si>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</si>
  <si>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</si>
  <si>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</si>
  <si>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</si>
  <si>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</si>
  <si>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</si>
  <si>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</si>
  <si>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</si>
  <si>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</si>
  <si>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</si>
  <si>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</si>
  <si>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</si>
  <si>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</si>
  <si>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</si>
  <si>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</si>
  <si>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</si>
  <si>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</si>
  <si>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</si>
  <si>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</si>
  <si>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</si>
  <si>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</si>
  <si>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</si>
  <si>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</si>
  <si>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</si>
  <si>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</si>
  <si>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</si>
  <si>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</si>
  <si>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</si>
  <si>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</si>
  <si>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</si>
  <si>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</si>
  <si>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</si>
  <si>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</si>
  <si>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</si>
  <si>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</si>
  <si>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</si>
  <si>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</si>
  <si>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</si>
  <si>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</si>
  <si>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</si>
  <si>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</si>
  <si>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</si>
  <si>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</si>
  <si>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</si>
  <si>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</si>
  <si>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</si>
  <si>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</si>
  <si>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</si>
  <si>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</si>
  <si>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</si>
  <si>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</si>
  <si>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</si>
  <si>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</si>
  <si>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</si>
  <si>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</si>
  <si>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</si>
  <si>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</si>
  <si>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</si>
  <si>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</si>
  <si>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</si>
  <si>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</si>
  <si>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</si>
  <si>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</si>
  <si>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</si>
  <si>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</si>
  <si>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</si>
  <si>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</si>
  <si>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</si>
  <si>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</si>
  <si>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</si>
  <si>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</si>
  <si>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</si>
  <si>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</si>
  <si>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</si>
  <si>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</si>
  <si>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</si>
  <si>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</si>
  <si>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</si>
  <si>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</si>
  <si>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</si>
  <si>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</si>
  <si>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</si>
  <si>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</si>
  <si>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</si>
  <si>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</si>
  <si>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</si>
  <si>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</si>
  <si>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</si>
  <si>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</si>
  <si>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</si>
  <si>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</si>
  <si>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</si>
  <si>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</si>
  <si>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</si>
  <si>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</si>
  <si>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</si>
  <si>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</si>
  <si>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</si>
  <si>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</si>
  <si>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</si>
  <si>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</si>
  <si>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</si>
  <si>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</si>
  <si>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</si>
  <si>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</si>
  <si>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</si>
  <si>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</si>
  <si>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</si>
  <si>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</si>
  <si>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</si>
  <si>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</si>
  <si>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</si>
  <si>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</si>
  <si>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</si>
  <si>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</si>
  <si>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</si>
  <si>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</si>
  <si>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</si>
  <si>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</si>
  <si>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</si>
  <si>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</si>
  <si>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</si>
  <si>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</si>
  <si>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</si>
  <si>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</si>
  <si>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</si>
  <si>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</si>
  <si>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</si>
  <si>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</si>
  <si>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</si>
  <si>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</si>
  <si>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</si>
  <si>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</si>
  <si>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</si>
  <si>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</si>
  <si>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</si>
  <si>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</si>
  <si>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</si>
  <si>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</si>
  <si>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</si>
  <si>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</si>
  <si>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</si>
  <si>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</si>
  <si>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</si>
  <si>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</si>
  <si>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</si>
  <si>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</si>
  <si>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</si>
  <si>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</si>
  <si>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</si>
  <si>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</si>
  <si>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</si>
  <si>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</si>
  <si>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</si>
  <si>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</si>
  <si>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</si>
  <si>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</si>
  <si>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</si>
  <si>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</si>
  <si>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</si>
  <si>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</si>
  <si>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</si>
  <si>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</si>
  <si>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</si>
  <si>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</si>
  <si>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</si>
  <si>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</si>
  <si>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</si>
  <si>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</si>
  <si>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</si>
  <si>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</si>
  <si>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</si>
  <si>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</si>
  <si>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</si>
  <si>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</si>
  <si>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</si>
  <si>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</si>
  <si>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</si>
  <si>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</si>
  <si>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</si>
  <si>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</si>
  <si>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</si>
  <si>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</si>
  <si>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</si>
  <si>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</si>
  <si>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</si>
  <si>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</si>
  <si>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</si>
  <si>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</si>
  <si>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</si>
  <si>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</si>
  <si>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</si>
  <si>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</si>
  <si>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</si>
  <si>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</si>
  <si>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</si>
  <si>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</si>
  <si>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</si>
  <si>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</si>
  <si>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</si>
  <si>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</si>
  <si>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</si>
  <si>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</si>
  <si>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</si>
  <si>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</si>
  <si>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</si>
  <si>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</si>
  <si>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</si>
  <si>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</si>
  <si>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</si>
  <si>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</si>
  <si>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</si>
  <si>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</si>
  <si>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</si>
  <si>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</si>
  <si>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</si>
  <si>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</si>
  <si>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</si>
  <si>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</si>
  <si>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</si>
  <si>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</si>
  <si>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</si>
  <si>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</si>
  <si>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</si>
  <si>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</si>
  <si>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</si>
  <si>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</si>
  <si>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</si>
  <si>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</si>
  <si>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</si>
  <si>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</si>
  <si>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</si>
  <si>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</si>
  <si>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</si>
  <si>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</si>
  <si>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</si>
  <si>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</si>
  <si>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</si>
  <si>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</si>
  <si>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</si>
  <si>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</si>
  <si>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</si>
  <si>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</si>
  <si>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</si>
  <si>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</si>
  <si>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</si>
  <si>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</si>
  <si>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</si>
  <si>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</si>
  <si>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</si>
  <si>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</si>
  <si>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</si>
  <si>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</si>
  <si>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</si>
  <si>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</si>
  <si>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</si>
  <si>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</si>
  <si>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</si>
  <si>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</si>
  <si>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</si>
  <si>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</si>
  <si>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</si>
  <si>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</si>
  <si>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</si>
  <si>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</si>
  <si>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</si>
  <si>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</si>
  <si>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</si>
  <si>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</si>
  <si>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</si>
  <si>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</si>
  <si>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</si>
  <si>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</si>
  <si>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</si>
  <si>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</si>
  <si>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</si>
  <si>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</si>
  <si>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</si>
  <si>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</si>
  <si>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</si>
  <si>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</si>
  <si>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</si>
  <si>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</si>
  <si>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</si>
  <si>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</si>
  <si>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</si>
  <si>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</si>
  <si>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</si>
  <si>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</si>
  <si>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</si>
  <si>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</si>
  <si>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</si>
  <si>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</si>
  <si>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</si>
  <si>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</si>
  <si>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</si>
  <si>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</si>
  <si>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</si>
  <si>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</si>
  <si>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</si>
  <si>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</si>
  <si>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</si>
  <si>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</si>
  <si>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</si>
  <si>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</si>
  <si>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</si>
  <si>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</si>
  <si>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</si>
  <si>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</si>
  <si>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</si>
  <si>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</si>
  <si>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</si>
  <si>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</si>
  <si>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</si>
  <si>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</si>
  <si>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</si>
  <si>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</si>
  <si>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</si>
  <si>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</si>
  <si>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</si>
  <si>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</si>
  <si>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</si>
  <si>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</si>
  <si>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</si>
  <si>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</si>
  <si>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</si>
  <si>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</si>
  <si>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</si>
  <si>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</si>
  <si>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</si>
  <si>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</si>
  <si>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</si>
  <si>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</si>
  <si>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</si>
  <si>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</si>
  <si>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</si>
  <si>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</si>
  <si>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</si>
  <si>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</si>
  <si>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</si>
  <si>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</si>
  <si>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</si>
  <si>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</si>
  <si>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</si>
  <si>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</si>
  <si>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</si>
  <si>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</si>
  <si>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</si>
  <si>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</si>
  <si>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</si>
  <si>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</si>
  <si>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</si>
  <si>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</si>
  <si>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</si>
  <si>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</si>
  <si>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</si>
  <si>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</si>
  <si>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</si>
  <si>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</si>
  <si>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</si>
  <si>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</si>
  <si>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</si>
  <si>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</si>
  <si>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</si>
  <si>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</si>
  <si>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</si>
  <si>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</si>
  <si>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</si>
  <si>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</si>
  <si>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</si>
  <si>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</si>
  <si>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</si>
  <si>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</si>
  <si>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</si>
  <si>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</si>
  <si>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</si>
  <si>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</si>
  <si>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</si>
  <si>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</si>
  <si>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</si>
  <si>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</si>
  <si>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</si>
  <si>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</si>
  <si>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</si>
  <si>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</si>
  <si>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</si>
  <si>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</si>
  <si>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</si>
  <si>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</si>
  <si>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</si>
  <si>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</si>
  <si>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</si>
  <si>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</si>
  <si>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</si>
  <si>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</si>
  <si>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</si>
  <si>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</si>
  <si>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</si>
  <si>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</si>
  <si>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</si>
  <si>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</si>
  <si>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</si>
  <si>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</si>
  <si>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</si>
  <si>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</si>
  <si>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</si>
  <si>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</si>
  <si>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</si>
  <si>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</si>
  <si>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</si>
  <si>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</si>
  <si>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</si>
  <si>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</si>
  <si>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</si>
  <si>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</si>
  <si>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</si>
  <si>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</si>
  <si>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</si>
  <si>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</si>
  <si>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</si>
  <si>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</si>
  <si>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</si>
  <si>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</si>
  <si>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</si>
  <si>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</si>
  <si>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</si>
  <si>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</si>
  <si>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</si>
  <si>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</si>
  <si>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</si>
  <si>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</si>
  <si>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</si>
  <si>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</si>
  <si>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</si>
  <si>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</si>
  <si>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</si>
  <si>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</si>
  <si>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</si>
  <si>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</si>
  <si>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</si>
  <si>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</si>
  <si>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</si>
  <si>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</si>
  <si>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</si>
  <si>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</si>
  <si>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</si>
  <si>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</si>
  <si>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</si>
  <si>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</si>
  <si>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</si>
  <si>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</si>
  <si>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</si>
  <si>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</si>
  <si>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</si>
  <si>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</si>
  <si>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</si>
  <si>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</si>
  <si>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</si>
  <si>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</si>
  <si>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</si>
  <si>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</si>
  <si>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</si>
  <si>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</si>
  <si>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</si>
  <si>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</si>
  <si>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</si>
  <si>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</si>
  <si>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</si>
  <si>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</si>
  <si>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</si>
  <si>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</si>
  <si>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</si>
  <si>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</si>
  <si>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</si>
  <si>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</si>
  <si>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</si>
  <si>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</si>
  <si>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</si>
  <si>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</si>
  <si>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</si>
  <si>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</si>
  <si>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</si>
  <si>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</si>
  <si>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</si>
  <si>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</si>
  <si>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</si>
  <si>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</si>
  <si>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</si>
  <si>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</si>
  <si>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</si>
  <si>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</si>
  <si>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</si>
  <si>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</si>
  <si>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</si>
  <si>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</si>
  <si>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</si>
  <si>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</si>
  <si>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</si>
  <si>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</si>
  <si>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</si>
  <si>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</si>
  <si>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</si>
  <si>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</si>
  <si>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</si>
  <si>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</si>
  <si>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</si>
  <si>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</si>
  <si>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</si>
  <si>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</si>
  <si>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</si>
  <si>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</si>
  <si>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</si>
  <si>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</si>
  <si>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</si>
  <si>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</si>
  <si>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</si>
  <si>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</si>
  <si>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</si>
  <si>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</si>
  <si>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</si>
  <si>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</si>
  <si>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</si>
  <si>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</si>
  <si>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</si>
  <si>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</si>
  <si>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</si>
  <si>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</si>
  <si>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</si>
  <si>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</si>
  <si>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</si>
  <si>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</si>
  <si>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</si>
  <si>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</si>
  <si>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</si>
  <si>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</si>
  <si>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</si>
  <si>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</si>
  <si>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</si>
  <si>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</si>
  <si>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</si>
  <si>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</si>
  <si>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</si>
  <si>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</si>
  <si>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</si>
  <si>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</si>
  <si>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</si>
  <si>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</si>
  <si>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</si>
  <si>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</si>
  <si>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</si>
  <si>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</si>
  <si>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</si>
  <si>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</si>
  <si>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</si>
  <si>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</si>
  <si>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</si>
  <si>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</si>
  <si>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</si>
  <si>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</si>
  <si>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</si>
  <si>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</si>
  <si>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</si>
  <si>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</si>
  <si>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</si>
  <si>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</si>
  <si>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</si>
  <si>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</si>
  <si>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</si>
  <si>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</si>
  <si>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</si>
  <si>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</si>
  <si>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</si>
  <si>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</si>
  <si>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</si>
  <si>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</si>
  <si>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</si>
  <si>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</si>
  <si>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</si>
  <si>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</si>
  <si>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</si>
  <si>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</si>
  <si>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</si>
  <si>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</si>
  <si>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</si>
  <si>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</si>
  <si>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</si>
  <si>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</si>
  <si>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</si>
  <si>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</si>
  <si>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</si>
  <si>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</si>
  <si>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</si>
  <si>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</si>
  <si>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</si>
  <si>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</si>
  <si>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</si>
  <si>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</si>
  <si>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</si>
  <si>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</si>
  <si>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</si>
  <si>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</si>
  <si>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</si>
  <si>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</si>
  <si>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</si>
  <si>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</si>
  <si>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</si>
  <si>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</si>
  <si>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</si>
  <si>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</si>
  <si>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</si>
  <si>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</si>
  <si>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</si>
  <si>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</si>
  <si>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</si>
  <si>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</si>
  <si>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</si>
  <si>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</si>
  <si>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</si>
  <si>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</si>
  <si>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</si>
  <si>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</si>
  <si>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</si>
  <si>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</si>
  <si>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</si>
  <si>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</si>
  <si>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</si>
  <si>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</si>
  <si>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</si>
  <si>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</si>
  <si>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</si>
  <si>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</si>
  <si>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</si>
  <si>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</si>
  <si>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</si>
  <si>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</si>
  <si>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</si>
  <si>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</si>
  <si>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</si>
  <si>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</si>
  <si>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</si>
  <si>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</si>
  <si>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</si>
  <si>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</si>
  <si>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</si>
  <si>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</si>
  <si>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</si>
  <si>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</si>
  <si>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</si>
  <si>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</si>
  <si>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</si>
  <si>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</si>
  <si>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</si>
  <si>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</si>
  <si>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</si>
  <si>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</si>
  <si>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</si>
  <si>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</si>
  <si>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</si>
  <si>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</si>
  <si>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</si>
  <si>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</si>
  <si>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</si>
  <si>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</si>
  <si>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</si>
  <si>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</si>
  <si>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</si>
  <si>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</si>
  <si>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</si>
  <si>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</si>
  <si>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</si>
  <si>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</si>
  <si>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</si>
  <si>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</si>
  <si>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</si>
  <si>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</si>
  <si>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</si>
  <si>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</si>
  <si>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</si>
  <si>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</si>
  <si>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</si>
  <si>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</si>
  <si>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</si>
  <si>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</si>
  <si>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</si>
  <si>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</si>
  <si>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</si>
  <si>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</si>
  <si>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</si>
  <si>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</si>
  <si>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</si>
  <si>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</si>
  <si>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</si>
  <si>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</si>
  <si>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</si>
  <si>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</si>
  <si>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</si>
  <si>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</si>
  <si>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</si>
  <si>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</si>
  <si>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</si>
  <si>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</si>
  <si>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</si>
  <si>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</si>
  <si>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</si>
  <si>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</si>
  <si>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</si>
  <si>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</si>
  <si>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</si>
  <si>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</si>
  <si>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</si>
  <si>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</si>
  <si>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</si>
  <si>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</si>
  <si>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</si>
  <si>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</si>
  <si>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</si>
  <si>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</si>
  <si>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</si>
  <si>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</si>
  <si>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</si>
  <si>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</si>
  <si>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</si>
  <si>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</si>
  <si>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</si>
  <si>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</si>
  <si>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</si>
  <si>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</si>
  <si>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</si>
  <si>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</si>
  <si>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</si>
  <si>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</si>
  <si>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</si>
  <si>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</si>
  <si>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</si>
  <si>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</si>
  <si>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</si>
  <si>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</si>
  <si>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</si>
  <si>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</si>
  <si>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</si>
  <si>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</si>
  <si>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</si>
  <si>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</si>
  <si>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</si>
  <si>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</si>
  <si>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</si>
  <si>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</si>
  <si>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</si>
  <si>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</si>
  <si>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</si>
  <si>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</si>
  <si>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</si>
  <si>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</si>
  <si>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</si>
  <si>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</si>
  <si>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</si>
  <si>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</si>
  <si>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</si>
  <si>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</si>
  <si>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</si>
  <si>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</si>
  <si>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</si>
  <si>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</si>
  <si>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</si>
  <si>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</si>
  <si>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</si>
  <si>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</si>
  <si>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</si>
  <si>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</si>
  <si>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</si>
  <si>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</si>
  <si>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</si>
  <si>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</si>
  <si>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</si>
  <si>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</si>
  <si>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</si>
  <si>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</si>
  <si>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</si>
  <si>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</si>
  <si>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</si>
  <si>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</si>
  <si>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</si>
  <si>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</si>
  <si>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</si>
  <si>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</si>
  <si>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</si>
  <si>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</si>
  <si>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</si>
  <si>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</si>
  <si>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</si>
  <si>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</si>
  <si>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</si>
  <si>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</si>
  <si>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</si>
  <si>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</si>
  <si>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</si>
  <si>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</si>
  <si>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</si>
  <si>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</si>
  <si>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</si>
  <si>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</si>
  <si>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</si>
  <si>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</si>
  <si>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</si>
  <si>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</si>
  <si>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</si>
  <si>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</si>
  <si>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</si>
  <si>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</si>
  <si>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</si>
  <si>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</si>
  <si>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</si>
  <si>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</si>
  <si>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</si>
  <si>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</si>
  <si>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</si>
  <si>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</si>
  <si>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</si>
  <si>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</si>
  <si>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</si>
  <si>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</si>
  <si>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</si>
  <si>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</si>
  <si>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</si>
  <si>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</si>
  <si>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</si>
  <si>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</si>
  <si>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</si>
  <si>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</si>
  <si>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</si>
  <si>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</si>
  <si>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</si>
  <si>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</si>
  <si>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</si>
  <si>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</si>
  <si>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</si>
  <si>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</si>
  <si>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</si>
  <si>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</si>
  <si>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</si>
  <si>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</si>
  <si>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</si>
  <si>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</si>
  <si>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</si>
  <si>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</si>
  <si>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</si>
  <si>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</si>
  <si>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</si>
  <si>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</si>
  <si>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</si>
  <si>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</si>
  <si>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</si>
  <si>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</si>
  <si>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</si>
  <si>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</si>
  <si>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</si>
  <si>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</si>
  <si>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</si>
  <si>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</si>
  <si>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</si>
  <si>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</si>
  <si>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</si>
  <si>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</si>
  <si>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</si>
  <si>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</si>
  <si>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</si>
  <si>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</si>
  <si>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</si>
  <si>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</si>
  <si>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</si>
  <si>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</si>
  <si>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</si>
  <si>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</si>
  <si>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</si>
  <si>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</si>
  <si>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</si>
  <si>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</si>
  <si>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</si>
  <si>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</si>
  <si>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</si>
  <si>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</si>
  <si>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</si>
  <si>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</si>
  <si>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</si>
  <si>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</si>
  <si>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</si>
  <si>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</si>
  <si>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</si>
  <si>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</si>
  <si>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</si>
  <si>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</si>
  <si>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</si>
  <si>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</si>
  <si>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</si>
  <si>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</si>
  <si>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</si>
  <si>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</si>
  <si>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</si>
  <si>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</si>
  <si>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</si>
  <si>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</si>
  <si>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</si>
  <si>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</si>
  <si>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</si>
  <si>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</si>
  <si>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</si>
  <si>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</si>
  <si>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</si>
  <si>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</si>
  <si>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</si>
  <si>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</si>
  <si>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</si>
  <si>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</si>
  <si>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</si>
  <si>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</si>
  <si>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</si>
  <si>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</si>
  <si>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</si>
  <si>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</si>
  <si>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</si>
  <si>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</si>
  <si>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</si>
  <si>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</si>
  <si>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</si>
  <si>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</si>
  <si>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</si>
  <si>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</si>
  <si>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</si>
  <si>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</si>
  <si>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</si>
  <si>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</si>
  <si>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</si>
  <si>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</si>
  <si>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</si>
  <si>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</si>
  <si>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</si>
  <si>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</si>
  <si>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</si>
  <si>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</si>
  <si>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</si>
  <si>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</si>
  <si>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</si>
  <si>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</si>
  <si>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</si>
  <si>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</si>
  <si>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</si>
  <si>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</si>
  <si>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</si>
  <si>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</si>
  <si>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</si>
  <si>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</si>
  <si>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</si>
  <si>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</si>
  <si>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</si>
  <si>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</si>
  <si>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</si>
  <si>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</si>
  <si>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</si>
  <si>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</si>
  <si>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</si>
  <si>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</si>
  <si>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</si>
  <si>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</si>
  <si>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</si>
  <si>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</si>
  <si>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</si>
  <si>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</si>
  <si>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</si>
  <si>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</si>
  <si>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</si>
  <si>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</si>
  <si>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</si>
  <si>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</si>
  <si>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</si>
  <si>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</si>
  <si>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</si>
  <si>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</si>
  <si>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</si>
  <si>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</si>
  <si>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</si>
  <si>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</si>
  <si>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</si>
  <si>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</si>
  <si>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</si>
  <si>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</si>
  <si>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</si>
  <si>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</si>
  <si>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</si>
  <si>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</si>
  <si>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</si>
  <si>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</si>
  <si>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</si>
  <si>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</si>
  <si>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</si>
  <si>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</si>
  <si>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</si>
  <si>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</si>
  <si>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</si>
  <si>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</si>
  <si>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</si>
  <si>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</si>
  <si>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</si>
  <si>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</si>
  <si>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</si>
  <si>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</si>
  <si>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</si>
  <si>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</si>
  <si>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</si>
  <si>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</si>
  <si>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</si>
  <si>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</si>
  <si>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</si>
  <si>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</si>
  <si>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</si>
  <si>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</si>
  <si>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</si>
  <si>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</si>
  <si>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</si>
  <si>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</si>
  <si>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</si>
  <si>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</si>
  <si>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</si>
  <si>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</si>
  <si>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</si>
  <si>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</si>
  <si>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</si>
  <si>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</si>
  <si>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</si>
  <si>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</si>
  <si>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</si>
  <si>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</si>
  <si>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</si>
  <si>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</si>
  <si>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</si>
  <si>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</si>
  <si>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</si>
  <si>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</si>
  <si>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</si>
  <si>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</si>
  <si>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</si>
  <si>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</si>
  <si>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</si>
  <si>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</si>
  <si>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</si>
  <si>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</si>
  <si>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</si>
  <si>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</si>
  <si>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</si>
  <si>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</si>
  <si>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</si>
  <si>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</si>
  <si>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</si>
  <si>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</si>
  <si>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</si>
  <si>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</si>
  <si>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</si>
  <si>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</si>
  <si>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</si>
  <si>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</si>
  <si>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</si>
  <si>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</si>
  <si>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</si>
  <si>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</si>
  <si>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</si>
  <si>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</si>
  <si>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</si>
  <si>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</si>
  <si>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</si>
  <si>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</si>
  <si>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</si>
  <si>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</si>
  <si>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</si>
  <si>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</si>
  <si>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</si>
  <si>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</si>
  <si>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</si>
  <si>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</si>
  <si>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</si>
  <si>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</si>
  <si>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</si>
  <si>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</si>
  <si>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</si>
  <si>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</si>
  <si>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</si>
  <si>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</si>
  <si>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</si>
  <si>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</si>
  <si>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</si>
  <si>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</si>
  <si>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</si>
  <si>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</si>
  <si>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</si>
  <si>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</si>
  <si>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</si>
  <si>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</si>
  <si>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</si>
  <si>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</si>
  <si>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</si>
  <si>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</si>
  <si>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</si>
  <si>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</si>
  <si>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</si>
  <si>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</si>
  <si>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</si>
  <si>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</si>
  <si>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</si>
  <si>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</si>
  <si>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</si>
  <si>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</si>
  <si>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</si>
  <si>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</si>
  <si>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</si>
  <si>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</si>
  <si>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</si>
  <si>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</si>
  <si>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</si>
  <si>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</si>
  <si>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</si>
  <si>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</si>
  <si>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</si>
  <si>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</si>
  <si>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</si>
  <si>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</si>
  <si>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</si>
  <si>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</si>
  <si>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</si>
  <si>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</si>
  <si>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</si>
  <si>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</si>
  <si>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</si>
  <si>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</si>
  <si>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</si>
  <si>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</si>
  <si>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</si>
  <si>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</si>
  <si>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</si>
  <si>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</si>
  <si>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</si>
  <si>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</si>
  <si>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</si>
  <si>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</si>
  <si>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</si>
  <si>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</si>
  <si>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</si>
  <si>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</si>
  <si>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</si>
  <si>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</si>
  <si>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</si>
  <si>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</si>
  <si>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</si>
  <si>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</si>
  <si>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</si>
  <si>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</si>
  <si>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</si>
  <si>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</si>
  <si>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</si>
  <si>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</si>
  <si>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</si>
  <si>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</si>
  <si>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</si>
  <si>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</si>
  <si>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</si>
  <si>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</si>
  <si>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</si>
  <si>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</si>
  <si>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</si>
  <si>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</si>
  <si>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</si>
  <si>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</si>
  <si>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</si>
  <si>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</si>
  <si>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</si>
  <si>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</si>
  <si>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</si>
  <si>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</si>
  <si>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</si>
  <si>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</si>
  <si>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</si>
  <si>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</si>
  <si>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</si>
  <si>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</si>
  <si>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</si>
  <si>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</si>
  <si>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</si>
  <si>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</si>
  <si>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</si>
  <si>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</si>
  <si>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</si>
  <si>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</si>
  <si>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</si>
  <si>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</si>
  <si>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</si>
  <si>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</si>
  <si>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</si>
  <si>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</si>
  <si>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</si>
  <si>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</si>
  <si>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</si>
  <si>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</si>
  <si>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</si>
  <si>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</si>
  <si>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</si>
  <si>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</si>
  <si>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</si>
  <si>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</si>
  <si>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</si>
  <si>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</si>
  <si>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</si>
  <si>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</si>
  <si>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</si>
  <si>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</si>
  <si>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</si>
  <si>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</si>
  <si>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</si>
  <si>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</si>
  <si>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</si>
  <si>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</si>
  <si>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</si>
  <si>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</si>
  <si>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</si>
  <si>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</si>
  <si>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</si>
  <si>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</si>
  <si>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</si>
  <si>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</si>
  <si>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</si>
  <si>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</si>
  <si>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</si>
  <si>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</si>
  <si>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</si>
  <si>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</si>
  <si>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</si>
  <si>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</si>
  <si>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</si>
  <si>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</si>
  <si>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</si>
  <si>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</si>
  <si>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</si>
  <si>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</si>
  <si>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</si>
  <si>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</si>
  <si>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</si>
  <si>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</si>
  <si>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</si>
  <si>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</si>
  <si>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</si>
  <si>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</si>
  <si>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</si>
  <si>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</si>
  <si>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</si>
  <si>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</si>
  <si>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</si>
  <si>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</si>
  <si>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</si>
  <si>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</si>
  <si>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</si>
  <si>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</si>
  <si>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</si>
  <si>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</si>
  <si>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</si>
  <si>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</si>
  <si>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</si>
  <si>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</si>
  <si>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</si>
  <si>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</si>
  <si>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</si>
  <si>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</si>
  <si>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</si>
  <si>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</si>
  <si>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</si>
  <si>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</si>
  <si>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</si>
  <si>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</si>
  <si>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</si>
  <si>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</si>
  <si>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</si>
  <si>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</si>
  <si>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</si>
  <si>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</si>
  <si>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</si>
  <si>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</si>
  <si>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</si>
  <si>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</si>
  <si>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</si>
  <si>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</si>
  <si>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</si>
  <si>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</si>
  <si>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</si>
  <si>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</si>
  <si>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</si>
  <si>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</si>
  <si>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</si>
  <si>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</si>
  <si>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</si>
  <si>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</si>
  <si>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</si>
  <si>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</si>
  <si>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</si>
  <si>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</si>
  <si>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</si>
  <si>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</si>
  <si>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</si>
  <si>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</si>
  <si>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</si>
  <si>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</si>
  <si>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</si>
  <si>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</si>
  <si>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</si>
  <si>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</si>
  <si>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</si>
  <si>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</si>
  <si>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</si>
  <si>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</si>
  <si>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</si>
  <si>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</si>
  <si>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</si>
  <si>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</si>
  <si>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</si>
  <si>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</si>
  <si>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</si>
  <si>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</si>
  <si>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</si>
  <si>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</si>
  <si>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</si>
  <si>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</si>
  <si>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</si>
  <si>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</si>
  <si>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</si>
  <si>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</si>
  <si>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</si>
  <si>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</si>
  <si>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</si>
  <si>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</si>
  <si>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</si>
  <si>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</si>
  <si>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</si>
  <si>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</si>
  <si>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</si>
  <si>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</si>
  <si>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</si>
  <si>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</si>
  <si>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</si>
  <si>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</si>
  <si>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</si>
  <si>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</si>
  <si>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</si>
  <si>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</si>
  <si>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</si>
  <si>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</si>
  <si>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</si>
  <si>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</si>
  <si>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</si>
  <si>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</si>
  <si>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</si>
  <si>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</si>
  <si>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</si>
  <si>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</si>
  <si>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</si>
  <si>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</si>
  <si>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</si>
  <si>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</si>
  <si>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</si>
  <si>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</si>
  <si>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</si>
  <si>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</si>
  <si>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</si>
  <si>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</si>
  <si>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</si>
  <si>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</si>
  <si>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</si>
  <si>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</si>
  <si>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</si>
  <si>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</si>
  <si>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</si>
  <si>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</si>
  <si>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</si>
  <si>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</si>
  <si>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</si>
  <si>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</si>
  <si>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</si>
  <si>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</si>
  <si>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</si>
  <si>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</si>
  <si>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</si>
  <si>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</si>
  <si>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</si>
  <si>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</si>
  <si>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</si>
  <si>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</si>
  <si>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</si>
  <si>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</si>
  <si>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</si>
  <si>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</si>
  <si>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</si>
  <si>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</si>
  <si>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</si>
  <si>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</si>
  <si>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</si>
  <si>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</si>
  <si>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</si>
  <si>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</si>
  <si>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</si>
  <si>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</si>
  <si>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</si>
  <si>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</si>
  <si>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</si>
  <si>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</si>
  <si>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</si>
  <si>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</si>
  <si>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</si>
  <si>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</si>
  <si>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</si>
  <si>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</si>
  <si>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</si>
  <si>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</si>
  <si>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</si>
  <si>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</si>
  <si>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</si>
  <si>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</si>
  <si>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</si>
  <si>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</si>
  <si>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</si>
  <si>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</si>
  <si>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</si>
  <si>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</si>
  <si>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</si>
  <si>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</si>
  <si>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</si>
  <si>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</si>
  <si>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</si>
  <si>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</si>
  <si>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</si>
  <si>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</si>
  <si>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</si>
  <si>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</si>
  <si>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</si>
  <si>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</si>
  <si>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</si>
  <si>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</si>
  <si>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</si>
  <si>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</si>
  <si>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</si>
  <si>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</si>
  <si>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</si>
  <si>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</si>
  <si>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</si>
  <si>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</si>
  <si>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</si>
  <si>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</si>
  <si>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</si>
  <si>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</si>
  <si>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</si>
  <si>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</si>
  <si>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</si>
  <si>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</si>
  <si>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</si>
  <si>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</si>
  <si>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</si>
  <si>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</si>
  <si>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</si>
  <si>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</si>
  <si>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</si>
  <si>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</si>
  <si>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</si>
  <si>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</si>
  <si>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</si>
  <si>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</si>
  <si>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</si>
  <si>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</si>
  <si>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</si>
  <si>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</si>
  <si>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</si>
  <si>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</si>
  <si>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</si>
  <si>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</si>
  <si>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</si>
  <si>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</si>
  <si>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</si>
  <si>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</si>
  <si>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</si>
  <si>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</si>
  <si>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</si>
  <si>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</si>
  <si>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</si>
  <si>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</si>
  <si>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</si>
  <si>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</si>
  <si>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</si>
  <si>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</si>
  <si>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</si>
  <si>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</si>
  <si>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</si>
  <si>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</si>
  <si>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</si>
  <si>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</si>
  <si>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</si>
  <si>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</si>
  <si>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</si>
  <si>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</si>
  <si>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</si>
  <si>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</si>
  <si>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</si>
  <si>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</si>
  <si>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</si>
  <si>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</si>
  <si>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</si>
  <si>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</si>
  <si>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</si>
  <si>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</si>
  <si>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</si>
  <si>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</si>
  <si>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</si>
  <si>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</si>
  <si>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</si>
  <si>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</si>
  <si>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</si>
  <si>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</si>
  <si>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</si>
  <si>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</si>
  <si>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</si>
  <si>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</si>
  <si>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</si>
  <si>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</si>
  <si>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</si>
  <si>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</si>
  <si>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</si>
  <si>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</si>
  <si>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</si>
  <si>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</si>
  <si>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</si>
  <si>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</si>
  <si>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</si>
  <si>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</si>
  <si>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</si>
  <si>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</si>
  <si>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</si>
  <si>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</si>
  <si>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</si>
  <si>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</si>
  <si>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</si>
  <si>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</si>
  <si>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</si>
  <si>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</si>
  <si>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</si>
  <si>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</si>
  <si>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</si>
  <si>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</si>
  <si>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</si>
  <si>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</si>
  <si>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</si>
  <si>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</si>
  <si>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</si>
  <si>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</si>
  <si>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</si>
  <si>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</si>
  <si>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</si>
  <si>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</si>
  <si>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</si>
  <si>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</si>
  <si>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</si>
  <si>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</si>
  <si>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</si>
  <si>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</si>
  <si>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</si>
  <si>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</si>
  <si>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</si>
  <si>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</si>
  <si>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</si>
  <si>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</si>
  <si>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</si>
  <si>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</si>
  <si>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</si>
  <si>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</si>
  <si>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</si>
  <si>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</si>
  <si>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</si>
  <si>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</si>
  <si>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</si>
  <si>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</si>
  <si>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</si>
  <si>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</si>
  <si>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</si>
  <si>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</si>
  <si>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</si>
  <si>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</si>
  <si>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</si>
  <si>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</si>
  <si>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</si>
  <si>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</si>
  <si>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</si>
  <si>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</si>
  <si>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</si>
  <si>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</si>
  <si>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</si>
  <si>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</si>
  <si>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</si>
  <si>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</si>
  <si>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</si>
  <si>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</si>
  <si>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</si>
  <si>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</si>
  <si>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</si>
  <si>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</si>
  <si>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</si>
  <si>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</si>
  <si>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</si>
  <si>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</si>
  <si>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</si>
  <si>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</si>
  <si>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</si>
  <si>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</si>
  <si>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</si>
  <si>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</si>
  <si>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</si>
  <si>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</si>
  <si>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</si>
  <si>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</si>
  <si>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</si>
  <si>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</si>
  <si>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</si>
  <si>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</si>
  <si>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</si>
  <si>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</si>
  <si>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</si>
  <si>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</si>
  <si>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</si>
  <si>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</si>
  <si>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</si>
  <si>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</si>
  <si>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</si>
  <si>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</si>
  <si>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</si>
  <si>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</si>
  <si>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</si>
  <si>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</si>
  <si>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</si>
  <si>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</si>
  <si>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</si>
  <si>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</si>
  <si>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</si>
  <si>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</si>
  <si>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</si>
  <si>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</si>
  <si>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</si>
  <si>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</si>
  <si>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</si>
  <si>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</si>
  <si>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</si>
  <si>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</si>
  <si>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</si>
  <si>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</si>
  <si>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</si>
  <si>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</si>
  <si>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</si>
  <si>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</si>
  <si>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</si>
  <si>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</si>
  <si>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</si>
  <si>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</si>
  <si>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</si>
  <si>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</si>
  <si>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</si>
  <si>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</si>
  <si>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</si>
  <si>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</si>
  <si>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</si>
  <si>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</si>
  <si>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</si>
  <si>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</si>
  <si>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</si>
  <si>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</si>
  <si>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</si>
  <si>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</si>
  <si>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</si>
  <si>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</si>
  <si>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</si>
  <si>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</si>
  <si>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</si>
  <si>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</si>
  <si>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</si>
  <si>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</si>
  <si>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</si>
  <si>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</si>
  <si>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</si>
  <si>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</si>
  <si>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</si>
  <si>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</si>
  <si>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</si>
  <si>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</si>
  <si>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</si>
  <si>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</si>
  <si>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</si>
  <si>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</si>
  <si>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</si>
  <si>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</si>
  <si>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</si>
  <si>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</si>
  <si>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</si>
  <si>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</si>
  <si>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</si>
  <si>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</si>
  <si>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</si>
  <si>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</si>
  <si>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</si>
  <si>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</si>
  <si>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</si>
  <si>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</si>
  <si>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</si>
  <si>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</si>
  <si>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</si>
  <si>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</si>
  <si>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</si>
  <si>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</si>
  <si>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</si>
  <si>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</si>
  <si>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</si>
  <si>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</si>
  <si>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</si>
  <si>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</si>
  <si>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</si>
  <si>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</si>
  <si>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</si>
  <si>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</si>
  <si>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</si>
  <si>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</si>
  <si>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</si>
  <si>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</si>
  <si>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</si>
  <si>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</si>
  <si>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</si>
  <si>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VLOOKUP</t>
  </si>
  <si>
    <t>XLOOKUP</t>
  </si>
  <si>
    <t>DGET</t>
  </si>
  <si>
    <t>INDEX MATCH</t>
  </si>
  <si>
    <t>FILTER</t>
  </si>
  <si>
    <t>LOOKUP</t>
  </si>
  <si>
    <t>Range should be sorted in Ascending Order</t>
  </si>
  <si>
    <t>HLOOKUP</t>
  </si>
  <si>
    <t>SUMIF</t>
  </si>
  <si>
    <t>COUNTIF</t>
  </si>
  <si>
    <t>Sum of Salary</t>
  </si>
  <si>
    <t>Count</t>
  </si>
  <si>
    <t>SEQUENCE</t>
  </si>
  <si>
    <t>Serial Number</t>
  </si>
  <si>
    <t>INDIRECT</t>
  </si>
  <si>
    <t>B65</t>
  </si>
  <si>
    <t>WRAPROWS</t>
  </si>
  <si>
    <t>WRAPCOLS</t>
  </si>
  <si>
    <t>TOCOL</t>
  </si>
  <si>
    <t>TOROW</t>
  </si>
  <si>
    <t>PMT</t>
  </si>
  <si>
    <t>Loan</t>
  </si>
  <si>
    <t>Interest Rate(Yearly)</t>
  </si>
  <si>
    <t>Period</t>
  </si>
  <si>
    <t>Monthly Instalment</t>
  </si>
  <si>
    <t>VSTACK</t>
  </si>
  <si>
    <t>Details for Count of EEID - Department: IT</t>
  </si>
  <si>
    <t>Details for Count of EEID - Department: Finance</t>
  </si>
  <si>
    <t>Details for Count of EEID - Department: Sales</t>
  </si>
  <si>
    <t>HSTACK</t>
  </si>
  <si>
    <t>Combine data of Sales, Finance, It Sheet in Vertical</t>
  </si>
  <si>
    <t>Combine data of Sales, Finance, It Sheet in Horizontal</t>
  </si>
  <si>
    <t>E02075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</si>
</sst>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;[Red]&quot;₹&quot;\ \-#,##0.00"/>
    <numFmt numFmtId="165" formatCode="&quot;$&quot;#,##0_);\(&quot;$&quot;#,##0\);&quot;$&quot;0_)"/>
    <numFmt numFmtId="166" formatCode="#,##0%_);\(#,##0%\);0%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medium">
        <color rgb="FFFFFFFF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0" fontId="1" fillId="3" borderId="0" xfId="0" applyFont="1" applyFill="1"/>
    <xf numFmtId="0" fontId="2" fillId="2" borderId="6" xfId="0" applyFont="1" applyFill="1" applyBorder="1" applyAlignment="1">
      <alignment horizontal="left"/>
    </xf>
    <xf numFmtId="0" fontId="0" fillId="0" borderId="6" xfId="0" applyBorder="1"/>
    <xf numFmtId="0" fontId="1" fillId="3" borderId="0" xfId="0" applyFont="1" applyFill="1" applyAlignment="1">
      <alignment horizontal="center"/>
    </xf>
    <xf numFmtId="0" fontId="2" fillId="2" borderId="7" xfId="0" applyFont="1" applyFill="1" applyBorder="1" applyAlignment="1">
      <alignment horizontal="left"/>
    </xf>
    <xf numFmtId="164" fontId="0" fillId="0" borderId="6" xfId="0" applyNumberFormat="1" applyBorder="1"/>
    <xf numFmtId="9" fontId="0" fillId="0" borderId="6" xfId="0" applyNumberFormat="1" applyBorder="1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3">
    <dxf>
      <numFmt numFmtId="167" formatCode="dd/mm/yyyy"/>
    </dxf>
    <dxf>
      <numFmt numFmtId="167" formatCode="dd/mm/yyyy"/>
    </dxf>
    <dxf>
      <numFmt numFmtId="167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20D2F-B4A3-4520-B5B5-5EFE68E5DA93}" name="Table3" displayName="Table3" ref="A3:M143" totalsRowShown="0">
  <sortState xmlns:xlrd2="http://schemas.microsoft.com/office/spreadsheetml/2017/richdata2" ref="A4:M143">
    <sortCondition ref="A3:A143"/>
  </sortState>
  <tableColumns count="13">
    <tableColumn id="1" xr3:uid="{9801B1E4-C12B-41B8-90F1-37A6159572D3}" name="EEID"/>
    <tableColumn id="2" xr3:uid="{60954A15-B72D-44A1-AE56-827D1D513CB9}" name="Full Name"/>
    <tableColumn id="3" xr3:uid="{DDC66E9C-1ED0-461F-99E9-F73631697D26}" name="Job Title"/>
    <tableColumn id="4" xr3:uid="{3B0503C3-162D-4964-940A-FE36ACFFA3B3}" name="Department"/>
    <tableColumn id="5" xr3:uid="{89E5B40D-7523-463C-A47B-76D8EBE3ECB7}" name="Business Unit"/>
    <tableColumn id="6" xr3:uid="{1354B230-93E8-4673-81E7-EFD1879F9B00}" name="Gender"/>
    <tableColumn id="7" xr3:uid="{85083841-8590-4CD9-A725-2D4B0A74C0D0}" name="Ethnicity"/>
    <tableColumn id="8" xr3:uid="{66336F86-BFBF-4876-8218-C79D2E500581}" name="Age"/>
    <tableColumn id="9" xr3:uid="{5D1AD43A-B9BF-4FFC-BB98-0F295FFB76A6}" name="Hire Date" dataDxfId="2"/>
    <tableColumn id="10" xr3:uid="{F3B80A55-2546-4853-BB8B-792AA0FB1C00}" name="Annual Salary"/>
    <tableColumn id="11" xr3:uid="{4CC81763-823F-450D-BC9D-5253E2B9353E}" name="Bonus %"/>
    <tableColumn id="12" xr3:uid="{14B93B94-61E4-4CB0-BB48-57CE5BDE89B4}" name="Country"/>
    <tableColumn id="13" xr3:uid="{08F14D4A-00EB-45FF-B1E0-CB166A3644C2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E6FF26-2084-4B52-8314-D824FB3C7D5B}" name="Table2" displayName="Table2" ref="A3:M123" totalsRowShown="0">
  <sortState xmlns:xlrd2="http://schemas.microsoft.com/office/spreadsheetml/2017/richdata2" ref="A4:M123">
    <sortCondition ref="A3:A123"/>
  </sortState>
  <tableColumns count="13">
    <tableColumn id="1" xr3:uid="{104AADE1-B828-4B13-B224-0DF1893EF41B}" name="EEID"/>
    <tableColumn id="2" xr3:uid="{59EB6B70-F6BE-4ED2-9BA1-5E9CD23B7C7B}" name="Full Name"/>
    <tableColumn id="3" xr3:uid="{E6998364-3292-4B48-9DA7-5A426E655D67}" name="Job Title"/>
    <tableColumn id="4" xr3:uid="{EDF858C4-2776-4C88-BD4A-763539EB22DA}" name="Department"/>
    <tableColumn id="5" xr3:uid="{97F6A89C-85AA-44AB-8B09-D4C283221D30}" name="Business Unit"/>
    <tableColumn id="6" xr3:uid="{6EDFBB4F-ED87-4751-A3DB-F0EC97DF9211}" name="Gender"/>
    <tableColumn id="7" xr3:uid="{7AB3E38C-9DBB-4BD5-A8A7-ADD5D9DD8D0A}" name="Ethnicity"/>
    <tableColumn id="8" xr3:uid="{ECF98EF4-208E-41A6-A3F1-1D0477363078}" name="Age"/>
    <tableColumn id="9" xr3:uid="{8B876233-3072-4CCF-9657-98C7B679DB93}" name="Hire Date" dataDxfId="1"/>
    <tableColumn id="10" xr3:uid="{4B0834B1-9C7E-43C7-8B08-A3E62E873B02}" name="Annual Salary"/>
    <tableColumn id="11" xr3:uid="{6742C665-2681-4F9B-BDA7-4D1FEE96A688}" name="Bonus %"/>
    <tableColumn id="12" xr3:uid="{E2A0F71C-1000-4D0D-A5D6-5A4446E34DAF}" name="Country"/>
    <tableColumn id="13" xr3:uid="{9DB500FD-6716-4366-8AC0-42137C85E1EC}" name="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8C8C3-622F-4F09-8E47-2823EF343148}" name="Table1" displayName="Table1" ref="A3:M244" totalsRowShown="0">
  <sortState xmlns:xlrd2="http://schemas.microsoft.com/office/spreadsheetml/2017/richdata2" ref="A4:M244">
    <sortCondition ref="A3:A244"/>
  </sortState>
  <tableColumns count="13">
    <tableColumn id="1" xr3:uid="{9E7AC1B0-C37D-48F8-9947-CC6EF78F7F98}" name="EEID"/>
    <tableColumn id="2" xr3:uid="{9A1BDCBA-9EB5-48F3-9B82-B47D67C9806B}" name="Full Name"/>
    <tableColumn id="3" xr3:uid="{A38458B2-6F8C-4EFE-91BC-1FF33130461E}" name="Job Title"/>
    <tableColumn id="4" xr3:uid="{9D948646-A78E-4E76-BC07-E63979CE34DF}" name="Department"/>
    <tableColumn id="5" xr3:uid="{B0365B63-D32E-482C-B559-A95D248DE72B}" name="Business Unit"/>
    <tableColumn id="6" xr3:uid="{7CBF46B8-6662-4641-9265-D92B34ED5F02}" name="Gender"/>
    <tableColumn id="7" xr3:uid="{72F9C8AE-47B6-4937-BB91-AAD103A08A81}" name="Ethnicity"/>
    <tableColumn id="8" xr3:uid="{16815121-D394-4E8A-940A-B05DDA05F197}" name="Age"/>
    <tableColumn id="9" xr3:uid="{1F860F70-285E-4D1D-B50B-3D5914336DBE}" name="Hire Date" dataDxfId="0"/>
    <tableColumn id="10" xr3:uid="{72D80DBF-AC1D-4B4D-B3A1-ABD8DF53DAAF}" name="Annual Salary"/>
    <tableColumn id="11" xr3:uid="{77BEC0D8-B055-4123-907C-65EFE8E6E51B}" name="Bonus %"/>
    <tableColumn id="12" xr3:uid="{CBEEF638-CF13-48B7-A452-88A95DE45BBE}" name="Country"/>
    <tableColumn id="13" xr3:uid="{5ABD8FC1-BC4A-429B-B95F-5D74F79D44D9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9943-17AA-4EFD-B847-E4D7312F0108}">
  <dimension ref="A1:FS1001"/>
  <sheetViews>
    <sheetView showGridLines="0" tabSelected="1" topLeftCell="BA1" zoomScale="99" zoomScaleNormal="99" workbookViewId="0">
      <selection activeCell="BF16" sqref="BF16"/>
    </sheetView>
  </sheetViews>
  <sheetFormatPr defaultRowHeight="14.5" x14ac:dyDescent="0.35"/>
  <cols>
    <col min="1" max="1" width="7.08984375" bestFit="1" customWidth="1"/>
    <col min="2" max="2" width="18.6328125" bestFit="1" customWidth="1"/>
    <col min="3" max="3" width="25" bestFit="1" customWidth="1"/>
    <col min="4" max="4" width="15.90625" bestFit="1" customWidth="1"/>
    <col min="5" max="5" width="21.453125" bestFit="1" customWidth="1"/>
    <col min="6" max="6" width="7.08984375" bestFit="1" customWidth="1"/>
    <col min="7" max="7" width="9.54296875" bestFit="1" customWidth="1"/>
    <col min="8" max="8" width="4" bestFit="1" customWidth="1"/>
    <col min="9" max="9" width="10.453125" bestFit="1" customWidth="1"/>
    <col min="10" max="10" width="12.1796875" bestFit="1" customWidth="1"/>
    <col min="11" max="11" width="7.90625" bestFit="1" customWidth="1"/>
    <col min="12" max="12" width="11.6328125" bestFit="1" customWidth="1"/>
    <col min="13" max="13" width="12" bestFit="1" customWidth="1"/>
    <col min="15" max="15" width="9.08984375" bestFit="1" customWidth="1"/>
    <col min="16" max="16" width="10" bestFit="1" customWidth="1"/>
    <col min="17" max="17" width="9.54296875" bestFit="1" customWidth="1"/>
    <col min="18" max="18" width="11" bestFit="1" customWidth="1"/>
    <col min="21" max="21" width="10.453125" bestFit="1" customWidth="1"/>
    <col min="23" max="23" width="11" bestFit="1" customWidth="1"/>
    <col min="26" max="26" width="10.36328125" bestFit="1" customWidth="1"/>
    <col min="27" max="27" width="9.54296875" bestFit="1" customWidth="1"/>
    <col min="28" max="28" width="11" bestFit="1" customWidth="1"/>
    <col min="30" max="30" width="12.81640625" bestFit="1" customWidth="1"/>
    <col min="35" max="35" width="12.81640625" bestFit="1" customWidth="1"/>
    <col min="37" max="37" width="23.08984375" bestFit="1" customWidth="1"/>
    <col min="41" max="41" width="11.6328125" bestFit="1" customWidth="1"/>
    <col min="42" max="42" width="17.08984375" bestFit="1" customWidth="1"/>
    <col min="45" max="45" width="11" bestFit="1" customWidth="1"/>
    <col min="46" max="46" width="15" bestFit="1" customWidth="1"/>
    <col min="47" max="47" width="9.90625" bestFit="1" customWidth="1"/>
    <col min="48" max="48" width="10.36328125" bestFit="1" customWidth="1"/>
    <col min="49" max="49" width="20.453125" bestFit="1" customWidth="1"/>
    <col min="50" max="50" width="13" bestFit="1" customWidth="1"/>
    <col min="51" max="51" width="14.54296875" bestFit="1" customWidth="1"/>
    <col min="52" max="52" width="25.453125" bestFit="1" customWidth="1"/>
    <col min="54" max="54" width="11" bestFit="1" customWidth="1"/>
    <col min="55" max="55" width="12.36328125" bestFit="1" customWidth="1"/>
    <col min="57" max="57" width="11" bestFit="1" customWidth="1"/>
    <col min="58" max="58" width="12.36328125" bestFit="1" customWidth="1"/>
    <col min="60" max="60" width="13.08984375" bestFit="1" customWidth="1"/>
    <col min="62" max="62" width="12.54296875" bestFit="1" customWidth="1"/>
    <col min="64" max="64" width="17.453125" customWidth="1"/>
    <col min="66" max="66" width="7.08984375" bestFit="1" customWidth="1"/>
    <col min="67" max="67" width="15" bestFit="1" customWidth="1"/>
    <col min="69" max="69" width="10.54296875" bestFit="1" customWidth="1"/>
    <col min="120" max="120" width="18.453125" bestFit="1" customWidth="1"/>
    <col min="121" max="121" width="15" bestFit="1" customWidth="1"/>
  </cols>
  <sheetData>
    <row r="1" spans="1:17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13" t="s">
        <v>1981</v>
      </c>
      <c r="T1" s="13" t="s">
        <v>1982</v>
      </c>
      <c r="Y1" s="13" t="s">
        <v>1983</v>
      </c>
      <c r="AD1" s="13" t="s">
        <v>1984</v>
      </c>
      <c r="AI1" s="13" t="s">
        <v>1985</v>
      </c>
      <c r="AN1" s="13" t="s">
        <v>1986</v>
      </c>
      <c r="AO1" s="22" t="s">
        <v>1987</v>
      </c>
      <c r="AS1" s="16" t="s">
        <v>1988</v>
      </c>
      <c r="BB1" s="16" t="s">
        <v>1989</v>
      </c>
      <c r="BE1" s="16" t="s">
        <v>1990</v>
      </c>
      <c r="BH1" s="16" t="s">
        <v>1993</v>
      </c>
      <c r="BJ1" s="16" t="s">
        <v>1995</v>
      </c>
      <c r="BL1" s="16" t="s">
        <v>1997</v>
      </c>
      <c r="BQ1" s="16" t="s">
        <v>1998</v>
      </c>
      <c r="CD1" s="16" t="s">
        <v>1999</v>
      </c>
      <c r="CF1" s="16" t="s">
        <v>2000</v>
      </c>
      <c r="DP1" s="16" t="s">
        <v>2001</v>
      </c>
      <c r="DS1" s="16" t="s">
        <v>2006</v>
      </c>
      <c r="DT1" s="22" t="s">
        <v>2011</v>
      </c>
      <c r="EG1" s="16" t="s">
        <v>2010</v>
      </c>
      <c r="EH1" s="22" t="s">
        <v>2012</v>
      </c>
    </row>
    <row r="2" spans="1:175" x14ac:dyDescent="0.35">
      <c r="A2" s="1" t="s">
        <v>1958</v>
      </c>
      <c r="B2" s="2" t="s">
        <v>1959</v>
      </c>
      <c r="C2" s="2" t="s">
        <v>32</v>
      </c>
      <c r="D2" s="2" t="s">
        <v>47</v>
      </c>
      <c r="E2" s="2" t="s">
        <v>34</v>
      </c>
      <c r="F2" s="2" t="s">
        <v>18</v>
      </c>
      <c r="G2" s="2" t="s">
        <v>35</v>
      </c>
      <c r="H2" s="2">
        <v>39</v>
      </c>
      <c r="I2" s="5">
        <v>39201</v>
      </c>
      <c r="J2" s="6">
        <v>171487</v>
      </c>
      <c r="K2" s="7">
        <v>0.23</v>
      </c>
      <c r="L2" s="2" t="s">
        <v>20</v>
      </c>
      <c r="M2" s="2" t="s">
        <v>43</v>
      </c>
    </row>
    <row r="3" spans="1:175" x14ac:dyDescent="0.35">
      <c r="A3" s="1" t="s">
        <v>321</v>
      </c>
      <c r="B3" s="2" t="s">
        <v>322</v>
      </c>
      <c r="C3" s="2" t="s">
        <v>54</v>
      </c>
      <c r="D3" s="2" t="s">
        <v>33</v>
      </c>
      <c r="E3" s="2" t="s">
        <v>48</v>
      </c>
      <c r="F3" s="2" t="s">
        <v>18</v>
      </c>
      <c r="G3" s="2" t="s">
        <v>27</v>
      </c>
      <c r="H3" s="2">
        <v>52</v>
      </c>
      <c r="I3" s="5">
        <v>43515</v>
      </c>
      <c r="J3" s="6">
        <v>55859</v>
      </c>
      <c r="K3" s="7">
        <v>0</v>
      </c>
      <c r="L3" s="2" t="s">
        <v>28</v>
      </c>
      <c r="M3" s="2" t="s">
        <v>113</v>
      </c>
      <c r="O3" s="14" t="s">
        <v>0</v>
      </c>
      <c r="P3" s="14" t="s">
        <v>1</v>
      </c>
      <c r="Q3" s="14" t="s">
        <v>2</v>
      </c>
      <c r="R3" s="14" t="s">
        <v>3</v>
      </c>
      <c r="T3" s="14" t="s">
        <v>0</v>
      </c>
      <c r="U3" s="14" t="s">
        <v>1</v>
      </c>
      <c r="V3" s="14" t="s">
        <v>2</v>
      </c>
      <c r="W3" s="14" t="s">
        <v>3</v>
      </c>
      <c r="Y3" s="14" t="s">
        <v>0</v>
      </c>
      <c r="Z3" s="14" t="s">
        <v>1</v>
      </c>
      <c r="AA3" s="14" t="s">
        <v>2</v>
      </c>
      <c r="AB3" s="14" t="s">
        <v>3</v>
      </c>
      <c r="AD3" s="14" t="s">
        <v>0</v>
      </c>
      <c r="AE3" s="14" t="s">
        <v>1</v>
      </c>
      <c r="AF3" s="14" t="s">
        <v>2</v>
      </c>
      <c r="AG3" s="14" t="s">
        <v>3</v>
      </c>
      <c r="AI3" s="14" t="s">
        <v>0</v>
      </c>
      <c r="AJ3" s="14" t="s">
        <v>1</v>
      </c>
      <c r="AK3" s="14" t="s">
        <v>2</v>
      </c>
      <c r="AL3" s="14" t="s">
        <v>3</v>
      </c>
      <c r="AN3" s="14" t="s">
        <v>0</v>
      </c>
      <c r="AO3" s="14" t="s">
        <v>1</v>
      </c>
      <c r="AP3" s="14" t="s">
        <v>2</v>
      </c>
      <c r="AQ3" s="14" t="s">
        <v>3</v>
      </c>
      <c r="AS3" s="14" t="s">
        <v>0</v>
      </c>
      <c r="AT3" s="15" t="s">
        <v>1958</v>
      </c>
      <c r="AU3" s="15" t="s">
        <v>321</v>
      </c>
      <c r="AV3" s="15" t="s">
        <v>321</v>
      </c>
      <c r="AW3" s="15" t="s">
        <v>1203</v>
      </c>
      <c r="AX3" s="15" t="s">
        <v>1506</v>
      </c>
      <c r="AY3" s="15" t="s">
        <v>627</v>
      </c>
      <c r="AZ3" s="15" t="s">
        <v>1664</v>
      </c>
      <c r="BB3" s="14" t="s">
        <v>3</v>
      </c>
      <c r="BC3" s="14" t="s">
        <v>1991</v>
      </c>
      <c r="BE3" s="14" t="s">
        <v>3</v>
      </c>
      <c r="BF3" s="14" t="s">
        <v>1992</v>
      </c>
      <c r="BH3" s="17" t="s">
        <v>1994</v>
      </c>
      <c r="BJ3" s="17" t="s">
        <v>1996</v>
      </c>
    </row>
    <row r="4" spans="1:175" x14ac:dyDescent="0.35">
      <c r="A4" s="1" t="s">
        <v>321</v>
      </c>
      <c r="B4" s="2" t="s">
        <v>1183</v>
      </c>
      <c r="C4" s="2" t="s">
        <v>42</v>
      </c>
      <c r="D4" s="2" t="s">
        <v>33</v>
      </c>
      <c r="E4" s="2" t="s">
        <v>34</v>
      </c>
      <c r="F4" s="2" t="s">
        <v>18</v>
      </c>
      <c r="G4" s="2" t="s">
        <v>27</v>
      </c>
      <c r="H4" s="2">
        <v>33</v>
      </c>
      <c r="I4" s="5">
        <v>42285</v>
      </c>
      <c r="J4" s="6">
        <v>94876</v>
      </c>
      <c r="K4" s="7">
        <v>0</v>
      </c>
      <c r="L4" s="2" t="s">
        <v>20</v>
      </c>
      <c r="M4" s="2" t="s">
        <v>55</v>
      </c>
      <c r="O4" s="15" t="s">
        <v>13</v>
      </c>
      <c r="P4" s="15" t="str">
        <f>VLOOKUP($O$4,$A$1:$M$1001,2,0)</f>
        <v>Emily Davis</v>
      </c>
      <c r="Q4" s="15" t="str">
        <f>VLOOKUP($O$4,$A$1:$M$1001,3,0)</f>
        <v>Sr. Manger</v>
      </c>
      <c r="R4" s="15" t="str">
        <f>VLOOKUP($O$4,$A$1:$M$1001,4,0)</f>
        <v>IT</v>
      </c>
      <c r="T4" s="15" t="s">
        <v>128</v>
      </c>
      <c r="U4" s="15" t="str" cm="1">
        <f t="array" ref="U4:W4">_xlfn.XLOOKUP(T4,A:A,B:D)</f>
        <v>Nora Brown</v>
      </c>
      <c r="V4" s="15" t="str">
        <v>Enterprise Architect</v>
      </c>
      <c r="W4" s="15" t="str">
        <v>IT</v>
      </c>
      <c r="Y4" s="15" t="s">
        <v>13</v>
      </c>
      <c r="Z4" s="15" t="str">
        <f>DGET($A$1:$M$1001,Z3,$Y$3:$Y$4)</f>
        <v>Emily Davis</v>
      </c>
      <c r="AA4" s="15" t="str">
        <f>DGET($A$1:$M$1001,AA3,$Y$3:$Y$4)</f>
        <v>Sr. Manger</v>
      </c>
      <c r="AB4" s="15" t="str">
        <f>DGET($A$1:$M$1001,AB3,$Y$3:$Y$4)</f>
        <v>IT</v>
      </c>
      <c r="AD4" s="15" t="s">
        <v>13</v>
      </c>
      <c r="AE4" s="15" t="str" cm="1">
        <f t="array" ref="AE4:AG4">INDEX(A1:M1001,MATCH(AD4,A1:A1001,0),{2,3,4})</f>
        <v>Emily Davis</v>
      </c>
      <c r="AF4" s="15" t="str">
        <v>Sr. Manger</v>
      </c>
      <c r="AG4" s="15" t="str">
        <v>IT</v>
      </c>
      <c r="AI4" s="15" t="s">
        <v>13</v>
      </c>
      <c r="AJ4" s="15" t="str" cm="1">
        <f t="array" ref="AJ4:AL4">_xlfn._xlws.FILTER(B:D,A:A=AI4)</f>
        <v>Emily Davis</v>
      </c>
      <c r="AK4" s="15" t="str">
        <v>Sr. Manger</v>
      </c>
      <c r="AL4" s="15" t="str">
        <v>IT</v>
      </c>
      <c r="AN4" s="15" t="s">
        <v>128</v>
      </c>
      <c r="AO4" s="15" t="str">
        <f>LOOKUP($AN$4,$A:$A,B:B)</f>
        <v>Nora Brown</v>
      </c>
      <c r="AP4" s="15" t="str">
        <f>LOOKUP($AN$4,$A:$A,C:C)</f>
        <v>Enterprise Architect</v>
      </c>
      <c r="AQ4" s="15" t="str">
        <f>LOOKUP($AN$4,$A:$A,D:D)</f>
        <v>IT</v>
      </c>
      <c r="AS4" s="14" t="s">
        <v>1</v>
      </c>
      <c r="AT4" s="15" t="s">
        <v>1959</v>
      </c>
      <c r="AU4" s="15" t="s">
        <v>322</v>
      </c>
      <c r="AV4" s="15" t="s">
        <v>1183</v>
      </c>
      <c r="AW4" s="15" t="s">
        <v>1204</v>
      </c>
      <c r="AX4" s="15" t="s">
        <v>1507</v>
      </c>
      <c r="AY4" s="15" t="s">
        <v>628</v>
      </c>
      <c r="AZ4" s="15" t="s">
        <v>1665</v>
      </c>
      <c r="BB4" s="15" t="s">
        <v>47</v>
      </c>
      <c r="BC4" s="15">
        <f>SUMIF(D2:D1001,BB4,J2:J1001)</f>
        <v>15546980</v>
      </c>
      <c r="BE4" s="15" t="s">
        <v>47</v>
      </c>
      <c r="BF4" s="15">
        <f>COUNTIF(D2:D1001,BE4)</f>
        <v>140</v>
      </c>
      <c r="BH4" cm="1">
        <f t="array" ref="BH4:BH103">_xlfn.SEQUENCE(100,1,3,2)</f>
        <v>3</v>
      </c>
      <c r="BL4" t="s">
        <v>0</v>
      </c>
      <c r="BM4" t="str" cm="1">
        <f t="array" ref="BM4:BO15">_xlfn.WRAPROWS(BL4:BL39,3)</f>
        <v>EEID</v>
      </c>
      <c r="BN4" t="str">
        <v>Full Name</v>
      </c>
      <c r="BO4" t="str">
        <v>Job Title</v>
      </c>
      <c r="BQ4" t="str" cm="1">
        <f t="array" ref="BQ4:CB6">_xlfn.WRAPCOLS(BL4:BL39,3)</f>
        <v>EEID</v>
      </c>
      <c r="BR4" t="str">
        <v>E00005</v>
      </c>
      <c r="BS4" t="str">
        <v>E00013</v>
      </c>
      <c r="BT4" t="str">
        <v>E00013</v>
      </c>
      <c r="BU4" t="str">
        <v>E00022</v>
      </c>
      <c r="BV4" t="str">
        <v>E00023</v>
      </c>
      <c r="BW4" t="str">
        <v>E00034</v>
      </c>
      <c r="BX4" t="str">
        <v>E00035</v>
      </c>
      <c r="BY4" t="str">
        <v>E00044</v>
      </c>
      <c r="BZ4" t="str">
        <v>E00078</v>
      </c>
      <c r="CA4" t="str">
        <v>E00085</v>
      </c>
      <c r="CB4" t="str">
        <v>E00085</v>
      </c>
      <c r="CD4" t="str" cm="1">
        <f t="array" ref="CD4:CD39">_xlfn.TOCOL(_xlfn.ANCHORARRAY(BQ4))</f>
        <v>EEID</v>
      </c>
      <c r="CF4" t="str" cm="1">
        <f t="array" ref="CF4:DO4">_xlfn.TOROW(_xlfn.ANCHORARRAY(BQ4))</f>
        <v>EEID</v>
      </c>
      <c r="CG4" t="str">
        <v>E00005</v>
      </c>
      <c r="CH4" t="str">
        <v>E00013</v>
      </c>
      <c r="CI4" t="str">
        <v>E00013</v>
      </c>
      <c r="CJ4" t="str">
        <v>E00022</v>
      </c>
      <c r="CK4" t="str">
        <v>E00023</v>
      </c>
      <c r="CL4" t="str">
        <v>E00034</v>
      </c>
      <c r="CM4" t="str">
        <v>E00035</v>
      </c>
      <c r="CN4" t="str">
        <v>E00044</v>
      </c>
      <c r="CO4" t="str">
        <v>E00078</v>
      </c>
      <c r="CP4" t="str">
        <v>E00085</v>
      </c>
      <c r="CQ4" t="str">
        <v>E00085</v>
      </c>
      <c r="CR4" t="str">
        <v>Full Name</v>
      </c>
      <c r="CS4" t="str">
        <v>Riley Washington</v>
      </c>
      <c r="CT4" t="str">
        <v>Elena Vang</v>
      </c>
      <c r="CU4" t="str">
        <v>Raelynn Ma</v>
      </c>
      <c r="CV4" t="str">
        <v>Elena Her</v>
      </c>
      <c r="CW4" t="str">
        <v>Gabriel Joseph</v>
      </c>
      <c r="CX4" t="str">
        <v>Caroline Herrera</v>
      </c>
      <c r="CY4" t="str">
        <v>Lillian Gonzales</v>
      </c>
      <c r="CZ4" t="str">
        <v>Scarlett Jenkins</v>
      </c>
      <c r="DA4" t="str">
        <v>Eva Garcia</v>
      </c>
      <c r="DB4" t="str">
        <v>Isla Wong</v>
      </c>
      <c r="DC4" t="str">
        <v>Mason Watson</v>
      </c>
      <c r="DD4" t="str">
        <v>Job Title</v>
      </c>
      <c r="DE4" t="str">
        <v>Director</v>
      </c>
      <c r="DF4" t="str">
        <v>Analyst</v>
      </c>
      <c r="DG4" t="str">
        <v>Sr. Analyst</v>
      </c>
      <c r="DH4" t="str">
        <v>Account Representative</v>
      </c>
      <c r="DI4" t="str">
        <v>Director</v>
      </c>
      <c r="DJ4" t="str">
        <v>Sr. Manger</v>
      </c>
      <c r="DK4" t="str">
        <v>Cloud Infrastructure Architect</v>
      </c>
      <c r="DL4" t="str">
        <v>Vice President</v>
      </c>
      <c r="DM4" t="str">
        <v>HRIS Analyst</v>
      </c>
      <c r="DN4" t="str">
        <v>Vice President</v>
      </c>
      <c r="DO4" t="str">
        <v>Sr. Manger</v>
      </c>
      <c r="DP4" s="14" t="s">
        <v>2002</v>
      </c>
      <c r="DQ4" s="15">
        <v>100000</v>
      </c>
      <c r="DS4" t="str" cm="1">
        <f t="array" ref="DS4:EE507">_xlfn.VSTACK(Table3[#All],Table2[#All],Table1[#All])</f>
        <v>EEID</v>
      </c>
      <c r="DT4" t="str">
        <v>Full Name</v>
      </c>
      <c r="DU4" t="str">
        <v>Job Title</v>
      </c>
      <c r="DV4" t="str">
        <v>Department</v>
      </c>
      <c r="DW4" t="str">
        <v>Business Unit</v>
      </c>
      <c r="DX4" t="str">
        <v>Gender</v>
      </c>
      <c r="DY4" t="str">
        <v>Ethnicity</v>
      </c>
      <c r="DZ4" t="str">
        <v>Age</v>
      </c>
      <c r="EA4" t="str">
        <v>Hire Date</v>
      </c>
      <c r="EB4" t="str">
        <v>Annual Salary</v>
      </c>
      <c r="EC4" t="str">
        <v>Bonus %</v>
      </c>
      <c r="ED4" t="str">
        <v>Country</v>
      </c>
      <c r="EE4" t="str">
        <v>City</v>
      </c>
      <c r="EG4" t="str" cm="1">
        <f t="array" ref="EG4:FS245">_xlfn.HSTACK(Table3[#All],Table2[#All],Table1[#All])</f>
        <v>EEID</v>
      </c>
      <c r="EH4" t="str">
        <v>Full Name</v>
      </c>
      <c r="EI4" t="str">
        <v>Job Title</v>
      </c>
      <c r="EJ4" t="str">
        <v>Department</v>
      </c>
      <c r="EK4" t="str">
        <v>Business Unit</v>
      </c>
      <c r="EL4" t="str">
        <v>Gender</v>
      </c>
      <c r="EM4" t="str">
        <v>Ethnicity</v>
      </c>
      <c r="EN4" t="str">
        <v>Age</v>
      </c>
      <c r="EO4" t="str">
        <v>Hire Date</v>
      </c>
      <c r="EP4" t="str">
        <v>Annual Salary</v>
      </c>
      <c r="EQ4" t="str">
        <v>Bonus %</v>
      </c>
      <c r="ER4" t="str">
        <v>Country</v>
      </c>
      <c r="ES4" t="str">
        <v>City</v>
      </c>
      <c r="ET4" t="str">
        <v>EEID</v>
      </c>
      <c r="EU4" t="str">
        <v>Full Name</v>
      </c>
      <c r="EV4" t="str">
        <v>Job Title</v>
      </c>
      <c r="EW4" t="str">
        <v>Department</v>
      </c>
      <c r="EX4" t="str">
        <v>Business Unit</v>
      </c>
      <c r="EY4" t="str">
        <v>Gender</v>
      </c>
      <c r="EZ4" t="str">
        <v>Ethnicity</v>
      </c>
      <c r="FA4" t="str">
        <v>Age</v>
      </c>
      <c r="FB4" t="str">
        <v>Hire Date</v>
      </c>
      <c r="FC4" t="str">
        <v>Annual Salary</v>
      </c>
      <c r="FD4" t="str">
        <v>Bonus %</v>
      </c>
      <c r="FE4" t="str">
        <v>Country</v>
      </c>
      <c r="FF4" t="str">
        <v>City</v>
      </c>
      <c r="FG4" t="str">
        <v>EEID</v>
      </c>
      <c r="FH4" t="str">
        <v>Full Name</v>
      </c>
      <c r="FI4" t="str">
        <v>Job Title</v>
      </c>
      <c r="FJ4" t="str">
        <v>Department</v>
      </c>
      <c r="FK4" t="str">
        <v>Business Unit</v>
      </c>
      <c r="FL4" t="str">
        <v>Gender</v>
      </c>
      <c r="FM4" t="str">
        <v>Ethnicity</v>
      </c>
      <c r="FN4" t="str">
        <v>Age</v>
      </c>
      <c r="FO4" t="str">
        <v>Hire Date</v>
      </c>
      <c r="FP4" t="str">
        <v>Annual Salary</v>
      </c>
      <c r="FQ4" t="str">
        <v>Bonus %</v>
      </c>
      <c r="FR4" t="str">
        <v>Country</v>
      </c>
      <c r="FS4" t="str">
        <v>City</v>
      </c>
    </row>
    <row r="5" spans="1:175" x14ac:dyDescent="0.35">
      <c r="A5" s="1" t="s">
        <v>1203</v>
      </c>
      <c r="B5" s="2" t="s">
        <v>1204</v>
      </c>
      <c r="C5" s="2" t="s">
        <v>46</v>
      </c>
      <c r="D5" s="2" t="s">
        <v>47</v>
      </c>
      <c r="E5" s="2" t="s">
        <v>25</v>
      </c>
      <c r="F5" s="2" t="s">
        <v>18</v>
      </c>
      <c r="G5" s="2" t="s">
        <v>27</v>
      </c>
      <c r="H5" s="2">
        <v>62</v>
      </c>
      <c r="I5" s="5">
        <v>38977</v>
      </c>
      <c r="J5" s="6">
        <v>64669</v>
      </c>
      <c r="K5" s="7">
        <v>0</v>
      </c>
      <c r="L5" s="2" t="s">
        <v>28</v>
      </c>
      <c r="M5" s="2" t="s">
        <v>29</v>
      </c>
      <c r="AS5" s="14" t="s">
        <v>2</v>
      </c>
      <c r="AT5" s="15" t="s">
        <v>32</v>
      </c>
      <c r="AU5" s="15" t="s">
        <v>54</v>
      </c>
      <c r="AV5" s="15" t="s">
        <v>42</v>
      </c>
      <c r="AW5" s="15" t="s">
        <v>46</v>
      </c>
      <c r="AX5" s="15" t="s">
        <v>32</v>
      </c>
      <c r="AY5" s="15" t="s">
        <v>15</v>
      </c>
      <c r="AZ5" s="15" t="s">
        <v>206</v>
      </c>
      <c r="BH5">
        <v>5</v>
      </c>
      <c r="BJ5" t="str" cm="1">
        <f t="array" aca="1" ref="BJ5" ca="1">INDIRECT(BJ3)</f>
        <v>Wesley Doan</v>
      </c>
      <c r="BL5" t="s">
        <v>1</v>
      </c>
      <c r="BM5" t="str">
        <v>E00005</v>
      </c>
      <c r="BN5" t="str">
        <v>Riley Washington</v>
      </c>
      <c r="BO5" t="str">
        <v>Director</v>
      </c>
      <c r="BQ5" t="str">
        <v>Full Name</v>
      </c>
      <c r="BR5" t="str">
        <v>Riley Washington</v>
      </c>
      <c r="BS5" t="str">
        <v>Elena Vang</v>
      </c>
      <c r="BT5" t="str">
        <v>Raelynn Ma</v>
      </c>
      <c r="BU5" t="str">
        <v>Elena Her</v>
      </c>
      <c r="BV5" t="str">
        <v>Gabriel Joseph</v>
      </c>
      <c r="BW5" t="str">
        <v>Caroline Herrera</v>
      </c>
      <c r="BX5" t="str">
        <v>Lillian Gonzales</v>
      </c>
      <c r="BY5" t="str">
        <v>Scarlett Jenkins</v>
      </c>
      <c r="BZ5" t="str">
        <v>Eva Garcia</v>
      </c>
      <c r="CA5" t="str">
        <v>Isla Wong</v>
      </c>
      <c r="CB5" t="str">
        <v>Mason Watson</v>
      </c>
      <c r="CD5" t="str">
        <v>E00005</v>
      </c>
      <c r="DP5" s="14" t="s">
        <v>2003</v>
      </c>
      <c r="DQ5" s="19">
        <v>0.12</v>
      </c>
      <c r="DS5" t="str">
        <v>E00005</v>
      </c>
      <c r="DT5" t="str">
        <v>Riley Washington</v>
      </c>
      <c r="DU5" t="str">
        <v>Director</v>
      </c>
      <c r="DV5" t="str">
        <v>Sales</v>
      </c>
      <c r="DW5" t="str">
        <v>Speciality Products</v>
      </c>
      <c r="DX5" t="str">
        <v>Female</v>
      </c>
      <c r="DY5" t="str">
        <v>Caucasian</v>
      </c>
      <c r="DZ5">
        <v>39</v>
      </c>
      <c r="EA5">
        <v>39201</v>
      </c>
      <c r="EB5">
        <v>171487</v>
      </c>
      <c r="EC5">
        <v>0.23</v>
      </c>
      <c r="ED5" t="str">
        <v>United States</v>
      </c>
      <c r="EE5" t="str">
        <v>Phoenix</v>
      </c>
      <c r="EG5" t="str">
        <v>E00005</v>
      </c>
      <c r="EH5" t="str">
        <v>Riley Washington</v>
      </c>
      <c r="EI5" t="str">
        <v>Director</v>
      </c>
      <c r="EJ5" t="str">
        <v>Sales</v>
      </c>
      <c r="EK5" t="str">
        <v>Speciality Products</v>
      </c>
      <c r="EL5" t="str">
        <v>Female</v>
      </c>
      <c r="EM5" t="str">
        <v>Caucasian</v>
      </c>
      <c r="EN5">
        <v>39</v>
      </c>
      <c r="EO5">
        <v>39201</v>
      </c>
      <c r="EP5">
        <v>171487</v>
      </c>
      <c r="EQ5">
        <v>0.23</v>
      </c>
      <c r="ER5" t="str">
        <v>United States</v>
      </c>
      <c r="ES5" t="str">
        <v>Phoenix</v>
      </c>
      <c r="ET5" t="str">
        <v>E00013</v>
      </c>
      <c r="EU5" t="str">
        <v>Elena Vang</v>
      </c>
      <c r="EV5" t="str">
        <v>Analyst</v>
      </c>
      <c r="EW5" t="str">
        <v>Finance</v>
      </c>
      <c r="EX5" t="str">
        <v>Corporate</v>
      </c>
      <c r="EY5" t="str">
        <v>Female</v>
      </c>
      <c r="EZ5" t="str">
        <v>Asian</v>
      </c>
      <c r="FA5">
        <v>52</v>
      </c>
      <c r="FB5">
        <v>43515</v>
      </c>
      <c r="FC5">
        <v>55859</v>
      </c>
      <c r="FD5">
        <v>0</v>
      </c>
      <c r="FE5" t="str">
        <v>China</v>
      </c>
      <c r="FF5" t="str">
        <v>Beijing</v>
      </c>
      <c r="FG5" t="str">
        <v>E00035</v>
      </c>
      <c r="FH5" t="str">
        <v>Lillian Gonzales</v>
      </c>
      <c r="FI5" t="str">
        <v>Cloud Infrastructure Architect</v>
      </c>
      <c r="FJ5" t="str">
        <v>IT</v>
      </c>
      <c r="FK5" t="str">
        <v>Manufacturing</v>
      </c>
      <c r="FL5" t="str">
        <v>Female</v>
      </c>
      <c r="FM5" t="str">
        <v>Latino</v>
      </c>
      <c r="FN5">
        <v>43</v>
      </c>
      <c r="FO5">
        <v>39885</v>
      </c>
      <c r="FP5">
        <v>62335</v>
      </c>
      <c r="FQ5">
        <v>0</v>
      </c>
      <c r="FR5" t="str">
        <v>Brazil</v>
      </c>
      <c r="FS5" t="str">
        <v>Manaus</v>
      </c>
    </row>
    <row r="6" spans="1:175" x14ac:dyDescent="0.35">
      <c r="A6" s="1" t="s">
        <v>1506</v>
      </c>
      <c r="B6" s="2" t="s">
        <v>1507</v>
      </c>
      <c r="C6" s="2" t="s">
        <v>32</v>
      </c>
      <c r="D6" s="2" t="s">
        <v>68</v>
      </c>
      <c r="E6" s="2" t="s">
        <v>25</v>
      </c>
      <c r="F6" s="2" t="s">
        <v>26</v>
      </c>
      <c r="G6" s="2" t="s">
        <v>35</v>
      </c>
      <c r="H6" s="2">
        <v>52</v>
      </c>
      <c r="I6" s="5">
        <v>39018</v>
      </c>
      <c r="J6" s="6">
        <v>187992</v>
      </c>
      <c r="K6" s="7">
        <v>0.28000000000000003</v>
      </c>
      <c r="L6" s="2" t="s">
        <v>20</v>
      </c>
      <c r="M6" s="2" t="s">
        <v>55</v>
      </c>
      <c r="AI6" s="14" t="s">
        <v>3</v>
      </c>
      <c r="AJ6" s="15" t="s">
        <v>47</v>
      </c>
      <c r="AS6" s="14" t="s">
        <v>3</v>
      </c>
      <c r="AT6" s="15" t="s">
        <v>47</v>
      </c>
      <c r="AU6" s="15" t="s">
        <v>33</v>
      </c>
      <c r="AV6" s="15" t="s">
        <v>33</v>
      </c>
      <c r="AW6" s="15" t="s">
        <v>47</v>
      </c>
      <c r="AX6" s="15" t="s">
        <v>68</v>
      </c>
      <c r="AY6" s="15" t="s">
        <v>79</v>
      </c>
      <c r="AZ6" s="15" t="s">
        <v>16</v>
      </c>
      <c r="BH6">
        <v>7</v>
      </c>
      <c r="BL6" t="s">
        <v>2</v>
      </c>
      <c r="BM6" t="str">
        <v>E00013</v>
      </c>
      <c r="BN6" t="str">
        <v>Elena Vang</v>
      </c>
      <c r="BO6" t="str">
        <v>Analyst</v>
      </c>
      <c r="BQ6" t="str">
        <v>Job Title</v>
      </c>
      <c r="BR6" t="str">
        <v>Director</v>
      </c>
      <c r="BS6" t="str">
        <v>Analyst</v>
      </c>
      <c r="BT6" t="str">
        <v>Sr. Analyst</v>
      </c>
      <c r="BU6" t="str">
        <v>Account Representative</v>
      </c>
      <c r="BV6" t="str">
        <v>Director</v>
      </c>
      <c r="BW6" t="str">
        <v>Sr. Manger</v>
      </c>
      <c r="BX6" t="str">
        <v>Cloud Infrastructure Architect</v>
      </c>
      <c r="BY6" t="str">
        <v>Vice President</v>
      </c>
      <c r="BZ6" t="str">
        <v>HRIS Analyst</v>
      </c>
      <c r="CA6" t="str">
        <v>Vice President</v>
      </c>
      <c r="CB6" t="str">
        <v>Sr. Manger</v>
      </c>
      <c r="CD6" t="str">
        <v>E00013</v>
      </c>
      <c r="DP6" s="14" t="s">
        <v>2004</v>
      </c>
      <c r="DQ6" s="15">
        <v>2</v>
      </c>
      <c r="DS6" t="str">
        <v>E00022</v>
      </c>
      <c r="DT6" t="str">
        <v>Elena Her</v>
      </c>
      <c r="DU6" t="str">
        <v>Account Representative</v>
      </c>
      <c r="DV6" t="str">
        <v>Sales</v>
      </c>
      <c r="DW6" t="str">
        <v>Manufacturing</v>
      </c>
      <c r="DX6" t="str">
        <v>Female</v>
      </c>
      <c r="DY6" t="str">
        <v>Asian</v>
      </c>
      <c r="DZ6">
        <v>62</v>
      </c>
      <c r="EA6">
        <v>38977</v>
      </c>
      <c r="EB6">
        <v>64669</v>
      </c>
      <c r="EC6">
        <v>0</v>
      </c>
      <c r="ED6" t="str">
        <v>China</v>
      </c>
      <c r="EE6" t="str">
        <v>Chongqing</v>
      </c>
      <c r="EG6" t="str">
        <v>E00022</v>
      </c>
      <c r="EH6" t="str">
        <v>Elena Her</v>
      </c>
      <c r="EI6" t="str">
        <v>Account Representative</v>
      </c>
      <c r="EJ6" t="str">
        <v>Sales</v>
      </c>
      <c r="EK6" t="str">
        <v>Manufacturing</v>
      </c>
      <c r="EL6" t="str">
        <v>Female</v>
      </c>
      <c r="EM6" t="str">
        <v>Asian</v>
      </c>
      <c r="EN6">
        <v>62</v>
      </c>
      <c r="EO6">
        <v>38977</v>
      </c>
      <c r="EP6">
        <v>64669</v>
      </c>
      <c r="EQ6">
        <v>0</v>
      </c>
      <c r="ER6" t="str">
        <v>China</v>
      </c>
      <c r="ES6" t="str">
        <v>Chongqing</v>
      </c>
      <c r="ET6" t="str">
        <v>E00013</v>
      </c>
      <c r="EU6" t="str">
        <v>Raelynn Ma</v>
      </c>
      <c r="EV6" t="str">
        <v>Sr. Analyst</v>
      </c>
      <c r="EW6" t="str">
        <v>Finance</v>
      </c>
      <c r="EX6" t="str">
        <v>Speciality Products</v>
      </c>
      <c r="EY6" t="str">
        <v>Female</v>
      </c>
      <c r="EZ6" t="str">
        <v>Asian</v>
      </c>
      <c r="FA6">
        <v>33</v>
      </c>
      <c r="FB6">
        <v>42285</v>
      </c>
      <c r="FC6">
        <v>94876</v>
      </c>
      <c r="FD6">
        <v>0</v>
      </c>
      <c r="FE6" t="str">
        <v>United States</v>
      </c>
      <c r="FF6" t="str">
        <v>Miami</v>
      </c>
      <c r="FG6" t="str">
        <v>E00044</v>
      </c>
      <c r="FH6" t="str">
        <v>Scarlett Jenkins</v>
      </c>
      <c r="FI6" t="str">
        <v>Vice President</v>
      </c>
      <c r="FJ6" t="str">
        <v>IT</v>
      </c>
      <c r="FK6" t="str">
        <v>Research &amp; Development</v>
      </c>
      <c r="FL6" t="str">
        <v>Female</v>
      </c>
      <c r="FM6" t="str">
        <v>Caucasian</v>
      </c>
      <c r="FN6">
        <v>53</v>
      </c>
      <c r="FO6">
        <v>40856</v>
      </c>
      <c r="FP6">
        <v>198473</v>
      </c>
      <c r="FQ6">
        <v>0.32</v>
      </c>
      <c r="FR6" t="str">
        <v>United States</v>
      </c>
      <c r="FS6" t="str">
        <v>Miami</v>
      </c>
    </row>
    <row r="7" spans="1:175" x14ac:dyDescent="0.35">
      <c r="A7" s="1" t="s">
        <v>627</v>
      </c>
      <c r="B7" s="2" t="s">
        <v>628</v>
      </c>
      <c r="C7" s="2" t="s">
        <v>15</v>
      </c>
      <c r="D7" s="2" t="s">
        <v>79</v>
      </c>
      <c r="E7" s="2" t="s">
        <v>25</v>
      </c>
      <c r="F7" s="2" t="s">
        <v>18</v>
      </c>
      <c r="G7" s="2" t="s">
        <v>84</v>
      </c>
      <c r="H7" s="2">
        <v>45</v>
      </c>
      <c r="I7" s="5">
        <v>38218</v>
      </c>
      <c r="J7" s="6">
        <v>121065</v>
      </c>
      <c r="K7" s="7">
        <v>0.15</v>
      </c>
      <c r="L7" s="2" t="s">
        <v>92</v>
      </c>
      <c r="M7" s="2" t="s">
        <v>98</v>
      </c>
      <c r="O7" s="14" t="s">
        <v>0</v>
      </c>
      <c r="P7" s="14" t="s">
        <v>2</v>
      </c>
      <c r="Q7" s="14" t="s">
        <v>1</v>
      </c>
      <c r="R7" s="14" t="s">
        <v>3</v>
      </c>
      <c r="T7" s="14" t="s">
        <v>0</v>
      </c>
      <c r="U7" s="14" t="s">
        <v>1</v>
      </c>
      <c r="V7" s="14" t="s">
        <v>2</v>
      </c>
      <c r="W7" s="14" t="s">
        <v>3</v>
      </c>
      <c r="AI7" t="str" cm="1">
        <f t="array" ref="AI7:AK146">_xlfn._xlws.FILTER(A:C,D:D=AJ6)</f>
        <v>E00005</v>
      </c>
      <c r="AJ7" t="str">
        <v>Riley Washington</v>
      </c>
      <c r="AK7" t="str">
        <v>Director</v>
      </c>
      <c r="BH7">
        <v>9</v>
      </c>
      <c r="BL7" t="s">
        <v>1958</v>
      </c>
      <c r="BM7" t="str">
        <v>E00013</v>
      </c>
      <c r="BN7" t="str">
        <v>Raelynn Ma</v>
      </c>
      <c r="BO7" t="str">
        <v>Sr. Analyst</v>
      </c>
      <c r="CD7" t="str">
        <v>E00013</v>
      </c>
      <c r="DS7" t="str">
        <v>E00116</v>
      </c>
      <c r="DT7" t="str">
        <v>Madelyn Mehta</v>
      </c>
      <c r="DU7" t="str">
        <v>Analyst</v>
      </c>
      <c r="DV7" t="str">
        <v>Sales</v>
      </c>
      <c r="DW7" t="str">
        <v>Speciality Products</v>
      </c>
      <c r="DX7" t="str">
        <v>Female</v>
      </c>
      <c r="DY7" t="str">
        <v>Asian</v>
      </c>
      <c r="DZ7">
        <v>64</v>
      </c>
      <c r="EA7">
        <v>38380</v>
      </c>
      <c r="EB7">
        <v>55369</v>
      </c>
      <c r="EC7">
        <v>0</v>
      </c>
      <c r="ED7" t="str">
        <v>United States</v>
      </c>
      <c r="EE7" t="str">
        <v>Phoenix</v>
      </c>
      <c r="EG7" t="str">
        <v>E00116</v>
      </c>
      <c r="EH7" t="str">
        <v>Madelyn Mehta</v>
      </c>
      <c r="EI7" t="str">
        <v>Analyst</v>
      </c>
      <c r="EJ7" t="str">
        <v>Sales</v>
      </c>
      <c r="EK7" t="str">
        <v>Speciality Products</v>
      </c>
      <c r="EL7" t="str">
        <v>Female</v>
      </c>
      <c r="EM7" t="str">
        <v>Asian</v>
      </c>
      <c r="EN7">
        <v>64</v>
      </c>
      <c r="EO7">
        <v>38380</v>
      </c>
      <c r="EP7">
        <v>55369</v>
      </c>
      <c r="EQ7">
        <v>0</v>
      </c>
      <c r="ER7" t="str">
        <v>United States</v>
      </c>
      <c r="ES7" t="str">
        <v>Phoenix</v>
      </c>
      <c r="ET7" t="str">
        <v>E00091</v>
      </c>
      <c r="EU7" t="str">
        <v>Emilia Chu</v>
      </c>
      <c r="EV7" t="str">
        <v>Analyst II</v>
      </c>
      <c r="EW7" t="str">
        <v>Finance</v>
      </c>
      <c r="EX7" t="str">
        <v>Manufacturing</v>
      </c>
      <c r="EY7" t="str">
        <v>Female</v>
      </c>
      <c r="EZ7" t="str">
        <v>Asian</v>
      </c>
      <c r="FA7">
        <v>48</v>
      </c>
      <c r="FB7">
        <v>37796</v>
      </c>
      <c r="FC7">
        <v>55760</v>
      </c>
      <c r="FD7">
        <v>0</v>
      </c>
      <c r="FE7" t="str">
        <v>United States</v>
      </c>
      <c r="FF7" t="str">
        <v>Austin</v>
      </c>
      <c r="FG7" t="str">
        <v>E00085</v>
      </c>
      <c r="FH7" t="str">
        <v>Mason Watson</v>
      </c>
      <c r="FI7" t="str">
        <v>Sr. Manger</v>
      </c>
      <c r="FJ7" t="str">
        <v>IT</v>
      </c>
      <c r="FK7" t="str">
        <v>Corporate</v>
      </c>
      <c r="FL7" t="str">
        <v>Male</v>
      </c>
      <c r="FM7" t="str">
        <v>Caucasian</v>
      </c>
      <c r="FN7">
        <v>46</v>
      </c>
      <c r="FO7">
        <v>38244</v>
      </c>
      <c r="FP7">
        <v>130274</v>
      </c>
      <c r="FQ7">
        <v>0.11</v>
      </c>
      <c r="FR7" t="str">
        <v>United States</v>
      </c>
      <c r="FS7" t="str">
        <v>Chicago</v>
      </c>
    </row>
    <row r="8" spans="1:175" x14ac:dyDescent="0.35">
      <c r="A8" s="1" t="s">
        <v>1664</v>
      </c>
      <c r="B8" s="2" t="s">
        <v>1665</v>
      </c>
      <c r="C8" s="2" t="s">
        <v>206</v>
      </c>
      <c r="D8" s="2" t="s">
        <v>16</v>
      </c>
      <c r="E8" s="2" t="s">
        <v>25</v>
      </c>
      <c r="F8" s="2" t="s">
        <v>18</v>
      </c>
      <c r="G8" s="2" t="s">
        <v>84</v>
      </c>
      <c r="H8" s="2">
        <v>43</v>
      </c>
      <c r="I8" s="5">
        <v>39885</v>
      </c>
      <c r="J8" s="6">
        <v>62335</v>
      </c>
      <c r="K8" s="7">
        <v>0</v>
      </c>
      <c r="L8" s="2" t="s">
        <v>92</v>
      </c>
      <c r="M8" s="2" t="s">
        <v>93</v>
      </c>
      <c r="O8" s="15" t="s">
        <v>13</v>
      </c>
      <c r="P8" s="15" t="str">
        <f>VLOOKUP($O$8,$A$1:$M$1001,3,0)</f>
        <v>Sr. Manger</v>
      </c>
      <c r="Q8" s="15" t="str">
        <f>VLOOKUP($O$8,$A$1:$M$1001,2,0)</f>
        <v>Emily Davis</v>
      </c>
      <c r="R8" s="15" t="str">
        <f>VLOOKUP($O$8,$A$1:$M$1001,4,0)</f>
        <v>IT</v>
      </c>
      <c r="T8" s="15" t="s">
        <v>2013</v>
      </c>
      <c r="U8" s="15" t="str" cm="1">
        <f t="array" ref="U8">_xlfn.XLOOKUP(T8,A:A,B:D,"Not Found")</f>
        <v>Not Found</v>
      </c>
      <c r="V8" s="15"/>
      <c r="W8" s="15"/>
      <c r="AI8" t="str">
        <v>E00022</v>
      </c>
      <c r="AJ8" t="str">
        <v>Elena Her</v>
      </c>
      <c r="AK8" t="str">
        <v>Account Representative</v>
      </c>
      <c r="BH8">
        <v>11</v>
      </c>
      <c r="BL8" t="s">
        <v>1959</v>
      </c>
      <c r="BM8" t="str">
        <v>E00022</v>
      </c>
      <c r="BN8" t="str">
        <v>Elena Her</v>
      </c>
      <c r="BO8" t="str">
        <v>Account Representative</v>
      </c>
      <c r="CD8" t="str">
        <v>E00022</v>
      </c>
      <c r="DP8" s="14" t="s">
        <v>2005</v>
      </c>
      <c r="DQ8" s="18">
        <f>PMT(DQ5/12,DQ6*12,-DQ4)</f>
        <v>4707.3472223264698</v>
      </c>
      <c r="DS8" t="str">
        <v>E00145</v>
      </c>
      <c r="DT8" t="str">
        <v>Alexander Rivera</v>
      </c>
      <c r="DU8" t="str">
        <v>Sr. Analyst</v>
      </c>
      <c r="DV8" t="str">
        <v>Sales</v>
      </c>
      <c r="DW8" t="str">
        <v>Research &amp; Development</v>
      </c>
      <c r="DX8" t="str">
        <v>Male</v>
      </c>
      <c r="DY8" t="str">
        <v>Latino</v>
      </c>
      <c r="DZ8">
        <v>58</v>
      </c>
      <c r="EA8">
        <v>39930</v>
      </c>
      <c r="EB8">
        <v>76802</v>
      </c>
      <c r="EC8">
        <v>0</v>
      </c>
      <c r="ED8" t="str">
        <v>Brazil</v>
      </c>
      <c r="EE8" t="str">
        <v>Manaus</v>
      </c>
      <c r="EG8" t="str">
        <v>E00145</v>
      </c>
      <c r="EH8" t="str">
        <v>Alexander Rivera</v>
      </c>
      <c r="EI8" t="str">
        <v>Sr. Analyst</v>
      </c>
      <c r="EJ8" t="str">
        <v>Sales</v>
      </c>
      <c r="EK8" t="str">
        <v>Research &amp; Development</v>
      </c>
      <c r="EL8" t="str">
        <v>Male</v>
      </c>
      <c r="EM8" t="str">
        <v>Latino</v>
      </c>
      <c r="EN8">
        <v>58</v>
      </c>
      <c r="EO8">
        <v>39930</v>
      </c>
      <c r="EP8">
        <v>76802</v>
      </c>
      <c r="EQ8">
        <v>0</v>
      </c>
      <c r="ER8" t="str">
        <v>Brazil</v>
      </c>
      <c r="ES8" t="str">
        <v>Manaus</v>
      </c>
      <c r="ET8" t="str">
        <v>E00163</v>
      </c>
      <c r="EU8" t="str">
        <v>Bella Powell</v>
      </c>
      <c r="EV8" t="str">
        <v>Director</v>
      </c>
      <c r="EW8" t="str">
        <v>Finance</v>
      </c>
      <c r="EX8" t="str">
        <v>Research &amp; Development</v>
      </c>
      <c r="EY8" t="str">
        <v>Female</v>
      </c>
      <c r="EZ8" t="str">
        <v>Black</v>
      </c>
      <c r="FA8">
        <v>65</v>
      </c>
      <c r="FB8">
        <v>37319</v>
      </c>
      <c r="FC8">
        <v>175837</v>
      </c>
      <c r="FD8">
        <v>0.2</v>
      </c>
      <c r="FE8" t="str">
        <v>United States</v>
      </c>
      <c r="FF8" t="str">
        <v>Phoenix</v>
      </c>
      <c r="FG8" t="str">
        <v>E00099</v>
      </c>
      <c r="FH8" t="str">
        <v>Brooklyn Salazar</v>
      </c>
      <c r="FI8" t="str">
        <v>IT Systems Architect</v>
      </c>
      <c r="FJ8" t="str">
        <v>IT</v>
      </c>
      <c r="FK8" t="str">
        <v>Manufacturing</v>
      </c>
      <c r="FL8" t="str">
        <v>Female</v>
      </c>
      <c r="FM8" t="str">
        <v>Latino</v>
      </c>
      <c r="FN8">
        <v>44</v>
      </c>
      <c r="FO8">
        <v>40603</v>
      </c>
      <c r="FP8">
        <v>82462</v>
      </c>
      <c r="FQ8">
        <v>0</v>
      </c>
      <c r="FR8" t="str">
        <v>United States</v>
      </c>
      <c r="FS8" t="str">
        <v>Austin</v>
      </c>
    </row>
    <row r="9" spans="1:175" x14ac:dyDescent="0.35">
      <c r="A9" s="1" t="s">
        <v>1113</v>
      </c>
      <c r="B9" s="2" t="s">
        <v>1114</v>
      </c>
      <c r="C9" s="2" t="s">
        <v>78</v>
      </c>
      <c r="D9" s="2" t="s">
        <v>16</v>
      </c>
      <c r="E9" s="2" t="s">
        <v>17</v>
      </c>
      <c r="F9" s="2" t="s">
        <v>18</v>
      </c>
      <c r="G9" s="2" t="s">
        <v>35</v>
      </c>
      <c r="H9" s="2">
        <v>53</v>
      </c>
      <c r="I9" s="5">
        <v>40856</v>
      </c>
      <c r="J9" s="6">
        <v>198473</v>
      </c>
      <c r="K9" s="7">
        <v>0.32</v>
      </c>
      <c r="L9" s="2" t="s">
        <v>20</v>
      </c>
      <c r="M9" s="2" t="s">
        <v>55</v>
      </c>
      <c r="AI9" t="str">
        <v>E00116</v>
      </c>
      <c r="AJ9" t="str">
        <v>Madelyn Mehta</v>
      </c>
      <c r="AK9" t="str">
        <v>Analyst</v>
      </c>
      <c r="AS9" s="14" t="s">
        <v>0</v>
      </c>
      <c r="AT9" s="14" t="s">
        <v>1</v>
      </c>
      <c r="AU9" s="14" t="s">
        <v>2</v>
      </c>
      <c r="AV9" s="14" t="s">
        <v>3</v>
      </c>
      <c r="BH9">
        <v>13</v>
      </c>
      <c r="BL9" t="s">
        <v>32</v>
      </c>
      <c r="BM9" t="str">
        <v>E00023</v>
      </c>
      <c r="BN9" t="str">
        <v>Gabriel Joseph</v>
      </c>
      <c r="BO9" t="str">
        <v>Director</v>
      </c>
      <c r="CD9" t="str">
        <v>E00023</v>
      </c>
      <c r="DS9" t="str">
        <v>E00170</v>
      </c>
      <c r="DT9" t="str">
        <v>Claire Adams</v>
      </c>
      <c r="DU9" t="str">
        <v>Director</v>
      </c>
      <c r="DV9" t="str">
        <v>Sales</v>
      </c>
      <c r="DW9" t="str">
        <v>Manufacturing</v>
      </c>
      <c r="DX9" t="str">
        <v>Female</v>
      </c>
      <c r="DY9" t="str">
        <v>Black</v>
      </c>
      <c r="DZ9">
        <v>61</v>
      </c>
      <c r="EA9">
        <v>35661</v>
      </c>
      <c r="EB9">
        <v>159567</v>
      </c>
      <c r="EC9">
        <v>0.28000000000000003</v>
      </c>
      <c r="ED9" t="str">
        <v>United States</v>
      </c>
      <c r="EE9" t="str">
        <v>Phoenix</v>
      </c>
      <c r="EG9" t="str">
        <v>E00170</v>
      </c>
      <c r="EH9" t="str">
        <v>Claire Adams</v>
      </c>
      <c r="EI9" t="str">
        <v>Director</v>
      </c>
      <c r="EJ9" t="str">
        <v>Sales</v>
      </c>
      <c r="EK9" t="str">
        <v>Manufacturing</v>
      </c>
      <c r="EL9" t="str">
        <v>Female</v>
      </c>
      <c r="EM9" t="str">
        <v>Black</v>
      </c>
      <c r="EN9">
        <v>61</v>
      </c>
      <c r="EO9">
        <v>35661</v>
      </c>
      <c r="EP9">
        <v>159567</v>
      </c>
      <c r="EQ9">
        <v>0.28000000000000003</v>
      </c>
      <c r="ER9" t="str">
        <v>United States</v>
      </c>
      <c r="ES9" t="str">
        <v>Phoenix</v>
      </c>
      <c r="ET9" t="str">
        <v>E00187</v>
      </c>
      <c r="EU9" t="str">
        <v>Miles Mehta</v>
      </c>
      <c r="EV9" t="str">
        <v>Director</v>
      </c>
      <c r="EW9" t="str">
        <v>Finance</v>
      </c>
      <c r="EX9" t="str">
        <v>Research &amp; Development</v>
      </c>
      <c r="EY9" t="str">
        <v>Male</v>
      </c>
      <c r="EZ9" t="str">
        <v>Asian</v>
      </c>
      <c r="FA9">
        <v>64</v>
      </c>
      <c r="FB9">
        <v>35187</v>
      </c>
      <c r="FC9">
        <v>189933</v>
      </c>
      <c r="FD9">
        <v>0.23</v>
      </c>
      <c r="FE9" t="str">
        <v>United States</v>
      </c>
      <c r="FF9" t="str">
        <v>Miami</v>
      </c>
      <c r="FG9" t="str">
        <v>E00102</v>
      </c>
      <c r="FH9" t="str">
        <v>Riley Rojas</v>
      </c>
      <c r="FI9" t="str">
        <v>Network Architect</v>
      </c>
      <c r="FJ9" t="str">
        <v>IT</v>
      </c>
      <c r="FK9" t="str">
        <v>Speciality Products</v>
      </c>
      <c r="FL9" t="str">
        <v>Female</v>
      </c>
      <c r="FM9" t="str">
        <v>Latino</v>
      </c>
      <c r="FN9">
        <v>36</v>
      </c>
      <c r="FO9">
        <v>44217</v>
      </c>
      <c r="FP9">
        <v>90333</v>
      </c>
      <c r="FQ9">
        <v>0</v>
      </c>
      <c r="FR9" t="str">
        <v>Brazil</v>
      </c>
      <c r="FS9" t="str">
        <v>Rio de Janerio</v>
      </c>
    </row>
    <row r="10" spans="1:175" x14ac:dyDescent="0.35">
      <c r="A10" s="1" t="s">
        <v>642</v>
      </c>
      <c r="B10" s="2" t="s">
        <v>643</v>
      </c>
      <c r="C10" s="2" t="s">
        <v>163</v>
      </c>
      <c r="D10" s="2" t="s">
        <v>64</v>
      </c>
      <c r="E10" s="2" t="s">
        <v>48</v>
      </c>
      <c r="F10" s="2" t="s">
        <v>18</v>
      </c>
      <c r="G10" s="2" t="s">
        <v>84</v>
      </c>
      <c r="H10" s="2">
        <v>31</v>
      </c>
      <c r="I10" s="5">
        <v>44297</v>
      </c>
      <c r="J10" s="6">
        <v>72235</v>
      </c>
      <c r="K10" s="7">
        <v>0</v>
      </c>
      <c r="L10" s="2" t="s">
        <v>92</v>
      </c>
      <c r="M10" s="2" t="s">
        <v>93</v>
      </c>
      <c r="AI10" t="str">
        <v>E00145</v>
      </c>
      <c r="AJ10" t="str">
        <v>Alexander Rivera</v>
      </c>
      <c r="AK10" t="str">
        <v>Sr. Analyst</v>
      </c>
      <c r="AS10" s="15" t="s">
        <v>321</v>
      </c>
      <c r="AT10" s="15" t="str" cm="1">
        <f t="array" ref="AT10:AV10">HLOOKUP(AS10,AS3:AZ6,{2,3,4},0)</f>
        <v>Elena Vang</v>
      </c>
      <c r="AU10" s="15" t="str">
        <v>Analyst</v>
      </c>
      <c r="AV10" s="15" t="str">
        <v>Finance</v>
      </c>
      <c r="BH10">
        <v>15</v>
      </c>
      <c r="BL10" t="s">
        <v>321</v>
      </c>
      <c r="BM10" t="str">
        <v>E00034</v>
      </c>
      <c r="BN10" t="str">
        <v>Caroline Herrera</v>
      </c>
      <c r="BO10" t="str">
        <v>Sr. Manger</v>
      </c>
      <c r="CD10" t="str">
        <v>E00034</v>
      </c>
      <c r="DS10" t="str">
        <v>E00178</v>
      </c>
      <c r="DT10" t="str">
        <v>Harper Alexander</v>
      </c>
      <c r="DU10" t="str">
        <v>Sr. Analyst</v>
      </c>
      <c r="DV10" t="str">
        <v>Sales</v>
      </c>
      <c r="DW10" t="str">
        <v>Speciality Products</v>
      </c>
      <c r="DX10" t="str">
        <v>Female</v>
      </c>
      <c r="DY10" t="str">
        <v>Caucasian</v>
      </c>
      <c r="DZ10">
        <v>26</v>
      </c>
      <c r="EA10">
        <v>43752</v>
      </c>
      <c r="EB10">
        <v>79356</v>
      </c>
      <c r="EC10">
        <v>0</v>
      </c>
      <c r="ED10" t="str">
        <v>United States</v>
      </c>
      <c r="EE10" t="str">
        <v>Phoenix</v>
      </c>
      <c r="EG10" t="str">
        <v>E00178</v>
      </c>
      <c r="EH10" t="str">
        <v>Harper Alexander</v>
      </c>
      <c r="EI10" t="str">
        <v>Sr. Analyst</v>
      </c>
      <c r="EJ10" t="str">
        <v>Sales</v>
      </c>
      <c r="EK10" t="str">
        <v>Speciality Products</v>
      </c>
      <c r="EL10" t="str">
        <v>Female</v>
      </c>
      <c r="EM10" t="str">
        <v>Caucasian</v>
      </c>
      <c r="EN10">
        <v>26</v>
      </c>
      <c r="EO10">
        <v>43752</v>
      </c>
      <c r="EP10">
        <v>79356</v>
      </c>
      <c r="EQ10">
        <v>0</v>
      </c>
      <c r="ER10" t="str">
        <v>United States</v>
      </c>
      <c r="ES10" t="str">
        <v>Phoenix</v>
      </c>
      <c r="ET10" t="str">
        <v>E00206</v>
      </c>
      <c r="EU10" t="str">
        <v>Theodore Xi</v>
      </c>
      <c r="EV10" t="str">
        <v>Manager</v>
      </c>
      <c r="EW10" t="str">
        <v>Finance</v>
      </c>
      <c r="EX10" t="str">
        <v>Corporate</v>
      </c>
      <c r="EY10" t="str">
        <v>Male</v>
      </c>
      <c r="EZ10" t="str">
        <v>Asian</v>
      </c>
      <c r="FA10">
        <v>52</v>
      </c>
      <c r="FB10">
        <v>40091</v>
      </c>
      <c r="FC10">
        <v>122890</v>
      </c>
      <c r="FD10">
        <v>7.0000000000000007E-2</v>
      </c>
      <c r="FE10" t="str">
        <v>China</v>
      </c>
      <c r="FF10" t="str">
        <v>Shanghai</v>
      </c>
      <c r="FG10" t="str">
        <v>E00126</v>
      </c>
      <c r="FH10" t="str">
        <v>Isabella Scott</v>
      </c>
      <c r="FI10" t="str">
        <v>Network Administrator</v>
      </c>
      <c r="FJ10" t="str">
        <v>IT</v>
      </c>
      <c r="FK10" t="str">
        <v>Research &amp; Development</v>
      </c>
      <c r="FL10" t="str">
        <v>Female</v>
      </c>
      <c r="FM10" t="str">
        <v>Caucasian</v>
      </c>
      <c r="FN10">
        <v>58</v>
      </c>
      <c r="FO10">
        <v>42486</v>
      </c>
      <c r="FP10">
        <v>72045</v>
      </c>
      <c r="FQ10">
        <v>0</v>
      </c>
      <c r="FR10" t="str">
        <v>United States</v>
      </c>
      <c r="FS10" t="str">
        <v>Phoenix</v>
      </c>
    </row>
    <row r="11" spans="1:175" x14ac:dyDescent="0.35">
      <c r="A11" s="1" t="s">
        <v>408</v>
      </c>
      <c r="B11" s="2" t="s">
        <v>409</v>
      </c>
      <c r="C11" s="2" t="s">
        <v>78</v>
      </c>
      <c r="D11" s="2" t="s">
        <v>58</v>
      </c>
      <c r="E11" s="2" t="s">
        <v>48</v>
      </c>
      <c r="F11" s="2" t="s">
        <v>18</v>
      </c>
      <c r="G11" s="2" t="s">
        <v>27</v>
      </c>
      <c r="H11" s="2">
        <v>56</v>
      </c>
      <c r="I11" s="5">
        <v>41714</v>
      </c>
      <c r="J11" s="6">
        <v>190815</v>
      </c>
      <c r="K11" s="7">
        <v>0.4</v>
      </c>
      <c r="L11" s="2" t="s">
        <v>20</v>
      </c>
      <c r="M11" s="2" t="s">
        <v>59</v>
      </c>
      <c r="T11" s="14" t="s">
        <v>0</v>
      </c>
      <c r="U11" s="14" t="s">
        <v>1</v>
      </c>
      <c r="V11" s="14" t="s">
        <v>2</v>
      </c>
      <c r="W11" s="14" t="s">
        <v>3</v>
      </c>
      <c r="AI11" t="str">
        <v>E00170</v>
      </c>
      <c r="AJ11" t="str">
        <v>Claire Adams</v>
      </c>
      <c r="AK11" t="str">
        <v>Director</v>
      </c>
      <c r="BH11">
        <v>17</v>
      </c>
      <c r="BL11" t="s">
        <v>322</v>
      </c>
      <c r="BM11" t="str">
        <v>E00035</v>
      </c>
      <c r="BN11" t="str">
        <v>Lillian Gonzales</v>
      </c>
      <c r="BO11" t="str">
        <v>Cloud Infrastructure Architect</v>
      </c>
      <c r="CD11" t="str">
        <v>E00035</v>
      </c>
      <c r="DS11" t="str">
        <v>E00218</v>
      </c>
      <c r="DT11" t="str">
        <v>David Desai</v>
      </c>
      <c r="DU11" t="str">
        <v>Vice President</v>
      </c>
      <c r="DV11" t="str">
        <v>Sales</v>
      </c>
      <c r="DW11" t="str">
        <v>Speciality Products</v>
      </c>
      <c r="DX11" t="str">
        <v>Male</v>
      </c>
      <c r="DY11" t="str">
        <v>Asian</v>
      </c>
      <c r="DZ11">
        <v>47</v>
      </c>
      <c r="EA11">
        <v>42696</v>
      </c>
      <c r="EB11">
        <v>253249</v>
      </c>
      <c r="EC11">
        <v>0.31</v>
      </c>
      <c r="ED11" t="str">
        <v>United States</v>
      </c>
      <c r="EE11" t="str">
        <v>Austin</v>
      </c>
      <c r="EG11" t="str">
        <v>E00218</v>
      </c>
      <c r="EH11" t="str">
        <v>David Desai</v>
      </c>
      <c r="EI11" t="str">
        <v>Vice President</v>
      </c>
      <c r="EJ11" t="str">
        <v>Sales</v>
      </c>
      <c r="EK11" t="str">
        <v>Speciality Products</v>
      </c>
      <c r="EL11" t="str">
        <v>Male</v>
      </c>
      <c r="EM11" t="str">
        <v>Asian</v>
      </c>
      <c r="EN11">
        <v>47</v>
      </c>
      <c r="EO11">
        <v>42696</v>
      </c>
      <c r="EP11">
        <v>253249</v>
      </c>
      <c r="EQ11">
        <v>0.31</v>
      </c>
      <c r="ER11" t="str">
        <v>United States</v>
      </c>
      <c r="ES11" t="str">
        <v>Austin</v>
      </c>
      <c r="ET11" t="str">
        <v>E00225</v>
      </c>
      <c r="EU11" t="str">
        <v>Angel Delgado</v>
      </c>
      <c r="EV11" t="str">
        <v>Director</v>
      </c>
      <c r="EW11" t="str">
        <v>Finance</v>
      </c>
      <c r="EX11" t="str">
        <v>Corporate</v>
      </c>
      <c r="EY11" t="str">
        <v>Male</v>
      </c>
      <c r="EZ11" t="str">
        <v>Latino</v>
      </c>
      <c r="FA11">
        <v>31</v>
      </c>
      <c r="FB11">
        <v>42957</v>
      </c>
      <c r="FC11">
        <v>156931</v>
      </c>
      <c r="FD11">
        <v>0.28000000000000003</v>
      </c>
      <c r="FE11" t="str">
        <v>United States</v>
      </c>
      <c r="FF11" t="str">
        <v>Seattle</v>
      </c>
      <c r="FG11" t="str">
        <v>E00156</v>
      </c>
      <c r="FH11" t="str">
        <v>Madelyn Scott</v>
      </c>
      <c r="FI11" t="str">
        <v>Sr. Manger</v>
      </c>
      <c r="FJ11" t="str">
        <v>IT</v>
      </c>
      <c r="FK11" t="str">
        <v>Research &amp; Development</v>
      </c>
      <c r="FL11" t="str">
        <v>Female</v>
      </c>
      <c r="FM11" t="str">
        <v>Caucasian</v>
      </c>
      <c r="FN11">
        <v>46</v>
      </c>
      <c r="FO11">
        <v>37265</v>
      </c>
      <c r="FP11">
        <v>148035</v>
      </c>
      <c r="FQ11">
        <v>0.14000000000000001</v>
      </c>
      <c r="FR11" t="str">
        <v>United States</v>
      </c>
      <c r="FS11" t="str">
        <v>Phoenix</v>
      </c>
    </row>
    <row r="12" spans="1:175" x14ac:dyDescent="0.35">
      <c r="A12" s="1" t="s">
        <v>408</v>
      </c>
      <c r="B12" s="2" t="s">
        <v>860</v>
      </c>
      <c r="C12" s="2" t="s">
        <v>15</v>
      </c>
      <c r="D12" s="2" t="s">
        <v>16</v>
      </c>
      <c r="E12" s="2" t="s">
        <v>48</v>
      </c>
      <c r="F12" s="2" t="s">
        <v>26</v>
      </c>
      <c r="G12" s="2" t="s">
        <v>35</v>
      </c>
      <c r="H12" s="2">
        <v>46</v>
      </c>
      <c r="I12" s="5">
        <v>38244</v>
      </c>
      <c r="J12" s="6">
        <v>130274</v>
      </c>
      <c r="K12" s="7">
        <v>0.11</v>
      </c>
      <c r="L12" s="2" t="s">
        <v>20</v>
      </c>
      <c r="M12" s="2" t="s">
        <v>36</v>
      </c>
      <c r="T12" s="15" t="s">
        <v>128</v>
      </c>
      <c r="U12" s="15" t="str" cm="1">
        <f t="array" ref="U12:W12">_xlfn.XLOOKUP(T12,A:A,B:D)</f>
        <v>Nora Brown</v>
      </c>
      <c r="V12" s="15" t="str">
        <v>Enterprise Architect</v>
      </c>
      <c r="W12" s="15" t="str">
        <v>IT</v>
      </c>
      <c r="AI12" t="str">
        <v>E00178</v>
      </c>
      <c r="AJ12" t="str">
        <v>Harper Alexander</v>
      </c>
      <c r="AK12" t="str">
        <v>Sr. Analyst</v>
      </c>
      <c r="BH12">
        <v>19</v>
      </c>
      <c r="BL12" t="s">
        <v>54</v>
      </c>
      <c r="BM12" t="str">
        <v>E00044</v>
      </c>
      <c r="BN12" t="str">
        <v>Scarlett Jenkins</v>
      </c>
      <c r="BO12" t="str">
        <v>Vice President</v>
      </c>
      <c r="CD12" t="str">
        <v>E00044</v>
      </c>
      <c r="DS12" t="str">
        <v>E00245</v>
      </c>
      <c r="DT12" t="str">
        <v>Lucas Daniels</v>
      </c>
      <c r="DU12" t="str">
        <v>Manager</v>
      </c>
      <c r="DV12" t="str">
        <v>Sales</v>
      </c>
      <c r="DW12" t="str">
        <v>Corporate</v>
      </c>
      <c r="DX12" t="str">
        <v>Male</v>
      </c>
      <c r="DY12" t="str">
        <v>Black</v>
      </c>
      <c r="DZ12">
        <v>42</v>
      </c>
      <c r="EA12">
        <v>40692</v>
      </c>
      <c r="EB12">
        <v>102440</v>
      </c>
      <c r="EC12">
        <v>0.06</v>
      </c>
      <c r="ED12" t="str">
        <v>United States</v>
      </c>
      <c r="EE12" t="str">
        <v>Chicago</v>
      </c>
      <c r="EG12" t="str">
        <v>E00245</v>
      </c>
      <c r="EH12" t="str">
        <v>Lucas Daniels</v>
      </c>
      <c r="EI12" t="str">
        <v>Manager</v>
      </c>
      <c r="EJ12" t="str">
        <v>Sales</v>
      </c>
      <c r="EK12" t="str">
        <v>Corporate</v>
      </c>
      <c r="EL12" t="str">
        <v>Male</v>
      </c>
      <c r="EM12" t="str">
        <v>Black</v>
      </c>
      <c r="EN12">
        <v>42</v>
      </c>
      <c r="EO12">
        <v>40692</v>
      </c>
      <c r="EP12">
        <v>102440</v>
      </c>
      <c r="EQ12">
        <v>0.06</v>
      </c>
      <c r="ER12" t="str">
        <v>United States</v>
      </c>
      <c r="ES12" t="str">
        <v>Chicago</v>
      </c>
      <c r="ET12" t="str">
        <v>E00254</v>
      </c>
      <c r="EU12" t="str">
        <v>Samuel Morales</v>
      </c>
      <c r="EV12" t="str">
        <v>Analyst II</v>
      </c>
      <c r="EW12" t="str">
        <v>Finance</v>
      </c>
      <c r="EX12" t="str">
        <v>Corporate</v>
      </c>
      <c r="EY12" t="str">
        <v>Male</v>
      </c>
      <c r="EZ12" t="str">
        <v>Latino</v>
      </c>
      <c r="FA12">
        <v>34</v>
      </c>
      <c r="FB12">
        <v>42182</v>
      </c>
      <c r="FC12">
        <v>57008</v>
      </c>
      <c r="FD12">
        <v>0</v>
      </c>
      <c r="FE12" t="str">
        <v>United States</v>
      </c>
      <c r="FF12" t="str">
        <v>Phoenix</v>
      </c>
      <c r="FG12" t="str">
        <v>E00233</v>
      </c>
      <c r="FH12" t="str">
        <v>Brooklyn Reyes</v>
      </c>
      <c r="FI12" t="str">
        <v>Service Desk Analyst</v>
      </c>
      <c r="FJ12" t="str">
        <v>IT</v>
      </c>
      <c r="FK12" t="str">
        <v>Manufacturing</v>
      </c>
      <c r="FL12" t="str">
        <v>Female</v>
      </c>
      <c r="FM12" t="str">
        <v>Latino</v>
      </c>
      <c r="FN12">
        <v>36</v>
      </c>
      <c r="FO12">
        <v>43818</v>
      </c>
      <c r="FP12">
        <v>91954</v>
      </c>
      <c r="FQ12">
        <v>0</v>
      </c>
      <c r="FR12" t="str">
        <v>United States</v>
      </c>
      <c r="FS12" t="str">
        <v>Columbus</v>
      </c>
    </row>
    <row r="13" spans="1:175" x14ac:dyDescent="0.35">
      <c r="A13" s="1" t="s">
        <v>1733</v>
      </c>
      <c r="B13" s="2" t="s">
        <v>1734</v>
      </c>
      <c r="C13" s="2" t="s">
        <v>15</v>
      </c>
      <c r="D13" s="2" t="s">
        <v>64</v>
      </c>
      <c r="E13" s="2" t="s">
        <v>17</v>
      </c>
      <c r="F13" s="2" t="s">
        <v>18</v>
      </c>
      <c r="G13" s="2" t="s">
        <v>27</v>
      </c>
      <c r="H13" s="2">
        <v>37</v>
      </c>
      <c r="I13" s="5">
        <v>40560</v>
      </c>
      <c r="J13" s="6">
        <v>131353</v>
      </c>
      <c r="K13" s="7">
        <v>0.11</v>
      </c>
      <c r="L13" s="2" t="s">
        <v>28</v>
      </c>
      <c r="M13" s="2" t="s">
        <v>73</v>
      </c>
      <c r="AI13" t="str">
        <v>E00218</v>
      </c>
      <c r="AJ13" t="str">
        <v>David Desai</v>
      </c>
      <c r="AK13" t="str">
        <v>Vice President</v>
      </c>
      <c r="BH13">
        <v>21</v>
      </c>
      <c r="BL13" t="s">
        <v>321</v>
      </c>
      <c r="BM13" t="str">
        <v>E00078</v>
      </c>
      <c r="BN13" t="str">
        <v>Eva Garcia</v>
      </c>
      <c r="BO13" t="str">
        <v>HRIS Analyst</v>
      </c>
      <c r="CD13" t="str">
        <v>E00078</v>
      </c>
      <c r="DS13" t="str">
        <v>E00273</v>
      </c>
      <c r="DT13" t="str">
        <v>David Owens</v>
      </c>
      <c r="DU13" t="str">
        <v>Sr. Analyst</v>
      </c>
      <c r="DV13" t="str">
        <v>Sales</v>
      </c>
      <c r="DW13" t="str">
        <v>Corporate</v>
      </c>
      <c r="DX13" t="str">
        <v>Male</v>
      </c>
      <c r="DY13" t="str">
        <v>Black</v>
      </c>
      <c r="DZ13">
        <v>43</v>
      </c>
      <c r="EA13">
        <v>38093</v>
      </c>
      <c r="EB13">
        <v>94246</v>
      </c>
      <c r="EC13">
        <v>0</v>
      </c>
      <c r="ED13" t="str">
        <v>United States</v>
      </c>
      <c r="EE13" t="str">
        <v>Austin</v>
      </c>
      <c r="EG13" t="str">
        <v>E00273</v>
      </c>
      <c r="EH13" t="str">
        <v>David Owens</v>
      </c>
      <c r="EI13" t="str">
        <v>Sr. Analyst</v>
      </c>
      <c r="EJ13" t="str">
        <v>Sales</v>
      </c>
      <c r="EK13" t="str">
        <v>Corporate</v>
      </c>
      <c r="EL13" t="str">
        <v>Male</v>
      </c>
      <c r="EM13" t="str">
        <v>Black</v>
      </c>
      <c r="EN13">
        <v>43</v>
      </c>
      <c r="EO13">
        <v>38093</v>
      </c>
      <c r="EP13">
        <v>94246</v>
      </c>
      <c r="EQ13">
        <v>0</v>
      </c>
      <c r="ER13" t="str">
        <v>United States</v>
      </c>
      <c r="ES13" t="str">
        <v>Austin</v>
      </c>
      <c r="ET13" t="str">
        <v>E00287</v>
      </c>
      <c r="EU13" t="str">
        <v>Luca Nelson</v>
      </c>
      <c r="EV13" t="str">
        <v>Manager</v>
      </c>
      <c r="EW13" t="str">
        <v>Finance</v>
      </c>
      <c r="EX13" t="str">
        <v>Speciality Products</v>
      </c>
      <c r="EY13" t="str">
        <v>Male</v>
      </c>
      <c r="EZ13" t="str">
        <v>Caucasian</v>
      </c>
      <c r="FA13">
        <v>60</v>
      </c>
      <c r="FB13">
        <v>40344</v>
      </c>
      <c r="FC13">
        <v>106578</v>
      </c>
      <c r="FD13">
        <v>0.09</v>
      </c>
      <c r="FE13" t="str">
        <v>United States</v>
      </c>
      <c r="FF13" t="str">
        <v>Miami</v>
      </c>
      <c r="FG13" t="str">
        <v>E00287</v>
      </c>
      <c r="FH13" t="str">
        <v>Maverick Figueroa</v>
      </c>
      <c r="FI13" t="str">
        <v>IT Systems Architect</v>
      </c>
      <c r="FJ13" t="str">
        <v>IT</v>
      </c>
      <c r="FK13" t="str">
        <v>Corporate</v>
      </c>
      <c r="FL13" t="str">
        <v>Male</v>
      </c>
      <c r="FM13" t="str">
        <v>Latino</v>
      </c>
      <c r="FN13">
        <v>48</v>
      </c>
      <c r="FO13">
        <v>39635</v>
      </c>
      <c r="FP13">
        <v>94815</v>
      </c>
      <c r="FQ13">
        <v>0</v>
      </c>
      <c r="FR13" t="str">
        <v>United States</v>
      </c>
      <c r="FS13" t="str">
        <v>Chicago</v>
      </c>
    </row>
    <row r="14" spans="1:175" x14ac:dyDescent="0.35">
      <c r="A14" s="1" t="s">
        <v>1377</v>
      </c>
      <c r="B14" s="2" t="s">
        <v>1378</v>
      </c>
      <c r="C14" s="2" t="s">
        <v>123</v>
      </c>
      <c r="D14" s="2" t="s">
        <v>33</v>
      </c>
      <c r="E14" s="2" t="s">
        <v>25</v>
      </c>
      <c r="F14" s="2" t="s">
        <v>18</v>
      </c>
      <c r="G14" s="2" t="s">
        <v>27</v>
      </c>
      <c r="H14" s="2">
        <v>48</v>
      </c>
      <c r="I14" s="5">
        <v>37796</v>
      </c>
      <c r="J14" s="6">
        <v>55760</v>
      </c>
      <c r="K14" s="7">
        <v>0</v>
      </c>
      <c r="L14" s="2" t="s">
        <v>20</v>
      </c>
      <c r="M14" s="2" t="s">
        <v>59</v>
      </c>
      <c r="AI14" t="str">
        <v>E00245</v>
      </c>
      <c r="AJ14" t="str">
        <v>Lucas Daniels</v>
      </c>
      <c r="AK14" t="str">
        <v>Manager</v>
      </c>
      <c r="BH14">
        <v>23</v>
      </c>
      <c r="BL14" t="s">
        <v>1183</v>
      </c>
      <c r="BM14" t="str">
        <v>E00085</v>
      </c>
      <c r="BN14" t="str">
        <v>Isla Wong</v>
      </c>
      <c r="BO14" t="str">
        <v>Vice President</v>
      </c>
      <c r="CD14" t="str">
        <v>E00085</v>
      </c>
      <c r="DS14" t="str">
        <v>E00412</v>
      </c>
      <c r="DT14" t="str">
        <v>Ezra Banks</v>
      </c>
      <c r="DU14" t="str">
        <v>Analyst II</v>
      </c>
      <c r="DV14" t="str">
        <v>Sales</v>
      </c>
      <c r="DW14" t="str">
        <v>Research &amp; Development</v>
      </c>
      <c r="DX14" t="str">
        <v>Male</v>
      </c>
      <c r="DY14" t="str">
        <v>Caucasian</v>
      </c>
      <c r="DZ14">
        <v>37</v>
      </c>
      <c r="EA14">
        <v>40291</v>
      </c>
      <c r="EB14">
        <v>57531</v>
      </c>
      <c r="EC14">
        <v>0</v>
      </c>
      <c r="ED14" t="str">
        <v>United States</v>
      </c>
      <c r="EE14" t="str">
        <v>Chicago</v>
      </c>
      <c r="EG14" t="str">
        <v>E00412</v>
      </c>
      <c r="EH14" t="str">
        <v>Ezra Banks</v>
      </c>
      <c r="EI14" t="str">
        <v>Analyst II</v>
      </c>
      <c r="EJ14" t="str">
        <v>Sales</v>
      </c>
      <c r="EK14" t="str">
        <v>Research &amp; Development</v>
      </c>
      <c r="EL14" t="str">
        <v>Male</v>
      </c>
      <c r="EM14" t="str">
        <v>Caucasian</v>
      </c>
      <c r="EN14">
        <v>37</v>
      </c>
      <c r="EO14">
        <v>40291</v>
      </c>
      <c r="EP14">
        <v>57531</v>
      </c>
      <c r="EQ14">
        <v>0</v>
      </c>
      <c r="ER14" t="str">
        <v>United States</v>
      </c>
      <c r="ES14" t="str">
        <v>Chicago</v>
      </c>
      <c r="ET14" t="str">
        <v>E00324</v>
      </c>
      <c r="EU14" t="str">
        <v>Hailey Song</v>
      </c>
      <c r="EV14" t="str">
        <v>Manager</v>
      </c>
      <c r="EW14" t="str">
        <v>Finance</v>
      </c>
      <c r="EX14" t="str">
        <v>Research &amp; Development</v>
      </c>
      <c r="EY14" t="str">
        <v>Female</v>
      </c>
      <c r="EZ14" t="str">
        <v>Asian</v>
      </c>
      <c r="FA14">
        <v>37</v>
      </c>
      <c r="FB14">
        <v>42605</v>
      </c>
      <c r="FC14">
        <v>124928</v>
      </c>
      <c r="FD14">
        <v>0.06</v>
      </c>
      <c r="FE14" t="str">
        <v>China</v>
      </c>
      <c r="FF14" t="str">
        <v>Chongqing</v>
      </c>
      <c r="FG14" t="str">
        <v>E00304</v>
      </c>
      <c r="FH14" t="str">
        <v>Dylan Choi</v>
      </c>
      <c r="FI14" t="str">
        <v>Vice President</v>
      </c>
      <c r="FJ14" t="str">
        <v>IT</v>
      </c>
      <c r="FK14" t="str">
        <v>Corporate</v>
      </c>
      <c r="FL14" t="str">
        <v>Male</v>
      </c>
      <c r="FM14" t="str">
        <v>Asian</v>
      </c>
      <c r="FN14">
        <v>63</v>
      </c>
      <c r="FO14">
        <v>41040</v>
      </c>
      <c r="FP14">
        <v>231141</v>
      </c>
      <c r="FQ14">
        <v>0.34</v>
      </c>
      <c r="FR14" t="str">
        <v>China</v>
      </c>
      <c r="FS14" t="str">
        <v>Beijing</v>
      </c>
    </row>
    <row r="15" spans="1:175" x14ac:dyDescent="0.35">
      <c r="A15" s="1" t="s">
        <v>1057</v>
      </c>
      <c r="B15" s="2" t="s">
        <v>1058</v>
      </c>
      <c r="C15" s="2" t="s">
        <v>276</v>
      </c>
      <c r="D15" s="2" t="s">
        <v>68</v>
      </c>
      <c r="E15" s="2" t="s">
        <v>25</v>
      </c>
      <c r="F15" s="2" t="s">
        <v>18</v>
      </c>
      <c r="G15" s="2" t="s">
        <v>84</v>
      </c>
      <c r="H15" s="2">
        <v>30</v>
      </c>
      <c r="I15" s="5">
        <v>42516</v>
      </c>
      <c r="J15" s="6">
        <v>91134</v>
      </c>
      <c r="K15" s="7">
        <v>0</v>
      </c>
      <c r="L15" s="2" t="s">
        <v>92</v>
      </c>
      <c r="M15" s="2" t="s">
        <v>217</v>
      </c>
      <c r="AI15" t="str">
        <v>E00273</v>
      </c>
      <c r="AJ15" t="str">
        <v>David Owens</v>
      </c>
      <c r="AK15" t="str">
        <v>Sr. Analyst</v>
      </c>
      <c r="BH15">
        <v>25</v>
      </c>
      <c r="BL15" t="s">
        <v>42</v>
      </c>
      <c r="BM15" t="str">
        <v>E00085</v>
      </c>
      <c r="BN15" t="str">
        <v>Mason Watson</v>
      </c>
      <c r="BO15" t="str">
        <v>Sr. Manger</v>
      </c>
      <c r="CD15" t="str">
        <v>E00085</v>
      </c>
      <c r="DS15" t="str">
        <v>E00446</v>
      </c>
      <c r="DT15" t="str">
        <v>Hudson Hill</v>
      </c>
      <c r="DU15" t="str">
        <v>Sr. Analyst</v>
      </c>
      <c r="DV15" t="str">
        <v>Sales</v>
      </c>
      <c r="DW15" t="str">
        <v>Research &amp; Development</v>
      </c>
      <c r="DX15" t="str">
        <v>Male</v>
      </c>
      <c r="DY15" t="str">
        <v>Caucasian</v>
      </c>
      <c r="DZ15">
        <v>30</v>
      </c>
      <c r="EA15">
        <v>43773</v>
      </c>
      <c r="EB15">
        <v>96092</v>
      </c>
      <c r="EC15">
        <v>0</v>
      </c>
      <c r="ED15" t="str">
        <v>United States</v>
      </c>
      <c r="EE15" t="str">
        <v>Austin</v>
      </c>
      <c r="EG15" t="str">
        <v>E00446</v>
      </c>
      <c r="EH15" t="str">
        <v>Hudson Hill</v>
      </c>
      <c r="EI15" t="str">
        <v>Sr. Analyst</v>
      </c>
      <c r="EJ15" t="str">
        <v>Sales</v>
      </c>
      <c r="EK15" t="str">
        <v>Research &amp; Development</v>
      </c>
      <c r="EL15" t="str">
        <v>Male</v>
      </c>
      <c r="EM15" t="str">
        <v>Caucasian</v>
      </c>
      <c r="EN15">
        <v>30</v>
      </c>
      <c r="EO15">
        <v>43773</v>
      </c>
      <c r="EP15">
        <v>96092</v>
      </c>
      <c r="EQ15">
        <v>0</v>
      </c>
      <c r="ER15" t="str">
        <v>United States</v>
      </c>
      <c r="ES15" t="str">
        <v>Austin</v>
      </c>
      <c r="ET15" t="str">
        <v>E00342</v>
      </c>
      <c r="EU15" t="str">
        <v>Wesley Doan</v>
      </c>
      <c r="EV15" t="str">
        <v>Manager</v>
      </c>
      <c r="EW15" t="str">
        <v>Finance</v>
      </c>
      <c r="EX15" t="str">
        <v>Corporate</v>
      </c>
      <c r="EY15" t="str">
        <v>Male</v>
      </c>
      <c r="EZ15" t="str">
        <v>Asian</v>
      </c>
      <c r="FA15">
        <v>63</v>
      </c>
      <c r="FB15">
        <v>38096</v>
      </c>
      <c r="FC15">
        <v>122487</v>
      </c>
      <c r="FD15">
        <v>0.08</v>
      </c>
      <c r="FE15" t="str">
        <v>China</v>
      </c>
      <c r="FF15" t="str">
        <v>Shanghai</v>
      </c>
      <c r="FG15" t="str">
        <v>E00306</v>
      </c>
      <c r="FH15" t="str">
        <v>Mateo Williams</v>
      </c>
      <c r="FI15" t="str">
        <v>Enterprise Architect</v>
      </c>
      <c r="FJ15" t="str">
        <v>IT</v>
      </c>
      <c r="FK15" t="str">
        <v>Manufacturing</v>
      </c>
      <c r="FL15" t="str">
        <v>Male</v>
      </c>
      <c r="FM15" t="str">
        <v>Caucasian</v>
      </c>
      <c r="FN15">
        <v>40</v>
      </c>
      <c r="FO15">
        <v>40565</v>
      </c>
      <c r="FP15">
        <v>97339</v>
      </c>
      <c r="FQ15">
        <v>0</v>
      </c>
      <c r="FR15" t="str">
        <v>United States</v>
      </c>
      <c r="FS15" t="str">
        <v>Austin</v>
      </c>
    </row>
    <row r="16" spans="1:175" x14ac:dyDescent="0.35">
      <c r="A16" s="1" t="s">
        <v>1111</v>
      </c>
      <c r="B16" s="2" t="s">
        <v>1112</v>
      </c>
      <c r="C16" s="2" t="s">
        <v>441</v>
      </c>
      <c r="D16" s="2" t="s">
        <v>16</v>
      </c>
      <c r="E16" s="2" t="s">
        <v>25</v>
      </c>
      <c r="F16" s="2" t="s">
        <v>18</v>
      </c>
      <c r="G16" s="2" t="s">
        <v>84</v>
      </c>
      <c r="H16" s="2">
        <v>44</v>
      </c>
      <c r="I16" s="5">
        <v>40603</v>
      </c>
      <c r="J16" s="6">
        <v>82462</v>
      </c>
      <c r="K16" s="7">
        <v>0</v>
      </c>
      <c r="L16" s="2" t="s">
        <v>20</v>
      </c>
      <c r="M16" s="2" t="s">
        <v>59</v>
      </c>
      <c r="AI16" t="str">
        <v>E00412</v>
      </c>
      <c r="AJ16" t="str">
        <v>Ezra Banks</v>
      </c>
      <c r="AK16" t="str">
        <v>Analyst II</v>
      </c>
      <c r="BH16">
        <v>27</v>
      </c>
      <c r="BL16" t="s">
        <v>1203</v>
      </c>
      <c r="CD16" t="str">
        <v>Full Name</v>
      </c>
      <c r="DS16" t="str">
        <v>E00488</v>
      </c>
      <c r="DT16" t="str">
        <v>Emery Hunter</v>
      </c>
      <c r="DU16" t="str">
        <v>Sr. Analyst</v>
      </c>
      <c r="DV16" t="str">
        <v>Sales</v>
      </c>
      <c r="DW16" t="str">
        <v>Corporate</v>
      </c>
      <c r="DX16" t="str">
        <v>Female</v>
      </c>
      <c r="DY16" t="str">
        <v>Caucasian</v>
      </c>
      <c r="DZ16">
        <v>28</v>
      </c>
      <c r="EA16">
        <v>44380</v>
      </c>
      <c r="EB16">
        <v>82739</v>
      </c>
      <c r="EC16">
        <v>0</v>
      </c>
      <c r="ED16" t="str">
        <v>United States</v>
      </c>
      <c r="EE16" t="str">
        <v>Phoenix</v>
      </c>
      <c r="EG16" t="str">
        <v>E00488</v>
      </c>
      <c r="EH16" t="str">
        <v>Emery Hunter</v>
      </c>
      <c r="EI16" t="str">
        <v>Sr. Analyst</v>
      </c>
      <c r="EJ16" t="str">
        <v>Sales</v>
      </c>
      <c r="EK16" t="str">
        <v>Corporate</v>
      </c>
      <c r="EL16" t="str">
        <v>Female</v>
      </c>
      <c r="EM16" t="str">
        <v>Caucasian</v>
      </c>
      <c r="EN16">
        <v>28</v>
      </c>
      <c r="EO16">
        <v>44380</v>
      </c>
      <c r="EP16">
        <v>82739</v>
      </c>
      <c r="EQ16">
        <v>0</v>
      </c>
      <c r="ER16" t="str">
        <v>United States</v>
      </c>
      <c r="ES16" t="str">
        <v>Phoenix</v>
      </c>
      <c r="ET16" t="str">
        <v>E00399</v>
      </c>
      <c r="EU16" t="str">
        <v>Connor Walker</v>
      </c>
      <c r="EV16" t="str">
        <v>Analyst II</v>
      </c>
      <c r="EW16" t="str">
        <v>Finance</v>
      </c>
      <c r="EX16" t="str">
        <v>Manufacturing</v>
      </c>
      <c r="EY16" t="str">
        <v>Male</v>
      </c>
      <c r="EZ16" t="str">
        <v>Caucasian</v>
      </c>
      <c r="FA16">
        <v>30</v>
      </c>
      <c r="FB16">
        <v>43542</v>
      </c>
      <c r="FC16">
        <v>54714</v>
      </c>
      <c r="FD16">
        <v>0</v>
      </c>
      <c r="FE16" t="str">
        <v>United States</v>
      </c>
      <c r="FF16" t="str">
        <v>Columbus</v>
      </c>
      <c r="FG16" t="str">
        <v>E00319</v>
      </c>
      <c r="FH16" t="str">
        <v>Ezra Wilson</v>
      </c>
      <c r="FI16" t="str">
        <v>Service Desk Analyst</v>
      </c>
      <c r="FJ16" t="str">
        <v>IT</v>
      </c>
      <c r="FK16" t="str">
        <v>Manufacturing</v>
      </c>
      <c r="FL16" t="str">
        <v>Male</v>
      </c>
      <c r="FM16" t="str">
        <v>Caucasian</v>
      </c>
      <c r="FN16">
        <v>55</v>
      </c>
      <c r="FO16">
        <v>41565</v>
      </c>
      <c r="FP16">
        <v>70334</v>
      </c>
      <c r="FQ16">
        <v>0</v>
      </c>
      <c r="FR16" t="str">
        <v>United States</v>
      </c>
      <c r="FS16" t="str">
        <v>Miami</v>
      </c>
    </row>
    <row r="17" spans="1:175" x14ac:dyDescent="0.35">
      <c r="A17" s="1" t="s">
        <v>1776</v>
      </c>
      <c r="B17" s="2" t="s">
        <v>1777</v>
      </c>
      <c r="C17" s="2" t="s">
        <v>247</v>
      </c>
      <c r="D17" s="2" t="s">
        <v>16</v>
      </c>
      <c r="E17" s="2" t="s">
        <v>34</v>
      </c>
      <c r="F17" s="2" t="s">
        <v>18</v>
      </c>
      <c r="G17" s="2" t="s">
        <v>84</v>
      </c>
      <c r="H17" s="2">
        <v>36</v>
      </c>
      <c r="I17" s="5">
        <v>44217</v>
      </c>
      <c r="J17" s="6">
        <v>90333</v>
      </c>
      <c r="K17" s="7">
        <v>0</v>
      </c>
      <c r="L17" s="2" t="s">
        <v>92</v>
      </c>
      <c r="M17" s="2" t="s">
        <v>98</v>
      </c>
      <c r="AI17" t="str">
        <v>E00446</v>
      </c>
      <c r="AJ17" t="str">
        <v>Hudson Hill</v>
      </c>
      <c r="AK17" t="str">
        <v>Sr. Analyst</v>
      </c>
      <c r="BH17">
        <v>29</v>
      </c>
      <c r="BL17" t="s">
        <v>1204</v>
      </c>
      <c r="CD17" t="str">
        <v>Riley Washington</v>
      </c>
      <c r="DS17" t="str">
        <v>E00530</v>
      </c>
      <c r="DT17" t="str">
        <v>Naomi Chu</v>
      </c>
      <c r="DU17" t="str">
        <v>Sr. Manger</v>
      </c>
      <c r="DV17" t="str">
        <v>Sales</v>
      </c>
      <c r="DW17" t="str">
        <v>Manufacturing</v>
      </c>
      <c r="DX17" t="str">
        <v>Female</v>
      </c>
      <c r="DY17" t="str">
        <v>Asian</v>
      </c>
      <c r="DZ17">
        <v>46</v>
      </c>
      <c r="EA17">
        <v>38046</v>
      </c>
      <c r="EB17">
        <v>158897</v>
      </c>
      <c r="EC17">
        <v>0.1</v>
      </c>
      <c r="ED17" t="str">
        <v>China</v>
      </c>
      <c r="EE17" t="str">
        <v>Chongqing</v>
      </c>
      <c r="EG17" t="str">
        <v>E00530</v>
      </c>
      <c r="EH17" t="str">
        <v>Naomi Chu</v>
      </c>
      <c r="EI17" t="str">
        <v>Sr. Manger</v>
      </c>
      <c r="EJ17" t="str">
        <v>Sales</v>
      </c>
      <c r="EK17" t="str">
        <v>Manufacturing</v>
      </c>
      <c r="EL17" t="str">
        <v>Female</v>
      </c>
      <c r="EM17" t="str">
        <v>Asian</v>
      </c>
      <c r="EN17">
        <v>46</v>
      </c>
      <c r="EO17">
        <v>38046</v>
      </c>
      <c r="EP17">
        <v>158897</v>
      </c>
      <c r="EQ17">
        <v>0.1</v>
      </c>
      <c r="ER17" t="str">
        <v>China</v>
      </c>
      <c r="ES17" t="str">
        <v>Chongqing</v>
      </c>
      <c r="ET17" t="str">
        <v>E00402</v>
      </c>
      <c r="EU17" t="str">
        <v>Dominic Guzman</v>
      </c>
      <c r="EV17" t="str">
        <v>Analyst</v>
      </c>
      <c r="EW17" t="str">
        <v>Finance</v>
      </c>
      <c r="EX17" t="str">
        <v>Manufacturing</v>
      </c>
      <c r="EY17" t="str">
        <v>Male</v>
      </c>
      <c r="EZ17" t="str">
        <v>Latino</v>
      </c>
      <c r="FA17">
        <v>65</v>
      </c>
      <c r="FB17">
        <v>38123</v>
      </c>
      <c r="FC17">
        <v>55499</v>
      </c>
      <c r="FD17">
        <v>0</v>
      </c>
      <c r="FE17" t="str">
        <v>Brazil</v>
      </c>
      <c r="FF17" t="str">
        <v>Manaus</v>
      </c>
      <c r="FG17" t="str">
        <v>E00344</v>
      </c>
      <c r="FH17" t="str">
        <v>Savannah He</v>
      </c>
      <c r="FI17" t="str">
        <v>Director</v>
      </c>
      <c r="FJ17" t="str">
        <v>IT</v>
      </c>
      <c r="FK17" t="str">
        <v>Research &amp; Development</v>
      </c>
      <c r="FL17" t="str">
        <v>Female</v>
      </c>
      <c r="FM17" t="str">
        <v>Asian</v>
      </c>
      <c r="FN17">
        <v>52</v>
      </c>
      <c r="FO17">
        <v>35109</v>
      </c>
      <c r="FP17">
        <v>159724</v>
      </c>
      <c r="FQ17">
        <v>0.23</v>
      </c>
      <c r="FR17" t="str">
        <v>China</v>
      </c>
      <c r="FS17" t="str">
        <v>Beijing</v>
      </c>
    </row>
    <row r="18" spans="1:175" x14ac:dyDescent="0.35">
      <c r="A18" s="1" t="s">
        <v>1139</v>
      </c>
      <c r="B18" s="2" t="s">
        <v>1140</v>
      </c>
      <c r="C18" s="2" t="s">
        <v>32</v>
      </c>
      <c r="D18" s="2" t="s">
        <v>58</v>
      </c>
      <c r="E18" s="2" t="s">
        <v>34</v>
      </c>
      <c r="F18" s="2" t="s">
        <v>18</v>
      </c>
      <c r="G18" s="2" t="s">
        <v>27</v>
      </c>
      <c r="H18" s="2">
        <v>29</v>
      </c>
      <c r="I18" s="5">
        <v>42914</v>
      </c>
      <c r="J18" s="6">
        <v>197649</v>
      </c>
      <c r="K18" s="7">
        <v>0.2</v>
      </c>
      <c r="L18" s="2" t="s">
        <v>20</v>
      </c>
      <c r="M18" s="2" t="s">
        <v>87</v>
      </c>
      <c r="AI18" t="str">
        <v>E00488</v>
      </c>
      <c r="AJ18" t="str">
        <v>Emery Hunter</v>
      </c>
      <c r="AK18" t="str">
        <v>Sr. Analyst</v>
      </c>
      <c r="BH18">
        <v>31</v>
      </c>
      <c r="BL18" t="s">
        <v>46</v>
      </c>
      <c r="CD18" t="str">
        <v>Elena Vang</v>
      </c>
      <c r="DS18" t="str">
        <v>E00538</v>
      </c>
      <c r="DT18" t="str">
        <v>Caleb Xiong</v>
      </c>
      <c r="DU18" t="str">
        <v>Sr. Account Representative</v>
      </c>
      <c r="DV18" t="str">
        <v>Sales</v>
      </c>
      <c r="DW18" t="str">
        <v>Corporate</v>
      </c>
      <c r="DX18" t="str">
        <v>Male</v>
      </c>
      <c r="DY18" t="str">
        <v>Asian</v>
      </c>
      <c r="DZ18">
        <v>38</v>
      </c>
      <c r="EA18">
        <v>40875</v>
      </c>
      <c r="EB18">
        <v>74010</v>
      </c>
      <c r="EC18">
        <v>0</v>
      </c>
      <c r="ED18" t="str">
        <v>United States</v>
      </c>
      <c r="EE18" t="str">
        <v>Chicago</v>
      </c>
      <c r="EG18" t="str">
        <v>E00538</v>
      </c>
      <c r="EH18" t="str">
        <v>Caleb Xiong</v>
      </c>
      <c r="EI18" t="str">
        <v>Sr. Account Representative</v>
      </c>
      <c r="EJ18" t="str">
        <v>Sales</v>
      </c>
      <c r="EK18" t="str">
        <v>Corporate</v>
      </c>
      <c r="EL18" t="str">
        <v>Male</v>
      </c>
      <c r="EM18" t="str">
        <v>Asian</v>
      </c>
      <c r="EN18">
        <v>38</v>
      </c>
      <c r="EO18">
        <v>40875</v>
      </c>
      <c r="EP18">
        <v>74010</v>
      </c>
      <c r="EQ18">
        <v>0</v>
      </c>
      <c r="ER18" t="str">
        <v>United States</v>
      </c>
      <c r="ES18" t="str">
        <v>Chicago</v>
      </c>
      <c r="ET18" t="str">
        <v>E00417</v>
      </c>
      <c r="EU18" t="str">
        <v>Athena Carrillo</v>
      </c>
      <c r="EV18" t="str">
        <v>Analyst II</v>
      </c>
      <c r="EW18" t="str">
        <v>Finance</v>
      </c>
      <c r="EX18" t="str">
        <v>Speciality Products</v>
      </c>
      <c r="EY18" t="str">
        <v>Female</v>
      </c>
      <c r="EZ18" t="str">
        <v>Latino</v>
      </c>
      <c r="FA18">
        <v>39</v>
      </c>
      <c r="FB18">
        <v>38813</v>
      </c>
      <c r="FC18">
        <v>71531</v>
      </c>
      <c r="FD18">
        <v>0</v>
      </c>
      <c r="FE18" t="str">
        <v>United States</v>
      </c>
      <c r="FF18" t="str">
        <v>Columbus</v>
      </c>
      <c r="FG18" t="str">
        <v>E00401</v>
      </c>
      <c r="FH18" t="str">
        <v>Wesley Adams</v>
      </c>
      <c r="FI18" t="str">
        <v>System Administrator </v>
      </c>
      <c r="FJ18" t="str">
        <v>IT</v>
      </c>
      <c r="FK18" t="str">
        <v>Corporate</v>
      </c>
      <c r="FL18" t="str">
        <v>Male</v>
      </c>
      <c r="FM18" t="str">
        <v>Caucasian</v>
      </c>
      <c r="FN18">
        <v>48</v>
      </c>
      <c r="FO18">
        <v>37844</v>
      </c>
      <c r="FP18">
        <v>93017</v>
      </c>
      <c r="FQ18">
        <v>0</v>
      </c>
      <c r="FR18" t="str">
        <v>United States</v>
      </c>
      <c r="FS18" t="str">
        <v>Seattle</v>
      </c>
    </row>
    <row r="19" spans="1:175" x14ac:dyDescent="0.35">
      <c r="A19" s="1" t="s">
        <v>211</v>
      </c>
      <c r="B19" s="2" t="s">
        <v>212</v>
      </c>
      <c r="C19" s="2" t="s">
        <v>51</v>
      </c>
      <c r="D19" s="2" t="s">
        <v>58</v>
      </c>
      <c r="E19" s="2" t="s">
        <v>34</v>
      </c>
      <c r="F19" s="2" t="s">
        <v>18</v>
      </c>
      <c r="G19" s="2" t="s">
        <v>84</v>
      </c>
      <c r="H19" s="2">
        <v>38</v>
      </c>
      <c r="I19" s="5">
        <v>44516</v>
      </c>
      <c r="J19" s="6">
        <v>109812</v>
      </c>
      <c r="K19" s="7">
        <v>0.09</v>
      </c>
      <c r="L19" s="2" t="s">
        <v>92</v>
      </c>
      <c r="M19" s="2" t="s">
        <v>93</v>
      </c>
      <c r="AI19" t="str">
        <v>E00530</v>
      </c>
      <c r="AJ19" t="str">
        <v>Naomi Chu</v>
      </c>
      <c r="AK19" t="str">
        <v>Sr. Manger</v>
      </c>
      <c r="BH19">
        <v>33</v>
      </c>
      <c r="BL19" t="s">
        <v>1506</v>
      </c>
      <c r="CD19" t="str">
        <v>Raelynn Ma</v>
      </c>
      <c r="DS19" t="str">
        <v>E00568</v>
      </c>
      <c r="DT19" t="str">
        <v>Ian Vargas</v>
      </c>
      <c r="DU19" t="str">
        <v>Analyst</v>
      </c>
      <c r="DV19" t="str">
        <v>Sales</v>
      </c>
      <c r="DW19" t="str">
        <v>Manufacturing</v>
      </c>
      <c r="DX19" t="str">
        <v>Male</v>
      </c>
      <c r="DY19" t="str">
        <v>Latino</v>
      </c>
      <c r="DZ19">
        <v>26</v>
      </c>
      <c r="EA19">
        <v>44257</v>
      </c>
      <c r="EB19">
        <v>44732</v>
      </c>
      <c r="EC19">
        <v>0</v>
      </c>
      <c r="ED19" t="str">
        <v>Brazil</v>
      </c>
      <c r="EE19" t="str">
        <v>Rio de Janerio</v>
      </c>
      <c r="EG19" t="str">
        <v>E00568</v>
      </c>
      <c r="EH19" t="str">
        <v>Ian Vargas</v>
      </c>
      <c r="EI19" t="str">
        <v>Analyst</v>
      </c>
      <c r="EJ19" t="str">
        <v>Sales</v>
      </c>
      <c r="EK19" t="str">
        <v>Manufacturing</v>
      </c>
      <c r="EL19" t="str">
        <v>Male</v>
      </c>
      <c r="EM19" t="str">
        <v>Latino</v>
      </c>
      <c r="EN19">
        <v>26</v>
      </c>
      <c r="EO19">
        <v>44257</v>
      </c>
      <c r="EP19">
        <v>44732</v>
      </c>
      <c r="EQ19">
        <v>0</v>
      </c>
      <c r="ER19" t="str">
        <v>Brazil</v>
      </c>
      <c r="ES19" t="str">
        <v>Rio de Janerio</v>
      </c>
      <c r="ET19" t="str">
        <v>E00440</v>
      </c>
      <c r="EU19" t="str">
        <v>Adeline Thao</v>
      </c>
      <c r="EV19" t="str">
        <v>Vice President</v>
      </c>
      <c r="EW19" t="str">
        <v>Finance</v>
      </c>
      <c r="EX19" t="str">
        <v>Corporate</v>
      </c>
      <c r="EY19" t="str">
        <v>Female</v>
      </c>
      <c r="EZ19" t="str">
        <v>Asian</v>
      </c>
      <c r="FA19">
        <v>54</v>
      </c>
      <c r="FB19">
        <v>39330</v>
      </c>
      <c r="FC19">
        <v>183239</v>
      </c>
      <c r="FD19">
        <v>0.32</v>
      </c>
      <c r="FE19" t="str">
        <v>United States</v>
      </c>
      <c r="FF19" t="str">
        <v>Seattle</v>
      </c>
      <c r="FG19" t="str">
        <v>E00431</v>
      </c>
      <c r="FH19" t="str">
        <v>Eliza Hernandez</v>
      </c>
      <c r="FI19" t="str">
        <v>Network Architect</v>
      </c>
      <c r="FJ19" t="str">
        <v>IT</v>
      </c>
      <c r="FK19" t="str">
        <v>Corporate</v>
      </c>
      <c r="FL19" t="str">
        <v>Female</v>
      </c>
      <c r="FM19" t="str">
        <v>Latino</v>
      </c>
      <c r="FN19">
        <v>48</v>
      </c>
      <c r="FO19">
        <v>43650</v>
      </c>
      <c r="FP19">
        <v>76588</v>
      </c>
      <c r="FQ19">
        <v>0</v>
      </c>
      <c r="FR19" t="str">
        <v>Brazil</v>
      </c>
      <c r="FS19" t="str">
        <v>Rio de Janerio</v>
      </c>
    </row>
    <row r="20" spans="1:175" x14ac:dyDescent="0.35">
      <c r="A20" s="1" t="s">
        <v>1007</v>
      </c>
      <c r="B20" s="2" t="s">
        <v>1008</v>
      </c>
      <c r="C20" s="2" t="s">
        <v>54</v>
      </c>
      <c r="D20" s="2" t="s">
        <v>47</v>
      </c>
      <c r="E20" s="2" t="s">
        <v>34</v>
      </c>
      <c r="F20" s="2" t="s">
        <v>18</v>
      </c>
      <c r="G20" s="2" t="s">
        <v>27</v>
      </c>
      <c r="H20" s="2">
        <v>64</v>
      </c>
      <c r="I20" s="5">
        <v>38380</v>
      </c>
      <c r="J20" s="6">
        <v>55369</v>
      </c>
      <c r="K20" s="7">
        <v>0</v>
      </c>
      <c r="L20" s="2" t="s">
        <v>20</v>
      </c>
      <c r="M20" s="2" t="s">
        <v>43</v>
      </c>
      <c r="AI20" t="str">
        <v>E00538</v>
      </c>
      <c r="AJ20" t="str">
        <v>Caleb Xiong</v>
      </c>
      <c r="AK20" t="str">
        <v>Sr. Account Representative</v>
      </c>
      <c r="BH20">
        <v>35</v>
      </c>
      <c r="BL20" t="s">
        <v>1507</v>
      </c>
      <c r="CD20" t="str">
        <v>Elena Her</v>
      </c>
      <c r="DS20" t="str">
        <v>E00634</v>
      </c>
      <c r="DT20" t="str">
        <v>Samantha Chavez</v>
      </c>
      <c r="DU20" t="str">
        <v>Sr. Analyst</v>
      </c>
      <c r="DV20" t="str">
        <v>Sales</v>
      </c>
      <c r="DW20" t="str">
        <v>Speciality Products</v>
      </c>
      <c r="DX20" t="str">
        <v>Female</v>
      </c>
      <c r="DY20" t="str">
        <v>Latino</v>
      </c>
      <c r="DZ20">
        <v>53</v>
      </c>
      <c r="EA20">
        <v>42744</v>
      </c>
      <c r="EB20">
        <v>75769</v>
      </c>
      <c r="EC20">
        <v>0</v>
      </c>
      <c r="ED20" t="str">
        <v>Brazil</v>
      </c>
      <c r="EE20" t="str">
        <v>Manaus</v>
      </c>
      <c r="EG20" t="str">
        <v>E00634</v>
      </c>
      <c r="EH20" t="str">
        <v>Samantha Chavez</v>
      </c>
      <c r="EI20" t="str">
        <v>Sr. Analyst</v>
      </c>
      <c r="EJ20" t="str">
        <v>Sales</v>
      </c>
      <c r="EK20" t="str">
        <v>Speciality Products</v>
      </c>
      <c r="EL20" t="str">
        <v>Female</v>
      </c>
      <c r="EM20" t="str">
        <v>Latino</v>
      </c>
      <c r="EN20">
        <v>53</v>
      </c>
      <c r="EO20">
        <v>42744</v>
      </c>
      <c r="EP20">
        <v>75769</v>
      </c>
      <c r="EQ20">
        <v>0</v>
      </c>
      <c r="ER20" t="str">
        <v>Brazil</v>
      </c>
      <c r="ES20" t="str">
        <v>Manaus</v>
      </c>
      <c r="ET20" t="str">
        <v>E00501</v>
      </c>
      <c r="EU20" t="str">
        <v>Melody Ho</v>
      </c>
      <c r="EV20" t="str">
        <v>Analyst II</v>
      </c>
      <c r="EW20" t="str">
        <v>Finance</v>
      </c>
      <c r="EX20" t="str">
        <v>Research &amp; Development</v>
      </c>
      <c r="EY20" t="str">
        <v>Female</v>
      </c>
      <c r="EZ20" t="str">
        <v>Asian</v>
      </c>
      <c r="FA20">
        <v>55</v>
      </c>
      <c r="FB20">
        <v>39418</v>
      </c>
      <c r="FC20">
        <v>64494</v>
      </c>
      <c r="FD20">
        <v>0</v>
      </c>
      <c r="FE20" t="str">
        <v>United States</v>
      </c>
      <c r="FF20" t="str">
        <v>Columbus</v>
      </c>
      <c r="FG20" t="str">
        <v>E00436</v>
      </c>
      <c r="FH20" t="str">
        <v>Lincoln Reyes</v>
      </c>
      <c r="FI20" t="str">
        <v>Computer Systems Manager</v>
      </c>
      <c r="FJ20" t="str">
        <v>IT</v>
      </c>
      <c r="FK20" t="str">
        <v>Manufacturing</v>
      </c>
      <c r="FL20" t="str">
        <v>Male</v>
      </c>
      <c r="FM20" t="str">
        <v>Latino</v>
      </c>
      <c r="FN20">
        <v>60</v>
      </c>
      <c r="FO20">
        <v>36010</v>
      </c>
      <c r="FP20">
        <v>85120</v>
      </c>
      <c r="FQ20">
        <v>0.09</v>
      </c>
      <c r="FR20" t="str">
        <v>United States</v>
      </c>
      <c r="FS20" t="str">
        <v>Seattle</v>
      </c>
    </row>
    <row r="21" spans="1:175" x14ac:dyDescent="0.35">
      <c r="A21" s="1" t="s">
        <v>557</v>
      </c>
      <c r="B21" s="2" t="s">
        <v>558</v>
      </c>
      <c r="C21" s="2" t="s">
        <v>32</v>
      </c>
      <c r="D21" s="2" t="s">
        <v>68</v>
      </c>
      <c r="E21" s="2" t="s">
        <v>17</v>
      </c>
      <c r="F21" s="2" t="s">
        <v>26</v>
      </c>
      <c r="G21" s="2" t="s">
        <v>84</v>
      </c>
      <c r="H21" s="2">
        <v>31</v>
      </c>
      <c r="I21" s="5">
        <v>44069</v>
      </c>
      <c r="J21" s="6">
        <v>189290</v>
      </c>
      <c r="K21" s="7">
        <v>0.22</v>
      </c>
      <c r="L21" s="2" t="s">
        <v>92</v>
      </c>
      <c r="M21" s="2" t="s">
        <v>217</v>
      </c>
      <c r="AI21" t="str">
        <v>E00568</v>
      </c>
      <c r="AJ21" t="str">
        <v>Ian Vargas</v>
      </c>
      <c r="AK21" t="str">
        <v>Analyst</v>
      </c>
      <c r="BH21">
        <v>37</v>
      </c>
      <c r="BL21" t="s">
        <v>32</v>
      </c>
      <c r="CD21" t="str">
        <v>Gabriel Joseph</v>
      </c>
      <c r="DS21" t="str">
        <v>E00644</v>
      </c>
      <c r="DT21" t="str">
        <v>Joshua Gupta</v>
      </c>
      <c r="DU21" t="str">
        <v>Account Representative</v>
      </c>
      <c r="DV21" t="str">
        <v>Sales</v>
      </c>
      <c r="DW21" t="str">
        <v>Corporate</v>
      </c>
      <c r="DX21" t="str">
        <v>Male</v>
      </c>
      <c r="DY21" t="str">
        <v>Asian</v>
      </c>
      <c r="DZ21">
        <v>57</v>
      </c>
      <c r="EA21">
        <v>42759</v>
      </c>
      <c r="EB21">
        <v>50994</v>
      </c>
      <c r="EC21">
        <v>0</v>
      </c>
      <c r="ED21" t="str">
        <v>China</v>
      </c>
      <c r="EE21" t="str">
        <v>Chongqing</v>
      </c>
      <c r="EG21" t="str">
        <v>E00644</v>
      </c>
      <c r="EH21" t="str">
        <v>Joshua Gupta</v>
      </c>
      <c r="EI21" t="str">
        <v>Account Representative</v>
      </c>
      <c r="EJ21" t="str">
        <v>Sales</v>
      </c>
      <c r="EK21" t="str">
        <v>Corporate</v>
      </c>
      <c r="EL21" t="str">
        <v>Male</v>
      </c>
      <c r="EM21" t="str">
        <v>Asian</v>
      </c>
      <c r="EN21">
        <v>57</v>
      </c>
      <c r="EO21">
        <v>42759</v>
      </c>
      <c r="EP21">
        <v>50994</v>
      </c>
      <c r="EQ21">
        <v>0</v>
      </c>
      <c r="ER21" t="str">
        <v>China</v>
      </c>
      <c r="ES21" t="str">
        <v>Chongqing</v>
      </c>
      <c r="ET21" t="str">
        <v>E00518</v>
      </c>
      <c r="EU21" t="str">
        <v>Lydia Morales</v>
      </c>
      <c r="EV21" t="str">
        <v>Manager</v>
      </c>
      <c r="EW21" t="str">
        <v>Finance</v>
      </c>
      <c r="EX21" t="str">
        <v>Speciality Products</v>
      </c>
      <c r="EY21" t="str">
        <v>Female</v>
      </c>
      <c r="EZ21" t="str">
        <v>Latino</v>
      </c>
      <c r="FA21">
        <v>51</v>
      </c>
      <c r="FB21">
        <v>41439</v>
      </c>
      <c r="FC21">
        <v>108221</v>
      </c>
      <c r="FD21">
        <v>0.05</v>
      </c>
      <c r="FE21" t="str">
        <v>Brazil</v>
      </c>
      <c r="FF21" t="str">
        <v>Manaus</v>
      </c>
      <c r="FG21" t="str">
        <v>E00443</v>
      </c>
      <c r="FH21" t="str">
        <v>Nolan Bui</v>
      </c>
      <c r="FI21" t="str">
        <v>Computer Systems Manager</v>
      </c>
      <c r="FJ21" t="str">
        <v>IT</v>
      </c>
      <c r="FK21" t="str">
        <v>Research &amp; Development</v>
      </c>
      <c r="FL21" t="str">
        <v>Male</v>
      </c>
      <c r="FM21" t="str">
        <v>Asian</v>
      </c>
      <c r="FN21">
        <v>28</v>
      </c>
      <c r="FO21">
        <v>43977</v>
      </c>
      <c r="FP21">
        <v>67925</v>
      </c>
      <c r="FQ21">
        <v>0.08</v>
      </c>
      <c r="FR21" t="str">
        <v>China</v>
      </c>
      <c r="FS21" t="str">
        <v>Shanghai</v>
      </c>
    </row>
    <row r="22" spans="1:175" x14ac:dyDescent="0.35">
      <c r="A22" s="1" t="s">
        <v>1924</v>
      </c>
      <c r="B22" s="2" t="s">
        <v>1925</v>
      </c>
      <c r="C22" s="2" t="s">
        <v>484</v>
      </c>
      <c r="D22" s="2" t="s">
        <v>16</v>
      </c>
      <c r="E22" s="2" t="s">
        <v>17</v>
      </c>
      <c r="F22" s="2" t="s">
        <v>18</v>
      </c>
      <c r="G22" s="2" t="s">
        <v>35</v>
      </c>
      <c r="H22" s="2">
        <v>58</v>
      </c>
      <c r="I22" s="5">
        <v>42486</v>
      </c>
      <c r="J22" s="6">
        <v>72045</v>
      </c>
      <c r="K22" s="7">
        <v>0</v>
      </c>
      <c r="L22" s="2" t="s">
        <v>20</v>
      </c>
      <c r="M22" s="2" t="s">
        <v>43</v>
      </c>
      <c r="AI22" t="str">
        <v>E00634</v>
      </c>
      <c r="AJ22" t="str">
        <v>Samantha Chavez</v>
      </c>
      <c r="AK22" t="str">
        <v>Sr. Analyst</v>
      </c>
      <c r="BH22">
        <v>39</v>
      </c>
      <c r="BL22" t="s">
        <v>627</v>
      </c>
      <c r="CD22" t="str">
        <v>Caroline Herrera</v>
      </c>
      <c r="DS22" t="str">
        <v>E00671</v>
      </c>
      <c r="DT22" t="str">
        <v>Leonardo Dixon</v>
      </c>
      <c r="DU22" t="str">
        <v>Analyst</v>
      </c>
      <c r="DV22" t="str">
        <v>Sales</v>
      </c>
      <c r="DW22" t="str">
        <v>Speciality Products</v>
      </c>
      <c r="DX22" t="str">
        <v>Male</v>
      </c>
      <c r="DY22" t="str">
        <v>Caucasian</v>
      </c>
      <c r="DZ22">
        <v>37</v>
      </c>
      <c r="EA22">
        <v>43713</v>
      </c>
      <c r="EB22">
        <v>49998</v>
      </c>
      <c r="EC22">
        <v>0</v>
      </c>
      <c r="ED22" t="str">
        <v>United States</v>
      </c>
      <c r="EE22" t="str">
        <v>Seattle</v>
      </c>
      <c r="EG22" t="str">
        <v>E00671</v>
      </c>
      <c r="EH22" t="str">
        <v>Leonardo Dixon</v>
      </c>
      <c r="EI22" t="str">
        <v>Analyst</v>
      </c>
      <c r="EJ22" t="str">
        <v>Sales</v>
      </c>
      <c r="EK22" t="str">
        <v>Speciality Products</v>
      </c>
      <c r="EL22" t="str">
        <v>Male</v>
      </c>
      <c r="EM22" t="str">
        <v>Caucasian</v>
      </c>
      <c r="EN22">
        <v>37</v>
      </c>
      <c r="EO22">
        <v>43713</v>
      </c>
      <c r="EP22">
        <v>49998</v>
      </c>
      <c r="EQ22">
        <v>0</v>
      </c>
      <c r="ER22" t="str">
        <v>United States</v>
      </c>
      <c r="ES22" t="str">
        <v>Seattle</v>
      </c>
      <c r="ET22" t="str">
        <v>E00577</v>
      </c>
      <c r="EU22" t="str">
        <v>Nora Nunez</v>
      </c>
      <c r="EV22" t="str">
        <v>Analyst II</v>
      </c>
      <c r="EW22" t="str">
        <v>Finance</v>
      </c>
      <c r="EX22" t="str">
        <v>Research &amp; Development</v>
      </c>
      <c r="EY22" t="str">
        <v>Female</v>
      </c>
      <c r="EZ22" t="str">
        <v>Latino</v>
      </c>
      <c r="FA22">
        <v>45</v>
      </c>
      <c r="FB22">
        <v>41127</v>
      </c>
      <c r="FC22">
        <v>58586</v>
      </c>
      <c r="FD22">
        <v>0</v>
      </c>
      <c r="FE22" t="str">
        <v>Brazil</v>
      </c>
      <c r="FF22" t="str">
        <v>Sao Paulo</v>
      </c>
      <c r="FG22" t="str">
        <v>E00465</v>
      </c>
      <c r="FH22" t="str">
        <v>Brooklyn Cho</v>
      </c>
      <c r="FI22" t="str">
        <v>Technical Architect</v>
      </c>
      <c r="FJ22" t="str">
        <v>IT</v>
      </c>
      <c r="FK22" t="str">
        <v>Manufacturing</v>
      </c>
      <c r="FL22" t="str">
        <v>Female</v>
      </c>
      <c r="FM22" t="str">
        <v>Asian</v>
      </c>
      <c r="FN22">
        <v>45</v>
      </c>
      <c r="FO22">
        <v>37445</v>
      </c>
      <c r="FP22">
        <v>92655</v>
      </c>
      <c r="FQ22">
        <v>0</v>
      </c>
      <c r="FR22" t="str">
        <v>China</v>
      </c>
      <c r="FS22" t="str">
        <v>Chengdu</v>
      </c>
    </row>
    <row r="23" spans="1:175" x14ac:dyDescent="0.35">
      <c r="A23" s="1" t="s">
        <v>338</v>
      </c>
      <c r="B23" s="2" t="s">
        <v>339</v>
      </c>
      <c r="C23" s="2" t="s">
        <v>32</v>
      </c>
      <c r="D23" s="2" t="s">
        <v>64</v>
      </c>
      <c r="E23" s="2" t="s">
        <v>25</v>
      </c>
      <c r="F23" s="2" t="s">
        <v>18</v>
      </c>
      <c r="G23" s="2" t="s">
        <v>84</v>
      </c>
      <c r="H23" s="2">
        <v>54</v>
      </c>
      <c r="I23" s="5">
        <v>43122</v>
      </c>
      <c r="J23" s="6">
        <v>176294</v>
      </c>
      <c r="K23" s="7">
        <v>0.28000000000000003</v>
      </c>
      <c r="L23" s="2" t="s">
        <v>20</v>
      </c>
      <c r="M23" s="2" t="s">
        <v>59</v>
      </c>
      <c r="AI23" t="str">
        <v>E00644</v>
      </c>
      <c r="AJ23" t="str">
        <v>Joshua Gupta</v>
      </c>
      <c r="AK23" t="str">
        <v>Account Representative</v>
      </c>
      <c r="BH23">
        <v>41</v>
      </c>
      <c r="BL23" t="s">
        <v>628</v>
      </c>
      <c r="CD23" t="str">
        <v>Lillian Gonzales</v>
      </c>
      <c r="DS23" t="str">
        <v>E00717</v>
      </c>
      <c r="DT23" t="str">
        <v>Madelyn Chan</v>
      </c>
      <c r="DU23" t="str">
        <v>Manager</v>
      </c>
      <c r="DV23" t="str">
        <v>Sales</v>
      </c>
      <c r="DW23" t="str">
        <v>Speciality Products</v>
      </c>
      <c r="DX23" t="str">
        <v>Female</v>
      </c>
      <c r="DY23" t="str">
        <v>Asian</v>
      </c>
      <c r="DZ23">
        <v>64</v>
      </c>
      <c r="EA23">
        <v>37762</v>
      </c>
      <c r="EB23">
        <v>106444</v>
      </c>
      <c r="EC23">
        <v>0.05</v>
      </c>
      <c r="ED23" t="str">
        <v>United States</v>
      </c>
      <c r="EE23" t="str">
        <v>Phoenix</v>
      </c>
      <c r="EG23" t="str">
        <v>E00717</v>
      </c>
      <c r="EH23" t="str">
        <v>Madelyn Chan</v>
      </c>
      <c r="EI23" t="str">
        <v>Manager</v>
      </c>
      <c r="EJ23" t="str">
        <v>Sales</v>
      </c>
      <c r="EK23" t="str">
        <v>Speciality Products</v>
      </c>
      <c r="EL23" t="str">
        <v>Female</v>
      </c>
      <c r="EM23" t="str">
        <v>Asian</v>
      </c>
      <c r="EN23">
        <v>64</v>
      </c>
      <c r="EO23">
        <v>37762</v>
      </c>
      <c r="EP23">
        <v>106444</v>
      </c>
      <c r="EQ23">
        <v>0.05</v>
      </c>
      <c r="ER23" t="str">
        <v>United States</v>
      </c>
      <c r="ES23" t="str">
        <v>Phoenix</v>
      </c>
      <c r="ET23" t="str">
        <v>E00595</v>
      </c>
      <c r="EU23" t="str">
        <v>Everly Chow</v>
      </c>
      <c r="EV23" t="str">
        <v>Sr. Manger</v>
      </c>
      <c r="EW23" t="str">
        <v>Finance</v>
      </c>
      <c r="EX23" t="str">
        <v>Speciality Products</v>
      </c>
      <c r="EY23" t="str">
        <v>Female</v>
      </c>
      <c r="EZ23" t="str">
        <v>Asian</v>
      </c>
      <c r="FA23">
        <v>33</v>
      </c>
      <c r="FB23">
        <v>43211</v>
      </c>
      <c r="FC23">
        <v>140402</v>
      </c>
      <c r="FD23">
        <v>0.15</v>
      </c>
      <c r="FE23" t="str">
        <v>China</v>
      </c>
      <c r="FF23" t="str">
        <v>Beijing</v>
      </c>
      <c r="FG23" t="str">
        <v>E00481</v>
      </c>
      <c r="FH23" t="str">
        <v>Jameson Nelson</v>
      </c>
      <c r="FI23" t="str">
        <v>Network Architect</v>
      </c>
      <c r="FJ23" t="str">
        <v>IT</v>
      </c>
      <c r="FK23" t="str">
        <v>Research &amp; Development</v>
      </c>
      <c r="FL23" t="str">
        <v>Male</v>
      </c>
      <c r="FM23" t="str">
        <v>Caucasian</v>
      </c>
      <c r="FN23">
        <v>61</v>
      </c>
      <c r="FO23">
        <v>42437</v>
      </c>
      <c r="FP23">
        <v>96566</v>
      </c>
      <c r="FQ23">
        <v>0</v>
      </c>
      <c r="FR23" t="str">
        <v>United States</v>
      </c>
      <c r="FS23" t="str">
        <v>Columbus</v>
      </c>
    </row>
    <row r="24" spans="1:175" x14ac:dyDescent="0.35">
      <c r="A24" s="1" t="s">
        <v>358</v>
      </c>
      <c r="B24" s="2" t="s">
        <v>359</v>
      </c>
      <c r="C24" s="2" t="s">
        <v>78</v>
      </c>
      <c r="D24" s="2" t="s">
        <v>64</v>
      </c>
      <c r="E24" s="2" t="s">
        <v>48</v>
      </c>
      <c r="F24" s="2" t="s">
        <v>18</v>
      </c>
      <c r="G24" s="2" t="s">
        <v>27</v>
      </c>
      <c r="H24" s="2">
        <v>61</v>
      </c>
      <c r="I24" s="5">
        <v>42804</v>
      </c>
      <c r="J24" s="6">
        <v>196951</v>
      </c>
      <c r="K24" s="7">
        <v>0.33</v>
      </c>
      <c r="L24" s="2" t="s">
        <v>28</v>
      </c>
      <c r="M24" s="2" t="s">
        <v>113</v>
      </c>
      <c r="AI24" t="str">
        <v>E00671</v>
      </c>
      <c r="AJ24" t="str">
        <v>Leonardo Dixon</v>
      </c>
      <c r="AK24" t="str">
        <v>Analyst</v>
      </c>
      <c r="BH24">
        <v>43</v>
      </c>
      <c r="BL24" t="s">
        <v>15</v>
      </c>
      <c r="CD24" t="str">
        <v>Scarlett Jenkins</v>
      </c>
      <c r="DS24" t="str">
        <v>E00725</v>
      </c>
      <c r="DT24" t="str">
        <v>Nova Herrera</v>
      </c>
      <c r="DU24" t="str">
        <v>Account Representative</v>
      </c>
      <c r="DV24" t="str">
        <v>Sales</v>
      </c>
      <c r="DW24" t="str">
        <v>Speciality Products</v>
      </c>
      <c r="DX24" t="str">
        <v>Female</v>
      </c>
      <c r="DY24" t="str">
        <v>Latino</v>
      </c>
      <c r="DZ24">
        <v>45</v>
      </c>
      <c r="EA24">
        <v>41769</v>
      </c>
      <c r="EB24">
        <v>65047</v>
      </c>
      <c r="EC24">
        <v>0</v>
      </c>
      <c r="ED24" t="str">
        <v>Brazil</v>
      </c>
      <c r="EE24" t="str">
        <v>Sao Paulo</v>
      </c>
      <c r="EG24" t="str">
        <v>E00725</v>
      </c>
      <c r="EH24" t="str">
        <v>Nova Herrera</v>
      </c>
      <c r="EI24" t="str">
        <v>Account Representative</v>
      </c>
      <c r="EJ24" t="str">
        <v>Sales</v>
      </c>
      <c r="EK24" t="str">
        <v>Speciality Products</v>
      </c>
      <c r="EL24" t="str">
        <v>Female</v>
      </c>
      <c r="EM24" t="str">
        <v>Latino</v>
      </c>
      <c r="EN24">
        <v>45</v>
      </c>
      <c r="EO24">
        <v>41769</v>
      </c>
      <c r="EP24">
        <v>65047</v>
      </c>
      <c r="EQ24">
        <v>0</v>
      </c>
      <c r="ER24" t="str">
        <v>Brazil</v>
      </c>
      <c r="ES24" t="str">
        <v>Sao Paulo</v>
      </c>
      <c r="ET24" t="str">
        <v>E00605</v>
      </c>
      <c r="EU24" t="str">
        <v>Nova Williams</v>
      </c>
      <c r="EV24" t="str">
        <v>Manager</v>
      </c>
      <c r="EW24" t="str">
        <v>Finance</v>
      </c>
      <c r="EX24" t="str">
        <v>Speciality Products</v>
      </c>
      <c r="EY24" t="str">
        <v>Female</v>
      </c>
      <c r="EZ24" t="str">
        <v>Black</v>
      </c>
      <c r="FA24">
        <v>61</v>
      </c>
      <c r="FB24">
        <v>40293</v>
      </c>
      <c r="FC24">
        <v>110302</v>
      </c>
      <c r="FD24">
        <v>0.06</v>
      </c>
      <c r="FE24" t="str">
        <v>United States</v>
      </c>
      <c r="FF24" t="str">
        <v>Miami</v>
      </c>
      <c r="FG24" t="str">
        <v>E00494</v>
      </c>
      <c r="FH24" t="str">
        <v>Robert Alvarez</v>
      </c>
      <c r="FI24" t="str">
        <v>Service Desk Analyst</v>
      </c>
      <c r="FJ24" t="str">
        <v>IT</v>
      </c>
      <c r="FK24" t="str">
        <v>Corporate</v>
      </c>
      <c r="FL24" t="str">
        <v>Male</v>
      </c>
      <c r="FM24" t="str">
        <v>Latino</v>
      </c>
      <c r="FN24">
        <v>39</v>
      </c>
      <c r="FO24">
        <v>42664</v>
      </c>
      <c r="FP24">
        <v>84297</v>
      </c>
      <c r="FQ24">
        <v>0</v>
      </c>
      <c r="FR24" t="str">
        <v>Brazil</v>
      </c>
      <c r="FS24" t="str">
        <v>Manaus</v>
      </c>
    </row>
    <row r="25" spans="1:175" x14ac:dyDescent="0.35">
      <c r="A25" s="1" t="s">
        <v>972</v>
      </c>
      <c r="B25" s="2" t="s">
        <v>973</v>
      </c>
      <c r="C25" s="2" t="s">
        <v>67</v>
      </c>
      <c r="D25" s="2" t="s">
        <v>68</v>
      </c>
      <c r="E25" s="2" t="s">
        <v>17</v>
      </c>
      <c r="F25" s="2" t="s">
        <v>26</v>
      </c>
      <c r="G25" s="2" t="s">
        <v>27</v>
      </c>
      <c r="H25" s="2">
        <v>55</v>
      </c>
      <c r="I25" s="5">
        <v>43219</v>
      </c>
      <c r="J25" s="6">
        <v>83378</v>
      </c>
      <c r="K25" s="7">
        <v>0</v>
      </c>
      <c r="L25" s="2" t="s">
        <v>28</v>
      </c>
      <c r="M25" s="2" t="s">
        <v>113</v>
      </c>
      <c r="AI25" t="str">
        <v>E00717</v>
      </c>
      <c r="AJ25" t="str">
        <v>Madelyn Chan</v>
      </c>
      <c r="AK25" t="str">
        <v>Manager</v>
      </c>
      <c r="BH25">
        <v>45</v>
      </c>
      <c r="BL25" t="s">
        <v>1664</v>
      </c>
      <c r="CD25" t="str">
        <v>Eva Garcia</v>
      </c>
      <c r="DS25" t="str">
        <v>E00742</v>
      </c>
      <c r="DT25" t="str">
        <v>Cooper Mitchell</v>
      </c>
      <c r="DU25" t="str">
        <v>Manager</v>
      </c>
      <c r="DV25" t="str">
        <v>Sales</v>
      </c>
      <c r="DW25" t="str">
        <v>Speciality Products</v>
      </c>
      <c r="DX25" t="str">
        <v>Male</v>
      </c>
      <c r="DY25" t="str">
        <v>Caucasian</v>
      </c>
      <c r="DZ25">
        <v>43</v>
      </c>
      <c r="EA25">
        <v>38748</v>
      </c>
      <c r="EB25">
        <v>117518</v>
      </c>
      <c r="EC25">
        <v>7.0000000000000007E-2</v>
      </c>
      <c r="ED25" t="str">
        <v>United States</v>
      </c>
      <c r="EE25" t="str">
        <v>Seattle</v>
      </c>
      <c r="EG25" t="str">
        <v>E00742</v>
      </c>
      <c r="EH25" t="str">
        <v>Cooper Mitchell</v>
      </c>
      <c r="EI25" t="str">
        <v>Manager</v>
      </c>
      <c r="EJ25" t="str">
        <v>Sales</v>
      </c>
      <c r="EK25" t="str">
        <v>Speciality Products</v>
      </c>
      <c r="EL25" t="str">
        <v>Male</v>
      </c>
      <c r="EM25" t="str">
        <v>Caucasian</v>
      </c>
      <c r="EN25">
        <v>43</v>
      </c>
      <c r="EO25">
        <v>38748</v>
      </c>
      <c r="EP25">
        <v>117518</v>
      </c>
      <c r="EQ25">
        <v>7.0000000000000007E-2</v>
      </c>
      <c r="ER25" t="str">
        <v>United States</v>
      </c>
      <c r="ES25" t="str">
        <v>Seattle</v>
      </c>
      <c r="ET25" t="str">
        <v>E00626</v>
      </c>
      <c r="EU25" t="str">
        <v>Luna Simmons</v>
      </c>
      <c r="EV25" t="str">
        <v>Sr. Analyst</v>
      </c>
      <c r="EW25" t="str">
        <v>Finance</v>
      </c>
      <c r="EX25" t="str">
        <v>Corporate</v>
      </c>
      <c r="EY25" t="str">
        <v>Female</v>
      </c>
      <c r="EZ25" t="str">
        <v>Caucasian</v>
      </c>
      <c r="FA25">
        <v>28</v>
      </c>
      <c r="FB25">
        <v>44078</v>
      </c>
      <c r="FC25">
        <v>95045</v>
      </c>
      <c r="FD25">
        <v>0</v>
      </c>
      <c r="FE25" t="str">
        <v>United States</v>
      </c>
      <c r="FF25" t="str">
        <v>Chicago</v>
      </c>
      <c r="FG25" t="str">
        <v>E00521</v>
      </c>
      <c r="FH25" t="str">
        <v>Lily Carter</v>
      </c>
      <c r="FI25" t="str">
        <v>Network Architect</v>
      </c>
      <c r="FJ25" t="str">
        <v>IT</v>
      </c>
      <c r="FK25" t="str">
        <v>Research &amp; Development</v>
      </c>
      <c r="FL25" t="str">
        <v>Female</v>
      </c>
      <c r="FM25" t="str">
        <v>Caucasian</v>
      </c>
      <c r="FN25">
        <v>54</v>
      </c>
      <c r="FO25">
        <v>35933</v>
      </c>
      <c r="FP25">
        <v>68268</v>
      </c>
      <c r="FQ25">
        <v>0</v>
      </c>
      <c r="FR25" t="str">
        <v>United States</v>
      </c>
      <c r="FS25" t="str">
        <v>Phoenix</v>
      </c>
    </row>
    <row r="26" spans="1:175" x14ac:dyDescent="0.35">
      <c r="A26" s="1" t="s">
        <v>1019</v>
      </c>
      <c r="B26" s="2" t="s">
        <v>1020</v>
      </c>
      <c r="C26" s="2" t="s">
        <v>42</v>
      </c>
      <c r="D26" s="2" t="s">
        <v>47</v>
      </c>
      <c r="E26" s="2" t="s">
        <v>17</v>
      </c>
      <c r="F26" s="2" t="s">
        <v>26</v>
      </c>
      <c r="G26" s="2" t="s">
        <v>84</v>
      </c>
      <c r="H26" s="2">
        <v>58</v>
      </c>
      <c r="I26" s="5">
        <v>39930</v>
      </c>
      <c r="J26" s="6">
        <v>76802</v>
      </c>
      <c r="K26" s="7">
        <v>0</v>
      </c>
      <c r="L26" s="2" t="s">
        <v>92</v>
      </c>
      <c r="M26" s="2" t="s">
        <v>93</v>
      </c>
      <c r="AI26" t="str">
        <v>E00725</v>
      </c>
      <c r="AJ26" t="str">
        <v>Nova Herrera</v>
      </c>
      <c r="AK26" t="str">
        <v>Account Representative</v>
      </c>
      <c r="BH26">
        <v>47</v>
      </c>
      <c r="BL26" t="s">
        <v>1665</v>
      </c>
      <c r="CD26" t="str">
        <v>Isla Wong</v>
      </c>
      <c r="DS26" t="str">
        <v>E00749</v>
      </c>
      <c r="DT26" t="str">
        <v>Valentina Moua</v>
      </c>
      <c r="DU26" t="str">
        <v>Account Representative</v>
      </c>
      <c r="DV26" t="str">
        <v>Sales</v>
      </c>
      <c r="DW26" t="str">
        <v>Manufacturing</v>
      </c>
      <c r="DX26" t="str">
        <v>Female</v>
      </c>
      <c r="DY26" t="str">
        <v>Asian</v>
      </c>
      <c r="DZ26">
        <v>37</v>
      </c>
      <c r="EA26">
        <v>42318</v>
      </c>
      <c r="EB26">
        <v>64204</v>
      </c>
      <c r="EC26">
        <v>0</v>
      </c>
      <c r="ED26" t="str">
        <v>United States</v>
      </c>
      <c r="EE26" t="str">
        <v>Columbus</v>
      </c>
      <c r="EG26" t="str">
        <v>E00749</v>
      </c>
      <c r="EH26" t="str">
        <v>Valentina Moua</v>
      </c>
      <c r="EI26" t="str">
        <v>Account Representative</v>
      </c>
      <c r="EJ26" t="str">
        <v>Sales</v>
      </c>
      <c r="EK26" t="str">
        <v>Manufacturing</v>
      </c>
      <c r="EL26" t="str">
        <v>Female</v>
      </c>
      <c r="EM26" t="str">
        <v>Asian</v>
      </c>
      <c r="EN26">
        <v>37</v>
      </c>
      <c r="EO26">
        <v>42318</v>
      </c>
      <c r="EP26">
        <v>64204</v>
      </c>
      <c r="EQ26">
        <v>0</v>
      </c>
      <c r="ER26" t="str">
        <v>United States</v>
      </c>
      <c r="ES26" t="str">
        <v>Columbus</v>
      </c>
      <c r="ET26" t="str">
        <v>E00691</v>
      </c>
      <c r="EU26" t="str">
        <v>Ezekiel Desai</v>
      </c>
      <c r="EV26" t="str">
        <v>Director</v>
      </c>
      <c r="EW26" t="str">
        <v>Finance</v>
      </c>
      <c r="EX26" t="str">
        <v>Research &amp; Development</v>
      </c>
      <c r="EY26" t="str">
        <v>Male</v>
      </c>
      <c r="EZ26" t="str">
        <v>Asian</v>
      </c>
      <c r="FA26">
        <v>42</v>
      </c>
      <c r="FB26">
        <v>37636</v>
      </c>
      <c r="FC26">
        <v>166599</v>
      </c>
      <c r="FD26">
        <v>0.26</v>
      </c>
      <c r="FE26" t="str">
        <v>United States</v>
      </c>
      <c r="FF26" t="str">
        <v>Seattle</v>
      </c>
      <c r="FG26" t="str">
        <v>E00523</v>
      </c>
      <c r="FH26" t="str">
        <v>Daniel Jordan</v>
      </c>
      <c r="FI26" t="str">
        <v>Network Administrator</v>
      </c>
      <c r="FJ26" t="str">
        <v>IT</v>
      </c>
      <c r="FK26" t="str">
        <v>Corporate</v>
      </c>
      <c r="FL26" t="str">
        <v>Male</v>
      </c>
      <c r="FM26" t="str">
        <v>Caucasian</v>
      </c>
      <c r="FN26">
        <v>58</v>
      </c>
      <c r="FO26">
        <v>34176</v>
      </c>
      <c r="FP26">
        <v>69260</v>
      </c>
      <c r="FQ26">
        <v>0</v>
      </c>
      <c r="FR26" t="str">
        <v>United States</v>
      </c>
      <c r="FS26" t="str">
        <v>Phoenix</v>
      </c>
    </row>
    <row r="27" spans="1:175" x14ac:dyDescent="0.35">
      <c r="A27" s="1" t="s">
        <v>1019</v>
      </c>
      <c r="B27" s="2" t="s">
        <v>1428</v>
      </c>
      <c r="C27" s="2" t="s">
        <v>54</v>
      </c>
      <c r="D27" s="2" t="s">
        <v>58</v>
      </c>
      <c r="E27" s="2" t="s">
        <v>25</v>
      </c>
      <c r="F27" s="2" t="s">
        <v>18</v>
      </c>
      <c r="G27" s="2" t="s">
        <v>35</v>
      </c>
      <c r="H27" s="2">
        <v>28</v>
      </c>
      <c r="I27" s="5">
        <v>43610</v>
      </c>
      <c r="J27" s="6">
        <v>45819</v>
      </c>
      <c r="K27" s="7">
        <v>0</v>
      </c>
      <c r="L27" s="2" t="s">
        <v>20</v>
      </c>
      <c r="M27" s="2" t="s">
        <v>55</v>
      </c>
      <c r="AI27" t="str">
        <v>E00742</v>
      </c>
      <c r="AJ27" t="str">
        <v>Cooper Mitchell</v>
      </c>
      <c r="AK27" t="str">
        <v>Manager</v>
      </c>
      <c r="BH27">
        <v>49</v>
      </c>
      <c r="BL27" t="s">
        <v>206</v>
      </c>
      <c r="CD27" t="str">
        <v>Mason Watson</v>
      </c>
      <c r="DS27" t="str">
        <v>E00752</v>
      </c>
      <c r="DT27" t="str">
        <v>Luna Liu</v>
      </c>
      <c r="DU27" t="str">
        <v>Vice President</v>
      </c>
      <c r="DV27" t="str">
        <v>Sales</v>
      </c>
      <c r="DW27" t="str">
        <v>Manufacturing</v>
      </c>
      <c r="DX27" t="str">
        <v>Female</v>
      </c>
      <c r="DY27" t="str">
        <v>Asian</v>
      </c>
      <c r="DZ27">
        <v>36</v>
      </c>
      <c r="EA27">
        <v>41692</v>
      </c>
      <c r="EB27">
        <v>218530</v>
      </c>
      <c r="EC27">
        <v>0.3</v>
      </c>
      <c r="ED27" t="str">
        <v>China</v>
      </c>
      <c r="EE27" t="str">
        <v>Shanghai</v>
      </c>
      <c r="EG27" t="str">
        <v>E00752</v>
      </c>
      <c r="EH27" t="str">
        <v>Luna Liu</v>
      </c>
      <c r="EI27" t="str">
        <v>Vice President</v>
      </c>
      <c r="EJ27" t="str">
        <v>Sales</v>
      </c>
      <c r="EK27" t="str">
        <v>Manufacturing</v>
      </c>
      <c r="EL27" t="str">
        <v>Female</v>
      </c>
      <c r="EM27" t="str">
        <v>Asian</v>
      </c>
      <c r="EN27">
        <v>36</v>
      </c>
      <c r="EO27">
        <v>41692</v>
      </c>
      <c r="EP27">
        <v>218530</v>
      </c>
      <c r="EQ27">
        <v>0.3</v>
      </c>
      <c r="ER27" t="str">
        <v>China</v>
      </c>
      <c r="ES27" t="str">
        <v>Shanghai</v>
      </c>
      <c r="ET27" t="str">
        <v>E00711</v>
      </c>
      <c r="EU27" t="str">
        <v>Melody Chin</v>
      </c>
      <c r="EV27" t="str">
        <v>Sr. Manger</v>
      </c>
      <c r="EW27" t="str">
        <v>Finance</v>
      </c>
      <c r="EX27" t="str">
        <v>Corporate</v>
      </c>
      <c r="EY27" t="str">
        <v>Female</v>
      </c>
      <c r="EZ27" t="str">
        <v>Asian</v>
      </c>
      <c r="FA27">
        <v>43</v>
      </c>
      <c r="FB27">
        <v>39005</v>
      </c>
      <c r="FC27">
        <v>153492</v>
      </c>
      <c r="FD27">
        <v>0.11</v>
      </c>
      <c r="FE27" t="str">
        <v>United States</v>
      </c>
      <c r="FF27" t="str">
        <v>Chicago</v>
      </c>
      <c r="FG27" t="str">
        <v>E00535</v>
      </c>
      <c r="FH27" t="str">
        <v>Nathan Mendez</v>
      </c>
      <c r="FI27" t="str">
        <v>Manager</v>
      </c>
      <c r="FJ27" t="str">
        <v>IT</v>
      </c>
      <c r="FK27" t="str">
        <v>Speciality Products</v>
      </c>
      <c r="FL27" t="str">
        <v>Male</v>
      </c>
      <c r="FM27" t="str">
        <v>Latino</v>
      </c>
      <c r="FN27">
        <v>53</v>
      </c>
      <c r="FO27">
        <v>39021</v>
      </c>
      <c r="FP27">
        <v>120128</v>
      </c>
      <c r="FQ27">
        <v>0.1</v>
      </c>
      <c r="FR27" t="str">
        <v>United States</v>
      </c>
      <c r="FS27" t="str">
        <v>Austin</v>
      </c>
    </row>
    <row r="28" spans="1:175" x14ac:dyDescent="0.35">
      <c r="A28" s="1" t="s">
        <v>1051</v>
      </c>
      <c r="B28" s="2" t="s">
        <v>1052</v>
      </c>
      <c r="C28" s="2" t="s">
        <v>174</v>
      </c>
      <c r="D28" s="2" t="s">
        <v>68</v>
      </c>
      <c r="E28" s="2" t="s">
        <v>48</v>
      </c>
      <c r="F28" s="2" t="s">
        <v>18</v>
      </c>
      <c r="G28" s="2" t="s">
        <v>35</v>
      </c>
      <c r="H28" s="2">
        <v>39</v>
      </c>
      <c r="I28" s="5">
        <v>43536</v>
      </c>
      <c r="J28" s="6">
        <v>62644</v>
      </c>
      <c r="K28" s="7">
        <v>0</v>
      </c>
      <c r="L28" s="2" t="s">
        <v>20</v>
      </c>
      <c r="M28" s="2" t="s">
        <v>21</v>
      </c>
      <c r="AI28" t="str">
        <v>E00749</v>
      </c>
      <c r="AJ28" t="str">
        <v>Valentina Moua</v>
      </c>
      <c r="AK28" t="str">
        <v>Account Representative</v>
      </c>
      <c r="BH28">
        <v>51</v>
      </c>
      <c r="BL28" t="s">
        <v>1113</v>
      </c>
      <c r="CD28" t="str">
        <v>Job Title</v>
      </c>
      <c r="DS28" t="str">
        <v>E00758</v>
      </c>
      <c r="DT28" t="str">
        <v>Jonathan Khan</v>
      </c>
      <c r="DU28" t="str">
        <v>Account Representative</v>
      </c>
      <c r="DV28" t="str">
        <v>Sales</v>
      </c>
      <c r="DW28" t="str">
        <v>Manufacturing</v>
      </c>
      <c r="DX28" t="str">
        <v>Male</v>
      </c>
      <c r="DY28" t="str">
        <v>Asian</v>
      </c>
      <c r="DZ28">
        <v>35</v>
      </c>
      <c r="EA28">
        <v>41516</v>
      </c>
      <c r="EB28">
        <v>59646</v>
      </c>
      <c r="EC28">
        <v>0</v>
      </c>
      <c r="ED28" t="str">
        <v>China</v>
      </c>
      <c r="EE28" t="str">
        <v>Shanghai</v>
      </c>
      <c r="EG28" t="str">
        <v>E00758</v>
      </c>
      <c r="EH28" t="str">
        <v>Jonathan Khan</v>
      </c>
      <c r="EI28" t="str">
        <v>Account Representative</v>
      </c>
      <c r="EJ28" t="str">
        <v>Sales</v>
      </c>
      <c r="EK28" t="str">
        <v>Manufacturing</v>
      </c>
      <c r="EL28" t="str">
        <v>Male</v>
      </c>
      <c r="EM28" t="str">
        <v>Asian</v>
      </c>
      <c r="EN28">
        <v>35</v>
      </c>
      <c r="EO28">
        <v>41516</v>
      </c>
      <c r="EP28">
        <v>59646</v>
      </c>
      <c r="EQ28">
        <v>0</v>
      </c>
      <c r="ER28" t="str">
        <v>China</v>
      </c>
      <c r="ES28" t="str">
        <v>Shanghai</v>
      </c>
      <c r="ET28" t="str">
        <v>E00834</v>
      </c>
      <c r="EU28" t="str">
        <v>Vivian Guzman</v>
      </c>
      <c r="EV28" t="str">
        <v>Analyst II</v>
      </c>
      <c r="EW28" t="str">
        <v>Finance</v>
      </c>
      <c r="EX28" t="str">
        <v>Speciality Products</v>
      </c>
      <c r="EY28" t="str">
        <v>Female</v>
      </c>
      <c r="EZ28" t="str">
        <v>Latino</v>
      </c>
      <c r="FA28">
        <v>53</v>
      </c>
      <c r="FB28">
        <v>37296</v>
      </c>
      <c r="FC28">
        <v>58605</v>
      </c>
      <c r="FD28">
        <v>0</v>
      </c>
      <c r="FE28" t="str">
        <v>United States</v>
      </c>
      <c r="FF28" t="str">
        <v>Phoenix</v>
      </c>
      <c r="FG28" t="str">
        <v>E00555</v>
      </c>
      <c r="FH28" t="str">
        <v>Sofia Trinh</v>
      </c>
      <c r="FI28" t="str">
        <v>Network Architect</v>
      </c>
      <c r="FJ28" t="str">
        <v>IT</v>
      </c>
      <c r="FK28" t="str">
        <v>Speciality Products</v>
      </c>
      <c r="FL28" t="str">
        <v>Female</v>
      </c>
      <c r="FM28" t="str">
        <v>Asian</v>
      </c>
      <c r="FN28">
        <v>45</v>
      </c>
      <c r="FO28">
        <v>39069</v>
      </c>
      <c r="FP28">
        <v>68337</v>
      </c>
      <c r="FQ28">
        <v>0</v>
      </c>
      <c r="FR28" t="str">
        <v>China</v>
      </c>
      <c r="FS28" t="str">
        <v>Chongqing</v>
      </c>
    </row>
    <row r="29" spans="1:175" x14ac:dyDescent="0.35">
      <c r="A29" s="1" t="s">
        <v>108</v>
      </c>
      <c r="B29" s="2" t="s">
        <v>109</v>
      </c>
      <c r="C29" s="2" t="s">
        <v>78</v>
      </c>
      <c r="D29" s="2" t="s">
        <v>68</v>
      </c>
      <c r="E29" s="2" t="s">
        <v>34</v>
      </c>
      <c r="F29" s="2" t="s">
        <v>26</v>
      </c>
      <c r="G29" s="2" t="s">
        <v>27</v>
      </c>
      <c r="H29" s="2">
        <v>43</v>
      </c>
      <c r="I29" s="5">
        <v>38145</v>
      </c>
      <c r="J29" s="6">
        <v>246231</v>
      </c>
      <c r="K29" s="7">
        <v>0.31</v>
      </c>
      <c r="L29" s="2" t="s">
        <v>20</v>
      </c>
      <c r="M29" s="2" t="s">
        <v>21</v>
      </c>
      <c r="AI29" t="str">
        <v>E00752</v>
      </c>
      <c r="AJ29" t="str">
        <v>Luna Liu</v>
      </c>
      <c r="AK29" t="str">
        <v>Vice President</v>
      </c>
      <c r="BH29">
        <v>53</v>
      </c>
      <c r="BL29" t="s">
        <v>1114</v>
      </c>
      <c r="CD29" t="str">
        <v>Director</v>
      </c>
      <c r="DS29" t="str">
        <v>E00788</v>
      </c>
      <c r="DT29" t="str">
        <v>Emily Contreras</v>
      </c>
      <c r="DU29" t="str">
        <v>Analyst II</v>
      </c>
      <c r="DV29" t="str">
        <v>Sales</v>
      </c>
      <c r="DW29" t="str">
        <v>Manufacturing</v>
      </c>
      <c r="DX29" t="str">
        <v>Female</v>
      </c>
      <c r="DY29" t="str">
        <v>Latino</v>
      </c>
      <c r="DZ29">
        <v>56</v>
      </c>
      <c r="EA29">
        <v>33770</v>
      </c>
      <c r="EB29">
        <v>59591</v>
      </c>
      <c r="EC29">
        <v>0</v>
      </c>
      <c r="ED29" t="str">
        <v>Brazil</v>
      </c>
      <c r="EE29" t="str">
        <v>Sao Paulo</v>
      </c>
      <c r="EG29" t="str">
        <v>E00788</v>
      </c>
      <c r="EH29" t="str">
        <v>Emily Contreras</v>
      </c>
      <c r="EI29" t="str">
        <v>Analyst II</v>
      </c>
      <c r="EJ29" t="str">
        <v>Sales</v>
      </c>
      <c r="EK29" t="str">
        <v>Manufacturing</v>
      </c>
      <c r="EL29" t="str">
        <v>Female</v>
      </c>
      <c r="EM29" t="str">
        <v>Latino</v>
      </c>
      <c r="EN29">
        <v>56</v>
      </c>
      <c r="EO29">
        <v>33770</v>
      </c>
      <c r="EP29">
        <v>59591</v>
      </c>
      <c r="EQ29">
        <v>0</v>
      </c>
      <c r="ER29" t="str">
        <v>Brazil</v>
      </c>
      <c r="ES29" t="str">
        <v>Sao Paulo</v>
      </c>
      <c r="ET29" t="str">
        <v>E00842</v>
      </c>
      <c r="EU29" t="str">
        <v>John Vega</v>
      </c>
      <c r="EV29" t="str">
        <v>Vice President</v>
      </c>
      <c r="EW29" t="str">
        <v>Finance</v>
      </c>
      <c r="EX29" t="str">
        <v>Corporate</v>
      </c>
      <c r="EY29" t="str">
        <v>Male</v>
      </c>
      <c r="EZ29" t="str">
        <v>Latino</v>
      </c>
      <c r="FA29">
        <v>50</v>
      </c>
      <c r="FB29">
        <v>38004</v>
      </c>
      <c r="FC29">
        <v>247939</v>
      </c>
      <c r="FD29">
        <v>0.35</v>
      </c>
      <c r="FE29" t="str">
        <v>Brazil</v>
      </c>
      <c r="FF29" t="str">
        <v>Rio de Janerio</v>
      </c>
      <c r="FG29" t="str">
        <v>E00559</v>
      </c>
      <c r="FH29" t="str">
        <v>Penelope Silva</v>
      </c>
      <c r="FI29" t="str">
        <v>Network Architect</v>
      </c>
      <c r="FJ29" t="str">
        <v>IT</v>
      </c>
      <c r="FK29" t="str">
        <v>Speciality Products</v>
      </c>
      <c r="FL29" t="str">
        <v>Female</v>
      </c>
      <c r="FM29" t="str">
        <v>Latino</v>
      </c>
      <c r="FN29">
        <v>36</v>
      </c>
      <c r="FO29">
        <v>42677</v>
      </c>
      <c r="FP29">
        <v>94618</v>
      </c>
      <c r="FQ29">
        <v>0</v>
      </c>
      <c r="FR29" t="str">
        <v>United States</v>
      </c>
      <c r="FS29" t="str">
        <v>Columbus</v>
      </c>
    </row>
    <row r="30" spans="1:175" x14ac:dyDescent="0.35">
      <c r="A30" s="1" t="s">
        <v>1953</v>
      </c>
      <c r="B30" s="2" t="s">
        <v>1954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35</v>
      </c>
      <c r="H30" s="2">
        <v>46</v>
      </c>
      <c r="I30" s="5">
        <v>37265</v>
      </c>
      <c r="J30" s="6">
        <v>148035</v>
      </c>
      <c r="K30" s="7">
        <v>0.14000000000000001</v>
      </c>
      <c r="L30" s="2" t="s">
        <v>20</v>
      </c>
      <c r="M30" s="2" t="s">
        <v>43</v>
      </c>
      <c r="AI30" t="str">
        <v>E00758</v>
      </c>
      <c r="AJ30" t="str">
        <v>Jonathan Khan</v>
      </c>
      <c r="AK30" t="str">
        <v>Account Representative</v>
      </c>
      <c r="BH30">
        <v>55</v>
      </c>
      <c r="BL30" t="s">
        <v>78</v>
      </c>
      <c r="CD30" t="str">
        <v>Analyst</v>
      </c>
      <c r="DS30" t="str">
        <v>E00943</v>
      </c>
      <c r="DT30" t="str">
        <v>Elena Mendoza</v>
      </c>
      <c r="DU30" t="str">
        <v>Director</v>
      </c>
      <c r="DV30" t="str">
        <v>Sales</v>
      </c>
      <c r="DW30" t="str">
        <v>Speciality Products</v>
      </c>
      <c r="DX30" t="str">
        <v>Female</v>
      </c>
      <c r="DY30" t="str">
        <v>Latino</v>
      </c>
      <c r="DZ30">
        <v>27</v>
      </c>
      <c r="EA30">
        <v>43397</v>
      </c>
      <c r="EB30">
        <v>154973</v>
      </c>
      <c r="EC30">
        <v>0.28999999999999998</v>
      </c>
      <c r="ED30" t="str">
        <v>Brazil</v>
      </c>
      <c r="EE30" t="str">
        <v>Sao Paulo</v>
      </c>
      <c r="EG30" t="str">
        <v>E00943</v>
      </c>
      <c r="EH30" t="str">
        <v>Elena Mendoza</v>
      </c>
      <c r="EI30" t="str">
        <v>Director</v>
      </c>
      <c r="EJ30" t="str">
        <v>Sales</v>
      </c>
      <c r="EK30" t="str">
        <v>Speciality Products</v>
      </c>
      <c r="EL30" t="str">
        <v>Female</v>
      </c>
      <c r="EM30" t="str">
        <v>Latino</v>
      </c>
      <c r="EN30">
        <v>27</v>
      </c>
      <c r="EO30">
        <v>43397</v>
      </c>
      <c r="EP30">
        <v>154973</v>
      </c>
      <c r="EQ30">
        <v>0.28999999999999998</v>
      </c>
      <c r="ER30" t="str">
        <v>Brazil</v>
      </c>
      <c r="ES30" t="str">
        <v>Sao Paulo</v>
      </c>
      <c r="ET30" t="str">
        <v>E00941</v>
      </c>
      <c r="EU30" t="str">
        <v>Sophie Ali</v>
      </c>
      <c r="EV30" t="str">
        <v>Analyst</v>
      </c>
      <c r="EW30" t="str">
        <v>Finance</v>
      </c>
      <c r="EX30" t="str">
        <v>Manufacturing</v>
      </c>
      <c r="EY30" t="str">
        <v>Female</v>
      </c>
      <c r="EZ30" t="str">
        <v>Asian</v>
      </c>
      <c r="FA30">
        <v>55</v>
      </c>
      <c r="FB30">
        <v>37343</v>
      </c>
      <c r="FC30">
        <v>50475</v>
      </c>
      <c r="FD30">
        <v>0</v>
      </c>
      <c r="FE30" t="str">
        <v>United States</v>
      </c>
      <c r="FF30" t="str">
        <v>Columbus</v>
      </c>
      <c r="FG30" t="str">
        <v>E00592</v>
      </c>
      <c r="FH30" t="str">
        <v>Josephine Richardson</v>
      </c>
      <c r="FI30" t="str">
        <v>System Administrator </v>
      </c>
      <c r="FJ30" t="str">
        <v>IT</v>
      </c>
      <c r="FK30" t="str">
        <v>Manufacturing</v>
      </c>
      <c r="FL30" t="str">
        <v>Female</v>
      </c>
      <c r="FM30" t="str">
        <v>Caucasian</v>
      </c>
      <c r="FN30">
        <v>57</v>
      </c>
      <c r="FO30">
        <v>35113</v>
      </c>
      <c r="FP30">
        <v>75354</v>
      </c>
      <c r="FQ30">
        <v>0</v>
      </c>
      <c r="FR30" t="str">
        <v>United States</v>
      </c>
      <c r="FS30" t="str">
        <v>Austin</v>
      </c>
    </row>
    <row r="31" spans="1:175" x14ac:dyDescent="0.35">
      <c r="A31" s="1" t="s">
        <v>1190</v>
      </c>
      <c r="B31" s="2" t="s">
        <v>1191</v>
      </c>
      <c r="C31" s="2" t="s">
        <v>78</v>
      </c>
      <c r="D31" s="2" t="s">
        <v>79</v>
      </c>
      <c r="E31" s="2" t="s">
        <v>48</v>
      </c>
      <c r="F31" s="2" t="s">
        <v>26</v>
      </c>
      <c r="G31" s="2" t="s">
        <v>27</v>
      </c>
      <c r="H31" s="2">
        <v>60</v>
      </c>
      <c r="I31" s="5">
        <v>39109</v>
      </c>
      <c r="J31" s="6">
        <v>234311</v>
      </c>
      <c r="K31" s="7">
        <v>0.37</v>
      </c>
      <c r="L31" s="2" t="s">
        <v>20</v>
      </c>
      <c r="M31" s="2" t="s">
        <v>55</v>
      </c>
      <c r="AI31" t="str">
        <v>E00788</v>
      </c>
      <c r="AJ31" t="str">
        <v>Emily Contreras</v>
      </c>
      <c r="AK31" t="str">
        <v>Analyst II</v>
      </c>
      <c r="BH31">
        <v>57</v>
      </c>
      <c r="BL31" t="s">
        <v>642</v>
      </c>
      <c r="CD31" t="str">
        <v>Sr. Analyst</v>
      </c>
      <c r="DS31" t="str">
        <v>E00957</v>
      </c>
      <c r="DT31" t="str">
        <v>Genesis Perry</v>
      </c>
      <c r="DU31" t="str">
        <v>Sr. Manger</v>
      </c>
      <c r="DV31" t="str">
        <v>Sales</v>
      </c>
      <c r="DW31" t="str">
        <v>Corporate</v>
      </c>
      <c r="DX31" t="str">
        <v>Female</v>
      </c>
      <c r="DY31" t="str">
        <v>Caucasian</v>
      </c>
      <c r="DZ31">
        <v>46</v>
      </c>
      <c r="EA31">
        <v>41473</v>
      </c>
      <c r="EB31">
        <v>149712</v>
      </c>
      <c r="EC31">
        <v>0.14000000000000001</v>
      </c>
      <c r="ED31" t="str">
        <v>United States</v>
      </c>
      <c r="EE31" t="str">
        <v>Columbus</v>
      </c>
      <c r="EG31" t="str">
        <v>E00957</v>
      </c>
      <c r="EH31" t="str">
        <v>Genesis Perry</v>
      </c>
      <c r="EI31" t="str">
        <v>Sr. Manger</v>
      </c>
      <c r="EJ31" t="str">
        <v>Sales</v>
      </c>
      <c r="EK31" t="str">
        <v>Corporate</v>
      </c>
      <c r="EL31" t="str">
        <v>Female</v>
      </c>
      <c r="EM31" t="str">
        <v>Caucasian</v>
      </c>
      <c r="EN31">
        <v>46</v>
      </c>
      <c r="EO31">
        <v>41473</v>
      </c>
      <c r="EP31">
        <v>149712</v>
      </c>
      <c r="EQ31">
        <v>0.14000000000000001</v>
      </c>
      <c r="ER31" t="str">
        <v>United States</v>
      </c>
      <c r="ES31" t="str">
        <v>Columbus</v>
      </c>
      <c r="ET31" t="str">
        <v>E00972</v>
      </c>
      <c r="EU31" t="str">
        <v>Amelia Salazar</v>
      </c>
      <c r="EV31" t="str">
        <v>Analyst II</v>
      </c>
      <c r="EW31" t="str">
        <v>Finance</v>
      </c>
      <c r="EX31" t="str">
        <v>Corporate</v>
      </c>
      <c r="EY31" t="str">
        <v>Female</v>
      </c>
      <c r="EZ31" t="str">
        <v>Latino</v>
      </c>
      <c r="FA31">
        <v>26</v>
      </c>
      <c r="FB31">
        <v>43578</v>
      </c>
      <c r="FC31">
        <v>59817</v>
      </c>
      <c r="FD31">
        <v>0</v>
      </c>
      <c r="FE31" t="str">
        <v>Brazil</v>
      </c>
      <c r="FF31" t="str">
        <v>Sao Paulo</v>
      </c>
      <c r="FG31" t="str">
        <v>E00593</v>
      </c>
      <c r="FH31" t="str">
        <v>Luke Wilson</v>
      </c>
      <c r="FI31" t="str">
        <v>Solutions Architect</v>
      </c>
      <c r="FJ31" t="str">
        <v>IT</v>
      </c>
      <c r="FK31" t="str">
        <v>Speciality Products</v>
      </c>
      <c r="FL31" t="str">
        <v>Male</v>
      </c>
      <c r="FM31" t="str">
        <v>Caucasian</v>
      </c>
      <c r="FN31">
        <v>34</v>
      </c>
      <c r="FO31">
        <v>42514</v>
      </c>
      <c r="FP31">
        <v>94352</v>
      </c>
      <c r="FQ31">
        <v>0</v>
      </c>
      <c r="FR31" t="str">
        <v>United States</v>
      </c>
      <c r="FS31" t="str">
        <v>Miami</v>
      </c>
    </row>
    <row r="32" spans="1:175" x14ac:dyDescent="0.35">
      <c r="A32" s="1" t="s">
        <v>80</v>
      </c>
      <c r="B32" s="2" t="s">
        <v>81</v>
      </c>
      <c r="C32" s="2" t="s">
        <v>32</v>
      </c>
      <c r="D32" s="2" t="s">
        <v>33</v>
      </c>
      <c r="E32" s="2" t="s">
        <v>17</v>
      </c>
      <c r="F32" s="2" t="s">
        <v>18</v>
      </c>
      <c r="G32" s="2" t="s">
        <v>19</v>
      </c>
      <c r="H32" s="2">
        <v>65</v>
      </c>
      <c r="I32" s="5">
        <v>37319</v>
      </c>
      <c r="J32" s="6">
        <v>175837</v>
      </c>
      <c r="K32" s="7">
        <v>0.2</v>
      </c>
      <c r="L32" s="2" t="s">
        <v>20</v>
      </c>
      <c r="M32" s="2" t="s">
        <v>43</v>
      </c>
      <c r="AI32" t="str">
        <v>E00943</v>
      </c>
      <c r="AJ32" t="str">
        <v>Elena Mendoza</v>
      </c>
      <c r="AK32" t="str">
        <v>Director</v>
      </c>
      <c r="BH32">
        <v>59</v>
      </c>
      <c r="BL32" t="s">
        <v>643</v>
      </c>
      <c r="CD32" t="str">
        <v>Account Representative</v>
      </c>
      <c r="DS32" t="str">
        <v>E00994</v>
      </c>
      <c r="DT32" t="str">
        <v>Charlotte Baker</v>
      </c>
      <c r="DU32" t="str">
        <v>Analyst II</v>
      </c>
      <c r="DV32" t="str">
        <v>Sales</v>
      </c>
      <c r="DW32" t="str">
        <v>Manufacturing</v>
      </c>
      <c r="DX32" t="str">
        <v>Female</v>
      </c>
      <c r="DY32" t="str">
        <v>Caucasian</v>
      </c>
      <c r="DZ32">
        <v>29</v>
      </c>
      <c r="EA32">
        <v>42691</v>
      </c>
      <c r="EB32">
        <v>60930</v>
      </c>
      <c r="EC32">
        <v>0</v>
      </c>
      <c r="ED32" t="str">
        <v>United States</v>
      </c>
      <c r="EE32" t="str">
        <v>Austin</v>
      </c>
      <c r="EG32" t="str">
        <v>E00994</v>
      </c>
      <c r="EH32" t="str">
        <v>Charlotte Baker</v>
      </c>
      <c r="EI32" t="str">
        <v>Analyst II</v>
      </c>
      <c r="EJ32" t="str">
        <v>Sales</v>
      </c>
      <c r="EK32" t="str">
        <v>Manufacturing</v>
      </c>
      <c r="EL32" t="str">
        <v>Female</v>
      </c>
      <c r="EM32" t="str">
        <v>Caucasian</v>
      </c>
      <c r="EN32">
        <v>29</v>
      </c>
      <c r="EO32">
        <v>42691</v>
      </c>
      <c r="EP32">
        <v>60930</v>
      </c>
      <c r="EQ32">
        <v>0</v>
      </c>
      <c r="ER32" t="str">
        <v>United States</v>
      </c>
      <c r="ES32" t="str">
        <v>Austin</v>
      </c>
      <c r="ET32" t="str">
        <v>E01006</v>
      </c>
      <c r="EU32" t="str">
        <v>Autumn Leung</v>
      </c>
      <c r="EV32" t="str">
        <v>Vice President</v>
      </c>
      <c r="EW32" t="str">
        <v>Finance</v>
      </c>
      <c r="EX32" t="str">
        <v>Research &amp; Development</v>
      </c>
      <c r="EY32" t="str">
        <v>Female</v>
      </c>
      <c r="EZ32" t="str">
        <v>Asian</v>
      </c>
      <c r="FA32">
        <v>25</v>
      </c>
      <c r="FB32">
        <v>44515</v>
      </c>
      <c r="FC32">
        <v>210708</v>
      </c>
      <c r="FD32">
        <v>0.33</v>
      </c>
      <c r="FE32" t="str">
        <v>United States</v>
      </c>
      <c r="FF32" t="str">
        <v>Chicago</v>
      </c>
      <c r="FG32" t="str">
        <v>E00632</v>
      </c>
      <c r="FH32" t="str">
        <v>Angel Chang</v>
      </c>
      <c r="FI32" t="str">
        <v>Network Architect</v>
      </c>
      <c r="FJ32" t="str">
        <v>IT</v>
      </c>
      <c r="FK32" t="str">
        <v>Research &amp; Development</v>
      </c>
      <c r="FL32" t="str">
        <v>Male</v>
      </c>
      <c r="FM32" t="str">
        <v>Asian</v>
      </c>
      <c r="FN32">
        <v>37</v>
      </c>
      <c r="FO32">
        <v>42922</v>
      </c>
      <c r="FP32">
        <v>96331</v>
      </c>
      <c r="FQ32">
        <v>0</v>
      </c>
      <c r="FR32" t="str">
        <v>China</v>
      </c>
      <c r="FS32" t="str">
        <v>Shanghai</v>
      </c>
    </row>
    <row r="33" spans="1:175" x14ac:dyDescent="0.35">
      <c r="A33" s="1" t="s">
        <v>354</v>
      </c>
      <c r="B33" s="2" t="s">
        <v>355</v>
      </c>
      <c r="C33" s="2" t="s">
        <v>42</v>
      </c>
      <c r="D33" s="2" t="s">
        <v>79</v>
      </c>
      <c r="E33" s="2" t="s">
        <v>34</v>
      </c>
      <c r="F33" s="2" t="s">
        <v>18</v>
      </c>
      <c r="G33" s="2" t="s">
        <v>35</v>
      </c>
      <c r="H33" s="2">
        <v>35</v>
      </c>
      <c r="I33" s="5">
        <v>43715</v>
      </c>
      <c r="J33" s="6">
        <v>70992</v>
      </c>
      <c r="K33" s="7">
        <v>0</v>
      </c>
      <c r="L33" s="2" t="s">
        <v>20</v>
      </c>
      <c r="M33" s="2" t="s">
        <v>59</v>
      </c>
      <c r="AI33" t="str">
        <v>E00957</v>
      </c>
      <c r="AJ33" t="str">
        <v>Genesis Perry</v>
      </c>
      <c r="AK33" t="str">
        <v>Sr. Manger</v>
      </c>
      <c r="BH33">
        <v>61</v>
      </c>
      <c r="BL33" t="s">
        <v>163</v>
      </c>
      <c r="CD33" t="str">
        <v>Director</v>
      </c>
      <c r="DS33" t="str">
        <v>E01002</v>
      </c>
      <c r="DT33" t="str">
        <v>Elias Ali</v>
      </c>
      <c r="DU33" t="str">
        <v>Manager</v>
      </c>
      <c r="DV33" t="str">
        <v>Sales</v>
      </c>
      <c r="DW33" t="str">
        <v>Corporate</v>
      </c>
      <c r="DX33" t="str">
        <v>Male</v>
      </c>
      <c r="DY33" t="str">
        <v>Asian</v>
      </c>
      <c r="DZ33">
        <v>28</v>
      </c>
      <c r="EA33">
        <v>44274</v>
      </c>
      <c r="EB33">
        <v>127543</v>
      </c>
      <c r="EC33">
        <v>0.06</v>
      </c>
      <c r="ED33" t="str">
        <v>China</v>
      </c>
      <c r="EE33" t="str">
        <v>Shanghai</v>
      </c>
      <c r="EG33" t="str">
        <v>E01002</v>
      </c>
      <c r="EH33" t="str">
        <v>Elias Ali</v>
      </c>
      <c r="EI33" t="str">
        <v>Manager</v>
      </c>
      <c r="EJ33" t="str">
        <v>Sales</v>
      </c>
      <c r="EK33" t="str">
        <v>Corporate</v>
      </c>
      <c r="EL33" t="str">
        <v>Male</v>
      </c>
      <c r="EM33" t="str">
        <v>Asian</v>
      </c>
      <c r="EN33">
        <v>28</v>
      </c>
      <c r="EO33">
        <v>44274</v>
      </c>
      <c r="EP33">
        <v>127543</v>
      </c>
      <c r="EQ33">
        <v>0.06</v>
      </c>
      <c r="ER33" t="str">
        <v>China</v>
      </c>
      <c r="ES33" t="str">
        <v>Shanghai</v>
      </c>
      <c r="ET33" t="str">
        <v>E01070</v>
      </c>
      <c r="EU33" t="str">
        <v>Leonardo Martin</v>
      </c>
      <c r="EV33" t="str">
        <v>Manager</v>
      </c>
      <c r="EW33" t="str">
        <v>Finance</v>
      </c>
      <c r="EX33" t="str">
        <v>Speciality Products</v>
      </c>
      <c r="EY33" t="str">
        <v>Male</v>
      </c>
      <c r="EZ33" t="str">
        <v>Black</v>
      </c>
      <c r="FA33">
        <v>51</v>
      </c>
      <c r="FB33">
        <v>34746</v>
      </c>
      <c r="FC33">
        <v>125375</v>
      </c>
      <c r="FD33">
        <v>0.09</v>
      </c>
      <c r="FE33" t="str">
        <v>United States</v>
      </c>
      <c r="FF33" t="str">
        <v>Chicago</v>
      </c>
      <c r="FG33" t="str">
        <v>E00639</v>
      </c>
      <c r="FH33" t="str">
        <v>Benjamin Mai</v>
      </c>
      <c r="FI33" t="str">
        <v>System Administrator </v>
      </c>
      <c r="FJ33" t="str">
        <v>IT</v>
      </c>
      <c r="FK33" t="str">
        <v>Corporate</v>
      </c>
      <c r="FL33" t="str">
        <v>Male</v>
      </c>
      <c r="FM33" t="str">
        <v>Asian</v>
      </c>
      <c r="FN33">
        <v>54</v>
      </c>
      <c r="FO33">
        <v>35961</v>
      </c>
      <c r="FP33">
        <v>95239</v>
      </c>
      <c r="FQ33">
        <v>0</v>
      </c>
      <c r="FR33" t="str">
        <v>United States</v>
      </c>
      <c r="FS33" t="str">
        <v>Phoenix</v>
      </c>
    </row>
    <row r="34" spans="1:175" x14ac:dyDescent="0.35">
      <c r="A34" s="1" t="s">
        <v>354</v>
      </c>
      <c r="B34" s="2" t="s">
        <v>1493</v>
      </c>
      <c r="C34" s="2" t="s">
        <v>32</v>
      </c>
      <c r="D34" s="2" t="s">
        <v>47</v>
      </c>
      <c r="E34" s="2" t="s">
        <v>25</v>
      </c>
      <c r="F34" s="2" t="s">
        <v>18</v>
      </c>
      <c r="G34" s="2" t="s">
        <v>19</v>
      </c>
      <c r="H34" s="2">
        <v>61</v>
      </c>
      <c r="I34" s="5">
        <v>35661</v>
      </c>
      <c r="J34" s="6">
        <v>159567</v>
      </c>
      <c r="K34" s="7">
        <v>0.28000000000000003</v>
      </c>
      <c r="L34" s="2" t="s">
        <v>20</v>
      </c>
      <c r="M34" s="2" t="s">
        <v>43</v>
      </c>
      <c r="AI34" t="str">
        <v>E00994</v>
      </c>
      <c r="AJ34" t="str">
        <v>Charlotte Baker</v>
      </c>
      <c r="AK34" t="str">
        <v>Analyst II</v>
      </c>
      <c r="BH34">
        <v>63</v>
      </c>
      <c r="BL34" t="s">
        <v>408</v>
      </c>
      <c r="CD34" t="str">
        <v>Sr. Manger</v>
      </c>
      <c r="DS34" t="str">
        <v>E01019</v>
      </c>
      <c r="DT34" t="str">
        <v>Dominic Scott</v>
      </c>
      <c r="DU34" t="str">
        <v>Sr. Analyst</v>
      </c>
      <c r="DV34" t="str">
        <v>Sales</v>
      </c>
      <c r="DW34" t="str">
        <v>Corporate</v>
      </c>
      <c r="DX34" t="str">
        <v>Male</v>
      </c>
      <c r="DY34" t="str">
        <v>Caucasian</v>
      </c>
      <c r="DZ34">
        <v>45</v>
      </c>
      <c r="EA34">
        <v>40618</v>
      </c>
      <c r="EB34">
        <v>81687</v>
      </c>
      <c r="EC34">
        <v>0</v>
      </c>
      <c r="ED34" t="str">
        <v>United States</v>
      </c>
      <c r="EE34" t="str">
        <v>Phoenix</v>
      </c>
      <c r="EG34" t="str">
        <v>E01019</v>
      </c>
      <c r="EH34" t="str">
        <v>Dominic Scott</v>
      </c>
      <c r="EI34" t="str">
        <v>Sr. Analyst</v>
      </c>
      <c r="EJ34" t="str">
        <v>Sales</v>
      </c>
      <c r="EK34" t="str">
        <v>Corporate</v>
      </c>
      <c r="EL34" t="str">
        <v>Male</v>
      </c>
      <c r="EM34" t="str">
        <v>Caucasian</v>
      </c>
      <c r="EN34">
        <v>45</v>
      </c>
      <c r="EO34">
        <v>40618</v>
      </c>
      <c r="EP34">
        <v>81687</v>
      </c>
      <c r="EQ34">
        <v>0</v>
      </c>
      <c r="ER34" t="str">
        <v>United States</v>
      </c>
      <c r="ES34" t="str">
        <v>Phoenix</v>
      </c>
      <c r="ET34" t="str">
        <v>E01075</v>
      </c>
      <c r="EU34" t="str">
        <v>Joshua Juarez</v>
      </c>
      <c r="EV34" t="str">
        <v>Analyst II</v>
      </c>
      <c r="EW34" t="str">
        <v>Finance</v>
      </c>
      <c r="EX34" t="str">
        <v>Manufacturing</v>
      </c>
      <c r="EY34" t="str">
        <v>Male</v>
      </c>
      <c r="EZ34" t="str">
        <v>Latino</v>
      </c>
      <c r="FA34">
        <v>46</v>
      </c>
      <c r="FB34">
        <v>42129</v>
      </c>
      <c r="FC34">
        <v>64364</v>
      </c>
      <c r="FD34">
        <v>0</v>
      </c>
      <c r="FE34" t="str">
        <v>Brazil</v>
      </c>
      <c r="FF34" t="str">
        <v>Sao Paulo</v>
      </c>
      <c r="FG34" t="str">
        <v>E00640</v>
      </c>
      <c r="FH34" t="str">
        <v>Paisley Bryant</v>
      </c>
      <c r="FI34" t="str">
        <v>Cloud Infrastructure Architect</v>
      </c>
      <c r="FJ34" t="str">
        <v>IT</v>
      </c>
      <c r="FK34" t="str">
        <v>Manufacturing</v>
      </c>
      <c r="FL34" t="str">
        <v>Female</v>
      </c>
      <c r="FM34" t="str">
        <v>Black</v>
      </c>
      <c r="FN34">
        <v>37</v>
      </c>
      <c r="FO34">
        <v>42487</v>
      </c>
      <c r="FP34">
        <v>91400</v>
      </c>
      <c r="FQ34">
        <v>0</v>
      </c>
      <c r="FR34" t="str">
        <v>United States</v>
      </c>
      <c r="FS34" t="str">
        <v>Chicago</v>
      </c>
    </row>
    <row r="35" spans="1:175" x14ac:dyDescent="0.35">
      <c r="A35" s="1" t="s">
        <v>607</v>
      </c>
      <c r="B35" s="2" t="s">
        <v>608</v>
      </c>
      <c r="C35" s="2" t="s">
        <v>42</v>
      </c>
      <c r="D35" s="2" t="s">
        <v>47</v>
      </c>
      <c r="E35" s="2" t="s">
        <v>34</v>
      </c>
      <c r="F35" s="2" t="s">
        <v>18</v>
      </c>
      <c r="G35" s="2" t="s">
        <v>35</v>
      </c>
      <c r="H35" s="2">
        <v>26</v>
      </c>
      <c r="I35" s="5">
        <v>43752</v>
      </c>
      <c r="J35" s="6">
        <v>79356</v>
      </c>
      <c r="K35" s="7">
        <v>0</v>
      </c>
      <c r="L35" s="2" t="s">
        <v>20</v>
      </c>
      <c r="M35" s="2" t="s">
        <v>43</v>
      </c>
      <c r="AI35" t="str">
        <v>E01002</v>
      </c>
      <c r="AJ35" t="str">
        <v>Elias Ali</v>
      </c>
      <c r="AK35" t="str">
        <v>Manager</v>
      </c>
      <c r="BH35">
        <v>65</v>
      </c>
      <c r="BL35" t="s">
        <v>409</v>
      </c>
      <c r="CD35" t="str">
        <v>Cloud Infrastructure Architect</v>
      </c>
      <c r="DS35" t="str">
        <v>E01052</v>
      </c>
      <c r="DT35" t="str">
        <v>Parker Vang</v>
      </c>
      <c r="DU35" t="str">
        <v>Analyst</v>
      </c>
      <c r="DV35" t="str">
        <v>Sales</v>
      </c>
      <c r="DW35" t="str">
        <v>Corporate</v>
      </c>
      <c r="DX35" t="str">
        <v>Male</v>
      </c>
      <c r="DY35" t="str">
        <v>Asian</v>
      </c>
      <c r="DZ35">
        <v>40</v>
      </c>
      <c r="EA35">
        <v>42721</v>
      </c>
      <c r="EB35">
        <v>50733</v>
      </c>
      <c r="EC35">
        <v>0</v>
      </c>
      <c r="ED35" t="str">
        <v>United States</v>
      </c>
      <c r="EE35" t="str">
        <v>Miami</v>
      </c>
      <c r="EG35" t="str">
        <v>E01052</v>
      </c>
      <c r="EH35" t="str">
        <v>Parker Vang</v>
      </c>
      <c r="EI35" t="str">
        <v>Analyst</v>
      </c>
      <c r="EJ35" t="str">
        <v>Sales</v>
      </c>
      <c r="EK35" t="str">
        <v>Corporate</v>
      </c>
      <c r="EL35" t="str">
        <v>Male</v>
      </c>
      <c r="EM35" t="str">
        <v>Asian</v>
      </c>
      <c r="EN35">
        <v>40</v>
      </c>
      <c r="EO35">
        <v>42721</v>
      </c>
      <c r="EP35">
        <v>50733</v>
      </c>
      <c r="EQ35">
        <v>0</v>
      </c>
      <c r="ER35" t="str">
        <v>United States</v>
      </c>
      <c r="ES35" t="str">
        <v>Miami</v>
      </c>
      <c r="ET35" t="str">
        <v>E01095</v>
      </c>
      <c r="EU35" t="str">
        <v>Isla Lai</v>
      </c>
      <c r="EV35" t="str">
        <v>Vice President</v>
      </c>
      <c r="EW35" t="str">
        <v>Finance</v>
      </c>
      <c r="EX35" t="str">
        <v>Corporate</v>
      </c>
      <c r="EY35" t="str">
        <v>Female</v>
      </c>
      <c r="EZ35" t="str">
        <v>Asian</v>
      </c>
      <c r="FA35">
        <v>37</v>
      </c>
      <c r="FB35">
        <v>40883</v>
      </c>
      <c r="FC35">
        <v>225558</v>
      </c>
      <c r="FD35">
        <v>0.33</v>
      </c>
      <c r="FE35" t="str">
        <v>China</v>
      </c>
      <c r="FF35" t="str">
        <v>Shanghai</v>
      </c>
      <c r="FG35" t="str">
        <v>E00671</v>
      </c>
      <c r="FH35" t="str">
        <v>Miles Cho</v>
      </c>
      <c r="FI35" t="str">
        <v>Systems Analyst</v>
      </c>
      <c r="FJ35" t="str">
        <v>IT</v>
      </c>
      <c r="FK35" t="str">
        <v>Speciality Products</v>
      </c>
      <c r="FL35" t="str">
        <v>Male</v>
      </c>
      <c r="FM35" t="str">
        <v>Asian</v>
      </c>
      <c r="FN35">
        <v>47</v>
      </c>
      <c r="FO35">
        <v>36229</v>
      </c>
      <c r="FP35">
        <v>49404</v>
      </c>
      <c r="FQ35">
        <v>0</v>
      </c>
      <c r="FR35" t="str">
        <v>China</v>
      </c>
      <c r="FS35" t="str">
        <v>Beijing</v>
      </c>
    </row>
    <row r="36" spans="1:175" x14ac:dyDescent="0.35">
      <c r="A36" s="1" t="s">
        <v>817</v>
      </c>
      <c r="B36" s="2" t="s">
        <v>818</v>
      </c>
      <c r="C36" s="2" t="s">
        <v>42</v>
      </c>
      <c r="D36" s="2" t="s">
        <v>79</v>
      </c>
      <c r="E36" s="2" t="s">
        <v>48</v>
      </c>
      <c r="F36" s="2" t="s">
        <v>18</v>
      </c>
      <c r="G36" s="2" t="s">
        <v>27</v>
      </c>
      <c r="H36" s="2">
        <v>46</v>
      </c>
      <c r="I36" s="5">
        <v>37271</v>
      </c>
      <c r="J36" s="6">
        <v>86510</v>
      </c>
      <c r="K36" s="7">
        <v>0</v>
      </c>
      <c r="L36" s="2" t="s">
        <v>28</v>
      </c>
      <c r="M36" s="2" t="s">
        <v>113</v>
      </c>
      <c r="AI36" t="str">
        <v>E01019</v>
      </c>
      <c r="AJ36" t="str">
        <v>Dominic Scott</v>
      </c>
      <c r="AK36" t="str">
        <v>Sr. Analyst</v>
      </c>
      <c r="BH36">
        <v>67</v>
      </c>
      <c r="BL36" t="s">
        <v>78</v>
      </c>
      <c r="CD36" t="str">
        <v>Vice President</v>
      </c>
      <c r="DS36" t="str">
        <v>E01090</v>
      </c>
      <c r="DT36" t="str">
        <v>Ethan Mehta</v>
      </c>
      <c r="DU36" t="str">
        <v>Director</v>
      </c>
      <c r="DV36" t="str">
        <v>Sales</v>
      </c>
      <c r="DW36" t="str">
        <v>Research &amp; Development</v>
      </c>
      <c r="DX36" t="str">
        <v>Male</v>
      </c>
      <c r="DY36" t="str">
        <v>Asian</v>
      </c>
      <c r="DZ36">
        <v>49</v>
      </c>
      <c r="EA36">
        <v>37092</v>
      </c>
      <c r="EB36">
        <v>199176</v>
      </c>
      <c r="EC36">
        <v>0.24</v>
      </c>
      <c r="ED36" t="str">
        <v>United States</v>
      </c>
      <c r="EE36" t="str">
        <v>Phoenix</v>
      </c>
      <c r="EG36" t="str">
        <v>E01090</v>
      </c>
      <c r="EH36" t="str">
        <v>Ethan Mehta</v>
      </c>
      <c r="EI36" t="str">
        <v>Director</v>
      </c>
      <c r="EJ36" t="str">
        <v>Sales</v>
      </c>
      <c r="EK36" t="str">
        <v>Research &amp; Development</v>
      </c>
      <c r="EL36" t="str">
        <v>Male</v>
      </c>
      <c r="EM36" t="str">
        <v>Asian</v>
      </c>
      <c r="EN36">
        <v>49</v>
      </c>
      <c r="EO36">
        <v>37092</v>
      </c>
      <c r="EP36">
        <v>199176</v>
      </c>
      <c r="EQ36">
        <v>0.24</v>
      </c>
      <c r="ER36" t="str">
        <v>United States</v>
      </c>
      <c r="ES36" t="str">
        <v>Phoenix</v>
      </c>
      <c r="ET36" t="str">
        <v>E01193</v>
      </c>
      <c r="EU36" t="str">
        <v>Raelynn Lu</v>
      </c>
      <c r="EV36" t="str">
        <v>Director</v>
      </c>
      <c r="EW36" t="str">
        <v>Finance</v>
      </c>
      <c r="EX36" t="str">
        <v>Research &amp; Development</v>
      </c>
      <c r="EY36" t="str">
        <v>Female</v>
      </c>
      <c r="EZ36" t="str">
        <v>Asian</v>
      </c>
      <c r="FA36">
        <v>27</v>
      </c>
      <c r="FB36">
        <v>43977</v>
      </c>
      <c r="FC36">
        <v>153628</v>
      </c>
      <c r="FD36">
        <v>0.28999999999999998</v>
      </c>
      <c r="FE36" t="str">
        <v>China</v>
      </c>
      <c r="FF36" t="str">
        <v>Chongqing</v>
      </c>
      <c r="FG36" t="str">
        <v>E00672</v>
      </c>
      <c r="FH36" t="str">
        <v>Landon Luu</v>
      </c>
      <c r="FI36" t="str">
        <v>Vice President</v>
      </c>
      <c r="FJ36" t="str">
        <v>IT</v>
      </c>
      <c r="FK36" t="str">
        <v>Research &amp; Development</v>
      </c>
      <c r="FL36" t="str">
        <v>Male</v>
      </c>
      <c r="FM36" t="str">
        <v>Asian</v>
      </c>
      <c r="FN36">
        <v>31</v>
      </c>
      <c r="FO36">
        <v>42197</v>
      </c>
      <c r="FP36">
        <v>215388</v>
      </c>
      <c r="FQ36">
        <v>0.33</v>
      </c>
      <c r="FR36" t="str">
        <v>United States</v>
      </c>
      <c r="FS36" t="str">
        <v>Miami</v>
      </c>
    </row>
    <row r="37" spans="1:175" x14ac:dyDescent="0.35">
      <c r="A37" s="1" t="s">
        <v>1256</v>
      </c>
      <c r="B37" s="2" t="s">
        <v>1257</v>
      </c>
      <c r="C37" s="2" t="s">
        <v>54</v>
      </c>
      <c r="D37" s="2" t="s">
        <v>58</v>
      </c>
      <c r="E37" s="2" t="s">
        <v>25</v>
      </c>
      <c r="F37" s="2" t="s">
        <v>26</v>
      </c>
      <c r="G37" s="2" t="s">
        <v>84</v>
      </c>
      <c r="H37" s="2">
        <v>58</v>
      </c>
      <c r="I37" s="5">
        <v>40287</v>
      </c>
      <c r="J37" s="6">
        <v>56350</v>
      </c>
      <c r="K37" s="7">
        <v>0</v>
      </c>
      <c r="L37" s="2" t="s">
        <v>92</v>
      </c>
      <c r="M37" s="2" t="s">
        <v>98</v>
      </c>
      <c r="AI37" t="str">
        <v>E01052</v>
      </c>
      <c r="AJ37" t="str">
        <v>Parker Vang</v>
      </c>
      <c r="AK37" t="str">
        <v>Analyst</v>
      </c>
      <c r="BH37">
        <v>69</v>
      </c>
      <c r="BL37" t="s">
        <v>408</v>
      </c>
      <c r="CD37" t="str">
        <v>HRIS Analyst</v>
      </c>
      <c r="DS37" t="str">
        <v>E01116</v>
      </c>
      <c r="DT37" t="str">
        <v>Jaxon Tran</v>
      </c>
      <c r="DU37" t="str">
        <v>Sr. Manger</v>
      </c>
      <c r="DV37" t="str">
        <v>Sales</v>
      </c>
      <c r="DW37" t="str">
        <v>Manufacturing</v>
      </c>
      <c r="DX37" t="str">
        <v>Male</v>
      </c>
      <c r="DY37" t="str">
        <v>Asian</v>
      </c>
      <c r="DZ37">
        <v>45</v>
      </c>
      <c r="EA37">
        <v>39332</v>
      </c>
      <c r="EB37">
        <v>151027</v>
      </c>
      <c r="EC37">
        <v>0.1</v>
      </c>
      <c r="ED37" t="str">
        <v>China</v>
      </c>
      <c r="EE37" t="str">
        <v>Shanghai</v>
      </c>
      <c r="EG37" t="str">
        <v>E01116</v>
      </c>
      <c r="EH37" t="str">
        <v>Jaxon Tran</v>
      </c>
      <c r="EI37" t="str">
        <v>Sr. Manger</v>
      </c>
      <c r="EJ37" t="str">
        <v>Sales</v>
      </c>
      <c r="EK37" t="str">
        <v>Manufacturing</v>
      </c>
      <c r="EL37" t="str">
        <v>Male</v>
      </c>
      <c r="EM37" t="str">
        <v>Asian</v>
      </c>
      <c r="EN37">
        <v>45</v>
      </c>
      <c r="EO37">
        <v>39332</v>
      </c>
      <c r="EP37">
        <v>151027</v>
      </c>
      <c r="EQ37">
        <v>0.1</v>
      </c>
      <c r="ER37" t="str">
        <v>China</v>
      </c>
      <c r="ES37" t="str">
        <v>Shanghai</v>
      </c>
      <c r="ET37" t="str">
        <v>E01194</v>
      </c>
      <c r="EU37" t="str">
        <v>Ella Jenkins</v>
      </c>
      <c r="EV37" t="str">
        <v>Analyst II</v>
      </c>
      <c r="EW37" t="str">
        <v>Finance</v>
      </c>
      <c r="EX37" t="str">
        <v>Speciality Products</v>
      </c>
      <c r="EY37" t="str">
        <v>Female</v>
      </c>
      <c r="EZ37" t="str">
        <v>Caucasian</v>
      </c>
      <c r="FA37">
        <v>52</v>
      </c>
      <c r="FB37">
        <v>43819</v>
      </c>
      <c r="FC37">
        <v>61026</v>
      </c>
      <c r="FD37">
        <v>0</v>
      </c>
      <c r="FE37" t="str">
        <v>United States</v>
      </c>
      <c r="FF37" t="str">
        <v>Phoenix</v>
      </c>
      <c r="FG37" t="str">
        <v>E00691</v>
      </c>
      <c r="FH37" t="str">
        <v>Avery Yee</v>
      </c>
      <c r="FI37" t="str">
        <v>Systems Analyst</v>
      </c>
      <c r="FJ37" t="str">
        <v>IT</v>
      </c>
      <c r="FK37" t="str">
        <v>Manufacturing</v>
      </c>
      <c r="FL37" t="str">
        <v>Female</v>
      </c>
      <c r="FM37" t="str">
        <v>Asian</v>
      </c>
      <c r="FN37">
        <v>34</v>
      </c>
      <c r="FO37">
        <v>42512</v>
      </c>
      <c r="FP37">
        <v>44614</v>
      </c>
      <c r="FQ37">
        <v>0</v>
      </c>
      <c r="FR37" t="str">
        <v>United States</v>
      </c>
      <c r="FS37" t="str">
        <v>Miami</v>
      </c>
    </row>
    <row r="38" spans="1:175" x14ac:dyDescent="0.35">
      <c r="A38" s="1" t="s">
        <v>622</v>
      </c>
      <c r="B38" s="2" t="s">
        <v>623</v>
      </c>
      <c r="C38" s="2" t="s">
        <v>32</v>
      </c>
      <c r="D38" s="2" t="s">
        <v>33</v>
      </c>
      <c r="E38" s="2" t="s">
        <v>17</v>
      </c>
      <c r="F38" s="2" t="s">
        <v>26</v>
      </c>
      <c r="G38" s="2" t="s">
        <v>27</v>
      </c>
      <c r="H38" s="2">
        <v>64</v>
      </c>
      <c r="I38" s="5">
        <v>35187</v>
      </c>
      <c r="J38" s="6">
        <v>189933</v>
      </c>
      <c r="K38" s="7">
        <v>0.23</v>
      </c>
      <c r="L38" s="2" t="s">
        <v>20</v>
      </c>
      <c r="M38" s="2" t="s">
        <v>55</v>
      </c>
      <c r="AI38" t="str">
        <v>E01090</v>
      </c>
      <c r="AJ38" t="str">
        <v>Ethan Mehta</v>
      </c>
      <c r="AK38" t="str">
        <v>Director</v>
      </c>
      <c r="BH38">
        <v>71</v>
      </c>
      <c r="BL38" t="s">
        <v>860</v>
      </c>
      <c r="CD38" t="str">
        <v>Vice President</v>
      </c>
      <c r="DS38" t="str">
        <v>E01132</v>
      </c>
      <c r="DT38" t="str">
        <v>Aiden Bryant</v>
      </c>
      <c r="DU38" t="str">
        <v>Account Representative</v>
      </c>
      <c r="DV38" t="str">
        <v>Sales</v>
      </c>
      <c r="DW38" t="str">
        <v>Manufacturing</v>
      </c>
      <c r="DX38" t="str">
        <v>Male</v>
      </c>
      <c r="DY38" t="str">
        <v>Black</v>
      </c>
      <c r="DZ38">
        <v>47</v>
      </c>
      <c r="EA38">
        <v>37550</v>
      </c>
      <c r="EB38">
        <v>70122</v>
      </c>
      <c r="EC38">
        <v>0</v>
      </c>
      <c r="ED38" t="str">
        <v>United States</v>
      </c>
      <c r="EE38" t="str">
        <v>Columbus</v>
      </c>
      <c r="EG38" t="str">
        <v>E01132</v>
      </c>
      <c r="EH38" t="str">
        <v>Aiden Bryant</v>
      </c>
      <c r="EI38" t="str">
        <v>Account Representative</v>
      </c>
      <c r="EJ38" t="str">
        <v>Sales</v>
      </c>
      <c r="EK38" t="str">
        <v>Manufacturing</v>
      </c>
      <c r="EL38" t="str">
        <v>Male</v>
      </c>
      <c r="EM38" t="str">
        <v>Black</v>
      </c>
      <c r="EN38">
        <v>47</v>
      </c>
      <c r="EO38">
        <v>37550</v>
      </c>
      <c r="EP38">
        <v>70122</v>
      </c>
      <c r="EQ38">
        <v>0</v>
      </c>
      <c r="ER38" t="str">
        <v>United States</v>
      </c>
      <c r="ES38" t="str">
        <v>Columbus</v>
      </c>
      <c r="ET38" t="str">
        <v>E01262</v>
      </c>
      <c r="EU38" t="str">
        <v>Miles Mehta</v>
      </c>
      <c r="EV38" t="str">
        <v>Manager</v>
      </c>
      <c r="EW38" t="str">
        <v>Finance</v>
      </c>
      <c r="EX38" t="str">
        <v>Manufacturing</v>
      </c>
      <c r="EY38" t="str">
        <v>Male</v>
      </c>
      <c r="EZ38" t="str">
        <v>Asian</v>
      </c>
      <c r="FA38">
        <v>50</v>
      </c>
      <c r="FB38">
        <v>43239</v>
      </c>
      <c r="FC38">
        <v>106437</v>
      </c>
      <c r="FD38">
        <v>7.0000000000000007E-2</v>
      </c>
      <c r="FE38" t="str">
        <v>China</v>
      </c>
      <c r="FF38" t="str">
        <v>Chongqing</v>
      </c>
      <c r="FG38" t="str">
        <v>E00697</v>
      </c>
      <c r="FH38" t="str">
        <v>Jonathan Chavez</v>
      </c>
      <c r="FI38" t="str">
        <v>System Administrator </v>
      </c>
      <c r="FJ38" t="str">
        <v>IT</v>
      </c>
      <c r="FK38" t="str">
        <v>Manufacturing</v>
      </c>
      <c r="FL38" t="str">
        <v>Male</v>
      </c>
      <c r="FM38" t="str">
        <v>Latino</v>
      </c>
      <c r="FN38">
        <v>29</v>
      </c>
      <c r="FO38">
        <v>42866</v>
      </c>
      <c r="FP38">
        <v>87536</v>
      </c>
      <c r="FQ38">
        <v>0</v>
      </c>
      <c r="FR38" t="str">
        <v>United States</v>
      </c>
      <c r="FS38" t="str">
        <v>Seattle</v>
      </c>
    </row>
    <row r="39" spans="1:175" x14ac:dyDescent="0.35">
      <c r="A39" s="1" t="s">
        <v>1791</v>
      </c>
      <c r="B39" s="2" t="s">
        <v>1792</v>
      </c>
      <c r="C39" s="2" t="s">
        <v>183</v>
      </c>
      <c r="D39" s="2" t="s">
        <v>64</v>
      </c>
      <c r="E39" s="2" t="s">
        <v>34</v>
      </c>
      <c r="F39" s="2" t="s">
        <v>18</v>
      </c>
      <c r="G39" s="2" t="s">
        <v>27</v>
      </c>
      <c r="H39" s="2">
        <v>53</v>
      </c>
      <c r="I39" s="5">
        <v>42985</v>
      </c>
      <c r="J39" s="6">
        <v>46727</v>
      </c>
      <c r="K39" s="7">
        <v>0</v>
      </c>
      <c r="L39" s="2" t="s">
        <v>20</v>
      </c>
      <c r="M39" s="2" t="s">
        <v>87</v>
      </c>
      <c r="AI39" t="str">
        <v>E01116</v>
      </c>
      <c r="AJ39" t="str">
        <v>Jaxon Tran</v>
      </c>
      <c r="AK39" t="str">
        <v>Sr. Manger</v>
      </c>
      <c r="BH39">
        <v>73</v>
      </c>
      <c r="BL39" t="s">
        <v>15</v>
      </c>
      <c r="CD39" t="str">
        <v>Sr. Manger</v>
      </c>
      <c r="DS39" t="str">
        <v>E01150</v>
      </c>
      <c r="DT39" t="str">
        <v>Allison Leung</v>
      </c>
      <c r="DU39" t="str">
        <v>Sr. Analyst</v>
      </c>
      <c r="DV39" t="str">
        <v>Sales</v>
      </c>
      <c r="DW39" t="str">
        <v>Research &amp; Development</v>
      </c>
      <c r="DX39" t="str">
        <v>Female</v>
      </c>
      <c r="DY39" t="str">
        <v>Asian</v>
      </c>
      <c r="DZ39">
        <v>62</v>
      </c>
      <c r="EA39">
        <v>43969</v>
      </c>
      <c r="EB39">
        <v>97830</v>
      </c>
      <c r="EC39">
        <v>0</v>
      </c>
      <c r="ED39" t="str">
        <v>United States</v>
      </c>
      <c r="EE39" t="str">
        <v>Austin</v>
      </c>
      <c r="EG39" t="str">
        <v>E01150</v>
      </c>
      <c r="EH39" t="str">
        <v>Allison Leung</v>
      </c>
      <c r="EI39" t="str">
        <v>Sr. Analyst</v>
      </c>
      <c r="EJ39" t="str">
        <v>Sales</v>
      </c>
      <c r="EK39" t="str">
        <v>Research &amp; Development</v>
      </c>
      <c r="EL39" t="str">
        <v>Female</v>
      </c>
      <c r="EM39" t="str">
        <v>Asian</v>
      </c>
      <c r="EN39">
        <v>62</v>
      </c>
      <c r="EO39">
        <v>43969</v>
      </c>
      <c r="EP39">
        <v>97830</v>
      </c>
      <c r="EQ39">
        <v>0</v>
      </c>
      <c r="ER39" t="str">
        <v>United States</v>
      </c>
      <c r="ES39" t="str">
        <v>Austin</v>
      </c>
      <c r="ET39" t="str">
        <v>E01337</v>
      </c>
      <c r="EU39" t="str">
        <v>Andrew Coleman</v>
      </c>
      <c r="EV39" t="str">
        <v>Director</v>
      </c>
      <c r="EW39" t="str">
        <v>Finance</v>
      </c>
      <c r="EX39" t="str">
        <v>Corporate</v>
      </c>
      <c r="EY39" t="str">
        <v>Male</v>
      </c>
      <c r="EZ39" t="str">
        <v>Caucasian</v>
      </c>
      <c r="FA39">
        <v>41</v>
      </c>
      <c r="FB39">
        <v>43600</v>
      </c>
      <c r="FC39">
        <v>174415</v>
      </c>
      <c r="FD39">
        <v>0.23</v>
      </c>
      <c r="FE39" t="str">
        <v>United States</v>
      </c>
      <c r="FF39" t="str">
        <v>Miami</v>
      </c>
      <c r="FG39" t="str">
        <v>E00699</v>
      </c>
      <c r="FH39" t="str">
        <v>Ava Ayala</v>
      </c>
      <c r="FI39" t="str">
        <v>Sr. Manger</v>
      </c>
      <c r="FJ39" t="str">
        <v>IT</v>
      </c>
      <c r="FK39" t="str">
        <v>Corporate</v>
      </c>
      <c r="FL39" t="str">
        <v>Female</v>
      </c>
      <c r="FM39" t="str">
        <v>Latino</v>
      </c>
      <c r="FN39">
        <v>55</v>
      </c>
      <c r="FO39">
        <v>38945</v>
      </c>
      <c r="FP39">
        <v>159044</v>
      </c>
      <c r="FQ39">
        <v>0.1</v>
      </c>
      <c r="FR39" t="str">
        <v>Brazil</v>
      </c>
      <c r="FS39" t="str">
        <v>Manaus</v>
      </c>
    </row>
    <row r="40" spans="1:175" x14ac:dyDescent="0.35">
      <c r="A40" s="1" t="s">
        <v>1463</v>
      </c>
      <c r="B40" s="2" t="s">
        <v>1464</v>
      </c>
      <c r="C40" s="2" t="s">
        <v>51</v>
      </c>
      <c r="D40" s="2" t="s">
        <v>33</v>
      </c>
      <c r="E40" s="2" t="s">
        <v>48</v>
      </c>
      <c r="F40" s="2" t="s">
        <v>26</v>
      </c>
      <c r="G40" s="2" t="s">
        <v>27</v>
      </c>
      <c r="H40" s="2">
        <v>52</v>
      </c>
      <c r="I40" s="5">
        <v>40091</v>
      </c>
      <c r="J40" s="6">
        <v>122890</v>
      </c>
      <c r="K40" s="7">
        <v>7.0000000000000007E-2</v>
      </c>
      <c r="L40" s="2" t="s">
        <v>28</v>
      </c>
      <c r="M40" s="2" t="s">
        <v>73</v>
      </c>
      <c r="AI40" t="str">
        <v>E01132</v>
      </c>
      <c r="AJ40" t="str">
        <v>Aiden Bryant</v>
      </c>
      <c r="AK40" t="str">
        <v>Account Representative</v>
      </c>
      <c r="BH40">
        <v>75</v>
      </c>
      <c r="DS40" t="str">
        <v>E01221</v>
      </c>
      <c r="DT40" t="str">
        <v>Eva Figueroa</v>
      </c>
      <c r="DU40" t="str">
        <v>Analyst II</v>
      </c>
      <c r="DV40" t="str">
        <v>Sales</v>
      </c>
      <c r="DW40" t="str">
        <v>Research &amp; Development</v>
      </c>
      <c r="DX40" t="str">
        <v>Female</v>
      </c>
      <c r="DY40" t="str">
        <v>Latino</v>
      </c>
      <c r="DZ40">
        <v>48</v>
      </c>
      <c r="EA40">
        <v>41773</v>
      </c>
      <c r="EB40">
        <v>61216</v>
      </c>
      <c r="EC40">
        <v>0</v>
      </c>
      <c r="ED40" t="str">
        <v>United States</v>
      </c>
      <c r="EE40" t="str">
        <v>Seattle</v>
      </c>
      <c r="EG40" t="str">
        <v>E01221</v>
      </c>
      <c r="EH40" t="str">
        <v>Eva Figueroa</v>
      </c>
      <c r="EI40" t="str">
        <v>Analyst II</v>
      </c>
      <c r="EJ40" t="str">
        <v>Sales</v>
      </c>
      <c r="EK40" t="str">
        <v>Research &amp; Development</v>
      </c>
      <c r="EL40" t="str">
        <v>Female</v>
      </c>
      <c r="EM40" t="str">
        <v>Latino</v>
      </c>
      <c r="EN40">
        <v>48</v>
      </c>
      <c r="EO40">
        <v>41773</v>
      </c>
      <c r="EP40">
        <v>61216</v>
      </c>
      <c r="EQ40">
        <v>0</v>
      </c>
      <c r="ER40" t="str">
        <v>United States</v>
      </c>
      <c r="ES40" t="str">
        <v>Seattle</v>
      </c>
      <c r="ET40" t="str">
        <v>E01338</v>
      </c>
      <c r="EU40" t="str">
        <v>Jaxson Coleman</v>
      </c>
      <c r="EV40" t="str">
        <v>Manager</v>
      </c>
      <c r="EW40" t="str">
        <v>Finance</v>
      </c>
      <c r="EX40" t="str">
        <v>Manufacturing</v>
      </c>
      <c r="EY40" t="str">
        <v>Male</v>
      </c>
      <c r="EZ40" t="str">
        <v>Caucasian</v>
      </c>
      <c r="FA40">
        <v>32</v>
      </c>
      <c r="FB40">
        <v>43936</v>
      </c>
      <c r="FC40">
        <v>126671</v>
      </c>
      <c r="FD40">
        <v>0.09</v>
      </c>
      <c r="FE40" t="str">
        <v>United States</v>
      </c>
      <c r="FF40" t="str">
        <v>Miami</v>
      </c>
      <c r="FG40" t="str">
        <v>E00747</v>
      </c>
      <c r="FH40" t="str">
        <v>Leilani Baker</v>
      </c>
      <c r="FI40" t="str">
        <v>Technical Architect</v>
      </c>
      <c r="FJ40" t="str">
        <v>IT</v>
      </c>
      <c r="FK40" t="str">
        <v>Speciality Products</v>
      </c>
      <c r="FL40" t="str">
        <v>Female</v>
      </c>
      <c r="FM40" t="str">
        <v>Caucasian</v>
      </c>
      <c r="FN40">
        <v>59</v>
      </c>
      <c r="FO40">
        <v>40272</v>
      </c>
      <c r="FP40">
        <v>76027</v>
      </c>
      <c r="FQ40">
        <v>0</v>
      </c>
      <c r="FR40" t="str">
        <v>United States</v>
      </c>
      <c r="FS40" t="str">
        <v>Seattle</v>
      </c>
    </row>
    <row r="41" spans="1:175" x14ac:dyDescent="0.35">
      <c r="A41" s="1" t="s">
        <v>787</v>
      </c>
      <c r="B41" s="2" t="s">
        <v>788</v>
      </c>
      <c r="C41" s="2" t="s">
        <v>78</v>
      </c>
      <c r="D41" s="2" t="s">
        <v>64</v>
      </c>
      <c r="E41" s="2" t="s">
        <v>25</v>
      </c>
      <c r="F41" s="2" t="s">
        <v>18</v>
      </c>
      <c r="G41" s="2" t="s">
        <v>27</v>
      </c>
      <c r="H41" s="2">
        <v>52</v>
      </c>
      <c r="I41" s="5">
        <v>41113</v>
      </c>
      <c r="J41" s="6">
        <v>187048</v>
      </c>
      <c r="K41" s="7">
        <v>0.32</v>
      </c>
      <c r="L41" s="2" t="s">
        <v>28</v>
      </c>
      <c r="M41" s="2" t="s">
        <v>133</v>
      </c>
      <c r="AI41" t="str">
        <v>E01150</v>
      </c>
      <c r="AJ41" t="str">
        <v>Allison Leung</v>
      </c>
      <c r="AK41" t="str">
        <v>Sr. Analyst</v>
      </c>
      <c r="BH41">
        <v>77</v>
      </c>
      <c r="DS41" t="str">
        <v>E01225</v>
      </c>
      <c r="DT41" t="str">
        <v>Christian Fong</v>
      </c>
      <c r="DU41" t="str">
        <v>Manager</v>
      </c>
      <c r="DV41" t="str">
        <v>Sales</v>
      </c>
      <c r="DW41" t="str">
        <v>Research &amp; Development</v>
      </c>
      <c r="DX41" t="str">
        <v>Male</v>
      </c>
      <c r="DY41" t="str">
        <v>Asian</v>
      </c>
      <c r="DZ41">
        <v>49</v>
      </c>
      <c r="EA41">
        <v>41131</v>
      </c>
      <c r="EB41">
        <v>109850</v>
      </c>
      <c r="EC41">
        <v>7.0000000000000007E-2</v>
      </c>
      <c r="ED41" t="str">
        <v>China</v>
      </c>
      <c r="EE41" t="str">
        <v>Beijing</v>
      </c>
      <c r="EG41" t="str">
        <v>E01225</v>
      </c>
      <c r="EH41" t="str">
        <v>Christian Fong</v>
      </c>
      <c r="EI41" t="str">
        <v>Manager</v>
      </c>
      <c r="EJ41" t="str">
        <v>Sales</v>
      </c>
      <c r="EK41" t="str">
        <v>Research &amp; Development</v>
      </c>
      <c r="EL41" t="str">
        <v>Male</v>
      </c>
      <c r="EM41" t="str">
        <v>Asian</v>
      </c>
      <c r="EN41">
        <v>49</v>
      </c>
      <c r="EO41">
        <v>41131</v>
      </c>
      <c r="EP41">
        <v>109850</v>
      </c>
      <c r="EQ41">
        <v>7.0000000000000007E-2</v>
      </c>
      <c r="ER41" t="str">
        <v>China</v>
      </c>
      <c r="ES41" t="str">
        <v>Beijing</v>
      </c>
      <c r="ET41" t="str">
        <v>E01350</v>
      </c>
      <c r="EU41" t="str">
        <v>Natalie Carter</v>
      </c>
      <c r="EV41" t="str">
        <v>Director</v>
      </c>
      <c r="EW41" t="str">
        <v>Finance</v>
      </c>
      <c r="EX41" t="str">
        <v>Corporate</v>
      </c>
      <c r="EY41" t="str">
        <v>Female</v>
      </c>
      <c r="EZ41" t="str">
        <v>Caucasian</v>
      </c>
      <c r="FA41">
        <v>64</v>
      </c>
      <c r="FB41">
        <v>41264</v>
      </c>
      <c r="FC41">
        <v>153253</v>
      </c>
      <c r="FD41">
        <v>0.24</v>
      </c>
      <c r="FE41" t="str">
        <v>United States</v>
      </c>
      <c r="FF41" t="str">
        <v>Austin</v>
      </c>
      <c r="FG41" t="str">
        <v>E00784</v>
      </c>
      <c r="FH41" t="str">
        <v>Ella Nguyen</v>
      </c>
      <c r="FI41" t="str">
        <v>Service Desk Analyst</v>
      </c>
      <c r="FJ41" t="str">
        <v>IT</v>
      </c>
      <c r="FK41" t="str">
        <v>Corporate</v>
      </c>
      <c r="FL41" t="str">
        <v>Female</v>
      </c>
      <c r="FM41" t="str">
        <v>Asian</v>
      </c>
      <c r="FN41">
        <v>60</v>
      </c>
      <c r="FO41">
        <v>38027</v>
      </c>
      <c r="FP41">
        <v>90258</v>
      </c>
      <c r="FQ41">
        <v>0</v>
      </c>
      <c r="FR41" t="str">
        <v>China</v>
      </c>
      <c r="FS41" t="str">
        <v>Chongqing</v>
      </c>
    </row>
    <row r="42" spans="1:175" x14ac:dyDescent="0.35">
      <c r="A42" s="1" t="s">
        <v>1021</v>
      </c>
      <c r="B42" s="2" t="s">
        <v>1022</v>
      </c>
      <c r="C42" s="2" t="s">
        <v>78</v>
      </c>
      <c r="D42" s="2" t="s">
        <v>47</v>
      </c>
      <c r="E42" s="2" t="s">
        <v>34</v>
      </c>
      <c r="F42" s="2" t="s">
        <v>26</v>
      </c>
      <c r="G42" s="2" t="s">
        <v>27</v>
      </c>
      <c r="H42" s="2">
        <v>47</v>
      </c>
      <c r="I42" s="5">
        <v>42696</v>
      </c>
      <c r="J42" s="6">
        <v>253249</v>
      </c>
      <c r="K42" s="7">
        <v>0.31</v>
      </c>
      <c r="L42" s="2" t="s">
        <v>20</v>
      </c>
      <c r="M42" s="2" t="s">
        <v>59</v>
      </c>
      <c r="AI42" t="str">
        <v>E01221</v>
      </c>
      <c r="AJ42" t="str">
        <v>Eva Figueroa</v>
      </c>
      <c r="AK42" t="str">
        <v>Analyst II</v>
      </c>
      <c r="BH42">
        <v>79</v>
      </c>
      <c r="DS42" t="str">
        <v>E01238</v>
      </c>
      <c r="DT42" t="str">
        <v>Eloise Griffin</v>
      </c>
      <c r="DU42" t="str">
        <v>Director</v>
      </c>
      <c r="DV42" t="str">
        <v>Sales</v>
      </c>
      <c r="DW42" t="str">
        <v>Manufacturing</v>
      </c>
      <c r="DX42" t="str">
        <v>Female</v>
      </c>
      <c r="DY42" t="str">
        <v>Caucasian</v>
      </c>
      <c r="DZ42">
        <v>55</v>
      </c>
      <c r="EA42">
        <v>35001</v>
      </c>
      <c r="EB42">
        <v>153271</v>
      </c>
      <c r="EC42">
        <v>0.15</v>
      </c>
      <c r="ED42" t="str">
        <v>United States</v>
      </c>
      <c r="EE42" t="str">
        <v>Austin</v>
      </c>
      <c r="EG42" t="str">
        <v>E01238</v>
      </c>
      <c r="EH42" t="str">
        <v>Eloise Griffin</v>
      </c>
      <c r="EI42" t="str">
        <v>Director</v>
      </c>
      <c r="EJ42" t="str">
        <v>Sales</v>
      </c>
      <c r="EK42" t="str">
        <v>Manufacturing</v>
      </c>
      <c r="EL42" t="str">
        <v>Female</v>
      </c>
      <c r="EM42" t="str">
        <v>Caucasian</v>
      </c>
      <c r="EN42">
        <v>55</v>
      </c>
      <c r="EO42">
        <v>35001</v>
      </c>
      <c r="EP42">
        <v>153271</v>
      </c>
      <c r="EQ42">
        <v>0.15</v>
      </c>
      <c r="ER42" t="str">
        <v>United States</v>
      </c>
      <c r="ES42" t="str">
        <v>Austin</v>
      </c>
      <c r="ET42" t="str">
        <v>E01499</v>
      </c>
      <c r="EU42" t="str">
        <v>Jade Rojas</v>
      </c>
      <c r="EV42" t="str">
        <v>Director</v>
      </c>
      <c r="EW42" t="str">
        <v>Finance</v>
      </c>
      <c r="EX42" t="str">
        <v>Speciality Products</v>
      </c>
      <c r="EY42" t="str">
        <v>Female</v>
      </c>
      <c r="EZ42" t="str">
        <v>Latino</v>
      </c>
      <c r="FA42">
        <v>37</v>
      </c>
      <c r="FB42">
        <v>43493</v>
      </c>
      <c r="FC42">
        <v>165927</v>
      </c>
      <c r="FD42">
        <v>0.2</v>
      </c>
      <c r="FE42" t="str">
        <v>United States</v>
      </c>
      <c r="FF42" t="str">
        <v>Phoenix</v>
      </c>
      <c r="FG42" t="str">
        <v>E00813</v>
      </c>
      <c r="FH42" t="str">
        <v>Autumn Joseph</v>
      </c>
      <c r="FI42" t="str">
        <v>Enterprise Architect</v>
      </c>
      <c r="FJ42" t="str">
        <v>IT</v>
      </c>
      <c r="FK42" t="str">
        <v>Corporate</v>
      </c>
      <c r="FL42" t="str">
        <v>Female</v>
      </c>
      <c r="FM42" t="str">
        <v>Black</v>
      </c>
      <c r="FN42">
        <v>39</v>
      </c>
      <c r="FO42">
        <v>43229</v>
      </c>
      <c r="FP42">
        <v>73317</v>
      </c>
      <c r="FQ42">
        <v>0</v>
      </c>
      <c r="FR42" t="str">
        <v>United States</v>
      </c>
      <c r="FS42" t="str">
        <v>Miami</v>
      </c>
    </row>
    <row r="43" spans="1:175" x14ac:dyDescent="0.35">
      <c r="A43" s="1" t="s">
        <v>1836</v>
      </c>
      <c r="B43" s="2" t="s">
        <v>1837</v>
      </c>
      <c r="C43" s="2" t="s">
        <v>32</v>
      </c>
      <c r="D43" s="2" t="s">
        <v>33</v>
      </c>
      <c r="E43" s="2" t="s">
        <v>48</v>
      </c>
      <c r="F43" s="2" t="s">
        <v>26</v>
      </c>
      <c r="G43" s="2" t="s">
        <v>84</v>
      </c>
      <c r="H43" s="2">
        <v>31</v>
      </c>
      <c r="I43" s="5">
        <v>42957</v>
      </c>
      <c r="J43" s="6">
        <v>156931</v>
      </c>
      <c r="K43" s="7">
        <v>0.28000000000000003</v>
      </c>
      <c r="L43" s="2" t="s">
        <v>20</v>
      </c>
      <c r="M43" s="2" t="s">
        <v>21</v>
      </c>
      <c r="AI43" t="str">
        <v>E01225</v>
      </c>
      <c r="AJ43" t="str">
        <v>Christian Fong</v>
      </c>
      <c r="AK43" t="str">
        <v>Manager</v>
      </c>
      <c r="BH43">
        <v>81</v>
      </c>
      <c r="DS43" t="str">
        <v>E01291</v>
      </c>
      <c r="DT43" t="str">
        <v>Thomas Aguilar</v>
      </c>
      <c r="DU43" t="str">
        <v>Sr. Account Representative</v>
      </c>
      <c r="DV43" t="str">
        <v>Sales</v>
      </c>
      <c r="DW43" t="str">
        <v>Speciality Products</v>
      </c>
      <c r="DX43" t="str">
        <v>Male</v>
      </c>
      <c r="DY43" t="str">
        <v>Latino</v>
      </c>
      <c r="DZ43">
        <v>45</v>
      </c>
      <c r="EA43">
        <v>44237</v>
      </c>
      <c r="EB43">
        <v>79882</v>
      </c>
      <c r="EC43">
        <v>0</v>
      </c>
      <c r="ED43" t="str">
        <v>United States</v>
      </c>
      <c r="EE43" t="str">
        <v>Phoenix</v>
      </c>
      <c r="EG43" t="str">
        <v>E01291</v>
      </c>
      <c r="EH43" t="str">
        <v>Thomas Aguilar</v>
      </c>
      <c r="EI43" t="str">
        <v>Sr. Account Representative</v>
      </c>
      <c r="EJ43" t="str">
        <v>Sales</v>
      </c>
      <c r="EK43" t="str">
        <v>Speciality Products</v>
      </c>
      <c r="EL43" t="str">
        <v>Male</v>
      </c>
      <c r="EM43" t="str">
        <v>Latino</v>
      </c>
      <c r="EN43">
        <v>45</v>
      </c>
      <c r="EO43">
        <v>44237</v>
      </c>
      <c r="EP43">
        <v>79882</v>
      </c>
      <c r="EQ43">
        <v>0</v>
      </c>
      <c r="ER43" t="str">
        <v>United States</v>
      </c>
      <c r="ES43" t="str">
        <v>Phoenix</v>
      </c>
      <c r="ET43" t="str">
        <v>E01546</v>
      </c>
      <c r="EU43" t="str">
        <v>Maria Hong</v>
      </c>
      <c r="EV43" t="str">
        <v>Vice President</v>
      </c>
      <c r="EW43" t="str">
        <v>Finance</v>
      </c>
      <c r="EX43" t="str">
        <v>Speciality Products</v>
      </c>
      <c r="EY43" t="str">
        <v>Female</v>
      </c>
      <c r="EZ43" t="str">
        <v>Asian</v>
      </c>
      <c r="FA43">
        <v>43</v>
      </c>
      <c r="FB43">
        <v>38564</v>
      </c>
      <c r="FC43">
        <v>249686</v>
      </c>
      <c r="FD43">
        <v>0.31</v>
      </c>
      <c r="FE43" t="str">
        <v>China</v>
      </c>
      <c r="FF43" t="str">
        <v>Chongqing</v>
      </c>
      <c r="FG43" t="str">
        <v>E00816</v>
      </c>
      <c r="FH43" t="str">
        <v>Skylar Watson</v>
      </c>
      <c r="FI43" t="str">
        <v>Network Architect</v>
      </c>
      <c r="FJ43" t="str">
        <v>IT</v>
      </c>
      <c r="FK43" t="str">
        <v>Speciality Products</v>
      </c>
      <c r="FL43" t="str">
        <v>Female</v>
      </c>
      <c r="FM43" t="str">
        <v>Caucasian</v>
      </c>
      <c r="FN43">
        <v>28</v>
      </c>
      <c r="FO43">
        <v>44477</v>
      </c>
      <c r="FP43">
        <v>64475</v>
      </c>
      <c r="FQ43">
        <v>0</v>
      </c>
      <c r="FR43" t="str">
        <v>United States</v>
      </c>
      <c r="FS43" t="str">
        <v>Phoenix</v>
      </c>
    </row>
    <row r="44" spans="1:175" x14ac:dyDescent="0.35">
      <c r="A44" s="1" t="s">
        <v>468</v>
      </c>
      <c r="B44" s="2" t="s">
        <v>469</v>
      </c>
      <c r="C44" s="2" t="s">
        <v>461</v>
      </c>
      <c r="D44" s="2" t="s">
        <v>16</v>
      </c>
      <c r="E44" s="2" t="s">
        <v>25</v>
      </c>
      <c r="F44" s="2" t="s">
        <v>18</v>
      </c>
      <c r="G44" s="2" t="s">
        <v>84</v>
      </c>
      <c r="H44" s="2">
        <v>36</v>
      </c>
      <c r="I44" s="5">
        <v>43818</v>
      </c>
      <c r="J44" s="6">
        <v>91954</v>
      </c>
      <c r="K44" s="7">
        <v>0</v>
      </c>
      <c r="L44" s="2" t="s">
        <v>20</v>
      </c>
      <c r="M44" s="2" t="s">
        <v>87</v>
      </c>
      <c r="AI44" t="str">
        <v>E01238</v>
      </c>
      <c r="AJ44" t="str">
        <v>Eloise Griffin</v>
      </c>
      <c r="AK44" t="str">
        <v>Director</v>
      </c>
      <c r="BH44">
        <v>83</v>
      </c>
      <c r="DS44" t="str">
        <v>E01413</v>
      </c>
      <c r="DT44" t="str">
        <v>Caroline Nelson</v>
      </c>
      <c r="DU44" t="str">
        <v>Sr. Account Representative</v>
      </c>
      <c r="DV44" t="str">
        <v>Sales</v>
      </c>
      <c r="DW44" t="str">
        <v>Speciality Products</v>
      </c>
      <c r="DX44" t="str">
        <v>Female</v>
      </c>
      <c r="DY44" t="str">
        <v>Black</v>
      </c>
      <c r="DZ44">
        <v>60</v>
      </c>
      <c r="EA44">
        <v>35641</v>
      </c>
      <c r="EB44">
        <v>71677</v>
      </c>
      <c r="EC44">
        <v>0</v>
      </c>
      <c r="ED44" t="str">
        <v>United States</v>
      </c>
      <c r="EE44" t="str">
        <v>Columbus</v>
      </c>
      <c r="EG44" t="str">
        <v>E01413</v>
      </c>
      <c r="EH44" t="str">
        <v>Caroline Nelson</v>
      </c>
      <c r="EI44" t="str">
        <v>Sr. Account Representative</v>
      </c>
      <c r="EJ44" t="str">
        <v>Sales</v>
      </c>
      <c r="EK44" t="str">
        <v>Speciality Products</v>
      </c>
      <c r="EL44" t="str">
        <v>Female</v>
      </c>
      <c r="EM44" t="str">
        <v>Black</v>
      </c>
      <c r="EN44">
        <v>60</v>
      </c>
      <c r="EO44">
        <v>35641</v>
      </c>
      <c r="EP44">
        <v>71677</v>
      </c>
      <c r="EQ44">
        <v>0</v>
      </c>
      <c r="ER44" t="str">
        <v>United States</v>
      </c>
      <c r="ES44" t="str">
        <v>Columbus</v>
      </c>
      <c r="ET44" t="str">
        <v>E01638</v>
      </c>
      <c r="EU44" t="str">
        <v>Elizabeth Huang</v>
      </c>
      <c r="EV44" t="str">
        <v>Analyst</v>
      </c>
      <c r="EW44" t="str">
        <v>Finance</v>
      </c>
      <c r="EX44" t="str">
        <v>Speciality Products</v>
      </c>
      <c r="EY44" t="str">
        <v>Female</v>
      </c>
      <c r="EZ44" t="str">
        <v>Asian</v>
      </c>
      <c r="FA44">
        <v>62</v>
      </c>
      <c r="FB44">
        <v>37519</v>
      </c>
      <c r="FC44">
        <v>49738</v>
      </c>
      <c r="FD44">
        <v>0</v>
      </c>
      <c r="FE44" t="str">
        <v>China</v>
      </c>
      <c r="FF44" t="str">
        <v>Beijing</v>
      </c>
      <c r="FG44" t="str">
        <v>E00836</v>
      </c>
      <c r="FH44" t="str">
        <v>Addison Roberts</v>
      </c>
      <c r="FI44" t="str">
        <v>Network Architect</v>
      </c>
      <c r="FJ44" t="str">
        <v>IT</v>
      </c>
      <c r="FK44" t="str">
        <v>Manufacturing</v>
      </c>
      <c r="FL44" t="str">
        <v>Female</v>
      </c>
      <c r="FM44" t="str">
        <v>Caucasian</v>
      </c>
      <c r="FN44">
        <v>65</v>
      </c>
      <c r="FO44">
        <v>43234</v>
      </c>
      <c r="FP44">
        <v>60985</v>
      </c>
      <c r="FQ44">
        <v>0</v>
      </c>
      <c r="FR44" t="str">
        <v>United States</v>
      </c>
      <c r="FS44" t="str">
        <v>Seattle</v>
      </c>
    </row>
    <row r="45" spans="1:175" x14ac:dyDescent="0.35">
      <c r="A45" s="1" t="s">
        <v>585</v>
      </c>
      <c r="B45" s="2" t="s">
        <v>586</v>
      </c>
      <c r="C45" s="2" t="s">
        <v>222</v>
      </c>
      <c r="D45" s="2" t="s">
        <v>68</v>
      </c>
      <c r="E45" s="2" t="s">
        <v>48</v>
      </c>
      <c r="F45" s="2" t="s">
        <v>26</v>
      </c>
      <c r="G45" s="2" t="s">
        <v>84</v>
      </c>
      <c r="H45" s="2">
        <v>64</v>
      </c>
      <c r="I45" s="5">
        <v>33875</v>
      </c>
      <c r="J45" s="6">
        <v>70778</v>
      </c>
      <c r="K45" s="7">
        <v>0</v>
      </c>
      <c r="L45" s="2" t="s">
        <v>20</v>
      </c>
      <c r="M45" s="2" t="s">
        <v>59</v>
      </c>
      <c r="AI45" t="str">
        <v>E01291</v>
      </c>
      <c r="AJ45" t="str">
        <v>Thomas Aguilar</v>
      </c>
      <c r="AK45" t="str">
        <v>Sr. Account Representative</v>
      </c>
      <c r="BH45">
        <v>85</v>
      </c>
      <c r="DS45" t="str">
        <v>E01415</v>
      </c>
      <c r="DT45" t="str">
        <v>Henry Green</v>
      </c>
      <c r="DU45" t="str">
        <v>Sr. Account Representative</v>
      </c>
      <c r="DV45" t="str">
        <v>Sales</v>
      </c>
      <c r="DW45" t="str">
        <v>Speciality Products</v>
      </c>
      <c r="DX45" t="str">
        <v>Male</v>
      </c>
      <c r="DY45" t="str">
        <v>Caucasian</v>
      </c>
      <c r="DZ45">
        <v>32</v>
      </c>
      <c r="EA45">
        <v>43864</v>
      </c>
      <c r="EB45">
        <v>96598</v>
      </c>
      <c r="EC45">
        <v>0</v>
      </c>
      <c r="ED45" t="str">
        <v>United States</v>
      </c>
      <c r="EE45" t="str">
        <v>Phoenix</v>
      </c>
      <c r="EG45" t="str">
        <v>E01415</v>
      </c>
      <c r="EH45" t="str">
        <v>Henry Green</v>
      </c>
      <c r="EI45" t="str">
        <v>Sr. Account Representative</v>
      </c>
      <c r="EJ45" t="str">
        <v>Sales</v>
      </c>
      <c r="EK45" t="str">
        <v>Speciality Products</v>
      </c>
      <c r="EL45" t="str">
        <v>Male</v>
      </c>
      <c r="EM45" t="str">
        <v>Caucasian</v>
      </c>
      <c r="EN45">
        <v>32</v>
      </c>
      <c r="EO45">
        <v>43864</v>
      </c>
      <c r="EP45">
        <v>96598</v>
      </c>
      <c r="EQ45">
        <v>0</v>
      </c>
      <c r="ER45" t="str">
        <v>United States</v>
      </c>
      <c r="ES45" t="str">
        <v>Phoenix</v>
      </c>
      <c r="ET45" t="str">
        <v>E01639</v>
      </c>
      <c r="EU45" t="str">
        <v>Everleigh Simmons</v>
      </c>
      <c r="EV45" t="str">
        <v>Analyst</v>
      </c>
      <c r="EW45" t="str">
        <v>Finance</v>
      </c>
      <c r="EX45" t="str">
        <v>Manufacturing</v>
      </c>
      <c r="EY45" t="str">
        <v>Female</v>
      </c>
      <c r="EZ45" t="str">
        <v>Caucasian</v>
      </c>
      <c r="FA45">
        <v>55</v>
      </c>
      <c r="FB45">
        <v>44302</v>
      </c>
      <c r="FC45">
        <v>48266</v>
      </c>
      <c r="FD45">
        <v>0</v>
      </c>
      <c r="FE45" t="str">
        <v>United States</v>
      </c>
      <c r="FF45" t="str">
        <v>Chicago</v>
      </c>
      <c r="FG45" t="str">
        <v>E00862</v>
      </c>
      <c r="FH45" t="str">
        <v>Levi Moreno</v>
      </c>
      <c r="FI45" t="str">
        <v>Systems Analyst</v>
      </c>
      <c r="FJ45" t="str">
        <v>IT</v>
      </c>
      <c r="FK45" t="str">
        <v>Research &amp; Development</v>
      </c>
      <c r="FL45" t="str">
        <v>Male</v>
      </c>
      <c r="FM45" t="str">
        <v>Latino</v>
      </c>
      <c r="FN45">
        <v>64</v>
      </c>
      <c r="FO45">
        <v>44009</v>
      </c>
      <c r="FP45">
        <v>40316</v>
      </c>
      <c r="FQ45">
        <v>0</v>
      </c>
      <c r="FR45" t="str">
        <v>Brazil</v>
      </c>
      <c r="FS45" t="str">
        <v>Manaus</v>
      </c>
    </row>
    <row r="46" spans="1:175" x14ac:dyDescent="0.35">
      <c r="A46" s="1" t="s">
        <v>585</v>
      </c>
      <c r="B46" s="2" t="s">
        <v>1447</v>
      </c>
      <c r="C46" s="2" t="s">
        <v>51</v>
      </c>
      <c r="D46" s="2" t="s">
        <v>47</v>
      </c>
      <c r="E46" s="2" t="s">
        <v>48</v>
      </c>
      <c r="F46" s="2" t="s">
        <v>26</v>
      </c>
      <c r="G46" s="2" t="s">
        <v>19</v>
      </c>
      <c r="H46" s="2">
        <v>42</v>
      </c>
      <c r="I46" s="5">
        <v>40692</v>
      </c>
      <c r="J46" s="6">
        <v>102440</v>
      </c>
      <c r="K46" s="7">
        <v>0.06</v>
      </c>
      <c r="L46" s="2" t="s">
        <v>20</v>
      </c>
      <c r="M46" s="2" t="s">
        <v>36</v>
      </c>
      <c r="AI46" t="str">
        <v>E01413</v>
      </c>
      <c r="AJ46" t="str">
        <v>Caroline Nelson</v>
      </c>
      <c r="AK46" t="str">
        <v>Sr. Account Representative</v>
      </c>
      <c r="BH46">
        <v>87</v>
      </c>
      <c r="DS46" t="str">
        <v>E01427</v>
      </c>
      <c r="DT46" t="str">
        <v>Mia Cheng</v>
      </c>
      <c r="DU46" t="str">
        <v>Sr. Manger</v>
      </c>
      <c r="DV46" t="str">
        <v>Sales</v>
      </c>
      <c r="DW46" t="str">
        <v>Manufacturing</v>
      </c>
      <c r="DX46" t="str">
        <v>Female</v>
      </c>
      <c r="DY46" t="str">
        <v>Asian</v>
      </c>
      <c r="DZ46">
        <v>34</v>
      </c>
      <c r="EA46">
        <v>42116</v>
      </c>
      <c r="EB46">
        <v>154941</v>
      </c>
      <c r="EC46">
        <v>0.13</v>
      </c>
      <c r="ED46" t="str">
        <v>United States</v>
      </c>
      <c r="EE46" t="str">
        <v>Phoenix</v>
      </c>
      <c r="EG46" t="str">
        <v>E01427</v>
      </c>
      <c r="EH46" t="str">
        <v>Mia Cheng</v>
      </c>
      <c r="EI46" t="str">
        <v>Sr. Manger</v>
      </c>
      <c r="EJ46" t="str">
        <v>Sales</v>
      </c>
      <c r="EK46" t="str">
        <v>Manufacturing</v>
      </c>
      <c r="EL46" t="str">
        <v>Female</v>
      </c>
      <c r="EM46" t="str">
        <v>Asian</v>
      </c>
      <c r="EN46">
        <v>34</v>
      </c>
      <c r="EO46">
        <v>42116</v>
      </c>
      <c r="EP46">
        <v>154941</v>
      </c>
      <c r="EQ46">
        <v>0.13</v>
      </c>
      <c r="ER46" t="str">
        <v>United States</v>
      </c>
      <c r="ES46" t="str">
        <v>Phoenix</v>
      </c>
      <c r="ET46" t="str">
        <v>E01639</v>
      </c>
      <c r="EU46" t="str">
        <v>Austin Vo</v>
      </c>
      <c r="EV46" t="str">
        <v>Sr. Analyst</v>
      </c>
      <c r="EW46" t="str">
        <v>Finance</v>
      </c>
      <c r="EX46" t="str">
        <v>Manufacturing</v>
      </c>
      <c r="EY46" t="str">
        <v>Male</v>
      </c>
      <c r="EZ46" t="str">
        <v>Asian</v>
      </c>
      <c r="FA46">
        <v>55</v>
      </c>
      <c r="FB46">
        <v>35023</v>
      </c>
      <c r="FC46">
        <v>95409</v>
      </c>
      <c r="FD46">
        <v>0</v>
      </c>
      <c r="FE46" t="str">
        <v>United States</v>
      </c>
      <c r="FF46" t="str">
        <v>Phoenix</v>
      </c>
      <c r="FG46" t="str">
        <v>E00869</v>
      </c>
      <c r="FH46" t="str">
        <v>Nova Lin</v>
      </c>
      <c r="FI46" t="str">
        <v>Cloud Infrastructure Architect</v>
      </c>
      <c r="FJ46" t="str">
        <v>IT</v>
      </c>
      <c r="FK46" t="str">
        <v>Manufacturing</v>
      </c>
      <c r="FL46" t="str">
        <v>Female</v>
      </c>
      <c r="FM46" t="str">
        <v>Asian</v>
      </c>
      <c r="FN46">
        <v>33</v>
      </c>
      <c r="FO46">
        <v>43029</v>
      </c>
      <c r="FP46">
        <v>69332</v>
      </c>
      <c r="FQ46">
        <v>0</v>
      </c>
      <c r="FR46" t="str">
        <v>United States</v>
      </c>
      <c r="FS46" t="str">
        <v>Columbus</v>
      </c>
    </row>
    <row r="47" spans="1:175" x14ac:dyDescent="0.35">
      <c r="A47" s="1" t="s">
        <v>225</v>
      </c>
      <c r="B47" s="2" t="s">
        <v>226</v>
      </c>
      <c r="C47" s="2" t="s">
        <v>123</v>
      </c>
      <c r="D47" s="2" t="s">
        <v>33</v>
      </c>
      <c r="E47" s="2" t="s">
        <v>48</v>
      </c>
      <c r="F47" s="2" t="s">
        <v>26</v>
      </c>
      <c r="G47" s="2" t="s">
        <v>84</v>
      </c>
      <c r="H47" s="2">
        <v>34</v>
      </c>
      <c r="I47" s="5">
        <v>42182</v>
      </c>
      <c r="J47" s="6">
        <v>57008</v>
      </c>
      <c r="K47" s="7">
        <v>0</v>
      </c>
      <c r="L47" s="2" t="s">
        <v>20</v>
      </c>
      <c r="M47" s="2" t="s">
        <v>43</v>
      </c>
      <c r="AI47" t="str">
        <v>E01415</v>
      </c>
      <c r="AJ47" t="str">
        <v>Henry Green</v>
      </c>
      <c r="AK47" t="str">
        <v>Sr. Account Representative</v>
      </c>
      <c r="BH47">
        <v>89</v>
      </c>
      <c r="DS47" t="str">
        <v>E01466</v>
      </c>
      <c r="DT47" t="str">
        <v>Connor Vang</v>
      </c>
      <c r="DU47" t="str">
        <v>Analyst</v>
      </c>
      <c r="DV47" t="str">
        <v>Sales</v>
      </c>
      <c r="DW47" t="str">
        <v>Speciality Products</v>
      </c>
      <c r="DX47" t="str">
        <v>Male</v>
      </c>
      <c r="DY47" t="str">
        <v>Asian</v>
      </c>
      <c r="DZ47">
        <v>25</v>
      </c>
      <c r="EA47">
        <v>44405</v>
      </c>
      <c r="EB47">
        <v>46845</v>
      </c>
      <c r="EC47">
        <v>0</v>
      </c>
      <c r="ED47" t="str">
        <v>United States</v>
      </c>
      <c r="EE47" t="str">
        <v>Miami</v>
      </c>
      <c r="EG47" t="str">
        <v>E01466</v>
      </c>
      <c r="EH47" t="str">
        <v>Connor Vang</v>
      </c>
      <c r="EI47" t="str">
        <v>Analyst</v>
      </c>
      <c r="EJ47" t="str">
        <v>Sales</v>
      </c>
      <c r="EK47" t="str">
        <v>Speciality Products</v>
      </c>
      <c r="EL47" t="str">
        <v>Male</v>
      </c>
      <c r="EM47" t="str">
        <v>Asian</v>
      </c>
      <c r="EN47">
        <v>25</v>
      </c>
      <c r="EO47">
        <v>44405</v>
      </c>
      <c r="EP47">
        <v>46845</v>
      </c>
      <c r="EQ47">
        <v>0</v>
      </c>
      <c r="ER47" t="str">
        <v>United States</v>
      </c>
      <c r="ES47" t="str">
        <v>Miami</v>
      </c>
      <c r="ET47" t="str">
        <v>E01668</v>
      </c>
      <c r="EU47" t="str">
        <v>Naomi Xi</v>
      </c>
      <c r="EV47" t="str">
        <v>Director</v>
      </c>
      <c r="EW47" t="str">
        <v>Finance</v>
      </c>
      <c r="EX47" t="str">
        <v>Corporate</v>
      </c>
      <c r="EY47" t="str">
        <v>Female</v>
      </c>
      <c r="EZ47" t="str">
        <v>Asian</v>
      </c>
      <c r="FA47">
        <v>53</v>
      </c>
      <c r="FB47">
        <v>37304</v>
      </c>
      <c r="FC47">
        <v>179494</v>
      </c>
      <c r="FD47">
        <v>0.2</v>
      </c>
      <c r="FE47" t="str">
        <v>China</v>
      </c>
      <c r="FF47" t="str">
        <v>Chongqing</v>
      </c>
      <c r="FG47" t="str">
        <v>E00870</v>
      </c>
      <c r="FH47" t="str">
        <v>Evelyn Liang</v>
      </c>
      <c r="FI47" t="str">
        <v>Service Desk Analyst</v>
      </c>
      <c r="FJ47" t="str">
        <v>IT</v>
      </c>
      <c r="FK47" t="str">
        <v>Speciality Products</v>
      </c>
      <c r="FL47" t="str">
        <v>Female</v>
      </c>
      <c r="FM47" t="str">
        <v>Asian</v>
      </c>
      <c r="FN47">
        <v>40</v>
      </c>
      <c r="FO47">
        <v>41451</v>
      </c>
      <c r="FP47">
        <v>69096</v>
      </c>
      <c r="FQ47">
        <v>0</v>
      </c>
      <c r="FR47" t="str">
        <v>United States</v>
      </c>
      <c r="FS47" t="str">
        <v>Seattle</v>
      </c>
    </row>
    <row r="48" spans="1:175" x14ac:dyDescent="0.35">
      <c r="A48" s="1" t="s">
        <v>745</v>
      </c>
      <c r="B48" s="2" t="s">
        <v>746</v>
      </c>
      <c r="C48" s="2" t="s">
        <v>107</v>
      </c>
      <c r="D48" s="2" t="s">
        <v>68</v>
      </c>
      <c r="E48" s="2" t="s">
        <v>25</v>
      </c>
      <c r="F48" s="2" t="s">
        <v>18</v>
      </c>
      <c r="G48" s="2" t="s">
        <v>84</v>
      </c>
      <c r="H48" s="2">
        <v>60</v>
      </c>
      <c r="I48" s="5">
        <v>35992</v>
      </c>
      <c r="J48" s="6">
        <v>92932</v>
      </c>
      <c r="K48" s="7">
        <v>0</v>
      </c>
      <c r="L48" s="2" t="s">
        <v>20</v>
      </c>
      <c r="M48" s="2" t="s">
        <v>87</v>
      </c>
      <c r="AI48" t="str">
        <v>E01427</v>
      </c>
      <c r="AJ48" t="str">
        <v>Mia Cheng</v>
      </c>
      <c r="AK48" t="str">
        <v>Sr. Manger</v>
      </c>
      <c r="BH48">
        <v>91</v>
      </c>
      <c r="DS48" t="str">
        <v>E01488</v>
      </c>
      <c r="DT48" t="str">
        <v>Penelope Griffin</v>
      </c>
      <c r="DU48" t="str">
        <v>Director</v>
      </c>
      <c r="DV48" t="str">
        <v>Sales</v>
      </c>
      <c r="DW48" t="str">
        <v>Manufacturing</v>
      </c>
      <c r="DX48" t="str">
        <v>Female</v>
      </c>
      <c r="DY48" t="str">
        <v>Caucasian</v>
      </c>
      <c r="DZ48">
        <v>61</v>
      </c>
      <c r="EA48">
        <v>44219</v>
      </c>
      <c r="EB48">
        <v>151783</v>
      </c>
      <c r="EC48">
        <v>0.26</v>
      </c>
      <c r="ED48" t="str">
        <v>United States</v>
      </c>
      <c r="EE48" t="str">
        <v>Seattle</v>
      </c>
      <c r="EG48" t="str">
        <v>E01488</v>
      </c>
      <c r="EH48" t="str">
        <v>Penelope Griffin</v>
      </c>
      <c r="EI48" t="str">
        <v>Director</v>
      </c>
      <c r="EJ48" t="str">
        <v>Sales</v>
      </c>
      <c r="EK48" t="str">
        <v>Manufacturing</v>
      </c>
      <c r="EL48" t="str">
        <v>Female</v>
      </c>
      <c r="EM48" t="str">
        <v>Caucasian</v>
      </c>
      <c r="EN48">
        <v>61</v>
      </c>
      <c r="EO48">
        <v>44219</v>
      </c>
      <c r="EP48">
        <v>151783</v>
      </c>
      <c r="EQ48">
        <v>0.26</v>
      </c>
      <c r="ER48" t="str">
        <v>United States</v>
      </c>
      <c r="ES48" t="str">
        <v>Seattle</v>
      </c>
      <c r="ET48" t="str">
        <v>E01711</v>
      </c>
      <c r="EU48" t="str">
        <v>Benjamin Ford</v>
      </c>
      <c r="EV48" t="str">
        <v>Analyst II</v>
      </c>
      <c r="EW48" t="str">
        <v>Finance</v>
      </c>
      <c r="EX48" t="str">
        <v>Speciality Products</v>
      </c>
      <c r="EY48" t="str">
        <v>Male</v>
      </c>
      <c r="EZ48" t="str">
        <v>Caucasian</v>
      </c>
      <c r="FA48">
        <v>31</v>
      </c>
      <c r="FB48">
        <v>44308</v>
      </c>
      <c r="FC48">
        <v>74215</v>
      </c>
      <c r="FD48">
        <v>0</v>
      </c>
      <c r="FE48" t="str">
        <v>United States</v>
      </c>
      <c r="FF48" t="str">
        <v>Phoenix</v>
      </c>
      <c r="FG48" t="str">
        <v>E00929</v>
      </c>
      <c r="FH48" t="str">
        <v>Allison Espinoza</v>
      </c>
      <c r="FI48" t="str">
        <v>Solutions Architect</v>
      </c>
      <c r="FJ48" t="str">
        <v>IT</v>
      </c>
      <c r="FK48" t="str">
        <v>Speciality Products</v>
      </c>
      <c r="FL48" t="str">
        <v>Female</v>
      </c>
      <c r="FM48" t="str">
        <v>Latino</v>
      </c>
      <c r="FN48">
        <v>45</v>
      </c>
      <c r="FO48">
        <v>43937</v>
      </c>
      <c r="FP48">
        <v>66958</v>
      </c>
      <c r="FQ48">
        <v>0</v>
      </c>
      <c r="FR48" t="str">
        <v>United States</v>
      </c>
      <c r="FS48" t="str">
        <v>Miami</v>
      </c>
    </row>
    <row r="49" spans="1:175" x14ac:dyDescent="0.35">
      <c r="A49" s="1" t="s">
        <v>994</v>
      </c>
      <c r="B49" s="2" t="s">
        <v>995</v>
      </c>
      <c r="C49" s="2" t="s">
        <v>32</v>
      </c>
      <c r="D49" s="2" t="s">
        <v>68</v>
      </c>
      <c r="E49" s="2" t="s">
        <v>48</v>
      </c>
      <c r="F49" s="2" t="s">
        <v>26</v>
      </c>
      <c r="G49" s="2" t="s">
        <v>84</v>
      </c>
      <c r="H49" s="2">
        <v>48</v>
      </c>
      <c r="I49" s="5">
        <v>43809</v>
      </c>
      <c r="J49" s="6">
        <v>183113</v>
      </c>
      <c r="K49" s="7">
        <v>0.24</v>
      </c>
      <c r="L49" s="2" t="s">
        <v>92</v>
      </c>
      <c r="M49" s="2" t="s">
        <v>98</v>
      </c>
      <c r="AI49" t="str">
        <v>E01466</v>
      </c>
      <c r="AJ49" t="str">
        <v>Connor Vang</v>
      </c>
      <c r="AK49" t="str">
        <v>Analyst</v>
      </c>
      <c r="BH49">
        <v>93</v>
      </c>
      <c r="DS49" t="str">
        <v>E01533</v>
      </c>
      <c r="DT49" t="str">
        <v>Avery Bailey</v>
      </c>
      <c r="DU49" t="str">
        <v>Sr. Analyst</v>
      </c>
      <c r="DV49" t="str">
        <v>Sales</v>
      </c>
      <c r="DW49" t="str">
        <v>Speciality Products</v>
      </c>
      <c r="DX49" t="str">
        <v>Female</v>
      </c>
      <c r="DY49" t="str">
        <v>Caucasian</v>
      </c>
      <c r="DZ49">
        <v>49</v>
      </c>
      <c r="EA49">
        <v>35200</v>
      </c>
      <c r="EB49">
        <v>86658</v>
      </c>
      <c r="EC49">
        <v>0</v>
      </c>
      <c r="ED49" t="str">
        <v>United States</v>
      </c>
      <c r="EE49" t="str">
        <v>Phoenix</v>
      </c>
      <c r="EG49" t="str">
        <v>E01533</v>
      </c>
      <c r="EH49" t="str">
        <v>Avery Bailey</v>
      </c>
      <c r="EI49" t="str">
        <v>Sr. Analyst</v>
      </c>
      <c r="EJ49" t="str">
        <v>Sales</v>
      </c>
      <c r="EK49" t="str">
        <v>Speciality Products</v>
      </c>
      <c r="EL49" t="str">
        <v>Female</v>
      </c>
      <c r="EM49" t="str">
        <v>Caucasian</v>
      </c>
      <c r="EN49">
        <v>49</v>
      </c>
      <c r="EO49">
        <v>35200</v>
      </c>
      <c r="EP49">
        <v>86658</v>
      </c>
      <c r="EQ49">
        <v>0</v>
      </c>
      <c r="ER49" t="str">
        <v>United States</v>
      </c>
      <c r="ES49" t="str">
        <v>Phoenix</v>
      </c>
      <c r="ET49" t="str">
        <v>E01755</v>
      </c>
      <c r="EU49" t="str">
        <v>Audrey Patel</v>
      </c>
      <c r="EV49" t="str">
        <v>Sr. Manger</v>
      </c>
      <c r="EW49" t="str">
        <v>Finance</v>
      </c>
      <c r="EX49" t="str">
        <v>Speciality Products</v>
      </c>
      <c r="EY49" t="str">
        <v>Female</v>
      </c>
      <c r="EZ49" t="str">
        <v>Asian</v>
      </c>
      <c r="FA49">
        <v>37</v>
      </c>
      <c r="FB49">
        <v>40657</v>
      </c>
      <c r="FC49">
        <v>131183</v>
      </c>
      <c r="FD49">
        <v>0.14000000000000001</v>
      </c>
      <c r="FE49" t="str">
        <v>China</v>
      </c>
      <c r="FF49" t="str">
        <v>Shanghai</v>
      </c>
      <c r="FG49" t="str">
        <v>E00965</v>
      </c>
      <c r="FH49" t="str">
        <v>Jacob Khan</v>
      </c>
      <c r="FI49" t="str">
        <v>Computer Systems Manager</v>
      </c>
      <c r="FJ49" t="str">
        <v>IT</v>
      </c>
      <c r="FK49" t="str">
        <v>Speciality Products</v>
      </c>
      <c r="FL49" t="str">
        <v>Male</v>
      </c>
      <c r="FM49" t="str">
        <v>Asian</v>
      </c>
      <c r="FN49">
        <v>53</v>
      </c>
      <c r="FO49">
        <v>39487</v>
      </c>
      <c r="FP49">
        <v>84193</v>
      </c>
      <c r="FQ49">
        <v>0.09</v>
      </c>
      <c r="FR49" t="str">
        <v>China</v>
      </c>
      <c r="FS49" t="str">
        <v>Shanghai</v>
      </c>
    </row>
    <row r="50" spans="1:175" x14ac:dyDescent="0.35">
      <c r="A50" s="1" t="s">
        <v>629</v>
      </c>
      <c r="B50" s="2" t="s">
        <v>630</v>
      </c>
      <c r="C50" s="2" t="s">
        <v>42</v>
      </c>
      <c r="D50" s="2" t="s">
        <v>47</v>
      </c>
      <c r="E50" s="2" t="s">
        <v>48</v>
      </c>
      <c r="F50" s="2" t="s">
        <v>26</v>
      </c>
      <c r="G50" s="2" t="s">
        <v>19</v>
      </c>
      <c r="H50" s="2">
        <v>43</v>
      </c>
      <c r="I50" s="5">
        <v>38093</v>
      </c>
      <c r="J50" s="6">
        <v>94246</v>
      </c>
      <c r="K50" s="7">
        <v>0</v>
      </c>
      <c r="L50" s="2" t="s">
        <v>20</v>
      </c>
      <c r="M50" s="2" t="s">
        <v>59</v>
      </c>
      <c r="AI50" t="str">
        <v>E01488</v>
      </c>
      <c r="AJ50" t="str">
        <v>Penelope Griffin</v>
      </c>
      <c r="AK50" t="str">
        <v>Director</v>
      </c>
      <c r="BH50">
        <v>95</v>
      </c>
      <c r="DS50" t="str">
        <v>E01582</v>
      </c>
      <c r="DT50" t="str">
        <v>Elijah Coleman</v>
      </c>
      <c r="DU50" t="str">
        <v>Sr. Manger</v>
      </c>
      <c r="DV50" t="str">
        <v>Sales</v>
      </c>
      <c r="DW50" t="str">
        <v>Research &amp; Development</v>
      </c>
      <c r="DX50" t="str">
        <v>Male</v>
      </c>
      <c r="DY50" t="str">
        <v>Caucasian</v>
      </c>
      <c r="DZ50">
        <v>53</v>
      </c>
      <c r="EA50">
        <v>41931</v>
      </c>
      <c r="EB50">
        <v>159538</v>
      </c>
      <c r="EC50">
        <v>0.11</v>
      </c>
      <c r="ED50" t="str">
        <v>United States</v>
      </c>
      <c r="EE50" t="str">
        <v>Miami</v>
      </c>
      <c r="EG50" t="str">
        <v>E01582</v>
      </c>
      <c r="EH50" t="str">
        <v>Elijah Coleman</v>
      </c>
      <c r="EI50" t="str">
        <v>Sr. Manger</v>
      </c>
      <c r="EJ50" t="str">
        <v>Sales</v>
      </c>
      <c r="EK50" t="str">
        <v>Research &amp; Development</v>
      </c>
      <c r="EL50" t="str">
        <v>Male</v>
      </c>
      <c r="EM50" t="str">
        <v>Caucasian</v>
      </c>
      <c r="EN50">
        <v>53</v>
      </c>
      <c r="EO50">
        <v>41931</v>
      </c>
      <c r="EP50">
        <v>159538</v>
      </c>
      <c r="EQ50">
        <v>0.11</v>
      </c>
      <c r="ER50" t="str">
        <v>United States</v>
      </c>
      <c r="ES50" t="str">
        <v>Miami</v>
      </c>
      <c r="ET50" t="str">
        <v>E01832</v>
      </c>
      <c r="EU50" t="str">
        <v>Ezra Singh</v>
      </c>
      <c r="EV50" t="str">
        <v>Analyst</v>
      </c>
      <c r="EW50" t="str">
        <v>Finance</v>
      </c>
      <c r="EX50" t="str">
        <v>Manufacturing</v>
      </c>
      <c r="EY50" t="str">
        <v>Male</v>
      </c>
      <c r="EZ50" t="str">
        <v>Asian</v>
      </c>
      <c r="FA50">
        <v>56</v>
      </c>
      <c r="FB50">
        <v>38847</v>
      </c>
      <c r="FC50">
        <v>41561</v>
      </c>
      <c r="FD50">
        <v>0</v>
      </c>
      <c r="FE50" t="str">
        <v>United States</v>
      </c>
      <c r="FF50" t="str">
        <v>Austin</v>
      </c>
      <c r="FG50" t="str">
        <v>E00981</v>
      </c>
      <c r="FH50" t="str">
        <v>Miles Thao</v>
      </c>
      <c r="FI50" t="str">
        <v>System Administrator </v>
      </c>
      <c r="FJ50" t="str">
        <v>IT</v>
      </c>
      <c r="FK50" t="str">
        <v>Corporate</v>
      </c>
      <c r="FL50" t="str">
        <v>Male</v>
      </c>
      <c r="FM50" t="str">
        <v>Asian</v>
      </c>
      <c r="FN50">
        <v>57</v>
      </c>
      <c r="FO50">
        <v>37798</v>
      </c>
      <c r="FP50">
        <v>63318</v>
      </c>
      <c r="FQ50">
        <v>0</v>
      </c>
      <c r="FR50" t="str">
        <v>United States</v>
      </c>
      <c r="FS50" t="str">
        <v>Columbus</v>
      </c>
    </row>
    <row r="51" spans="1:175" x14ac:dyDescent="0.35">
      <c r="A51" s="1" t="s">
        <v>549</v>
      </c>
      <c r="B51" s="2" t="s">
        <v>550</v>
      </c>
      <c r="C51" s="2" t="s">
        <v>15</v>
      </c>
      <c r="D51" s="2" t="s">
        <v>58</v>
      </c>
      <c r="E51" s="2" t="s">
        <v>48</v>
      </c>
      <c r="F51" s="2" t="s">
        <v>26</v>
      </c>
      <c r="G51" s="2" t="s">
        <v>35</v>
      </c>
      <c r="H51" s="2">
        <v>33</v>
      </c>
      <c r="I51" s="5">
        <v>41315</v>
      </c>
      <c r="J51" s="6">
        <v>144231</v>
      </c>
      <c r="K51" s="7">
        <v>0.14000000000000001</v>
      </c>
      <c r="L51" s="2" t="s">
        <v>20</v>
      </c>
      <c r="M51" s="2" t="s">
        <v>87</v>
      </c>
      <c r="AI51" t="str">
        <v>E01533</v>
      </c>
      <c r="AJ51" t="str">
        <v>Avery Bailey</v>
      </c>
      <c r="AK51" t="str">
        <v>Sr. Analyst</v>
      </c>
      <c r="BH51">
        <v>97</v>
      </c>
      <c r="DS51" t="str">
        <v>E01652</v>
      </c>
      <c r="DT51" t="str">
        <v>Avery Dominguez</v>
      </c>
      <c r="DU51" t="str">
        <v>Sr. Manger</v>
      </c>
      <c r="DV51" t="str">
        <v>Sales</v>
      </c>
      <c r="DW51" t="str">
        <v>Corporate</v>
      </c>
      <c r="DX51" t="str">
        <v>Female</v>
      </c>
      <c r="DY51" t="str">
        <v>Latino</v>
      </c>
      <c r="DZ51">
        <v>27</v>
      </c>
      <c r="EA51">
        <v>43721</v>
      </c>
      <c r="EB51">
        <v>133297</v>
      </c>
      <c r="EC51">
        <v>0.13</v>
      </c>
      <c r="ED51" t="str">
        <v>Brazil</v>
      </c>
      <c r="EE51" t="str">
        <v>Rio de Janerio</v>
      </c>
      <c r="EG51" t="str">
        <v>E01652</v>
      </c>
      <c r="EH51" t="str">
        <v>Avery Dominguez</v>
      </c>
      <c r="EI51" t="str">
        <v>Sr. Manger</v>
      </c>
      <c r="EJ51" t="str">
        <v>Sales</v>
      </c>
      <c r="EK51" t="str">
        <v>Corporate</v>
      </c>
      <c r="EL51" t="str">
        <v>Female</v>
      </c>
      <c r="EM51" t="str">
        <v>Latino</v>
      </c>
      <c r="EN51">
        <v>27</v>
      </c>
      <c r="EO51">
        <v>43721</v>
      </c>
      <c r="EP51">
        <v>133297</v>
      </c>
      <c r="EQ51">
        <v>0.13</v>
      </c>
      <c r="ER51" t="str">
        <v>Brazil</v>
      </c>
      <c r="ES51" t="str">
        <v>Rio de Janerio</v>
      </c>
      <c r="ET51" t="str">
        <v>E01844</v>
      </c>
      <c r="EU51" t="str">
        <v>Jayden Kang</v>
      </c>
      <c r="EV51" t="str">
        <v>Analyst</v>
      </c>
      <c r="EW51" t="str">
        <v>Finance</v>
      </c>
      <c r="EX51" t="str">
        <v>Research &amp; Development</v>
      </c>
      <c r="EY51" t="str">
        <v>Male</v>
      </c>
      <c r="EZ51" t="str">
        <v>Asian</v>
      </c>
      <c r="FA51">
        <v>46</v>
      </c>
      <c r="FB51">
        <v>40657</v>
      </c>
      <c r="FC51">
        <v>55894</v>
      </c>
      <c r="FD51">
        <v>0</v>
      </c>
      <c r="FE51" t="str">
        <v>United States</v>
      </c>
      <c r="FF51" t="str">
        <v>Seattle</v>
      </c>
      <c r="FG51" t="str">
        <v>E01037</v>
      </c>
      <c r="FH51" t="str">
        <v>Jeremiah Chu</v>
      </c>
      <c r="FI51" t="str">
        <v>IT Systems Architect</v>
      </c>
      <c r="FJ51" t="str">
        <v>IT</v>
      </c>
      <c r="FK51" t="str">
        <v>Research &amp; Development</v>
      </c>
      <c r="FL51" t="str">
        <v>Male</v>
      </c>
      <c r="FM51" t="str">
        <v>Asian</v>
      </c>
      <c r="FN51">
        <v>31</v>
      </c>
      <c r="FO51">
        <v>44086</v>
      </c>
      <c r="FP51">
        <v>96567</v>
      </c>
      <c r="FQ51">
        <v>0</v>
      </c>
      <c r="FR51" t="str">
        <v>China</v>
      </c>
      <c r="FS51" t="str">
        <v>Shanghai</v>
      </c>
    </row>
    <row r="52" spans="1:175" x14ac:dyDescent="0.35">
      <c r="A52" s="1" t="s">
        <v>549</v>
      </c>
      <c r="B52" s="2" t="s">
        <v>1303</v>
      </c>
      <c r="C52" s="2" t="s">
        <v>112</v>
      </c>
      <c r="D52" s="2" t="s">
        <v>68</v>
      </c>
      <c r="E52" s="2" t="s">
        <v>17</v>
      </c>
      <c r="F52" s="2" t="s">
        <v>18</v>
      </c>
      <c r="G52" s="2" t="s">
        <v>84</v>
      </c>
      <c r="H52" s="2">
        <v>37</v>
      </c>
      <c r="I52" s="5">
        <v>43461</v>
      </c>
      <c r="J52" s="6">
        <v>87359</v>
      </c>
      <c r="K52" s="7">
        <v>0.11</v>
      </c>
      <c r="L52" s="2" t="s">
        <v>92</v>
      </c>
      <c r="M52" s="2" t="s">
        <v>98</v>
      </c>
      <c r="AI52" t="str">
        <v>E01582</v>
      </c>
      <c r="AJ52" t="str">
        <v>Elijah Coleman</v>
      </c>
      <c r="AK52" t="str">
        <v>Sr. Manger</v>
      </c>
      <c r="BH52">
        <v>99</v>
      </c>
      <c r="DS52" t="str">
        <v>E01733</v>
      </c>
      <c r="DT52" t="str">
        <v>Eloise Pham</v>
      </c>
      <c r="DU52" t="str">
        <v>Manager</v>
      </c>
      <c r="DV52" t="str">
        <v>Sales</v>
      </c>
      <c r="DW52" t="str">
        <v>Speciality Products</v>
      </c>
      <c r="DX52" t="str">
        <v>Female</v>
      </c>
      <c r="DY52" t="str">
        <v>Asian</v>
      </c>
      <c r="DZ52">
        <v>45</v>
      </c>
      <c r="EA52">
        <v>40836</v>
      </c>
      <c r="EB52">
        <v>123640</v>
      </c>
      <c r="EC52">
        <v>7.0000000000000007E-2</v>
      </c>
      <c r="ED52" t="str">
        <v>China</v>
      </c>
      <c r="EE52" t="str">
        <v>Shanghai</v>
      </c>
      <c r="EG52" t="str">
        <v>E01733</v>
      </c>
      <c r="EH52" t="str">
        <v>Eloise Pham</v>
      </c>
      <c r="EI52" t="str">
        <v>Manager</v>
      </c>
      <c r="EJ52" t="str">
        <v>Sales</v>
      </c>
      <c r="EK52" t="str">
        <v>Speciality Products</v>
      </c>
      <c r="EL52" t="str">
        <v>Female</v>
      </c>
      <c r="EM52" t="str">
        <v>Asian</v>
      </c>
      <c r="EN52">
        <v>45</v>
      </c>
      <c r="EO52">
        <v>40836</v>
      </c>
      <c r="EP52">
        <v>123640</v>
      </c>
      <c r="EQ52">
        <v>7.0000000000000007E-2</v>
      </c>
      <c r="ER52" t="str">
        <v>China</v>
      </c>
      <c r="ES52" t="str">
        <v>Shanghai</v>
      </c>
      <c r="ET52" t="str">
        <v>E01845</v>
      </c>
      <c r="EU52" t="str">
        <v>Leo Fernandez</v>
      </c>
      <c r="EV52" t="str">
        <v>Manager</v>
      </c>
      <c r="EW52" t="str">
        <v>Finance</v>
      </c>
      <c r="EX52" t="str">
        <v>Research &amp; Development</v>
      </c>
      <c r="EY52" t="str">
        <v>Male</v>
      </c>
      <c r="EZ52" t="str">
        <v>Latino</v>
      </c>
      <c r="FA52">
        <v>54</v>
      </c>
      <c r="FB52">
        <v>35913</v>
      </c>
      <c r="FC52">
        <v>108268</v>
      </c>
      <c r="FD52">
        <v>0.09</v>
      </c>
      <c r="FE52" t="str">
        <v>Brazil</v>
      </c>
      <c r="FF52" t="str">
        <v>Sao Paulo</v>
      </c>
      <c r="FG52" t="str">
        <v>E01064</v>
      </c>
      <c r="FH52" t="str">
        <v>Clara Kang</v>
      </c>
      <c r="FI52" t="str">
        <v>Sr. Manger</v>
      </c>
      <c r="FJ52" t="str">
        <v>IT</v>
      </c>
      <c r="FK52" t="str">
        <v>Manufacturing</v>
      </c>
      <c r="FL52" t="str">
        <v>Female</v>
      </c>
      <c r="FM52" t="str">
        <v>Asian</v>
      </c>
      <c r="FN52">
        <v>39</v>
      </c>
      <c r="FO52">
        <v>42819</v>
      </c>
      <c r="FP52">
        <v>135325</v>
      </c>
      <c r="FQ52">
        <v>0.14000000000000001</v>
      </c>
      <c r="FR52" t="str">
        <v>United States</v>
      </c>
      <c r="FS52" t="str">
        <v>Phoenix</v>
      </c>
    </row>
    <row r="53" spans="1:175" x14ac:dyDescent="0.35">
      <c r="A53" s="1" t="s">
        <v>549</v>
      </c>
      <c r="B53" s="2" t="s">
        <v>1552</v>
      </c>
      <c r="C53" s="2" t="s">
        <v>51</v>
      </c>
      <c r="D53" s="2" t="s">
        <v>64</v>
      </c>
      <c r="E53" s="2" t="s">
        <v>48</v>
      </c>
      <c r="F53" s="2" t="s">
        <v>26</v>
      </c>
      <c r="G53" s="2" t="s">
        <v>35</v>
      </c>
      <c r="H53" s="2">
        <v>45</v>
      </c>
      <c r="I53" s="5">
        <v>41099</v>
      </c>
      <c r="J53" s="6">
        <v>109883</v>
      </c>
      <c r="K53" s="7">
        <v>7.0000000000000007E-2</v>
      </c>
      <c r="L53" s="2" t="s">
        <v>20</v>
      </c>
      <c r="M53" s="2" t="s">
        <v>87</v>
      </c>
      <c r="AI53" t="str">
        <v>E01652</v>
      </c>
      <c r="AJ53" t="str">
        <v>Avery Dominguez</v>
      </c>
      <c r="AK53" t="str">
        <v>Sr. Manger</v>
      </c>
      <c r="BH53">
        <v>101</v>
      </c>
      <c r="DS53" t="str">
        <v>E01760</v>
      </c>
      <c r="DT53" t="str">
        <v>Madeline Acosta</v>
      </c>
      <c r="DU53" t="str">
        <v>Sr. Account Representative</v>
      </c>
      <c r="DV53" t="str">
        <v>Sales</v>
      </c>
      <c r="DW53" t="str">
        <v>Speciality Products</v>
      </c>
      <c r="DX53" t="str">
        <v>Female</v>
      </c>
      <c r="DY53" t="str">
        <v>Latino</v>
      </c>
      <c r="DZ53">
        <v>26</v>
      </c>
      <c r="EA53">
        <v>44236</v>
      </c>
      <c r="EB53">
        <v>87427</v>
      </c>
      <c r="EC53">
        <v>0</v>
      </c>
      <c r="ED53" t="str">
        <v>Brazil</v>
      </c>
      <c r="EE53" t="str">
        <v>Sao Paulo</v>
      </c>
      <c r="EG53" t="str">
        <v>E01760</v>
      </c>
      <c r="EH53" t="str">
        <v>Madeline Acosta</v>
      </c>
      <c r="EI53" t="str">
        <v>Sr. Account Representative</v>
      </c>
      <c r="EJ53" t="str">
        <v>Sales</v>
      </c>
      <c r="EK53" t="str">
        <v>Speciality Products</v>
      </c>
      <c r="EL53" t="str">
        <v>Female</v>
      </c>
      <c r="EM53" t="str">
        <v>Latino</v>
      </c>
      <c r="EN53">
        <v>26</v>
      </c>
      <c r="EO53">
        <v>44236</v>
      </c>
      <c r="EP53">
        <v>87427</v>
      </c>
      <c r="EQ53">
        <v>0</v>
      </c>
      <c r="ER53" t="str">
        <v>Brazil</v>
      </c>
      <c r="ES53" t="str">
        <v>Sao Paulo</v>
      </c>
      <c r="ET53" t="str">
        <v>E01870</v>
      </c>
      <c r="EU53" t="str">
        <v>Carson Chau</v>
      </c>
      <c r="EV53" t="str">
        <v>Director</v>
      </c>
      <c r="EW53" t="str">
        <v>Finance</v>
      </c>
      <c r="EX53" t="str">
        <v>Corporate</v>
      </c>
      <c r="EY53" t="str">
        <v>Male</v>
      </c>
      <c r="EZ53" t="str">
        <v>Asian</v>
      </c>
      <c r="FA53">
        <v>58</v>
      </c>
      <c r="FB53">
        <v>39367</v>
      </c>
      <c r="FC53">
        <v>162038</v>
      </c>
      <c r="FD53">
        <v>0.24</v>
      </c>
      <c r="FE53" t="str">
        <v>China</v>
      </c>
      <c r="FF53" t="str">
        <v>Chongqing</v>
      </c>
      <c r="FG53" t="str">
        <v>E01070</v>
      </c>
      <c r="FH53" t="str">
        <v>Grayson Brown</v>
      </c>
      <c r="FI53" t="str">
        <v>Vice President</v>
      </c>
      <c r="FJ53" t="str">
        <v>IT</v>
      </c>
      <c r="FK53" t="str">
        <v>Corporate</v>
      </c>
      <c r="FL53" t="str">
        <v>Male</v>
      </c>
      <c r="FM53" t="str">
        <v>Caucasian</v>
      </c>
      <c r="FN53">
        <v>38</v>
      </c>
      <c r="FO53">
        <v>42543</v>
      </c>
      <c r="FP53">
        <v>249870</v>
      </c>
      <c r="FQ53">
        <v>0.34</v>
      </c>
      <c r="FR53" t="str">
        <v>United States</v>
      </c>
      <c r="FS53" t="str">
        <v>Chicago</v>
      </c>
    </row>
    <row r="54" spans="1:175" x14ac:dyDescent="0.35">
      <c r="A54" s="1" t="s">
        <v>1911</v>
      </c>
      <c r="B54" s="2" t="s">
        <v>1912</v>
      </c>
      <c r="C54" s="2" t="s">
        <v>123</v>
      </c>
      <c r="D54" s="2" t="s">
        <v>58</v>
      </c>
      <c r="E54" s="2" t="s">
        <v>17</v>
      </c>
      <c r="F54" s="2" t="s">
        <v>26</v>
      </c>
      <c r="G54" s="2" t="s">
        <v>84</v>
      </c>
      <c r="H54" s="2">
        <v>58</v>
      </c>
      <c r="I54" s="5">
        <v>38819</v>
      </c>
      <c r="J54" s="6">
        <v>64202</v>
      </c>
      <c r="K54" s="7">
        <v>0</v>
      </c>
      <c r="L54" s="2" t="s">
        <v>20</v>
      </c>
      <c r="M54" s="2" t="s">
        <v>87</v>
      </c>
      <c r="AI54" t="str">
        <v>E01733</v>
      </c>
      <c r="AJ54" t="str">
        <v>Eloise Pham</v>
      </c>
      <c r="AK54" t="str">
        <v>Manager</v>
      </c>
      <c r="BH54">
        <v>103</v>
      </c>
      <c r="DS54" t="str">
        <v>E01762</v>
      </c>
      <c r="DT54" t="str">
        <v>Maya Ngo</v>
      </c>
      <c r="DU54" t="str">
        <v>Manager</v>
      </c>
      <c r="DV54" t="str">
        <v>Sales</v>
      </c>
      <c r="DW54" t="str">
        <v>Speciality Products</v>
      </c>
      <c r="DX54" t="str">
        <v>Female</v>
      </c>
      <c r="DY54" t="str">
        <v>Asian</v>
      </c>
      <c r="DZ54">
        <v>55</v>
      </c>
      <c r="EA54">
        <v>41202</v>
      </c>
      <c r="EB54">
        <v>108686</v>
      </c>
      <c r="EC54">
        <v>0.06</v>
      </c>
      <c r="ED54" t="str">
        <v>United States</v>
      </c>
      <c r="EE54" t="str">
        <v>Columbus</v>
      </c>
      <c r="EG54" t="str">
        <v>E01762</v>
      </c>
      <c r="EH54" t="str">
        <v>Maya Ngo</v>
      </c>
      <c r="EI54" t="str">
        <v>Manager</v>
      </c>
      <c r="EJ54" t="str">
        <v>Sales</v>
      </c>
      <c r="EK54" t="str">
        <v>Speciality Products</v>
      </c>
      <c r="EL54" t="str">
        <v>Female</v>
      </c>
      <c r="EM54" t="str">
        <v>Asian</v>
      </c>
      <c r="EN54">
        <v>55</v>
      </c>
      <c r="EO54">
        <v>41202</v>
      </c>
      <c r="EP54">
        <v>108686</v>
      </c>
      <c r="EQ54">
        <v>0.06</v>
      </c>
      <c r="ER54" t="str">
        <v>United States</v>
      </c>
      <c r="ES54" t="str">
        <v>Columbus</v>
      </c>
      <c r="ET54" t="str">
        <v>E01896</v>
      </c>
      <c r="EU54" t="str">
        <v>Adam Nelson</v>
      </c>
      <c r="EV54" t="str">
        <v>Director</v>
      </c>
      <c r="EW54" t="str">
        <v>Finance</v>
      </c>
      <c r="EX54" t="str">
        <v>Speciality Products</v>
      </c>
      <c r="EY54" t="str">
        <v>Male</v>
      </c>
      <c r="EZ54" t="str">
        <v>Caucasian</v>
      </c>
      <c r="FA54">
        <v>25</v>
      </c>
      <c r="FB54">
        <v>43844</v>
      </c>
      <c r="FC54">
        <v>168014</v>
      </c>
      <c r="FD54">
        <v>0.27</v>
      </c>
      <c r="FE54" t="str">
        <v>United States</v>
      </c>
      <c r="FF54" t="str">
        <v>Chicago</v>
      </c>
      <c r="FG54" t="str">
        <v>E01103</v>
      </c>
      <c r="FH54" t="str">
        <v>Lyla Alvarez</v>
      </c>
      <c r="FI54" t="str">
        <v>IT Systems Architect</v>
      </c>
      <c r="FJ54" t="str">
        <v>IT</v>
      </c>
      <c r="FK54" t="str">
        <v>Research &amp; Development</v>
      </c>
      <c r="FL54" t="str">
        <v>Female</v>
      </c>
      <c r="FM54" t="str">
        <v>Latino</v>
      </c>
      <c r="FN54">
        <v>55</v>
      </c>
      <c r="FO54">
        <v>34576</v>
      </c>
      <c r="FP54">
        <v>73955</v>
      </c>
      <c r="FQ54">
        <v>0</v>
      </c>
      <c r="FR54" t="str">
        <v>United States</v>
      </c>
      <c r="FS54" t="str">
        <v>Phoenix</v>
      </c>
    </row>
    <row r="55" spans="1:175" x14ac:dyDescent="0.35">
      <c r="A55" s="1" t="s">
        <v>1613</v>
      </c>
      <c r="B55" s="2" t="s">
        <v>1614</v>
      </c>
      <c r="C55" s="2" t="s">
        <v>51</v>
      </c>
      <c r="D55" s="2" t="s">
        <v>33</v>
      </c>
      <c r="E55" s="2" t="s">
        <v>34</v>
      </c>
      <c r="F55" s="2" t="s">
        <v>26</v>
      </c>
      <c r="G55" s="2" t="s">
        <v>35</v>
      </c>
      <c r="H55" s="2">
        <v>60</v>
      </c>
      <c r="I55" s="5">
        <v>40344</v>
      </c>
      <c r="J55" s="6">
        <v>106578</v>
      </c>
      <c r="K55" s="7">
        <v>0.09</v>
      </c>
      <c r="L55" s="2" t="s">
        <v>20</v>
      </c>
      <c r="M55" s="2" t="s">
        <v>55</v>
      </c>
      <c r="AI55" t="str">
        <v>E01760</v>
      </c>
      <c r="AJ55" t="str">
        <v>Madeline Acosta</v>
      </c>
      <c r="AK55" t="str">
        <v>Sr. Account Representative</v>
      </c>
      <c r="BH55">
        <v>105</v>
      </c>
      <c r="DS55" t="str">
        <v>E01789</v>
      </c>
      <c r="DT55" t="str">
        <v>Charles Luu</v>
      </c>
      <c r="DU55" t="str">
        <v>Sr. Manger</v>
      </c>
      <c r="DV55" t="str">
        <v>Sales</v>
      </c>
      <c r="DW55" t="str">
        <v>Manufacturing</v>
      </c>
      <c r="DX55" t="str">
        <v>Male</v>
      </c>
      <c r="DY55" t="str">
        <v>Asian</v>
      </c>
      <c r="DZ55">
        <v>25</v>
      </c>
      <c r="EA55">
        <v>44362</v>
      </c>
      <c r="EB55">
        <v>142731</v>
      </c>
      <c r="EC55">
        <v>0.11</v>
      </c>
      <c r="ED55" t="str">
        <v>China</v>
      </c>
      <c r="EE55" t="str">
        <v>Shanghai</v>
      </c>
      <c r="EG55" t="str">
        <v>E01789</v>
      </c>
      <c r="EH55" t="str">
        <v>Charles Luu</v>
      </c>
      <c r="EI55" t="str">
        <v>Sr. Manger</v>
      </c>
      <c r="EJ55" t="str">
        <v>Sales</v>
      </c>
      <c r="EK55" t="str">
        <v>Manufacturing</v>
      </c>
      <c r="EL55" t="str">
        <v>Male</v>
      </c>
      <c r="EM55" t="str">
        <v>Asian</v>
      </c>
      <c r="EN55">
        <v>25</v>
      </c>
      <c r="EO55">
        <v>44362</v>
      </c>
      <c r="EP55">
        <v>142731</v>
      </c>
      <c r="EQ55">
        <v>0.11</v>
      </c>
      <c r="ER55" t="str">
        <v>China</v>
      </c>
      <c r="ES55" t="str">
        <v>Shanghai</v>
      </c>
      <c r="ET55" t="str">
        <v>E01909</v>
      </c>
      <c r="EU55" t="str">
        <v>Lillian Khan</v>
      </c>
      <c r="EV55" t="str">
        <v>Analyst</v>
      </c>
      <c r="EW55" t="str">
        <v>Finance</v>
      </c>
      <c r="EX55" t="str">
        <v>Speciality Products</v>
      </c>
      <c r="EY55" t="str">
        <v>Female</v>
      </c>
      <c r="EZ55" t="str">
        <v>Asian</v>
      </c>
      <c r="FA55">
        <v>44</v>
      </c>
      <c r="FB55">
        <v>40329</v>
      </c>
      <c r="FC55">
        <v>47387</v>
      </c>
      <c r="FD55">
        <v>0</v>
      </c>
      <c r="FE55" t="str">
        <v>China</v>
      </c>
      <c r="FF55" t="str">
        <v>Chengdu</v>
      </c>
      <c r="FG55" t="str">
        <v>E01125</v>
      </c>
      <c r="FH55" t="str">
        <v>Joshua Yang</v>
      </c>
      <c r="FI55" t="str">
        <v>Network Engineer</v>
      </c>
      <c r="FJ55" t="str">
        <v>IT</v>
      </c>
      <c r="FK55" t="str">
        <v>Manufacturing</v>
      </c>
      <c r="FL55" t="str">
        <v>Male</v>
      </c>
      <c r="FM55" t="str">
        <v>Asian</v>
      </c>
      <c r="FN55">
        <v>34</v>
      </c>
      <c r="FO55">
        <v>43414</v>
      </c>
      <c r="FP55">
        <v>61944</v>
      </c>
      <c r="FQ55">
        <v>0</v>
      </c>
      <c r="FR55" t="str">
        <v>China</v>
      </c>
      <c r="FS55" t="str">
        <v>Shanghai</v>
      </c>
    </row>
    <row r="56" spans="1:175" x14ac:dyDescent="0.35">
      <c r="A56" s="1" t="s">
        <v>1613</v>
      </c>
      <c r="B56" s="2" t="s">
        <v>1943</v>
      </c>
      <c r="C56" s="2" t="s">
        <v>441</v>
      </c>
      <c r="D56" s="2" t="s">
        <v>16</v>
      </c>
      <c r="E56" s="2" t="s">
        <v>48</v>
      </c>
      <c r="F56" s="2" t="s">
        <v>26</v>
      </c>
      <c r="G56" s="2" t="s">
        <v>84</v>
      </c>
      <c r="H56" s="2">
        <v>48</v>
      </c>
      <c r="I56" s="5">
        <v>39635</v>
      </c>
      <c r="J56" s="6">
        <v>94815</v>
      </c>
      <c r="K56" s="7">
        <v>0</v>
      </c>
      <c r="L56" s="2" t="s">
        <v>20</v>
      </c>
      <c r="M56" s="2" t="s">
        <v>36</v>
      </c>
      <c r="AI56" t="str">
        <v>E01762</v>
      </c>
      <c r="AJ56" t="str">
        <v>Maya Ngo</v>
      </c>
      <c r="AK56" t="str">
        <v>Manager</v>
      </c>
      <c r="BH56">
        <v>107</v>
      </c>
      <c r="DS56" t="str">
        <v>E01807</v>
      </c>
      <c r="DT56" t="str">
        <v>Matthew Lim</v>
      </c>
      <c r="DU56" t="str">
        <v>Sr. Analyst</v>
      </c>
      <c r="DV56" t="str">
        <v>Sales</v>
      </c>
      <c r="DW56" t="str">
        <v>Research &amp; Development</v>
      </c>
      <c r="DX56" t="str">
        <v>Male</v>
      </c>
      <c r="DY56" t="str">
        <v>Asian</v>
      </c>
      <c r="DZ56">
        <v>52</v>
      </c>
      <c r="EA56">
        <v>34383</v>
      </c>
      <c r="EB56">
        <v>99624</v>
      </c>
      <c r="EC56">
        <v>0</v>
      </c>
      <c r="ED56" t="str">
        <v>United States</v>
      </c>
      <c r="EE56" t="str">
        <v>Seattle</v>
      </c>
      <c r="EG56" t="str">
        <v>E01807</v>
      </c>
      <c r="EH56" t="str">
        <v>Matthew Lim</v>
      </c>
      <c r="EI56" t="str">
        <v>Sr. Analyst</v>
      </c>
      <c r="EJ56" t="str">
        <v>Sales</v>
      </c>
      <c r="EK56" t="str">
        <v>Research &amp; Development</v>
      </c>
      <c r="EL56" t="str">
        <v>Male</v>
      </c>
      <c r="EM56" t="str">
        <v>Asian</v>
      </c>
      <c r="EN56">
        <v>52</v>
      </c>
      <c r="EO56">
        <v>34383</v>
      </c>
      <c r="EP56">
        <v>99624</v>
      </c>
      <c r="EQ56">
        <v>0</v>
      </c>
      <c r="ER56" t="str">
        <v>United States</v>
      </c>
      <c r="ES56" t="str">
        <v>Seattle</v>
      </c>
      <c r="ET56" t="str">
        <v>E01947</v>
      </c>
      <c r="EU56" t="str">
        <v>Sophie Owens</v>
      </c>
      <c r="EV56" t="str">
        <v>Analyst II</v>
      </c>
      <c r="EW56" t="str">
        <v>Finance</v>
      </c>
      <c r="EX56" t="str">
        <v>Research &amp; Development</v>
      </c>
      <c r="EY56" t="str">
        <v>Female</v>
      </c>
      <c r="EZ56" t="str">
        <v>Caucasian</v>
      </c>
      <c r="FA56">
        <v>30</v>
      </c>
      <c r="FB56">
        <v>42068</v>
      </c>
      <c r="FC56">
        <v>52697</v>
      </c>
      <c r="FD56">
        <v>0</v>
      </c>
      <c r="FE56" t="str">
        <v>United States</v>
      </c>
      <c r="FF56" t="str">
        <v>Seattle</v>
      </c>
      <c r="FG56" t="str">
        <v>E01132</v>
      </c>
      <c r="FH56" t="str">
        <v>Gabriella Johnson</v>
      </c>
      <c r="FI56" t="str">
        <v>Computer Systems Manager</v>
      </c>
      <c r="FJ56" t="str">
        <v>IT</v>
      </c>
      <c r="FK56" t="str">
        <v>Research &amp; Development</v>
      </c>
      <c r="FL56" t="str">
        <v>Female</v>
      </c>
      <c r="FM56" t="str">
        <v>Caucasian</v>
      </c>
      <c r="FN56">
        <v>42</v>
      </c>
      <c r="FO56">
        <v>38777</v>
      </c>
      <c r="FP56">
        <v>97433</v>
      </c>
      <c r="FQ56">
        <v>0.05</v>
      </c>
      <c r="FR56" t="str">
        <v>United States</v>
      </c>
      <c r="FS56" t="str">
        <v>Seattle</v>
      </c>
    </row>
    <row r="57" spans="1:175" x14ac:dyDescent="0.35">
      <c r="A57" s="1" t="s">
        <v>114</v>
      </c>
      <c r="B57" s="2" t="s">
        <v>115</v>
      </c>
      <c r="C57" s="2" t="s">
        <v>78</v>
      </c>
      <c r="D57" s="2" t="s">
        <v>16</v>
      </c>
      <c r="E57" s="2" t="s">
        <v>48</v>
      </c>
      <c r="F57" s="2" t="s">
        <v>26</v>
      </c>
      <c r="G57" s="2" t="s">
        <v>27</v>
      </c>
      <c r="H57" s="2">
        <v>63</v>
      </c>
      <c r="I57" s="5">
        <v>41040</v>
      </c>
      <c r="J57" s="6">
        <v>231141</v>
      </c>
      <c r="K57" s="7">
        <v>0.34</v>
      </c>
      <c r="L57" s="2" t="s">
        <v>28</v>
      </c>
      <c r="M57" s="2" t="s">
        <v>113</v>
      </c>
      <c r="AI57" t="str">
        <v>E01789</v>
      </c>
      <c r="AJ57" t="str">
        <v>Charles Luu</v>
      </c>
      <c r="AK57" t="str">
        <v>Sr. Manger</v>
      </c>
      <c r="BH57">
        <v>109</v>
      </c>
      <c r="DS57" t="str">
        <v>E01941</v>
      </c>
      <c r="DT57" t="str">
        <v>Quinn Trinh</v>
      </c>
      <c r="DU57" t="str">
        <v>Analyst II</v>
      </c>
      <c r="DV57" t="str">
        <v>Sales</v>
      </c>
      <c r="DW57" t="str">
        <v>Corporate</v>
      </c>
      <c r="DX57" t="str">
        <v>Female</v>
      </c>
      <c r="DY57" t="str">
        <v>Asian</v>
      </c>
      <c r="DZ57">
        <v>42</v>
      </c>
      <c r="EA57">
        <v>40307</v>
      </c>
      <c r="EB57">
        <v>67743</v>
      </c>
      <c r="EC57">
        <v>0</v>
      </c>
      <c r="ED57" t="str">
        <v>China</v>
      </c>
      <c r="EE57" t="str">
        <v>Beijing</v>
      </c>
      <c r="EG57" t="str">
        <v>E01941</v>
      </c>
      <c r="EH57" t="str">
        <v>Quinn Trinh</v>
      </c>
      <c r="EI57" t="str">
        <v>Analyst II</v>
      </c>
      <c r="EJ57" t="str">
        <v>Sales</v>
      </c>
      <c r="EK57" t="str">
        <v>Corporate</v>
      </c>
      <c r="EL57" t="str">
        <v>Female</v>
      </c>
      <c r="EM57" t="str">
        <v>Asian</v>
      </c>
      <c r="EN57">
        <v>42</v>
      </c>
      <c r="EO57">
        <v>40307</v>
      </c>
      <c r="EP57">
        <v>67743</v>
      </c>
      <c r="EQ57">
        <v>0</v>
      </c>
      <c r="ER57" t="str">
        <v>China</v>
      </c>
      <c r="ES57" t="str">
        <v>Beijing</v>
      </c>
      <c r="ET57" t="str">
        <v>E01977</v>
      </c>
      <c r="EU57" t="str">
        <v>Raelynn Gupta</v>
      </c>
      <c r="EV57" t="str">
        <v>Sr. Manger</v>
      </c>
      <c r="EW57" t="str">
        <v>Finance</v>
      </c>
      <c r="EX57" t="str">
        <v>Corporate</v>
      </c>
      <c r="EY57" t="str">
        <v>Female</v>
      </c>
      <c r="EZ57" t="str">
        <v>Asian</v>
      </c>
      <c r="FA57">
        <v>48</v>
      </c>
      <c r="FB57">
        <v>37144</v>
      </c>
      <c r="FC57">
        <v>125730</v>
      </c>
      <c r="FD57">
        <v>0.11</v>
      </c>
      <c r="FE57" t="str">
        <v>China</v>
      </c>
      <c r="FF57" t="str">
        <v>Chongqing</v>
      </c>
      <c r="FG57" t="str">
        <v>E01148</v>
      </c>
      <c r="FH57" t="str">
        <v>Scarlett Kumar</v>
      </c>
      <c r="FI57" t="str">
        <v>Systems Analyst</v>
      </c>
      <c r="FJ57" t="str">
        <v>IT</v>
      </c>
      <c r="FK57" t="str">
        <v>Corporate</v>
      </c>
      <c r="FL57" t="str">
        <v>Female</v>
      </c>
      <c r="FM57" t="str">
        <v>Asian</v>
      </c>
      <c r="FN57">
        <v>55</v>
      </c>
      <c r="FO57">
        <v>39820</v>
      </c>
      <c r="FP57">
        <v>47032</v>
      </c>
      <c r="FQ57">
        <v>0</v>
      </c>
      <c r="FR57" t="str">
        <v>United States</v>
      </c>
      <c r="FS57" t="str">
        <v>Columbus</v>
      </c>
    </row>
    <row r="58" spans="1:175" x14ac:dyDescent="0.35">
      <c r="A58" s="1" t="s">
        <v>344</v>
      </c>
      <c r="B58" s="2" t="s">
        <v>345</v>
      </c>
      <c r="C58" s="2" t="s">
        <v>130</v>
      </c>
      <c r="D58" s="2" t="s">
        <v>16</v>
      </c>
      <c r="E58" s="2" t="s">
        <v>25</v>
      </c>
      <c r="F58" s="2" t="s">
        <v>26</v>
      </c>
      <c r="G58" s="2" t="s">
        <v>35</v>
      </c>
      <c r="H58" s="2">
        <v>40</v>
      </c>
      <c r="I58" s="5">
        <v>40565</v>
      </c>
      <c r="J58" s="6">
        <v>97339</v>
      </c>
      <c r="K58" s="7">
        <v>0</v>
      </c>
      <c r="L58" s="2" t="s">
        <v>20</v>
      </c>
      <c r="M58" s="2" t="s">
        <v>59</v>
      </c>
      <c r="AI58" t="str">
        <v>E01807</v>
      </c>
      <c r="AJ58" t="str">
        <v>Matthew Lim</v>
      </c>
      <c r="AK58" t="str">
        <v>Sr. Analyst</v>
      </c>
      <c r="BH58">
        <v>111</v>
      </c>
      <c r="DS58" t="str">
        <v>E01943</v>
      </c>
      <c r="DT58" t="str">
        <v>Vivian Espinoza</v>
      </c>
      <c r="DU58" t="str">
        <v>Sr. Manger</v>
      </c>
      <c r="DV58" t="str">
        <v>Sales</v>
      </c>
      <c r="DW58" t="str">
        <v>Corporate</v>
      </c>
      <c r="DX58" t="str">
        <v>Female</v>
      </c>
      <c r="DY58" t="str">
        <v>Latino</v>
      </c>
      <c r="DZ58">
        <v>52</v>
      </c>
      <c r="EA58">
        <v>38995</v>
      </c>
      <c r="EB58">
        <v>147966</v>
      </c>
      <c r="EC58">
        <v>0.11</v>
      </c>
      <c r="ED58" t="str">
        <v>Brazil</v>
      </c>
      <c r="EE58" t="str">
        <v>Rio de Janerio</v>
      </c>
      <c r="EG58" t="str">
        <v>E01943</v>
      </c>
      <c r="EH58" t="str">
        <v>Vivian Espinoza</v>
      </c>
      <c r="EI58" t="str">
        <v>Sr. Manger</v>
      </c>
      <c r="EJ58" t="str">
        <v>Sales</v>
      </c>
      <c r="EK58" t="str">
        <v>Corporate</v>
      </c>
      <c r="EL58" t="str">
        <v>Female</v>
      </c>
      <c r="EM58" t="str">
        <v>Latino</v>
      </c>
      <c r="EN58">
        <v>52</v>
      </c>
      <c r="EO58">
        <v>38995</v>
      </c>
      <c r="EP58">
        <v>147966</v>
      </c>
      <c r="EQ58">
        <v>0.11</v>
      </c>
      <c r="ER58" t="str">
        <v>Brazil</v>
      </c>
      <c r="ES58" t="str">
        <v>Rio de Janerio</v>
      </c>
      <c r="ET58" t="str">
        <v>E01981</v>
      </c>
      <c r="EU58" t="str">
        <v>Genesis Banks</v>
      </c>
      <c r="EV58" t="str">
        <v>Analyst</v>
      </c>
      <c r="EW58" t="str">
        <v>Finance</v>
      </c>
      <c r="EX58" t="str">
        <v>Corporate</v>
      </c>
      <c r="EY58" t="str">
        <v>Female</v>
      </c>
      <c r="EZ58" t="str">
        <v>Caucasian</v>
      </c>
      <c r="FA58">
        <v>63</v>
      </c>
      <c r="FB58">
        <v>40984</v>
      </c>
      <c r="FC58">
        <v>46081</v>
      </c>
      <c r="FD58">
        <v>0</v>
      </c>
      <c r="FE58" t="str">
        <v>United States</v>
      </c>
      <c r="FF58" t="str">
        <v>Chicago</v>
      </c>
      <c r="FG58" t="str">
        <v>E01241</v>
      </c>
      <c r="FH58" t="str">
        <v>Hadley Guerrero</v>
      </c>
      <c r="FI58" t="str">
        <v>Sr. Manger</v>
      </c>
      <c r="FJ58" t="str">
        <v>IT</v>
      </c>
      <c r="FK58" t="str">
        <v>Research &amp; Development</v>
      </c>
      <c r="FL58" t="str">
        <v>Female</v>
      </c>
      <c r="FM58" t="str">
        <v>Latino</v>
      </c>
      <c r="FN58">
        <v>49</v>
      </c>
      <c r="FO58">
        <v>38000</v>
      </c>
      <c r="FP58">
        <v>125086</v>
      </c>
      <c r="FQ58">
        <v>0.1</v>
      </c>
      <c r="FR58" t="str">
        <v>Brazil</v>
      </c>
      <c r="FS58" t="str">
        <v>Sao Paulo</v>
      </c>
    </row>
    <row r="59" spans="1:175" x14ac:dyDescent="0.35">
      <c r="A59" s="1" t="s">
        <v>344</v>
      </c>
      <c r="B59" s="2" t="s">
        <v>713</v>
      </c>
      <c r="C59" s="2" t="s">
        <v>107</v>
      </c>
      <c r="D59" s="2" t="s">
        <v>68</v>
      </c>
      <c r="E59" s="2" t="s">
        <v>48</v>
      </c>
      <c r="F59" s="2" t="s">
        <v>18</v>
      </c>
      <c r="G59" s="2" t="s">
        <v>35</v>
      </c>
      <c r="H59" s="2">
        <v>45</v>
      </c>
      <c r="I59" s="5">
        <v>43635</v>
      </c>
      <c r="J59" s="6">
        <v>88045</v>
      </c>
      <c r="K59" s="7">
        <v>0</v>
      </c>
      <c r="L59" s="2" t="s">
        <v>20</v>
      </c>
      <c r="M59" s="2" t="s">
        <v>36</v>
      </c>
      <c r="AI59" t="str">
        <v>E01941</v>
      </c>
      <c r="AJ59" t="str">
        <v>Quinn Trinh</v>
      </c>
      <c r="AK59" t="str">
        <v>Analyst II</v>
      </c>
      <c r="BH59">
        <v>113</v>
      </c>
      <c r="DS59" t="str">
        <v>E01967</v>
      </c>
      <c r="DT59" t="str">
        <v>John Dang</v>
      </c>
      <c r="DU59" t="str">
        <v>Director</v>
      </c>
      <c r="DV59" t="str">
        <v>Sales</v>
      </c>
      <c r="DW59" t="str">
        <v>Corporate</v>
      </c>
      <c r="DX59" t="str">
        <v>Male</v>
      </c>
      <c r="DY59" t="str">
        <v>Asian</v>
      </c>
      <c r="DZ59">
        <v>58</v>
      </c>
      <c r="EA59">
        <v>33682</v>
      </c>
      <c r="EB59">
        <v>199848</v>
      </c>
      <c r="EC59">
        <v>0.16</v>
      </c>
      <c r="ED59" t="str">
        <v>China</v>
      </c>
      <c r="EE59" t="str">
        <v>Chongqing</v>
      </c>
      <c r="EG59" t="str">
        <v>E01967</v>
      </c>
      <c r="EH59" t="str">
        <v>John Dang</v>
      </c>
      <c r="EI59" t="str">
        <v>Director</v>
      </c>
      <c r="EJ59" t="str">
        <v>Sales</v>
      </c>
      <c r="EK59" t="str">
        <v>Corporate</v>
      </c>
      <c r="EL59" t="str">
        <v>Male</v>
      </c>
      <c r="EM59" t="str">
        <v>Asian</v>
      </c>
      <c r="EN59">
        <v>58</v>
      </c>
      <c r="EO59">
        <v>33682</v>
      </c>
      <c r="EP59">
        <v>199848</v>
      </c>
      <c r="EQ59">
        <v>0.16</v>
      </c>
      <c r="ER59" t="str">
        <v>China</v>
      </c>
      <c r="ES59" t="str">
        <v>Chongqing</v>
      </c>
      <c r="ET59" t="str">
        <v>E02033</v>
      </c>
      <c r="EU59" t="str">
        <v>Grace Sun</v>
      </c>
      <c r="EV59" t="str">
        <v>Director</v>
      </c>
      <c r="EW59" t="str">
        <v>Finance</v>
      </c>
      <c r="EX59" t="str">
        <v>Research &amp; Development</v>
      </c>
      <c r="EY59" t="str">
        <v>Female</v>
      </c>
      <c r="EZ59" t="str">
        <v>Asian</v>
      </c>
      <c r="FA59">
        <v>25</v>
      </c>
      <c r="FB59">
        <v>44303</v>
      </c>
      <c r="FC59">
        <v>186870</v>
      </c>
      <c r="FD59">
        <v>0.2</v>
      </c>
      <c r="FE59" t="str">
        <v>China</v>
      </c>
      <c r="FF59" t="str">
        <v>Shanghai</v>
      </c>
      <c r="FG59" t="str">
        <v>E01249</v>
      </c>
      <c r="FH59" t="str">
        <v>Penelope Guerrero</v>
      </c>
      <c r="FI59" t="str">
        <v>Vice President</v>
      </c>
      <c r="FJ59" t="str">
        <v>IT</v>
      </c>
      <c r="FK59" t="str">
        <v>Speciality Products</v>
      </c>
      <c r="FL59" t="str">
        <v>Female</v>
      </c>
      <c r="FM59" t="str">
        <v>Latino</v>
      </c>
      <c r="FN59">
        <v>43</v>
      </c>
      <c r="FO59">
        <v>40029</v>
      </c>
      <c r="FP59">
        <v>208415</v>
      </c>
      <c r="FQ59">
        <v>0.35</v>
      </c>
      <c r="FR59" t="str">
        <v>United States</v>
      </c>
      <c r="FS59" t="str">
        <v>Seattle</v>
      </c>
    </row>
    <row r="60" spans="1:175" x14ac:dyDescent="0.35">
      <c r="A60" s="1" t="s">
        <v>724</v>
      </c>
      <c r="B60" s="2" t="s">
        <v>725</v>
      </c>
      <c r="C60" s="2" t="s">
        <v>183</v>
      </c>
      <c r="D60" s="2" t="s">
        <v>64</v>
      </c>
      <c r="E60" s="2" t="s">
        <v>34</v>
      </c>
      <c r="F60" s="2" t="s">
        <v>18</v>
      </c>
      <c r="G60" s="2" t="s">
        <v>84</v>
      </c>
      <c r="H60" s="2">
        <v>34</v>
      </c>
      <c r="I60" s="5">
        <v>42664</v>
      </c>
      <c r="J60" s="6">
        <v>52811</v>
      </c>
      <c r="K60" s="7">
        <v>0</v>
      </c>
      <c r="L60" s="2" t="s">
        <v>20</v>
      </c>
      <c r="M60" s="2" t="s">
        <v>55</v>
      </c>
      <c r="AI60" t="str">
        <v>E01943</v>
      </c>
      <c r="AJ60" t="str">
        <v>Vivian Espinoza</v>
      </c>
      <c r="AK60" t="str">
        <v>Sr. Manger</v>
      </c>
      <c r="BH60">
        <v>115</v>
      </c>
      <c r="DS60" t="str">
        <v>E01985</v>
      </c>
      <c r="DT60" t="str">
        <v>Eliana Turner</v>
      </c>
      <c r="DU60" t="str">
        <v>Account Representative</v>
      </c>
      <c r="DV60" t="str">
        <v>Sales</v>
      </c>
      <c r="DW60" t="str">
        <v>Research &amp; Development</v>
      </c>
      <c r="DX60" t="str">
        <v>Female</v>
      </c>
      <c r="DY60" t="str">
        <v>Black</v>
      </c>
      <c r="DZ60">
        <v>65</v>
      </c>
      <c r="EA60">
        <v>36798</v>
      </c>
      <c r="EB60">
        <v>67837</v>
      </c>
      <c r="EC60">
        <v>0</v>
      </c>
      <c r="ED60" t="str">
        <v>United States</v>
      </c>
      <c r="EE60" t="str">
        <v>Austin</v>
      </c>
      <c r="EG60" t="str">
        <v>E01985</v>
      </c>
      <c r="EH60" t="str">
        <v>Eliana Turner</v>
      </c>
      <c r="EI60" t="str">
        <v>Account Representative</v>
      </c>
      <c r="EJ60" t="str">
        <v>Sales</v>
      </c>
      <c r="EK60" t="str">
        <v>Research &amp; Development</v>
      </c>
      <c r="EL60" t="str">
        <v>Female</v>
      </c>
      <c r="EM60" t="str">
        <v>Black</v>
      </c>
      <c r="EN60">
        <v>65</v>
      </c>
      <c r="EO60">
        <v>36798</v>
      </c>
      <c r="EP60">
        <v>67837</v>
      </c>
      <c r="EQ60">
        <v>0</v>
      </c>
      <c r="ER60" t="str">
        <v>United States</v>
      </c>
      <c r="ES60" t="str">
        <v>Austin</v>
      </c>
      <c r="ET60" t="str">
        <v>E02088</v>
      </c>
      <c r="EU60" t="str">
        <v>Skylar Ayala</v>
      </c>
      <c r="EV60" t="str">
        <v>Sr. Manger</v>
      </c>
      <c r="EW60" t="str">
        <v>Finance</v>
      </c>
      <c r="EX60" t="str">
        <v>Corporate</v>
      </c>
      <c r="EY60" t="str">
        <v>Female</v>
      </c>
      <c r="EZ60" t="str">
        <v>Latino</v>
      </c>
      <c r="FA60">
        <v>55</v>
      </c>
      <c r="FB60">
        <v>42772</v>
      </c>
      <c r="FC60">
        <v>144986</v>
      </c>
      <c r="FD60">
        <v>0.12</v>
      </c>
      <c r="FE60" t="str">
        <v>United States</v>
      </c>
      <c r="FF60" t="str">
        <v>Phoenix</v>
      </c>
      <c r="FG60" t="str">
        <v>E01258</v>
      </c>
      <c r="FH60" t="str">
        <v>Gabriel Brooks</v>
      </c>
      <c r="FI60" t="str">
        <v>Network Engineer</v>
      </c>
      <c r="FJ60" t="str">
        <v>IT</v>
      </c>
      <c r="FK60" t="str">
        <v>Manufacturing</v>
      </c>
      <c r="FL60" t="str">
        <v>Male</v>
      </c>
      <c r="FM60" t="str">
        <v>Caucasian</v>
      </c>
      <c r="FN60">
        <v>29</v>
      </c>
      <c r="FO60">
        <v>43444</v>
      </c>
      <c r="FP60">
        <v>84596</v>
      </c>
      <c r="FQ60">
        <v>0</v>
      </c>
      <c r="FR60" t="str">
        <v>United States</v>
      </c>
      <c r="FS60" t="str">
        <v>Miami</v>
      </c>
    </row>
    <row r="61" spans="1:175" x14ac:dyDescent="0.35">
      <c r="A61" s="1" t="s">
        <v>1221</v>
      </c>
      <c r="B61" s="2" t="s">
        <v>1222</v>
      </c>
      <c r="C61" s="2" t="s">
        <v>461</v>
      </c>
      <c r="D61" s="2" t="s">
        <v>16</v>
      </c>
      <c r="E61" s="2" t="s">
        <v>25</v>
      </c>
      <c r="F61" s="2" t="s">
        <v>26</v>
      </c>
      <c r="G61" s="2" t="s">
        <v>35</v>
      </c>
      <c r="H61" s="2">
        <v>55</v>
      </c>
      <c r="I61" s="5">
        <v>41565</v>
      </c>
      <c r="J61" s="6">
        <v>70334</v>
      </c>
      <c r="K61" s="7">
        <v>0</v>
      </c>
      <c r="L61" s="2" t="s">
        <v>20</v>
      </c>
      <c r="M61" s="2" t="s">
        <v>55</v>
      </c>
      <c r="AI61" t="str">
        <v>E01967</v>
      </c>
      <c r="AJ61" t="str">
        <v>John Dang</v>
      </c>
      <c r="AK61" t="str">
        <v>Director</v>
      </c>
      <c r="BH61">
        <v>117</v>
      </c>
      <c r="DS61" t="str">
        <v>E01994</v>
      </c>
      <c r="DT61" t="str">
        <v>Angel Powell</v>
      </c>
      <c r="DU61" t="str">
        <v>Analyst II</v>
      </c>
      <c r="DV61" t="str">
        <v>Sales</v>
      </c>
      <c r="DW61" t="str">
        <v>Research &amp; Development</v>
      </c>
      <c r="DX61" t="str">
        <v>Male</v>
      </c>
      <c r="DY61" t="str">
        <v>Caucasian</v>
      </c>
      <c r="DZ61">
        <v>61</v>
      </c>
      <c r="EA61">
        <v>39640</v>
      </c>
      <c r="EB61">
        <v>66521</v>
      </c>
      <c r="EC61">
        <v>0</v>
      </c>
      <c r="ED61" t="str">
        <v>United States</v>
      </c>
      <c r="EE61" t="str">
        <v>Seattle</v>
      </c>
      <c r="EG61" t="str">
        <v>E01994</v>
      </c>
      <c r="EH61" t="str">
        <v>Angel Powell</v>
      </c>
      <c r="EI61" t="str">
        <v>Analyst II</v>
      </c>
      <c r="EJ61" t="str">
        <v>Sales</v>
      </c>
      <c r="EK61" t="str">
        <v>Research &amp; Development</v>
      </c>
      <c r="EL61" t="str">
        <v>Male</v>
      </c>
      <c r="EM61" t="str">
        <v>Caucasian</v>
      </c>
      <c r="EN61">
        <v>61</v>
      </c>
      <c r="EO61">
        <v>39640</v>
      </c>
      <c r="EP61">
        <v>66521</v>
      </c>
      <c r="EQ61">
        <v>0</v>
      </c>
      <c r="ER61" t="str">
        <v>United States</v>
      </c>
      <c r="ES61" t="str">
        <v>Seattle</v>
      </c>
      <c r="ET61" t="str">
        <v>E02108</v>
      </c>
      <c r="EU61" t="str">
        <v>Madeline Coleman</v>
      </c>
      <c r="EV61" t="str">
        <v>Sr. Manger</v>
      </c>
      <c r="EW61" t="str">
        <v>Finance</v>
      </c>
      <c r="EX61" t="str">
        <v>Research &amp; Development</v>
      </c>
      <c r="EY61" t="str">
        <v>Female</v>
      </c>
      <c r="EZ61" t="str">
        <v>Caucasian</v>
      </c>
      <c r="FA61">
        <v>51</v>
      </c>
      <c r="FB61">
        <v>38835</v>
      </c>
      <c r="FC61">
        <v>150758</v>
      </c>
      <c r="FD61">
        <v>0.13</v>
      </c>
      <c r="FE61" t="str">
        <v>United States</v>
      </c>
      <c r="FF61" t="str">
        <v>Chicago</v>
      </c>
      <c r="FG61" t="str">
        <v>E01281</v>
      </c>
      <c r="FH61" t="str">
        <v>Isaac Mitchell</v>
      </c>
      <c r="FI61" t="str">
        <v>Network Architect</v>
      </c>
      <c r="FJ61" t="str">
        <v>IT</v>
      </c>
      <c r="FK61" t="str">
        <v>Speciality Products</v>
      </c>
      <c r="FL61" t="str">
        <v>Male</v>
      </c>
      <c r="FM61" t="str">
        <v>Black</v>
      </c>
      <c r="FN61">
        <v>46</v>
      </c>
      <c r="FO61">
        <v>38513</v>
      </c>
      <c r="FP61">
        <v>67374</v>
      </c>
      <c r="FQ61">
        <v>0</v>
      </c>
      <c r="FR61" t="str">
        <v>United States</v>
      </c>
      <c r="FS61" t="str">
        <v>Austin</v>
      </c>
    </row>
    <row r="62" spans="1:175" x14ac:dyDescent="0.35">
      <c r="A62" s="1" t="s">
        <v>1597</v>
      </c>
      <c r="B62" s="2" t="s">
        <v>1598</v>
      </c>
      <c r="C62" s="2" t="s">
        <v>51</v>
      </c>
      <c r="D62" s="2" t="s">
        <v>33</v>
      </c>
      <c r="E62" s="2" t="s">
        <v>17</v>
      </c>
      <c r="F62" s="2" t="s">
        <v>18</v>
      </c>
      <c r="G62" s="2" t="s">
        <v>27</v>
      </c>
      <c r="H62" s="2">
        <v>37</v>
      </c>
      <c r="I62" s="5">
        <v>42605</v>
      </c>
      <c r="J62" s="6">
        <v>124928</v>
      </c>
      <c r="K62" s="7">
        <v>0.06</v>
      </c>
      <c r="L62" s="2" t="s">
        <v>28</v>
      </c>
      <c r="M62" s="2" t="s">
        <v>29</v>
      </c>
      <c r="AI62" t="str">
        <v>E01985</v>
      </c>
      <c r="AJ62" t="str">
        <v>Eliana Turner</v>
      </c>
      <c r="AK62" t="str">
        <v>Account Representative</v>
      </c>
      <c r="BH62">
        <v>119</v>
      </c>
      <c r="DS62" t="str">
        <v>E02024</v>
      </c>
      <c r="DT62" t="str">
        <v>Amelia Bell</v>
      </c>
      <c r="DU62" t="str">
        <v>Sr. Analyst</v>
      </c>
      <c r="DV62" t="str">
        <v>Sales</v>
      </c>
      <c r="DW62" t="str">
        <v>Manufacturing</v>
      </c>
      <c r="DX62" t="str">
        <v>Female</v>
      </c>
      <c r="DY62" t="str">
        <v>Caucasian</v>
      </c>
      <c r="DZ62">
        <v>53</v>
      </c>
      <c r="EA62">
        <v>42952</v>
      </c>
      <c r="EB62">
        <v>89769</v>
      </c>
      <c r="EC62">
        <v>0</v>
      </c>
      <c r="ED62" t="str">
        <v>United States</v>
      </c>
      <c r="EE62" t="str">
        <v>Seattle</v>
      </c>
      <c r="EG62" t="str">
        <v>E02024</v>
      </c>
      <c r="EH62" t="str">
        <v>Amelia Bell</v>
      </c>
      <c r="EI62" t="str">
        <v>Sr. Analyst</v>
      </c>
      <c r="EJ62" t="str">
        <v>Sales</v>
      </c>
      <c r="EK62" t="str">
        <v>Manufacturing</v>
      </c>
      <c r="EL62" t="str">
        <v>Female</v>
      </c>
      <c r="EM62" t="str">
        <v>Caucasian</v>
      </c>
      <c r="EN62">
        <v>53</v>
      </c>
      <c r="EO62">
        <v>42952</v>
      </c>
      <c r="EP62">
        <v>89769</v>
      </c>
      <c r="EQ62">
        <v>0</v>
      </c>
      <c r="ER62" t="str">
        <v>United States</v>
      </c>
      <c r="ES62" t="str">
        <v>Seattle</v>
      </c>
      <c r="ET62" t="str">
        <v>E02147</v>
      </c>
      <c r="EU62" t="str">
        <v>Allison Medina</v>
      </c>
      <c r="EV62" t="str">
        <v>Manager</v>
      </c>
      <c r="EW62" t="str">
        <v>Finance</v>
      </c>
      <c r="EX62" t="str">
        <v>Speciality Products</v>
      </c>
      <c r="EY62" t="str">
        <v>Female</v>
      </c>
      <c r="EZ62" t="str">
        <v>Latino</v>
      </c>
      <c r="FA62">
        <v>55</v>
      </c>
      <c r="FB62">
        <v>40297</v>
      </c>
      <c r="FC62">
        <v>111038</v>
      </c>
      <c r="FD62">
        <v>0.05</v>
      </c>
      <c r="FE62" t="str">
        <v>Brazil</v>
      </c>
      <c r="FF62" t="str">
        <v>Sao Paulo</v>
      </c>
      <c r="FG62" t="str">
        <v>E01339</v>
      </c>
      <c r="FH62" t="str">
        <v>Jeremiah Hernandez</v>
      </c>
      <c r="FI62" t="str">
        <v>Network Engineer</v>
      </c>
      <c r="FJ62" t="str">
        <v>IT</v>
      </c>
      <c r="FK62" t="str">
        <v>Manufacturing</v>
      </c>
      <c r="FL62" t="str">
        <v>Male</v>
      </c>
      <c r="FM62" t="str">
        <v>Latino</v>
      </c>
      <c r="FN62">
        <v>26</v>
      </c>
      <c r="FO62">
        <v>43569</v>
      </c>
      <c r="FP62">
        <v>74467</v>
      </c>
      <c r="FQ62">
        <v>0</v>
      </c>
      <c r="FR62" t="str">
        <v>United States</v>
      </c>
      <c r="FS62" t="str">
        <v>Columbus</v>
      </c>
    </row>
    <row r="63" spans="1:175" x14ac:dyDescent="0.35">
      <c r="A63" s="1" t="s">
        <v>1034</v>
      </c>
      <c r="B63" s="2" t="s">
        <v>1035</v>
      </c>
      <c r="C63" s="2" t="s">
        <v>78</v>
      </c>
      <c r="D63" s="2" t="s">
        <v>79</v>
      </c>
      <c r="E63" s="2" t="s">
        <v>17</v>
      </c>
      <c r="F63" s="2" t="s">
        <v>26</v>
      </c>
      <c r="G63" s="2" t="s">
        <v>27</v>
      </c>
      <c r="H63" s="2">
        <v>39</v>
      </c>
      <c r="I63" s="5">
        <v>43804</v>
      </c>
      <c r="J63" s="6">
        <v>254057</v>
      </c>
      <c r="K63" s="7">
        <v>0.39</v>
      </c>
      <c r="L63" s="2" t="s">
        <v>28</v>
      </c>
      <c r="M63" s="2" t="s">
        <v>73</v>
      </c>
      <c r="AI63" t="str">
        <v>E01994</v>
      </c>
      <c r="AJ63" t="str">
        <v>Angel Powell</v>
      </c>
      <c r="AK63" t="str">
        <v>Analyst II</v>
      </c>
      <c r="BH63">
        <v>121</v>
      </c>
      <c r="DS63" t="str">
        <v>E02047</v>
      </c>
      <c r="DT63" t="str">
        <v>Xavier Perez</v>
      </c>
      <c r="DU63" t="str">
        <v>Sr. Analyst</v>
      </c>
      <c r="DV63" t="str">
        <v>Sales</v>
      </c>
      <c r="DW63" t="str">
        <v>Manufacturing</v>
      </c>
      <c r="DX63" t="str">
        <v>Male</v>
      </c>
      <c r="DY63" t="str">
        <v>Latino</v>
      </c>
      <c r="DZ63">
        <v>51</v>
      </c>
      <c r="EA63">
        <v>35852</v>
      </c>
      <c r="EB63">
        <v>71111</v>
      </c>
      <c r="EC63">
        <v>0</v>
      </c>
      <c r="ED63" t="str">
        <v>Brazil</v>
      </c>
      <c r="EE63" t="str">
        <v>Rio de Janerio</v>
      </c>
      <c r="EG63" t="str">
        <v>E02047</v>
      </c>
      <c r="EH63" t="str">
        <v>Xavier Perez</v>
      </c>
      <c r="EI63" t="str">
        <v>Sr. Analyst</v>
      </c>
      <c r="EJ63" t="str">
        <v>Sales</v>
      </c>
      <c r="EK63" t="str">
        <v>Manufacturing</v>
      </c>
      <c r="EL63" t="str">
        <v>Male</v>
      </c>
      <c r="EM63" t="str">
        <v>Latino</v>
      </c>
      <c r="EN63">
        <v>51</v>
      </c>
      <c r="EO63">
        <v>35852</v>
      </c>
      <c r="EP63">
        <v>71111</v>
      </c>
      <c r="EQ63">
        <v>0</v>
      </c>
      <c r="ER63" t="str">
        <v>Brazil</v>
      </c>
      <c r="ES63" t="str">
        <v>Rio de Janerio</v>
      </c>
      <c r="ET63" t="str">
        <v>E02166</v>
      </c>
      <c r="EU63" t="str">
        <v>John Soto</v>
      </c>
      <c r="EV63" t="str">
        <v>Sr. Manger</v>
      </c>
      <c r="EW63" t="str">
        <v>Finance</v>
      </c>
      <c r="EX63" t="str">
        <v>Manufacturing</v>
      </c>
      <c r="EY63" t="str">
        <v>Male</v>
      </c>
      <c r="EZ63" t="str">
        <v>Latino</v>
      </c>
      <c r="FA63">
        <v>60</v>
      </c>
      <c r="FB63">
        <v>42270</v>
      </c>
      <c r="FC63">
        <v>141899</v>
      </c>
      <c r="FD63">
        <v>0.15</v>
      </c>
      <c r="FE63" t="str">
        <v>United States</v>
      </c>
      <c r="FF63" t="str">
        <v>Phoenix</v>
      </c>
      <c r="FG63" t="str">
        <v>E01351</v>
      </c>
      <c r="FH63" t="str">
        <v>Leo Owens</v>
      </c>
      <c r="FI63" t="str">
        <v>Systems Analyst</v>
      </c>
      <c r="FJ63" t="str">
        <v>IT</v>
      </c>
      <c r="FK63" t="str">
        <v>Corporate</v>
      </c>
      <c r="FL63" t="str">
        <v>Male</v>
      </c>
      <c r="FM63" t="str">
        <v>Caucasian</v>
      </c>
      <c r="FN63">
        <v>47</v>
      </c>
      <c r="FO63">
        <v>43944</v>
      </c>
      <c r="FP63">
        <v>50069</v>
      </c>
      <c r="FQ63">
        <v>0</v>
      </c>
      <c r="FR63" t="str">
        <v>United States</v>
      </c>
      <c r="FS63" t="str">
        <v>Seattle</v>
      </c>
    </row>
    <row r="64" spans="1:175" x14ac:dyDescent="0.35">
      <c r="A64" s="1" t="s">
        <v>1710</v>
      </c>
      <c r="B64" s="2" t="s">
        <v>1711</v>
      </c>
      <c r="C64" s="2" t="s">
        <v>183</v>
      </c>
      <c r="D64" s="2" t="s">
        <v>64</v>
      </c>
      <c r="E64" s="2" t="s">
        <v>17</v>
      </c>
      <c r="F64" s="2" t="s">
        <v>18</v>
      </c>
      <c r="G64" s="2" t="s">
        <v>35</v>
      </c>
      <c r="H64" s="2">
        <v>56</v>
      </c>
      <c r="I64" s="5">
        <v>40045</v>
      </c>
      <c r="J64" s="6">
        <v>52800</v>
      </c>
      <c r="K64" s="7">
        <v>0</v>
      </c>
      <c r="L64" s="2" t="s">
        <v>20</v>
      </c>
      <c r="M64" s="2" t="s">
        <v>43</v>
      </c>
      <c r="AI64" t="str">
        <v>E02024</v>
      </c>
      <c r="AJ64" t="str">
        <v>Amelia Bell</v>
      </c>
      <c r="AK64" t="str">
        <v>Sr. Analyst</v>
      </c>
      <c r="BH64">
        <v>123</v>
      </c>
      <c r="DS64" t="str">
        <v>E02059</v>
      </c>
      <c r="DT64" t="str">
        <v>Roman Munoz</v>
      </c>
      <c r="DU64" t="str">
        <v>Sr. Manger</v>
      </c>
      <c r="DV64" t="str">
        <v>Sales</v>
      </c>
      <c r="DW64" t="str">
        <v>Speciality Products</v>
      </c>
      <c r="DX64" t="str">
        <v>Male</v>
      </c>
      <c r="DY64" t="str">
        <v>Latino</v>
      </c>
      <c r="DZ64">
        <v>54</v>
      </c>
      <c r="EA64">
        <v>40836</v>
      </c>
      <c r="EB64">
        <v>122644</v>
      </c>
      <c r="EC64">
        <v>0.12</v>
      </c>
      <c r="ED64" t="str">
        <v>United States</v>
      </c>
      <c r="EE64" t="str">
        <v>Austin</v>
      </c>
      <c r="EG64" t="str">
        <v>E02059</v>
      </c>
      <c r="EH64" t="str">
        <v>Roman Munoz</v>
      </c>
      <c r="EI64" t="str">
        <v>Sr. Manger</v>
      </c>
      <c r="EJ64" t="str">
        <v>Sales</v>
      </c>
      <c r="EK64" t="str">
        <v>Speciality Products</v>
      </c>
      <c r="EL64" t="str">
        <v>Male</v>
      </c>
      <c r="EM64" t="str">
        <v>Latino</v>
      </c>
      <c r="EN64">
        <v>54</v>
      </c>
      <c r="EO64">
        <v>40836</v>
      </c>
      <c r="EP64">
        <v>122644</v>
      </c>
      <c r="EQ64">
        <v>0.12</v>
      </c>
      <c r="ER64" t="str">
        <v>United States</v>
      </c>
      <c r="ES64" t="str">
        <v>Austin</v>
      </c>
      <c r="ET64" t="str">
        <v>E02249</v>
      </c>
      <c r="EU64" t="str">
        <v>Allison Daniels</v>
      </c>
      <c r="EV64" t="str">
        <v>Manager</v>
      </c>
      <c r="EW64" t="str">
        <v>Finance</v>
      </c>
      <c r="EX64" t="str">
        <v>Manufacturing</v>
      </c>
      <c r="EY64" t="str">
        <v>Female</v>
      </c>
      <c r="EZ64" t="str">
        <v>Caucasian</v>
      </c>
      <c r="FA64">
        <v>37</v>
      </c>
      <c r="FB64">
        <v>43935</v>
      </c>
      <c r="FC64">
        <v>103524</v>
      </c>
      <c r="FD64">
        <v>0.09</v>
      </c>
      <c r="FE64" t="str">
        <v>United States</v>
      </c>
      <c r="FF64" t="str">
        <v>Phoenix</v>
      </c>
      <c r="FG64" t="str">
        <v>E01361</v>
      </c>
      <c r="FH64" t="str">
        <v>Emma Hill</v>
      </c>
      <c r="FI64" t="str">
        <v>IT Coordinator</v>
      </c>
      <c r="FJ64" t="str">
        <v>IT</v>
      </c>
      <c r="FK64" t="str">
        <v>Manufacturing</v>
      </c>
      <c r="FL64" t="str">
        <v>Female</v>
      </c>
      <c r="FM64" t="str">
        <v>Caucasian</v>
      </c>
      <c r="FN64">
        <v>54</v>
      </c>
      <c r="FO64">
        <v>42731</v>
      </c>
      <c r="FP64">
        <v>41673</v>
      </c>
      <c r="FQ64">
        <v>0</v>
      </c>
      <c r="FR64" t="str">
        <v>United States</v>
      </c>
      <c r="FS64" t="str">
        <v>Miami</v>
      </c>
    </row>
    <row r="65" spans="1:175" x14ac:dyDescent="0.35">
      <c r="A65" s="1" t="s">
        <v>1656</v>
      </c>
      <c r="B65" s="2" t="s">
        <v>1657</v>
      </c>
      <c r="C65" s="2" t="s">
        <v>51</v>
      </c>
      <c r="D65" s="2" t="s">
        <v>33</v>
      </c>
      <c r="E65" s="2" t="s">
        <v>48</v>
      </c>
      <c r="F65" s="2" t="s">
        <v>26</v>
      </c>
      <c r="G65" s="2" t="s">
        <v>27</v>
      </c>
      <c r="H65" s="2">
        <v>63</v>
      </c>
      <c r="I65" s="5">
        <v>38096</v>
      </c>
      <c r="J65" s="6">
        <v>122487</v>
      </c>
      <c r="K65" s="7">
        <v>0.08</v>
      </c>
      <c r="L65" s="2" t="s">
        <v>28</v>
      </c>
      <c r="M65" s="2" t="s">
        <v>73</v>
      </c>
      <c r="AI65" t="str">
        <v>E02047</v>
      </c>
      <c r="AJ65" t="str">
        <v>Xavier Perez</v>
      </c>
      <c r="AK65" t="str">
        <v>Sr. Analyst</v>
      </c>
      <c r="BH65">
        <v>125</v>
      </c>
      <c r="DS65" t="str">
        <v>E02071</v>
      </c>
      <c r="DT65" t="str">
        <v>Mateo Her</v>
      </c>
      <c r="DU65" t="str">
        <v>Vice President</v>
      </c>
      <c r="DV65" t="str">
        <v>Sales</v>
      </c>
      <c r="DW65" t="str">
        <v>Speciality Products</v>
      </c>
      <c r="DX65" t="str">
        <v>Male</v>
      </c>
      <c r="DY65" t="str">
        <v>Asian</v>
      </c>
      <c r="DZ65">
        <v>44</v>
      </c>
      <c r="EA65">
        <v>41700</v>
      </c>
      <c r="EB65">
        <v>207172</v>
      </c>
      <c r="EC65">
        <v>0.31</v>
      </c>
      <c r="ED65" t="str">
        <v>China</v>
      </c>
      <c r="EE65" t="str">
        <v>Chongqing</v>
      </c>
      <c r="EG65" t="str">
        <v>E02071</v>
      </c>
      <c r="EH65" t="str">
        <v>Mateo Her</v>
      </c>
      <c r="EI65" t="str">
        <v>Vice President</v>
      </c>
      <c r="EJ65" t="str">
        <v>Sales</v>
      </c>
      <c r="EK65" t="str">
        <v>Speciality Products</v>
      </c>
      <c r="EL65" t="str">
        <v>Male</v>
      </c>
      <c r="EM65" t="str">
        <v>Asian</v>
      </c>
      <c r="EN65">
        <v>44</v>
      </c>
      <c r="EO65">
        <v>41700</v>
      </c>
      <c r="EP65">
        <v>207172</v>
      </c>
      <c r="EQ65">
        <v>0.31</v>
      </c>
      <c r="ER65" t="str">
        <v>China</v>
      </c>
      <c r="ES65" t="str">
        <v>Chongqing</v>
      </c>
      <c r="ET65" t="str">
        <v>E02259</v>
      </c>
      <c r="EU65" t="str">
        <v>Emily Lau</v>
      </c>
      <c r="EV65" t="str">
        <v>Sr. Analyst</v>
      </c>
      <c r="EW65" t="str">
        <v>Finance</v>
      </c>
      <c r="EX65" t="str">
        <v>Manufacturing</v>
      </c>
      <c r="EY65" t="str">
        <v>Female</v>
      </c>
      <c r="EZ65" t="str">
        <v>Asian</v>
      </c>
      <c r="FA65">
        <v>35</v>
      </c>
      <c r="FB65">
        <v>43542</v>
      </c>
      <c r="FC65">
        <v>74779</v>
      </c>
      <c r="FD65">
        <v>0</v>
      </c>
      <c r="FE65" t="str">
        <v>United States</v>
      </c>
      <c r="FF65" t="str">
        <v>Phoenix</v>
      </c>
      <c r="FG65" t="str">
        <v>E01363</v>
      </c>
      <c r="FH65" t="str">
        <v>Ayla Daniels</v>
      </c>
      <c r="FI65" t="str">
        <v>Technical Architect</v>
      </c>
      <c r="FJ65" t="str">
        <v>IT</v>
      </c>
      <c r="FK65" t="str">
        <v>Corporate</v>
      </c>
      <c r="FL65" t="str">
        <v>Female</v>
      </c>
      <c r="FM65" t="str">
        <v>Caucasian</v>
      </c>
      <c r="FN65">
        <v>53</v>
      </c>
      <c r="FO65">
        <v>35543</v>
      </c>
      <c r="FP65">
        <v>78153</v>
      </c>
      <c r="FQ65">
        <v>0</v>
      </c>
      <c r="FR65" t="str">
        <v>United States</v>
      </c>
      <c r="FS65" t="str">
        <v>Miami</v>
      </c>
    </row>
    <row r="66" spans="1:175" x14ac:dyDescent="0.35">
      <c r="A66" s="1" t="s">
        <v>933</v>
      </c>
      <c r="B66" s="2" t="s">
        <v>934</v>
      </c>
      <c r="C66" s="2" t="s">
        <v>32</v>
      </c>
      <c r="D66" s="2" t="s">
        <v>16</v>
      </c>
      <c r="E66" s="2" t="s">
        <v>17</v>
      </c>
      <c r="F66" s="2" t="s">
        <v>18</v>
      </c>
      <c r="G66" s="2" t="s">
        <v>27</v>
      </c>
      <c r="H66" s="2">
        <v>52</v>
      </c>
      <c r="I66" s="5">
        <v>35109</v>
      </c>
      <c r="J66" s="6">
        <v>159724</v>
      </c>
      <c r="K66" s="7">
        <v>0.23</v>
      </c>
      <c r="L66" s="2" t="s">
        <v>28</v>
      </c>
      <c r="M66" s="2" t="s">
        <v>113</v>
      </c>
      <c r="AI66" t="str">
        <v>E02059</v>
      </c>
      <c r="AJ66" t="str">
        <v>Roman Munoz</v>
      </c>
      <c r="AK66" t="str">
        <v>Sr. Manger</v>
      </c>
      <c r="BH66">
        <v>127</v>
      </c>
      <c r="DS66" t="str">
        <v>E02121</v>
      </c>
      <c r="DT66" t="str">
        <v>Levi Brown</v>
      </c>
      <c r="DU66" t="str">
        <v>Sr. Analyst</v>
      </c>
      <c r="DV66" t="str">
        <v>Sales</v>
      </c>
      <c r="DW66" t="str">
        <v>Corporate</v>
      </c>
      <c r="DX66" t="str">
        <v>Male</v>
      </c>
      <c r="DY66" t="str">
        <v>Black</v>
      </c>
      <c r="DZ66">
        <v>36</v>
      </c>
      <c r="EA66">
        <v>44556</v>
      </c>
      <c r="EB66">
        <v>75119</v>
      </c>
      <c r="EC66">
        <v>0</v>
      </c>
      <c r="ED66" t="str">
        <v>United States</v>
      </c>
      <c r="EE66" t="str">
        <v>Chicago</v>
      </c>
      <c r="EG66" t="str">
        <v>E02121</v>
      </c>
      <c r="EH66" t="str">
        <v>Levi Brown</v>
      </c>
      <c r="EI66" t="str">
        <v>Sr. Analyst</v>
      </c>
      <c r="EJ66" t="str">
        <v>Sales</v>
      </c>
      <c r="EK66" t="str">
        <v>Corporate</v>
      </c>
      <c r="EL66" t="str">
        <v>Male</v>
      </c>
      <c r="EM66" t="str">
        <v>Black</v>
      </c>
      <c r="EN66">
        <v>36</v>
      </c>
      <c r="EO66">
        <v>44556</v>
      </c>
      <c r="EP66">
        <v>75119</v>
      </c>
      <c r="EQ66">
        <v>0</v>
      </c>
      <c r="ER66" t="str">
        <v>United States</v>
      </c>
      <c r="ES66" t="str">
        <v>Chicago</v>
      </c>
      <c r="ET66" t="str">
        <v>E02375</v>
      </c>
      <c r="EU66" t="str">
        <v>Lincoln Huynh</v>
      </c>
      <c r="EV66" t="str">
        <v>Sr. Manger</v>
      </c>
      <c r="EW66" t="str">
        <v>Finance</v>
      </c>
      <c r="EX66" t="str">
        <v>Manufacturing</v>
      </c>
      <c r="EY66" t="str">
        <v>Male</v>
      </c>
      <c r="EZ66" t="str">
        <v>Asian</v>
      </c>
      <c r="FA66">
        <v>63</v>
      </c>
      <c r="FB66">
        <v>37295</v>
      </c>
      <c r="FC66">
        <v>128703</v>
      </c>
      <c r="FD66">
        <v>0.13</v>
      </c>
      <c r="FE66" t="str">
        <v>United States</v>
      </c>
      <c r="FF66" t="str">
        <v>Austin</v>
      </c>
      <c r="FG66" t="str">
        <v>E01366</v>
      </c>
      <c r="FH66" t="str">
        <v>William Walker</v>
      </c>
      <c r="FI66" t="str">
        <v>Computer Systems Manager</v>
      </c>
      <c r="FJ66" t="str">
        <v>IT</v>
      </c>
      <c r="FK66" t="str">
        <v>Research &amp; Development</v>
      </c>
      <c r="FL66" t="str">
        <v>Male</v>
      </c>
      <c r="FM66" t="str">
        <v>Black</v>
      </c>
      <c r="FN66">
        <v>40</v>
      </c>
      <c r="FO66">
        <v>43520</v>
      </c>
      <c r="FP66">
        <v>95899</v>
      </c>
      <c r="FQ66">
        <v>0.1</v>
      </c>
      <c r="FR66" t="str">
        <v>United States</v>
      </c>
      <c r="FS66" t="str">
        <v>Columbus</v>
      </c>
    </row>
    <row r="67" spans="1:175" x14ac:dyDescent="0.35">
      <c r="A67" s="1" t="s">
        <v>879</v>
      </c>
      <c r="B67" s="2" t="s">
        <v>880</v>
      </c>
      <c r="C67" s="2" t="s">
        <v>42</v>
      </c>
      <c r="D67" s="2" t="s">
        <v>79</v>
      </c>
      <c r="E67" s="2" t="s">
        <v>17</v>
      </c>
      <c r="F67" s="2" t="s">
        <v>26</v>
      </c>
      <c r="G67" s="2" t="s">
        <v>84</v>
      </c>
      <c r="H67" s="2">
        <v>33</v>
      </c>
      <c r="I67" s="5">
        <v>41973</v>
      </c>
      <c r="J67" s="6">
        <v>91280</v>
      </c>
      <c r="K67" s="7">
        <v>0</v>
      </c>
      <c r="L67" s="2" t="s">
        <v>20</v>
      </c>
      <c r="M67" s="2" t="s">
        <v>55</v>
      </c>
      <c r="AI67" t="str">
        <v>E02071</v>
      </c>
      <c r="AJ67" t="str">
        <v>Mateo Her</v>
      </c>
      <c r="AK67" t="str">
        <v>Vice President</v>
      </c>
      <c r="BH67">
        <v>129</v>
      </c>
      <c r="DS67" t="str">
        <v>E02183</v>
      </c>
      <c r="DT67" t="str">
        <v>Sarah Ayala</v>
      </c>
      <c r="DU67" t="str">
        <v>Analyst</v>
      </c>
      <c r="DV67" t="str">
        <v>Sales</v>
      </c>
      <c r="DW67" t="str">
        <v>Corporate</v>
      </c>
      <c r="DX67" t="str">
        <v>Female</v>
      </c>
      <c r="DY67" t="str">
        <v>Latino</v>
      </c>
      <c r="DZ67">
        <v>47</v>
      </c>
      <c r="EA67">
        <v>42164</v>
      </c>
      <c r="EB67">
        <v>41429</v>
      </c>
      <c r="EC67">
        <v>0</v>
      </c>
      <c r="ED67" t="str">
        <v>United States</v>
      </c>
      <c r="EE67" t="str">
        <v>Seattle</v>
      </c>
      <c r="EG67" t="str">
        <v>E02183</v>
      </c>
      <c r="EH67" t="str">
        <v>Sarah Ayala</v>
      </c>
      <c r="EI67" t="str">
        <v>Analyst</v>
      </c>
      <c r="EJ67" t="str">
        <v>Sales</v>
      </c>
      <c r="EK67" t="str">
        <v>Corporate</v>
      </c>
      <c r="EL67" t="str">
        <v>Female</v>
      </c>
      <c r="EM67" t="str">
        <v>Latino</v>
      </c>
      <c r="EN67">
        <v>47</v>
      </c>
      <c r="EO67">
        <v>42164</v>
      </c>
      <c r="EP67">
        <v>41429</v>
      </c>
      <c r="EQ67">
        <v>0</v>
      </c>
      <c r="ER67" t="str">
        <v>United States</v>
      </c>
      <c r="ES67" t="str">
        <v>Seattle</v>
      </c>
      <c r="ET67" t="str">
        <v>E02521</v>
      </c>
      <c r="EU67" t="str">
        <v>Lily Nguyen</v>
      </c>
      <c r="EV67" t="str">
        <v>Sr. Analyst</v>
      </c>
      <c r="EW67" t="str">
        <v>Finance</v>
      </c>
      <c r="EX67" t="str">
        <v>Speciality Products</v>
      </c>
      <c r="EY67" t="str">
        <v>Female</v>
      </c>
      <c r="EZ67" t="str">
        <v>Asian</v>
      </c>
      <c r="FA67">
        <v>33</v>
      </c>
      <c r="FB67">
        <v>40936</v>
      </c>
      <c r="FC67">
        <v>95960</v>
      </c>
      <c r="FD67">
        <v>0</v>
      </c>
      <c r="FE67" t="str">
        <v>China</v>
      </c>
      <c r="FF67" t="str">
        <v>Chengdu</v>
      </c>
      <c r="FG67" t="str">
        <v>E01378</v>
      </c>
      <c r="FH67" t="str">
        <v>Genesis Xiong</v>
      </c>
      <c r="FI67" t="str">
        <v>System Administrator </v>
      </c>
      <c r="FJ67" t="str">
        <v>IT</v>
      </c>
      <c r="FK67" t="str">
        <v>Research &amp; Development</v>
      </c>
      <c r="FL67" t="str">
        <v>Female</v>
      </c>
      <c r="FM67" t="str">
        <v>Asian</v>
      </c>
      <c r="FN67">
        <v>51</v>
      </c>
      <c r="FO67">
        <v>40964</v>
      </c>
      <c r="FP67">
        <v>64170</v>
      </c>
      <c r="FQ67">
        <v>0</v>
      </c>
      <c r="FR67" t="str">
        <v>United States</v>
      </c>
      <c r="FS67" t="str">
        <v>Columbus</v>
      </c>
    </row>
    <row r="68" spans="1:175" x14ac:dyDescent="0.35">
      <c r="A68" s="1" t="s">
        <v>813</v>
      </c>
      <c r="B68" s="2" t="s">
        <v>814</v>
      </c>
      <c r="C68" s="2" t="s">
        <v>32</v>
      </c>
      <c r="D68" s="2" t="s">
        <v>68</v>
      </c>
      <c r="E68" s="2" t="s">
        <v>25</v>
      </c>
      <c r="F68" s="2" t="s">
        <v>26</v>
      </c>
      <c r="G68" s="2" t="s">
        <v>27</v>
      </c>
      <c r="H68" s="2">
        <v>53</v>
      </c>
      <c r="I68" s="5">
        <v>41204</v>
      </c>
      <c r="J68" s="6">
        <v>168510</v>
      </c>
      <c r="K68" s="7">
        <v>0.28999999999999998</v>
      </c>
      <c r="L68" s="2" t="s">
        <v>20</v>
      </c>
      <c r="M68" s="2" t="s">
        <v>21</v>
      </c>
      <c r="AI68" t="str">
        <v>E02121</v>
      </c>
      <c r="AJ68" t="str">
        <v>Levi Brown</v>
      </c>
      <c r="AK68" t="str">
        <v>Sr. Analyst</v>
      </c>
      <c r="BH68">
        <v>131</v>
      </c>
      <c r="DS68" t="str">
        <v>E02189</v>
      </c>
      <c r="DT68" t="str">
        <v>Isla Chavez</v>
      </c>
      <c r="DU68" t="str">
        <v>Account Representative</v>
      </c>
      <c r="DV68" t="str">
        <v>Sales</v>
      </c>
      <c r="DW68" t="str">
        <v>Research &amp; Development</v>
      </c>
      <c r="DX68" t="str">
        <v>Female</v>
      </c>
      <c r="DY68" t="str">
        <v>Latino</v>
      </c>
      <c r="DZ68">
        <v>29</v>
      </c>
      <c r="EA68">
        <v>43239</v>
      </c>
      <c r="EB68">
        <v>65334</v>
      </c>
      <c r="EC68">
        <v>0</v>
      </c>
      <c r="ED68" t="str">
        <v>Brazil</v>
      </c>
      <c r="EE68" t="str">
        <v>Rio de Janerio</v>
      </c>
      <c r="EG68" t="str">
        <v>E02189</v>
      </c>
      <c r="EH68" t="str">
        <v>Isla Chavez</v>
      </c>
      <c r="EI68" t="str">
        <v>Account Representative</v>
      </c>
      <c r="EJ68" t="str">
        <v>Sales</v>
      </c>
      <c r="EK68" t="str">
        <v>Research &amp; Development</v>
      </c>
      <c r="EL68" t="str">
        <v>Female</v>
      </c>
      <c r="EM68" t="str">
        <v>Latino</v>
      </c>
      <c r="EN68">
        <v>29</v>
      </c>
      <c r="EO68">
        <v>43239</v>
      </c>
      <c r="EP68">
        <v>65334</v>
      </c>
      <c r="EQ68">
        <v>0</v>
      </c>
      <c r="ER68" t="str">
        <v>Brazil</v>
      </c>
      <c r="ES68" t="str">
        <v>Rio de Janerio</v>
      </c>
      <c r="ET68" t="str">
        <v>E02572</v>
      </c>
      <c r="EU68" t="str">
        <v>Luna Sanders</v>
      </c>
      <c r="EV68" t="str">
        <v>Director</v>
      </c>
      <c r="EW68" t="str">
        <v>Finance</v>
      </c>
      <c r="EX68" t="str">
        <v>Speciality Products</v>
      </c>
      <c r="EY68" t="str">
        <v>Female</v>
      </c>
      <c r="EZ68" t="str">
        <v>Caucasian</v>
      </c>
      <c r="FA68">
        <v>50</v>
      </c>
      <c r="FB68">
        <v>39016</v>
      </c>
      <c r="FC68">
        <v>163099</v>
      </c>
      <c r="FD68">
        <v>0.2</v>
      </c>
      <c r="FE68" t="str">
        <v>United States</v>
      </c>
      <c r="FF68" t="str">
        <v>Chicago</v>
      </c>
      <c r="FG68" t="str">
        <v>E01387</v>
      </c>
      <c r="FH68" t="str">
        <v>Cora Zheng</v>
      </c>
      <c r="FI68" t="str">
        <v>Director</v>
      </c>
      <c r="FJ68" t="str">
        <v>IT</v>
      </c>
      <c r="FK68" t="str">
        <v>Manufacturing</v>
      </c>
      <c r="FL68" t="str">
        <v>Female</v>
      </c>
      <c r="FM68" t="str">
        <v>Asian</v>
      </c>
      <c r="FN68">
        <v>27</v>
      </c>
      <c r="FO68">
        <v>43103</v>
      </c>
      <c r="FP68">
        <v>167100</v>
      </c>
      <c r="FQ68">
        <v>0.2</v>
      </c>
      <c r="FR68" t="str">
        <v>China</v>
      </c>
      <c r="FS68" t="str">
        <v>Chengdu</v>
      </c>
    </row>
    <row r="69" spans="1:175" x14ac:dyDescent="0.35">
      <c r="A69" s="1" t="s">
        <v>1078</v>
      </c>
      <c r="B69" s="2" t="s">
        <v>1079</v>
      </c>
      <c r="C69" s="2" t="s">
        <v>32</v>
      </c>
      <c r="D69" s="2" t="s">
        <v>64</v>
      </c>
      <c r="E69" s="2" t="s">
        <v>25</v>
      </c>
      <c r="F69" s="2" t="s">
        <v>26</v>
      </c>
      <c r="G69" s="2" t="s">
        <v>35</v>
      </c>
      <c r="H69" s="2">
        <v>50</v>
      </c>
      <c r="I69" s="5">
        <v>44486</v>
      </c>
      <c r="J69" s="6">
        <v>172180</v>
      </c>
      <c r="K69" s="7">
        <v>0.3</v>
      </c>
      <c r="L69" s="2" t="s">
        <v>20</v>
      </c>
      <c r="M69" s="2" t="s">
        <v>87</v>
      </c>
      <c r="AI69" t="str">
        <v>E02183</v>
      </c>
      <c r="AJ69" t="str">
        <v>Sarah Ayala</v>
      </c>
      <c r="AK69" t="str">
        <v>Analyst</v>
      </c>
      <c r="BH69">
        <v>133</v>
      </c>
      <c r="DS69" t="str">
        <v>E02191</v>
      </c>
      <c r="DT69" t="str">
        <v>Maria Sun</v>
      </c>
      <c r="DU69" t="str">
        <v>Director</v>
      </c>
      <c r="DV69" t="str">
        <v>Sales</v>
      </c>
      <c r="DW69" t="str">
        <v>Corporate</v>
      </c>
      <c r="DX69" t="str">
        <v>Female</v>
      </c>
      <c r="DY69" t="str">
        <v>Asian</v>
      </c>
      <c r="DZ69">
        <v>25</v>
      </c>
      <c r="EA69">
        <v>44549</v>
      </c>
      <c r="EB69">
        <v>150666</v>
      </c>
      <c r="EC69">
        <v>0.23</v>
      </c>
      <c r="ED69" t="str">
        <v>China</v>
      </c>
      <c r="EE69" t="str">
        <v>Chengdu</v>
      </c>
      <c r="EG69" t="str">
        <v>E02191</v>
      </c>
      <c r="EH69" t="str">
        <v>Maria Sun</v>
      </c>
      <c r="EI69" t="str">
        <v>Director</v>
      </c>
      <c r="EJ69" t="str">
        <v>Sales</v>
      </c>
      <c r="EK69" t="str">
        <v>Corporate</v>
      </c>
      <c r="EL69" t="str">
        <v>Female</v>
      </c>
      <c r="EM69" t="str">
        <v>Asian</v>
      </c>
      <c r="EN69">
        <v>25</v>
      </c>
      <c r="EO69">
        <v>44549</v>
      </c>
      <c r="EP69">
        <v>150666</v>
      </c>
      <c r="EQ69">
        <v>0.23</v>
      </c>
      <c r="ER69" t="str">
        <v>China</v>
      </c>
      <c r="ES69" t="str">
        <v>Chengdu</v>
      </c>
      <c r="ET69" t="str">
        <v>E02604</v>
      </c>
      <c r="EU69" t="str">
        <v>Brooklyn Collins</v>
      </c>
      <c r="EV69" t="str">
        <v>Sr. Manger</v>
      </c>
      <c r="EW69" t="str">
        <v>Finance</v>
      </c>
      <c r="EX69" t="str">
        <v>Corporate</v>
      </c>
      <c r="EY69" t="str">
        <v>Female</v>
      </c>
      <c r="EZ69" t="str">
        <v>Black</v>
      </c>
      <c r="FA69">
        <v>59</v>
      </c>
      <c r="FB69">
        <v>43400</v>
      </c>
      <c r="FC69">
        <v>139208</v>
      </c>
      <c r="FD69">
        <v>0.11</v>
      </c>
      <c r="FE69" t="str">
        <v>United States</v>
      </c>
      <c r="FF69" t="str">
        <v>Austin</v>
      </c>
      <c r="FG69" t="str">
        <v>E01403</v>
      </c>
      <c r="FH69" t="str">
        <v>Xavier Park</v>
      </c>
      <c r="FI69" t="str">
        <v>Vice President</v>
      </c>
      <c r="FJ69" t="str">
        <v>IT</v>
      </c>
      <c r="FK69" t="str">
        <v>Research &amp; Development</v>
      </c>
      <c r="FL69" t="str">
        <v>Male</v>
      </c>
      <c r="FM69" t="str">
        <v>Asian</v>
      </c>
      <c r="FN69">
        <v>40</v>
      </c>
      <c r="FO69">
        <v>44143</v>
      </c>
      <c r="FP69">
        <v>234469</v>
      </c>
      <c r="FQ69">
        <v>0.31</v>
      </c>
      <c r="FR69" t="str">
        <v>China</v>
      </c>
      <c r="FS69" t="str">
        <v>Chengdu</v>
      </c>
    </row>
    <row r="70" spans="1:175" x14ac:dyDescent="0.35">
      <c r="A70" s="1" t="s">
        <v>711</v>
      </c>
      <c r="B70" s="2" t="s">
        <v>712</v>
      </c>
      <c r="C70" s="2" t="s">
        <v>51</v>
      </c>
      <c r="D70" s="2" t="s">
        <v>79</v>
      </c>
      <c r="E70" s="2" t="s">
        <v>48</v>
      </c>
      <c r="F70" s="2" t="s">
        <v>26</v>
      </c>
      <c r="G70" s="2" t="s">
        <v>27</v>
      </c>
      <c r="H70" s="2">
        <v>28</v>
      </c>
      <c r="I70" s="5">
        <v>43863</v>
      </c>
      <c r="J70" s="6">
        <v>115417</v>
      </c>
      <c r="K70" s="7">
        <v>0.06</v>
      </c>
      <c r="L70" s="2" t="s">
        <v>28</v>
      </c>
      <c r="M70" s="2" t="s">
        <v>73</v>
      </c>
      <c r="AI70" t="str">
        <v>E02189</v>
      </c>
      <c r="AJ70" t="str">
        <v>Isla Chavez</v>
      </c>
      <c r="AK70" t="str">
        <v>Account Representative</v>
      </c>
      <c r="BH70">
        <v>135</v>
      </c>
      <c r="DS70" t="str">
        <v>E02254</v>
      </c>
      <c r="DT70" t="str">
        <v>Jaxson Sandoval</v>
      </c>
      <c r="DU70" t="str">
        <v>Sr. Analyst</v>
      </c>
      <c r="DV70" t="str">
        <v>Sales</v>
      </c>
      <c r="DW70" t="str">
        <v>Speciality Products</v>
      </c>
      <c r="DX70" t="str">
        <v>Male</v>
      </c>
      <c r="DY70" t="str">
        <v>Latino</v>
      </c>
      <c r="DZ70">
        <v>61</v>
      </c>
      <c r="EA70">
        <v>42858</v>
      </c>
      <c r="EB70">
        <v>90855</v>
      </c>
      <c r="EC70">
        <v>0</v>
      </c>
      <c r="ED70" t="str">
        <v>Brazil</v>
      </c>
      <c r="EE70" t="str">
        <v>Sao Paulo</v>
      </c>
      <c r="EG70" t="str">
        <v>E02254</v>
      </c>
      <c r="EH70" t="str">
        <v>Jaxson Sandoval</v>
      </c>
      <c r="EI70" t="str">
        <v>Sr. Analyst</v>
      </c>
      <c r="EJ70" t="str">
        <v>Sales</v>
      </c>
      <c r="EK70" t="str">
        <v>Speciality Products</v>
      </c>
      <c r="EL70" t="str">
        <v>Male</v>
      </c>
      <c r="EM70" t="str">
        <v>Latino</v>
      </c>
      <c r="EN70">
        <v>61</v>
      </c>
      <c r="EO70">
        <v>42858</v>
      </c>
      <c r="EP70">
        <v>90855</v>
      </c>
      <c r="EQ70">
        <v>0</v>
      </c>
      <c r="ER70" t="str">
        <v>Brazil</v>
      </c>
      <c r="ES70" t="str">
        <v>Sao Paulo</v>
      </c>
      <c r="ET70" t="str">
        <v>E02628</v>
      </c>
      <c r="EU70" t="str">
        <v>Nora Nelson</v>
      </c>
      <c r="EV70" t="str">
        <v>Analyst II</v>
      </c>
      <c r="EW70" t="str">
        <v>Finance</v>
      </c>
      <c r="EX70" t="str">
        <v>Manufacturing</v>
      </c>
      <c r="EY70" t="str">
        <v>Female</v>
      </c>
      <c r="EZ70" t="str">
        <v>Caucasian</v>
      </c>
      <c r="FA70">
        <v>41</v>
      </c>
      <c r="FB70">
        <v>39091</v>
      </c>
      <c r="FC70">
        <v>50685</v>
      </c>
      <c r="FD70">
        <v>0</v>
      </c>
      <c r="FE70" t="str">
        <v>United States</v>
      </c>
      <c r="FF70" t="str">
        <v>Columbus</v>
      </c>
      <c r="FG70" t="str">
        <v>E01417</v>
      </c>
      <c r="FH70" t="str">
        <v>Leah Pena</v>
      </c>
      <c r="FI70" t="str">
        <v>Enterprise Architect</v>
      </c>
      <c r="FJ70" t="str">
        <v>IT</v>
      </c>
      <c r="FK70" t="str">
        <v>Corporate</v>
      </c>
      <c r="FL70" t="str">
        <v>Female</v>
      </c>
      <c r="FM70" t="str">
        <v>Latino</v>
      </c>
      <c r="FN70">
        <v>57</v>
      </c>
      <c r="FO70">
        <v>34337</v>
      </c>
      <c r="FP70">
        <v>82872</v>
      </c>
      <c r="FQ70">
        <v>0</v>
      </c>
      <c r="FR70" t="str">
        <v>Brazil</v>
      </c>
      <c r="FS70" t="str">
        <v>Manaus</v>
      </c>
    </row>
    <row r="71" spans="1:175" x14ac:dyDescent="0.35">
      <c r="A71" s="1" t="s">
        <v>1693</v>
      </c>
      <c r="B71" s="2" t="s">
        <v>1694</v>
      </c>
      <c r="C71" s="2" t="s">
        <v>51</v>
      </c>
      <c r="D71" s="2" t="s">
        <v>64</v>
      </c>
      <c r="E71" s="2" t="s">
        <v>34</v>
      </c>
      <c r="F71" s="2" t="s">
        <v>18</v>
      </c>
      <c r="G71" s="2" t="s">
        <v>19</v>
      </c>
      <c r="H71" s="2">
        <v>33</v>
      </c>
      <c r="I71" s="5">
        <v>41507</v>
      </c>
      <c r="J71" s="6">
        <v>105390</v>
      </c>
      <c r="K71" s="7">
        <v>0.06</v>
      </c>
      <c r="L71" s="2" t="s">
        <v>20</v>
      </c>
      <c r="M71" s="2" t="s">
        <v>87</v>
      </c>
      <c r="AI71" t="str">
        <v>E02191</v>
      </c>
      <c r="AJ71" t="str">
        <v>Maria Sun</v>
      </c>
      <c r="AK71" t="str">
        <v>Director</v>
      </c>
      <c r="BH71">
        <v>137</v>
      </c>
      <c r="DS71" t="str">
        <v>E02285</v>
      </c>
      <c r="DT71" t="str">
        <v>Aria Xi</v>
      </c>
      <c r="DU71" t="str">
        <v>Director</v>
      </c>
      <c r="DV71" t="str">
        <v>Sales</v>
      </c>
      <c r="DW71" t="str">
        <v>Research &amp; Development</v>
      </c>
      <c r="DX71" t="str">
        <v>Female</v>
      </c>
      <c r="DY71" t="str">
        <v>Asian</v>
      </c>
      <c r="DZ71">
        <v>45</v>
      </c>
      <c r="EA71">
        <v>37316</v>
      </c>
      <c r="EB71">
        <v>165181</v>
      </c>
      <c r="EC71">
        <v>0.16</v>
      </c>
      <c r="ED71" t="str">
        <v>United States</v>
      </c>
      <c r="EE71" t="str">
        <v>Seattle</v>
      </c>
      <c r="EG71" t="str">
        <v>E02285</v>
      </c>
      <c r="EH71" t="str">
        <v>Aria Xi</v>
      </c>
      <c r="EI71" t="str">
        <v>Director</v>
      </c>
      <c r="EJ71" t="str">
        <v>Sales</v>
      </c>
      <c r="EK71" t="str">
        <v>Research &amp; Development</v>
      </c>
      <c r="EL71" t="str">
        <v>Female</v>
      </c>
      <c r="EM71" t="str">
        <v>Asian</v>
      </c>
      <c r="EN71">
        <v>45</v>
      </c>
      <c r="EO71">
        <v>37316</v>
      </c>
      <c r="EP71">
        <v>165181</v>
      </c>
      <c r="EQ71">
        <v>0.16</v>
      </c>
      <c r="ER71" t="str">
        <v>United States</v>
      </c>
      <c r="ES71" t="str">
        <v>Seattle</v>
      </c>
      <c r="ET71" t="str">
        <v>E02639</v>
      </c>
      <c r="EU71" t="str">
        <v>Sebastian Le</v>
      </c>
      <c r="EV71" t="str">
        <v>Analyst</v>
      </c>
      <c r="EW71" t="str">
        <v>Finance</v>
      </c>
      <c r="EX71" t="str">
        <v>Corporate</v>
      </c>
      <c r="EY71" t="str">
        <v>Male</v>
      </c>
      <c r="EZ71" t="str">
        <v>Asian</v>
      </c>
      <c r="FA71">
        <v>37</v>
      </c>
      <c r="FB71">
        <v>42317</v>
      </c>
      <c r="FC71">
        <v>45369</v>
      </c>
      <c r="FD71">
        <v>0</v>
      </c>
      <c r="FE71" t="str">
        <v>China</v>
      </c>
      <c r="FF71" t="str">
        <v>Beijing</v>
      </c>
      <c r="FG71" t="str">
        <v>E01423</v>
      </c>
      <c r="FH71" t="str">
        <v>James Castillo</v>
      </c>
      <c r="FI71" t="str">
        <v>Vice President</v>
      </c>
      <c r="FJ71" t="str">
        <v>IT</v>
      </c>
      <c r="FK71" t="str">
        <v>Manufacturing</v>
      </c>
      <c r="FL71" t="str">
        <v>Male</v>
      </c>
      <c r="FM71" t="str">
        <v>Latino</v>
      </c>
      <c r="FN71">
        <v>51</v>
      </c>
      <c r="FO71">
        <v>37091</v>
      </c>
      <c r="FP71">
        <v>247874</v>
      </c>
      <c r="FQ71">
        <v>0.33</v>
      </c>
      <c r="FR71" t="str">
        <v>Brazil</v>
      </c>
      <c r="FS71" t="str">
        <v>Manaus</v>
      </c>
    </row>
    <row r="72" spans="1:175" x14ac:dyDescent="0.35">
      <c r="A72" s="1" t="s">
        <v>1674</v>
      </c>
      <c r="B72" s="2" t="s">
        <v>1675</v>
      </c>
      <c r="C72" s="2" t="s">
        <v>107</v>
      </c>
      <c r="D72" s="2" t="s">
        <v>68</v>
      </c>
      <c r="E72" s="2" t="s">
        <v>48</v>
      </c>
      <c r="F72" s="2" t="s">
        <v>18</v>
      </c>
      <c r="G72" s="2" t="s">
        <v>35</v>
      </c>
      <c r="H72" s="2">
        <v>41</v>
      </c>
      <c r="I72" s="5">
        <v>38632</v>
      </c>
      <c r="J72" s="6">
        <v>79352</v>
      </c>
      <c r="K72" s="7">
        <v>0</v>
      </c>
      <c r="L72" s="2" t="s">
        <v>20</v>
      </c>
      <c r="M72" s="2" t="s">
        <v>21</v>
      </c>
      <c r="AI72" t="str">
        <v>E02254</v>
      </c>
      <c r="AJ72" t="str">
        <v>Jaxson Sandoval</v>
      </c>
      <c r="AK72" t="str">
        <v>Sr. Analyst</v>
      </c>
      <c r="BH72">
        <v>139</v>
      </c>
      <c r="DS72" t="str">
        <v>E02295</v>
      </c>
      <c r="DT72" t="str">
        <v>Axel Jordan</v>
      </c>
      <c r="DU72" t="str">
        <v>Analyst</v>
      </c>
      <c r="DV72" t="str">
        <v>Sales</v>
      </c>
      <c r="DW72" t="str">
        <v>Corporate</v>
      </c>
      <c r="DX72" t="str">
        <v>Male</v>
      </c>
      <c r="DY72" t="str">
        <v>Caucasian</v>
      </c>
      <c r="DZ72">
        <v>47</v>
      </c>
      <c r="EA72">
        <v>41333</v>
      </c>
      <c r="EB72">
        <v>54635</v>
      </c>
      <c r="EC72">
        <v>0</v>
      </c>
      <c r="ED72" t="str">
        <v>United States</v>
      </c>
      <c r="EE72" t="str">
        <v>Chicago</v>
      </c>
      <c r="EG72" t="str">
        <v>E02295</v>
      </c>
      <c r="EH72" t="str">
        <v>Axel Jordan</v>
      </c>
      <c r="EI72" t="str">
        <v>Analyst</v>
      </c>
      <c r="EJ72" t="str">
        <v>Sales</v>
      </c>
      <c r="EK72" t="str">
        <v>Corporate</v>
      </c>
      <c r="EL72" t="str">
        <v>Male</v>
      </c>
      <c r="EM72" t="str">
        <v>Caucasian</v>
      </c>
      <c r="EN72">
        <v>47</v>
      </c>
      <c r="EO72">
        <v>41333</v>
      </c>
      <c r="EP72">
        <v>54635</v>
      </c>
      <c r="EQ72">
        <v>0</v>
      </c>
      <c r="ER72" t="str">
        <v>United States</v>
      </c>
      <c r="ES72" t="str">
        <v>Chicago</v>
      </c>
      <c r="ET72" t="str">
        <v>E02665</v>
      </c>
      <c r="EU72" t="str">
        <v>Bella Butler</v>
      </c>
      <c r="EV72" t="str">
        <v>Sr. Manger</v>
      </c>
      <c r="EW72" t="str">
        <v>Finance</v>
      </c>
      <c r="EX72" t="str">
        <v>Manufacturing</v>
      </c>
      <c r="EY72" t="str">
        <v>Female</v>
      </c>
      <c r="EZ72" t="str">
        <v>Black</v>
      </c>
      <c r="FA72">
        <v>33</v>
      </c>
      <c r="FB72">
        <v>43763</v>
      </c>
      <c r="FC72">
        <v>131652</v>
      </c>
      <c r="FD72">
        <v>0.11</v>
      </c>
      <c r="FE72" t="str">
        <v>United States</v>
      </c>
      <c r="FF72" t="str">
        <v>Seattle</v>
      </c>
      <c r="FG72" t="str">
        <v>E01429</v>
      </c>
      <c r="FH72" t="str">
        <v>Dylan Wilson</v>
      </c>
      <c r="FI72" t="str">
        <v>Network Administrator</v>
      </c>
      <c r="FJ72" t="str">
        <v>IT</v>
      </c>
      <c r="FK72" t="str">
        <v>Research &amp; Development</v>
      </c>
      <c r="FL72" t="str">
        <v>Male</v>
      </c>
      <c r="FM72" t="str">
        <v>Caucasian</v>
      </c>
      <c r="FN72">
        <v>48</v>
      </c>
      <c r="FO72">
        <v>38987</v>
      </c>
      <c r="FP72">
        <v>76505</v>
      </c>
      <c r="FQ72">
        <v>0</v>
      </c>
      <c r="FR72" t="str">
        <v>United States</v>
      </c>
      <c r="FS72" t="str">
        <v>Seattle</v>
      </c>
    </row>
    <row r="73" spans="1:175" x14ac:dyDescent="0.35">
      <c r="A73" s="1" t="s">
        <v>1285</v>
      </c>
      <c r="B73" s="2" t="s">
        <v>1286</v>
      </c>
      <c r="C73" s="2" t="s">
        <v>78</v>
      </c>
      <c r="D73" s="2" t="s">
        <v>58</v>
      </c>
      <c r="E73" s="2" t="s">
        <v>34</v>
      </c>
      <c r="F73" s="2" t="s">
        <v>18</v>
      </c>
      <c r="G73" s="2" t="s">
        <v>35</v>
      </c>
      <c r="H73" s="2">
        <v>48</v>
      </c>
      <c r="I73" s="5">
        <v>39197</v>
      </c>
      <c r="J73" s="6">
        <v>217783</v>
      </c>
      <c r="K73" s="7">
        <v>0.36</v>
      </c>
      <c r="L73" s="2" t="s">
        <v>20</v>
      </c>
      <c r="M73" s="2" t="s">
        <v>21</v>
      </c>
      <c r="AI73" t="str">
        <v>E02285</v>
      </c>
      <c r="AJ73" t="str">
        <v>Aria Xi</v>
      </c>
      <c r="AK73" t="str">
        <v>Director</v>
      </c>
      <c r="BH73">
        <v>141</v>
      </c>
      <c r="DS73" t="str">
        <v>E02391</v>
      </c>
      <c r="DT73" t="str">
        <v>Piper Ramos</v>
      </c>
      <c r="DU73" t="str">
        <v>Sr. Manger</v>
      </c>
      <c r="DV73" t="str">
        <v>Sales</v>
      </c>
      <c r="DW73" t="str">
        <v>Manufacturing</v>
      </c>
      <c r="DX73" t="str">
        <v>Female</v>
      </c>
      <c r="DY73" t="str">
        <v>Latino</v>
      </c>
      <c r="DZ73">
        <v>49</v>
      </c>
      <c r="EA73">
        <v>35157</v>
      </c>
      <c r="EB73">
        <v>157057</v>
      </c>
      <c r="EC73">
        <v>0.12</v>
      </c>
      <c r="ED73" t="str">
        <v>United States</v>
      </c>
      <c r="EE73" t="str">
        <v>Miami</v>
      </c>
      <c r="EG73" t="str">
        <v>E02391</v>
      </c>
      <c r="EH73" t="str">
        <v>Piper Ramos</v>
      </c>
      <c r="EI73" t="str">
        <v>Sr. Manger</v>
      </c>
      <c r="EJ73" t="str">
        <v>Sales</v>
      </c>
      <c r="EK73" t="str">
        <v>Manufacturing</v>
      </c>
      <c r="EL73" t="str">
        <v>Female</v>
      </c>
      <c r="EM73" t="str">
        <v>Latino</v>
      </c>
      <c r="EN73">
        <v>49</v>
      </c>
      <c r="EO73">
        <v>35157</v>
      </c>
      <c r="EP73">
        <v>157057</v>
      </c>
      <c r="EQ73">
        <v>0.12</v>
      </c>
      <c r="ER73" t="str">
        <v>United States</v>
      </c>
      <c r="ES73" t="str">
        <v>Miami</v>
      </c>
      <c r="ET73" t="str">
        <v>E02684</v>
      </c>
      <c r="EU73" t="str">
        <v>Aaron Maldonado</v>
      </c>
      <c r="EV73" t="str">
        <v>Analyst II</v>
      </c>
      <c r="EW73" t="str">
        <v>Finance</v>
      </c>
      <c r="EX73" t="str">
        <v>Manufacturing</v>
      </c>
      <c r="EY73" t="str">
        <v>Male</v>
      </c>
      <c r="EZ73" t="str">
        <v>Latino</v>
      </c>
      <c r="FA73">
        <v>39</v>
      </c>
      <c r="FB73">
        <v>39708</v>
      </c>
      <c r="FC73">
        <v>62861</v>
      </c>
      <c r="FD73">
        <v>0</v>
      </c>
      <c r="FE73" t="str">
        <v>United States</v>
      </c>
      <c r="FF73" t="str">
        <v>Seattle</v>
      </c>
      <c r="FG73" t="str">
        <v>E01432</v>
      </c>
      <c r="FH73" t="str">
        <v>Peyton Garza</v>
      </c>
      <c r="FI73" t="str">
        <v>Systems Analyst</v>
      </c>
      <c r="FJ73" t="str">
        <v>IT</v>
      </c>
      <c r="FK73" t="str">
        <v>Manufacturing</v>
      </c>
      <c r="FL73" t="str">
        <v>Female</v>
      </c>
      <c r="FM73" t="str">
        <v>Latino</v>
      </c>
      <c r="FN73">
        <v>53</v>
      </c>
      <c r="FO73">
        <v>38214</v>
      </c>
      <c r="FP73">
        <v>44735</v>
      </c>
      <c r="FQ73">
        <v>0</v>
      </c>
      <c r="FR73" t="str">
        <v>Brazil</v>
      </c>
      <c r="FS73" t="str">
        <v>Manaus</v>
      </c>
    </row>
    <row r="74" spans="1:175" x14ac:dyDescent="0.35">
      <c r="A74" s="1" t="s">
        <v>233</v>
      </c>
      <c r="B74" s="2" t="s">
        <v>234</v>
      </c>
      <c r="C74" s="2" t="s">
        <v>107</v>
      </c>
      <c r="D74" s="2" t="s">
        <v>68</v>
      </c>
      <c r="E74" s="2" t="s">
        <v>34</v>
      </c>
      <c r="F74" s="2" t="s">
        <v>26</v>
      </c>
      <c r="G74" s="2" t="s">
        <v>19</v>
      </c>
      <c r="H74" s="2">
        <v>45</v>
      </c>
      <c r="I74" s="5">
        <v>38388</v>
      </c>
      <c r="J74" s="6">
        <v>70505</v>
      </c>
      <c r="K74" s="7">
        <v>0</v>
      </c>
      <c r="L74" s="2" t="s">
        <v>20</v>
      </c>
      <c r="M74" s="2" t="s">
        <v>59</v>
      </c>
      <c r="AI74" t="str">
        <v>E02295</v>
      </c>
      <c r="AJ74" t="str">
        <v>Axel Jordan</v>
      </c>
      <c r="AK74" t="str">
        <v>Analyst</v>
      </c>
      <c r="BH74">
        <v>143</v>
      </c>
      <c r="DS74" t="str">
        <v>E02415</v>
      </c>
      <c r="DT74" t="str">
        <v>Penelope Gonzalez</v>
      </c>
      <c r="DU74" t="str">
        <v>Sr. Analyst</v>
      </c>
      <c r="DV74" t="str">
        <v>Sales</v>
      </c>
      <c r="DW74" t="str">
        <v>Corporate</v>
      </c>
      <c r="DX74" t="str">
        <v>Female</v>
      </c>
      <c r="DY74" t="str">
        <v>Latino</v>
      </c>
      <c r="DZ74">
        <v>52</v>
      </c>
      <c r="EA74">
        <v>34623</v>
      </c>
      <c r="EB74">
        <v>93103</v>
      </c>
      <c r="EC74">
        <v>0</v>
      </c>
      <c r="ED74" t="str">
        <v>United States</v>
      </c>
      <c r="EE74" t="str">
        <v>Phoenix</v>
      </c>
      <c r="EG74" t="str">
        <v>E02415</v>
      </c>
      <c r="EH74" t="str">
        <v>Penelope Gonzalez</v>
      </c>
      <c r="EI74" t="str">
        <v>Sr. Analyst</v>
      </c>
      <c r="EJ74" t="str">
        <v>Sales</v>
      </c>
      <c r="EK74" t="str">
        <v>Corporate</v>
      </c>
      <c r="EL74" t="str">
        <v>Female</v>
      </c>
      <c r="EM74" t="str">
        <v>Latino</v>
      </c>
      <c r="EN74">
        <v>52</v>
      </c>
      <c r="EO74">
        <v>34623</v>
      </c>
      <c r="EP74">
        <v>93103</v>
      </c>
      <c r="EQ74">
        <v>0</v>
      </c>
      <c r="ER74" t="str">
        <v>United States</v>
      </c>
      <c r="ES74" t="str">
        <v>Phoenix</v>
      </c>
      <c r="ET74" t="str">
        <v>E02687</v>
      </c>
      <c r="EU74" t="str">
        <v>Caroline Nelson</v>
      </c>
      <c r="EV74" t="str">
        <v>Vice President</v>
      </c>
      <c r="EW74" t="str">
        <v>Finance</v>
      </c>
      <c r="EX74" t="str">
        <v>Corporate</v>
      </c>
      <c r="EY74" t="str">
        <v>Female</v>
      </c>
      <c r="EZ74" t="str">
        <v>Caucasian</v>
      </c>
      <c r="FA74">
        <v>36</v>
      </c>
      <c r="FB74">
        <v>41650</v>
      </c>
      <c r="FC74">
        <v>202323</v>
      </c>
      <c r="FD74">
        <v>0.39</v>
      </c>
      <c r="FE74" t="str">
        <v>United States</v>
      </c>
      <c r="FF74" t="str">
        <v>Chicago</v>
      </c>
      <c r="FG74" t="str">
        <v>E01479</v>
      </c>
      <c r="FH74" t="str">
        <v>Serenity Bailey</v>
      </c>
      <c r="FI74" t="str">
        <v>IT Systems Architect</v>
      </c>
      <c r="FJ74" t="str">
        <v>IT</v>
      </c>
      <c r="FK74" t="str">
        <v>Manufacturing</v>
      </c>
      <c r="FL74" t="str">
        <v>Female</v>
      </c>
      <c r="FM74" t="str">
        <v>Caucasian</v>
      </c>
      <c r="FN74">
        <v>55</v>
      </c>
      <c r="FO74">
        <v>40868</v>
      </c>
      <c r="FP74">
        <v>81218</v>
      </c>
      <c r="FQ74">
        <v>0</v>
      </c>
      <c r="FR74" t="str">
        <v>United States</v>
      </c>
      <c r="FS74" t="str">
        <v>Chicago</v>
      </c>
    </row>
    <row r="75" spans="1:175" x14ac:dyDescent="0.35">
      <c r="A75" s="1" t="s">
        <v>799</v>
      </c>
      <c r="B75" s="2" t="s">
        <v>800</v>
      </c>
      <c r="C75" s="2" t="s">
        <v>123</v>
      </c>
      <c r="D75" s="2" t="s">
        <v>33</v>
      </c>
      <c r="E75" s="2" t="s">
        <v>25</v>
      </c>
      <c r="F75" s="2" t="s">
        <v>26</v>
      </c>
      <c r="G75" s="2" t="s">
        <v>35</v>
      </c>
      <c r="H75" s="2">
        <v>30</v>
      </c>
      <c r="I75" s="5">
        <v>43542</v>
      </c>
      <c r="J75" s="6">
        <v>54714</v>
      </c>
      <c r="K75" s="7">
        <v>0</v>
      </c>
      <c r="L75" s="2" t="s">
        <v>20</v>
      </c>
      <c r="M75" s="2" t="s">
        <v>87</v>
      </c>
      <c r="AI75" t="str">
        <v>E02391</v>
      </c>
      <c r="AJ75" t="str">
        <v>Piper Ramos</v>
      </c>
      <c r="AK75" t="str">
        <v>Sr. Manger</v>
      </c>
      <c r="BH75">
        <v>145</v>
      </c>
      <c r="DS75" t="str">
        <v>E02427</v>
      </c>
      <c r="DT75" t="str">
        <v>Addison Mehta</v>
      </c>
      <c r="DU75" t="str">
        <v>Manager</v>
      </c>
      <c r="DV75" t="str">
        <v>Sales</v>
      </c>
      <c r="DW75" t="str">
        <v>Corporate</v>
      </c>
      <c r="DX75" t="str">
        <v>Female</v>
      </c>
      <c r="DY75" t="str">
        <v>Asian</v>
      </c>
      <c r="DZ75">
        <v>27</v>
      </c>
      <c r="EA75">
        <v>43358</v>
      </c>
      <c r="EB75">
        <v>127616</v>
      </c>
      <c r="EC75">
        <v>7.0000000000000007E-2</v>
      </c>
      <c r="ED75" t="str">
        <v>United States</v>
      </c>
      <c r="EE75" t="str">
        <v>Columbus</v>
      </c>
      <c r="EG75" t="str">
        <v>E02427</v>
      </c>
      <c r="EH75" t="str">
        <v>Addison Mehta</v>
      </c>
      <c r="EI75" t="str">
        <v>Manager</v>
      </c>
      <c r="EJ75" t="str">
        <v>Sales</v>
      </c>
      <c r="EK75" t="str">
        <v>Corporate</v>
      </c>
      <c r="EL75" t="str">
        <v>Female</v>
      </c>
      <c r="EM75" t="str">
        <v>Asian</v>
      </c>
      <c r="EN75">
        <v>27</v>
      </c>
      <c r="EO75">
        <v>43358</v>
      </c>
      <c r="EP75">
        <v>127616</v>
      </c>
      <c r="EQ75">
        <v>7.0000000000000007E-2</v>
      </c>
      <c r="ER75" t="str">
        <v>United States</v>
      </c>
      <c r="ES75" t="str">
        <v>Columbus</v>
      </c>
      <c r="ET75" t="str">
        <v>E02706</v>
      </c>
      <c r="EU75" t="str">
        <v>Lucy Figueroa</v>
      </c>
      <c r="EV75" t="str">
        <v>Sr. Manger</v>
      </c>
      <c r="EW75" t="str">
        <v>Finance</v>
      </c>
      <c r="EX75" t="str">
        <v>Research &amp; Development</v>
      </c>
      <c r="EY75" t="str">
        <v>Female</v>
      </c>
      <c r="EZ75" t="str">
        <v>Latino</v>
      </c>
      <c r="FA75">
        <v>45</v>
      </c>
      <c r="FB75">
        <v>42379</v>
      </c>
      <c r="FC75">
        <v>149761</v>
      </c>
      <c r="FD75">
        <v>0.12</v>
      </c>
      <c r="FE75" t="str">
        <v>United States</v>
      </c>
      <c r="FF75" t="str">
        <v>Columbus</v>
      </c>
      <c r="FG75" t="str">
        <v>E01484</v>
      </c>
      <c r="FH75" t="str">
        <v>Anna Zhu</v>
      </c>
      <c r="FI75" t="str">
        <v>Service Desk Analyst</v>
      </c>
      <c r="FJ75" t="str">
        <v>IT</v>
      </c>
      <c r="FK75" t="str">
        <v>Manufacturing</v>
      </c>
      <c r="FL75" t="str">
        <v>Female</v>
      </c>
      <c r="FM75" t="str">
        <v>Asian</v>
      </c>
      <c r="FN75">
        <v>48</v>
      </c>
      <c r="FO75">
        <v>37855</v>
      </c>
      <c r="FP75">
        <v>82017</v>
      </c>
      <c r="FQ75">
        <v>0</v>
      </c>
      <c r="FR75" t="str">
        <v>China</v>
      </c>
      <c r="FS75" t="str">
        <v>Beijing</v>
      </c>
    </row>
    <row r="76" spans="1:175" x14ac:dyDescent="0.35">
      <c r="A76" s="1" t="s">
        <v>873</v>
      </c>
      <c r="B76" s="2" t="s">
        <v>874</v>
      </c>
      <c r="C76" s="2" t="s">
        <v>298</v>
      </c>
      <c r="D76" s="2" t="s">
        <v>16</v>
      </c>
      <c r="E76" s="2" t="s">
        <v>48</v>
      </c>
      <c r="F76" s="2" t="s">
        <v>26</v>
      </c>
      <c r="G76" s="2" t="s">
        <v>35</v>
      </c>
      <c r="H76" s="2">
        <v>48</v>
      </c>
      <c r="I76" s="5">
        <v>37844</v>
      </c>
      <c r="J76" s="6">
        <v>93017</v>
      </c>
      <c r="K76" s="7">
        <v>0</v>
      </c>
      <c r="L76" s="2" t="s">
        <v>20</v>
      </c>
      <c r="M76" s="2" t="s">
        <v>21</v>
      </c>
      <c r="AI76" t="str">
        <v>E02415</v>
      </c>
      <c r="AJ76" t="str">
        <v>Penelope Gonzalez</v>
      </c>
      <c r="AK76" t="str">
        <v>Sr. Analyst</v>
      </c>
      <c r="BH76">
        <v>147</v>
      </c>
      <c r="DS76" t="str">
        <v>E02478</v>
      </c>
      <c r="DT76" t="str">
        <v>Alexander Morris</v>
      </c>
      <c r="DU76" t="str">
        <v>Manager</v>
      </c>
      <c r="DV76" t="str">
        <v>Sales</v>
      </c>
      <c r="DW76" t="str">
        <v>Speciality Products</v>
      </c>
      <c r="DX76" t="str">
        <v>Male</v>
      </c>
      <c r="DY76" t="str">
        <v>Caucasian</v>
      </c>
      <c r="DZ76">
        <v>33</v>
      </c>
      <c r="EA76">
        <v>41446</v>
      </c>
      <c r="EB76">
        <v>119631</v>
      </c>
      <c r="EC76">
        <v>0.06</v>
      </c>
      <c r="ED76" t="str">
        <v>United States</v>
      </c>
      <c r="EE76" t="str">
        <v>Phoenix</v>
      </c>
      <c r="EG76" t="str">
        <v>E02478</v>
      </c>
      <c r="EH76" t="str">
        <v>Alexander Morris</v>
      </c>
      <c r="EI76" t="str">
        <v>Manager</v>
      </c>
      <c r="EJ76" t="str">
        <v>Sales</v>
      </c>
      <c r="EK76" t="str">
        <v>Speciality Products</v>
      </c>
      <c r="EL76" t="str">
        <v>Male</v>
      </c>
      <c r="EM76" t="str">
        <v>Caucasian</v>
      </c>
      <c r="EN76">
        <v>33</v>
      </c>
      <c r="EO76">
        <v>41446</v>
      </c>
      <c r="EP76">
        <v>119631</v>
      </c>
      <c r="EQ76">
        <v>0.06</v>
      </c>
      <c r="ER76" t="str">
        <v>United States</v>
      </c>
      <c r="ES76" t="str">
        <v>Phoenix</v>
      </c>
      <c r="ET76" t="str">
        <v>E02748</v>
      </c>
      <c r="EU76" t="str">
        <v>Genesis Zhu</v>
      </c>
      <c r="EV76" t="str">
        <v>Director</v>
      </c>
      <c r="EW76" t="str">
        <v>Finance</v>
      </c>
      <c r="EX76" t="str">
        <v>Speciality Products</v>
      </c>
      <c r="EY76" t="str">
        <v>Female</v>
      </c>
      <c r="EZ76" t="str">
        <v>Asian</v>
      </c>
      <c r="FA76">
        <v>34</v>
      </c>
      <c r="FB76">
        <v>44032</v>
      </c>
      <c r="FC76">
        <v>184960</v>
      </c>
      <c r="FD76">
        <v>0.18</v>
      </c>
      <c r="FE76" t="str">
        <v>United States</v>
      </c>
      <c r="FF76" t="str">
        <v>Seattle</v>
      </c>
      <c r="FG76" t="str">
        <v>E01496</v>
      </c>
      <c r="FH76" t="str">
        <v>Ava Ortiz</v>
      </c>
      <c r="FI76" t="str">
        <v>Enterprise Architect</v>
      </c>
      <c r="FJ76" t="str">
        <v>IT</v>
      </c>
      <c r="FK76" t="str">
        <v>Manufacturing</v>
      </c>
      <c r="FL76" t="str">
        <v>Female</v>
      </c>
      <c r="FM76" t="str">
        <v>Latino</v>
      </c>
      <c r="FN76">
        <v>53</v>
      </c>
      <c r="FO76">
        <v>38188</v>
      </c>
      <c r="FP76">
        <v>65702</v>
      </c>
      <c r="FQ76">
        <v>0</v>
      </c>
      <c r="FR76" t="str">
        <v>United States</v>
      </c>
      <c r="FS76" t="str">
        <v>Columbus</v>
      </c>
    </row>
    <row r="77" spans="1:175" x14ac:dyDescent="0.35">
      <c r="A77" s="1" t="s">
        <v>119</v>
      </c>
      <c r="B77" s="2" t="s">
        <v>120</v>
      </c>
      <c r="C77" s="2" t="s">
        <v>54</v>
      </c>
      <c r="D77" s="2" t="s">
        <v>33</v>
      </c>
      <c r="E77" s="2" t="s">
        <v>25</v>
      </c>
      <c r="F77" s="2" t="s">
        <v>26</v>
      </c>
      <c r="G77" s="2" t="s">
        <v>84</v>
      </c>
      <c r="H77" s="2">
        <v>65</v>
      </c>
      <c r="I77" s="5">
        <v>38123</v>
      </c>
      <c r="J77" s="6">
        <v>55499</v>
      </c>
      <c r="K77" s="7">
        <v>0</v>
      </c>
      <c r="L77" s="2" t="s">
        <v>92</v>
      </c>
      <c r="M77" s="2" t="s">
        <v>93</v>
      </c>
      <c r="AI77" t="str">
        <v>E02427</v>
      </c>
      <c r="AJ77" t="str">
        <v>Addison Mehta</v>
      </c>
      <c r="AK77" t="str">
        <v>Manager</v>
      </c>
      <c r="BH77">
        <v>149</v>
      </c>
      <c r="DS77" t="str">
        <v>E02522</v>
      </c>
      <c r="DT77" t="str">
        <v>Silas Rivera</v>
      </c>
      <c r="DU77" t="str">
        <v>Vice President</v>
      </c>
      <c r="DV77" t="str">
        <v>Sales</v>
      </c>
      <c r="DW77" t="str">
        <v>Corporate</v>
      </c>
      <c r="DX77" t="str">
        <v>Male</v>
      </c>
      <c r="DY77" t="str">
        <v>Latino</v>
      </c>
      <c r="DZ77">
        <v>48</v>
      </c>
      <c r="EA77">
        <v>36584</v>
      </c>
      <c r="EB77">
        <v>258081</v>
      </c>
      <c r="EC77">
        <v>0.3</v>
      </c>
      <c r="ED77" t="str">
        <v>United States</v>
      </c>
      <c r="EE77" t="str">
        <v>Chicago</v>
      </c>
      <c r="EG77" t="str">
        <v>E02522</v>
      </c>
      <c r="EH77" t="str">
        <v>Silas Rivera</v>
      </c>
      <c r="EI77" t="str">
        <v>Vice President</v>
      </c>
      <c r="EJ77" t="str">
        <v>Sales</v>
      </c>
      <c r="EK77" t="str">
        <v>Corporate</v>
      </c>
      <c r="EL77" t="str">
        <v>Male</v>
      </c>
      <c r="EM77" t="str">
        <v>Latino</v>
      </c>
      <c r="EN77">
        <v>48</v>
      </c>
      <c r="EO77">
        <v>36584</v>
      </c>
      <c r="EP77">
        <v>258081</v>
      </c>
      <c r="EQ77">
        <v>0.3</v>
      </c>
      <c r="ER77" t="str">
        <v>United States</v>
      </c>
      <c r="ES77" t="str">
        <v>Chicago</v>
      </c>
      <c r="ET77" t="str">
        <v>E02769</v>
      </c>
      <c r="EU77" t="str">
        <v>Riley Marquez</v>
      </c>
      <c r="EV77" t="str">
        <v>Sr. Manger</v>
      </c>
      <c r="EW77" t="str">
        <v>Finance</v>
      </c>
      <c r="EX77" t="str">
        <v>Research &amp; Development</v>
      </c>
      <c r="EY77" t="str">
        <v>Female</v>
      </c>
      <c r="EZ77" t="str">
        <v>Latino</v>
      </c>
      <c r="FA77">
        <v>39</v>
      </c>
      <c r="FB77">
        <v>43756</v>
      </c>
      <c r="FC77">
        <v>122829</v>
      </c>
      <c r="FD77">
        <v>0.11</v>
      </c>
      <c r="FE77" t="str">
        <v>United States</v>
      </c>
      <c r="FF77" t="str">
        <v>Chicago</v>
      </c>
      <c r="FG77" t="str">
        <v>E01499</v>
      </c>
      <c r="FH77" t="str">
        <v>Liam Jordan</v>
      </c>
      <c r="FI77" t="str">
        <v>Computer Systems Manager</v>
      </c>
      <c r="FJ77" t="str">
        <v>IT</v>
      </c>
      <c r="FK77" t="str">
        <v>Manufacturing</v>
      </c>
      <c r="FL77" t="str">
        <v>Male</v>
      </c>
      <c r="FM77" t="str">
        <v>Caucasian</v>
      </c>
      <c r="FN77">
        <v>28</v>
      </c>
      <c r="FO77">
        <v>44051</v>
      </c>
      <c r="FP77">
        <v>73255</v>
      </c>
      <c r="FQ77">
        <v>0.09</v>
      </c>
      <c r="FR77" t="str">
        <v>United States</v>
      </c>
      <c r="FS77" t="str">
        <v>Phoenix</v>
      </c>
    </row>
    <row r="78" spans="1:175" x14ac:dyDescent="0.35">
      <c r="A78" s="1" t="s">
        <v>1036</v>
      </c>
      <c r="B78" s="2" t="s">
        <v>1037</v>
      </c>
      <c r="C78" s="2" t="s">
        <v>183</v>
      </c>
      <c r="D78" s="2" t="s">
        <v>64</v>
      </c>
      <c r="E78" s="2" t="s">
        <v>25</v>
      </c>
      <c r="F78" s="2" t="s">
        <v>18</v>
      </c>
      <c r="G78" s="2" t="s">
        <v>84</v>
      </c>
      <c r="H78" s="2">
        <v>58</v>
      </c>
      <c r="I78" s="5">
        <v>40463</v>
      </c>
      <c r="J78" s="6">
        <v>43001</v>
      </c>
      <c r="K78" s="7">
        <v>0</v>
      </c>
      <c r="L78" s="2" t="s">
        <v>20</v>
      </c>
      <c r="M78" s="2" t="s">
        <v>59</v>
      </c>
      <c r="AI78" t="str">
        <v>E02478</v>
      </c>
      <c r="AJ78" t="str">
        <v>Alexander Morris</v>
      </c>
      <c r="AK78" t="str">
        <v>Manager</v>
      </c>
      <c r="BH78">
        <v>151</v>
      </c>
      <c r="DS78" t="str">
        <v>E02613</v>
      </c>
      <c r="DT78" t="str">
        <v>John Jung</v>
      </c>
      <c r="DU78" t="str">
        <v>Sr. Analyst</v>
      </c>
      <c r="DV78" t="str">
        <v>Sales</v>
      </c>
      <c r="DW78" t="str">
        <v>Speciality Products</v>
      </c>
      <c r="DX78" t="str">
        <v>Male</v>
      </c>
      <c r="DY78" t="str">
        <v>Asian</v>
      </c>
      <c r="DZ78">
        <v>63</v>
      </c>
      <c r="EA78">
        <v>43171</v>
      </c>
      <c r="EB78">
        <v>73200</v>
      </c>
      <c r="EC78">
        <v>0</v>
      </c>
      <c r="ED78" t="str">
        <v>China</v>
      </c>
      <c r="EE78" t="str">
        <v>Shanghai</v>
      </c>
      <c r="EG78" t="str">
        <v>E02613</v>
      </c>
      <c r="EH78" t="str">
        <v>John Jung</v>
      </c>
      <c r="EI78" t="str">
        <v>Sr. Analyst</v>
      </c>
      <c r="EJ78" t="str">
        <v>Sales</v>
      </c>
      <c r="EK78" t="str">
        <v>Speciality Products</v>
      </c>
      <c r="EL78" t="str">
        <v>Male</v>
      </c>
      <c r="EM78" t="str">
        <v>Asian</v>
      </c>
      <c r="EN78">
        <v>63</v>
      </c>
      <c r="EO78">
        <v>43171</v>
      </c>
      <c r="EP78">
        <v>73200</v>
      </c>
      <c r="EQ78">
        <v>0</v>
      </c>
      <c r="ER78" t="str">
        <v>China</v>
      </c>
      <c r="ES78" t="str">
        <v>Shanghai</v>
      </c>
      <c r="ET78" t="str">
        <v>E02810</v>
      </c>
      <c r="EU78" t="str">
        <v>Layla Torres</v>
      </c>
      <c r="EV78" t="str">
        <v>Sr. Manger</v>
      </c>
      <c r="EW78" t="str">
        <v>Finance</v>
      </c>
      <c r="EX78" t="str">
        <v>Manufacturing</v>
      </c>
      <c r="EY78" t="str">
        <v>Female</v>
      </c>
      <c r="EZ78" t="str">
        <v>Latino</v>
      </c>
      <c r="FA78">
        <v>37</v>
      </c>
      <c r="FB78">
        <v>41329</v>
      </c>
      <c r="FC78">
        <v>157474</v>
      </c>
      <c r="FD78">
        <v>0.11</v>
      </c>
      <c r="FE78" t="str">
        <v>Brazil</v>
      </c>
      <c r="FF78" t="str">
        <v>Rio de Janerio</v>
      </c>
      <c r="FG78" t="str">
        <v>E01499</v>
      </c>
      <c r="FH78" t="str">
        <v>Elias Zhang</v>
      </c>
      <c r="FI78" t="str">
        <v>Solutions Architect</v>
      </c>
      <c r="FJ78" t="str">
        <v>IT</v>
      </c>
      <c r="FK78" t="str">
        <v>Research &amp; Development</v>
      </c>
      <c r="FL78" t="str">
        <v>Male</v>
      </c>
      <c r="FM78" t="str">
        <v>Asian</v>
      </c>
      <c r="FN78">
        <v>54</v>
      </c>
      <c r="FO78">
        <v>41468</v>
      </c>
      <c r="FP78">
        <v>83639</v>
      </c>
      <c r="FQ78">
        <v>0</v>
      </c>
      <c r="FR78" t="str">
        <v>China</v>
      </c>
      <c r="FS78" t="str">
        <v>Beijing</v>
      </c>
    </row>
    <row r="79" spans="1:175" x14ac:dyDescent="0.35">
      <c r="A79" s="1" t="s">
        <v>1606</v>
      </c>
      <c r="B79" s="2" t="s">
        <v>1607</v>
      </c>
      <c r="C79" s="2" t="s">
        <v>123</v>
      </c>
      <c r="D79" s="2" t="s">
        <v>47</v>
      </c>
      <c r="E79" s="2" t="s">
        <v>17</v>
      </c>
      <c r="F79" s="2" t="s">
        <v>26</v>
      </c>
      <c r="G79" s="2" t="s">
        <v>35</v>
      </c>
      <c r="H79" s="2">
        <v>37</v>
      </c>
      <c r="I79" s="5">
        <v>40291</v>
      </c>
      <c r="J79" s="6">
        <v>57531</v>
      </c>
      <c r="K79" s="7">
        <v>0</v>
      </c>
      <c r="L79" s="2" t="s">
        <v>20</v>
      </c>
      <c r="M79" s="2" t="s">
        <v>36</v>
      </c>
      <c r="AI79" t="str">
        <v>E02522</v>
      </c>
      <c r="AJ79" t="str">
        <v>Silas Rivera</v>
      </c>
      <c r="AK79" t="str">
        <v>Vice President</v>
      </c>
      <c r="BH79">
        <v>153</v>
      </c>
      <c r="DS79" t="str">
        <v>E02633</v>
      </c>
      <c r="DT79" t="str">
        <v>Allison Roberts</v>
      </c>
      <c r="DU79" t="str">
        <v>Vice President</v>
      </c>
      <c r="DV79" t="str">
        <v>Sales</v>
      </c>
      <c r="DW79" t="str">
        <v>Manufacturing</v>
      </c>
      <c r="DX79" t="str">
        <v>Female</v>
      </c>
      <c r="DY79" t="str">
        <v>Black</v>
      </c>
      <c r="DZ79">
        <v>54</v>
      </c>
      <c r="EA79">
        <v>36757</v>
      </c>
      <c r="EB79">
        <v>222224</v>
      </c>
      <c r="EC79">
        <v>0.38</v>
      </c>
      <c r="ED79" t="str">
        <v>United States</v>
      </c>
      <c r="EE79" t="str">
        <v>Columbus</v>
      </c>
      <c r="EG79" t="str">
        <v>E02633</v>
      </c>
      <c r="EH79" t="str">
        <v>Allison Roberts</v>
      </c>
      <c r="EI79" t="str">
        <v>Vice President</v>
      </c>
      <c r="EJ79" t="str">
        <v>Sales</v>
      </c>
      <c r="EK79" t="str">
        <v>Manufacturing</v>
      </c>
      <c r="EL79" t="str">
        <v>Female</v>
      </c>
      <c r="EM79" t="str">
        <v>Black</v>
      </c>
      <c r="EN79">
        <v>54</v>
      </c>
      <c r="EO79">
        <v>36757</v>
      </c>
      <c r="EP79">
        <v>222224</v>
      </c>
      <c r="EQ79">
        <v>0.38</v>
      </c>
      <c r="ER79" t="str">
        <v>United States</v>
      </c>
      <c r="ES79" t="str">
        <v>Columbus</v>
      </c>
      <c r="ET79" t="str">
        <v>E02857</v>
      </c>
      <c r="EU79" t="str">
        <v>Mason Jimenez</v>
      </c>
      <c r="EV79" t="str">
        <v>Sr. Manger</v>
      </c>
      <c r="EW79" t="str">
        <v>Finance</v>
      </c>
      <c r="EX79" t="str">
        <v>Speciality Products</v>
      </c>
      <c r="EY79" t="str">
        <v>Male</v>
      </c>
      <c r="EZ79" t="str">
        <v>Latino</v>
      </c>
      <c r="FA79">
        <v>44</v>
      </c>
      <c r="FB79">
        <v>43685</v>
      </c>
      <c r="FC79">
        <v>130133</v>
      </c>
      <c r="FD79">
        <v>0.15</v>
      </c>
      <c r="FE79" t="str">
        <v>United States</v>
      </c>
      <c r="FF79" t="str">
        <v>Austin</v>
      </c>
      <c r="FG79" t="str">
        <v>E01519</v>
      </c>
      <c r="FH79" t="str">
        <v>Anthony Marquez</v>
      </c>
      <c r="FI79" t="str">
        <v>Vice President</v>
      </c>
      <c r="FJ79" t="str">
        <v>IT</v>
      </c>
      <c r="FK79" t="str">
        <v>Speciality Products</v>
      </c>
      <c r="FL79" t="str">
        <v>Male</v>
      </c>
      <c r="FM79" t="str">
        <v>Latino</v>
      </c>
      <c r="FN79">
        <v>54</v>
      </c>
      <c r="FO79">
        <v>40040</v>
      </c>
      <c r="FP79">
        <v>241083</v>
      </c>
      <c r="FQ79">
        <v>0.39</v>
      </c>
      <c r="FR79" t="str">
        <v>United States</v>
      </c>
      <c r="FS79" t="str">
        <v>Columbus</v>
      </c>
    </row>
    <row r="80" spans="1:175" x14ac:dyDescent="0.35">
      <c r="A80" s="1" t="s">
        <v>164</v>
      </c>
      <c r="B80" s="2" t="s">
        <v>165</v>
      </c>
      <c r="C80" s="2" t="s">
        <v>123</v>
      </c>
      <c r="D80" s="2" t="s">
        <v>79</v>
      </c>
      <c r="E80" s="2" t="s">
        <v>25</v>
      </c>
      <c r="F80" s="2" t="s">
        <v>18</v>
      </c>
      <c r="G80" s="2" t="s">
        <v>19</v>
      </c>
      <c r="H80" s="2">
        <v>27</v>
      </c>
      <c r="I80" s="5">
        <v>44460</v>
      </c>
      <c r="J80" s="6">
        <v>68728</v>
      </c>
      <c r="K80" s="7">
        <v>0</v>
      </c>
      <c r="L80" s="2" t="s">
        <v>20</v>
      </c>
      <c r="M80" s="2" t="s">
        <v>43</v>
      </c>
      <c r="AI80" t="str">
        <v>E02613</v>
      </c>
      <c r="AJ80" t="str">
        <v>John Jung</v>
      </c>
      <c r="AK80" t="str">
        <v>Sr. Analyst</v>
      </c>
      <c r="BH80">
        <v>155</v>
      </c>
      <c r="DS80" t="str">
        <v>E02720</v>
      </c>
      <c r="DT80" t="str">
        <v>Jaxon Fong</v>
      </c>
      <c r="DU80" t="str">
        <v>Sr. Analyst</v>
      </c>
      <c r="DV80" t="str">
        <v>Sales</v>
      </c>
      <c r="DW80" t="str">
        <v>Speciality Products</v>
      </c>
      <c r="DX80" t="str">
        <v>Male</v>
      </c>
      <c r="DY80" t="str">
        <v>Asian</v>
      </c>
      <c r="DZ80">
        <v>59</v>
      </c>
      <c r="EA80">
        <v>35502</v>
      </c>
      <c r="EB80">
        <v>83685</v>
      </c>
      <c r="EC80">
        <v>0</v>
      </c>
      <c r="ED80" t="str">
        <v>China</v>
      </c>
      <c r="EE80" t="str">
        <v>Beijing</v>
      </c>
      <c r="EG80" t="str">
        <v>E02720</v>
      </c>
      <c r="EH80" t="str">
        <v>Jaxon Fong</v>
      </c>
      <c r="EI80" t="str">
        <v>Sr. Analyst</v>
      </c>
      <c r="EJ80" t="str">
        <v>Sales</v>
      </c>
      <c r="EK80" t="str">
        <v>Speciality Products</v>
      </c>
      <c r="EL80" t="str">
        <v>Male</v>
      </c>
      <c r="EM80" t="str">
        <v>Asian</v>
      </c>
      <c r="EN80">
        <v>59</v>
      </c>
      <c r="EO80">
        <v>35502</v>
      </c>
      <c r="EP80">
        <v>83685</v>
      </c>
      <c r="EQ80">
        <v>0</v>
      </c>
      <c r="ER80" t="str">
        <v>China</v>
      </c>
      <c r="ES80" t="str">
        <v>Beijing</v>
      </c>
      <c r="ET80" t="str">
        <v>E02872</v>
      </c>
      <c r="EU80" t="str">
        <v>Liam Jung</v>
      </c>
      <c r="EV80" t="str">
        <v>Manager</v>
      </c>
      <c r="EW80" t="str">
        <v>Finance</v>
      </c>
      <c r="EX80" t="str">
        <v>Corporate</v>
      </c>
      <c r="EY80" t="str">
        <v>Male</v>
      </c>
      <c r="EZ80" t="str">
        <v>Asian</v>
      </c>
      <c r="FA80">
        <v>39</v>
      </c>
      <c r="FB80">
        <v>40192</v>
      </c>
      <c r="FC80">
        <v>103504</v>
      </c>
      <c r="FD80">
        <v>7.0000000000000007E-2</v>
      </c>
      <c r="FE80" t="str">
        <v>China</v>
      </c>
      <c r="FF80" t="str">
        <v>Chengdu</v>
      </c>
      <c r="FG80" t="str">
        <v>E01524</v>
      </c>
      <c r="FH80" t="str">
        <v>Ian Miller</v>
      </c>
      <c r="FI80" t="str">
        <v>Computer Systems Manager</v>
      </c>
      <c r="FJ80" t="str">
        <v>IT</v>
      </c>
      <c r="FK80" t="str">
        <v>Corporate</v>
      </c>
      <c r="FL80" t="str">
        <v>Male</v>
      </c>
      <c r="FM80" t="str">
        <v>Black</v>
      </c>
      <c r="FN80">
        <v>31</v>
      </c>
      <c r="FO80">
        <v>42656</v>
      </c>
      <c r="FP80">
        <v>63744</v>
      </c>
      <c r="FQ80">
        <v>0.08</v>
      </c>
      <c r="FR80" t="str">
        <v>United States</v>
      </c>
      <c r="FS80" t="str">
        <v>Austin</v>
      </c>
    </row>
    <row r="81" spans="1:175" x14ac:dyDescent="0.35">
      <c r="A81" s="1" t="s">
        <v>235</v>
      </c>
      <c r="B81" s="2" t="s">
        <v>236</v>
      </c>
      <c r="C81" s="2" t="s">
        <v>32</v>
      </c>
      <c r="D81" s="2" t="s">
        <v>68</v>
      </c>
      <c r="E81" s="2" t="s">
        <v>17</v>
      </c>
      <c r="F81" s="2" t="s">
        <v>18</v>
      </c>
      <c r="G81" s="2" t="s">
        <v>84</v>
      </c>
      <c r="H81" s="2">
        <v>30</v>
      </c>
      <c r="I81" s="5">
        <v>42512</v>
      </c>
      <c r="J81" s="6">
        <v>189702</v>
      </c>
      <c r="K81" s="7">
        <v>0.28000000000000003</v>
      </c>
      <c r="L81" s="2" t="s">
        <v>92</v>
      </c>
      <c r="M81" s="2" t="s">
        <v>93</v>
      </c>
      <c r="AI81" t="str">
        <v>E02633</v>
      </c>
      <c r="AJ81" t="str">
        <v>Allison Roberts</v>
      </c>
      <c r="AK81" t="str">
        <v>Vice President</v>
      </c>
      <c r="BH81">
        <v>157</v>
      </c>
      <c r="DS81" t="str">
        <v>E02769</v>
      </c>
      <c r="DT81" t="str">
        <v>Eliza Adams</v>
      </c>
      <c r="DU81" t="str">
        <v>Account Representative</v>
      </c>
      <c r="DV81" t="str">
        <v>Sales</v>
      </c>
      <c r="DW81" t="str">
        <v>Manufacturing</v>
      </c>
      <c r="DX81" t="str">
        <v>Female</v>
      </c>
      <c r="DY81" t="str">
        <v>Caucasian</v>
      </c>
      <c r="DZ81">
        <v>26</v>
      </c>
      <c r="EA81">
        <v>44521</v>
      </c>
      <c r="EB81">
        <v>63137</v>
      </c>
      <c r="EC81">
        <v>0</v>
      </c>
      <c r="ED81" t="str">
        <v>United States</v>
      </c>
      <c r="EE81" t="str">
        <v>Chicago</v>
      </c>
      <c r="EG81" t="str">
        <v>E02769</v>
      </c>
      <c r="EH81" t="str">
        <v>Eliza Adams</v>
      </c>
      <c r="EI81" t="str">
        <v>Account Representative</v>
      </c>
      <c r="EJ81" t="str">
        <v>Sales</v>
      </c>
      <c r="EK81" t="str">
        <v>Manufacturing</v>
      </c>
      <c r="EL81" t="str">
        <v>Female</v>
      </c>
      <c r="EM81" t="str">
        <v>Caucasian</v>
      </c>
      <c r="EN81">
        <v>26</v>
      </c>
      <c r="EO81">
        <v>44521</v>
      </c>
      <c r="EP81">
        <v>63137</v>
      </c>
      <c r="EQ81">
        <v>0</v>
      </c>
      <c r="ER81" t="str">
        <v>United States</v>
      </c>
      <c r="ES81" t="str">
        <v>Chicago</v>
      </c>
      <c r="ET81" t="str">
        <v>E02895</v>
      </c>
      <c r="EU81" t="str">
        <v>Mila Soto</v>
      </c>
      <c r="EV81" t="str">
        <v>Director</v>
      </c>
      <c r="EW81" t="str">
        <v>Finance</v>
      </c>
      <c r="EX81" t="str">
        <v>Research &amp; Development</v>
      </c>
      <c r="EY81" t="str">
        <v>Female</v>
      </c>
      <c r="EZ81" t="str">
        <v>Latino</v>
      </c>
      <c r="FA81">
        <v>65</v>
      </c>
      <c r="FB81">
        <v>39728</v>
      </c>
      <c r="FC81">
        <v>170221</v>
      </c>
      <c r="FD81">
        <v>0.15</v>
      </c>
      <c r="FE81" t="str">
        <v>Brazil</v>
      </c>
      <c r="FF81" t="str">
        <v>Manaus</v>
      </c>
      <c r="FG81" t="str">
        <v>E01525</v>
      </c>
      <c r="FH81" t="str">
        <v>Charlotte Ruiz</v>
      </c>
      <c r="FI81" t="str">
        <v>Computer Systems Manager</v>
      </c>
      <c r="FJ81" t="str">
        <v>IT</v>
      </c>
      <c r="FK81" t="str">
        <v>Manufacturing</v>
      </c>
      <c r="FL81" t="str">
        <v>Female</v>
      </c>
      <c r="FM81" t="str">
        <v>Latino</v>
      </c>
      <c r="FN81">
        <v>32</v>
      </c>
      <c r="FO81">
        <v>43010</v>
      </c>
      <c r="FP81">
        <v>61886</v>
      </c>
      <c r="FQ81">
        <v>0.09</v>
      </c>
      <c r="FR81" t="str">
        <v>Brazil</v>
      </c>
      <c r="FS81" t="str">
        <v>Rio de Janerio</v>
      </c>
    </row>
    <row r="82" spans="1:175" x14ac:dyDescent="0.35">
      <c r="A82" s="1" t="s">
        <v>315</v>
      </c>
      <c r="B82" s="2" t="s">
        <v>316</v>
      </c>
      <c r="C82" s="2" t="s">
        <v>123</v>
      </c>
      <c r="D82" s="2" t="s">
        <v>33</v>
      </c>
      <c r="E82" s="2" t="s">
        <v>34</v>
      </c>
      <c r="F82" s="2" t="s">
        <v>18</v>
      </c>
      <c r="G82" s="2" t="s">
        <v>84</v>
      </c>
      <c r="H82" s="2">
        <v>39</v>
      </c>
      <c r="I82" s="5">
        <v>38813</v>
      </c>
      <c r="J82" s="6">
        <v>71531</v>
      </c>
      <c r="K82" s="7">
        <v>0</v>
      </c>
      <c r="L82" s="2" t="s">
        <v>20</v>
      </c>
      <c r="M82" s="2" t="s">
        <v>87</v>
      </c>
      <c r="AI82" t="str">
        <v>E02720</v>
      </c>
      <c r="AJ82" t="str">
        <v>Jaxon Fong</v>
      </c>
      <c r="AK82" t="str">
        <v>Sr. Analyst</v>
      </c>
      <c r="BH82">
        <v>159</v>
      </c>
      <c r="DS82" t="str">
        <v>E02783</v>
      </c>
      <c r="DT82" t="str">
        <v>Levi Mendez</v>
      </c>
      <c r="DU82" t="str">
        <v>Vice President</v>
      </c>
      <c r="DV82" t="str">
        <v>Sales</v>
      </c>
      <c r="DW82" t="str">
        <v>Research &amp; Development</v>
      </c>
      <c r="DX82" t="str">
        <v>Male</v>
      </c>
      <c r="DY82" t="str">
        <v>Latino</v>
      </c>
      <c r="DZ82">
        <v>39</v>
      </c>
      <c r="EA82">
        <v>40778</v>
      </c>
      <c r="EB82">
        <v>249506</v>
      </c>
      <c r="EC82">
        <v>0.3</v>
      </c>
      <c r="ED82" t="str">
        <v>Brazil</v>
      </c>
      <c r="EE82" t="str">
        <v>Rio de Janerio</v>
      </c>
      <c r="EG82" t="str">
        <v>E02783</v>
      </c>
      <c r="EH82" t="str">
        <v>Levi Mendez</v>
      </c>
      <c r="EI82" t="str">
        <v>Vice President</v>
      </c>
      <c r="EJ82" t="str">
        <v>Sales</v>
      </c>
      <c r="EK82" t="str">
        <v>Research &amp; Development</v>
      </c>
      <c r="EL82" t="str">
        <v>Male</v>
      </c>
      <c r="EM82" t="str">
        <v>Latino</v>
      </c>
      <c r="EN82">
        <v>39</v>
      </c>
      <c r="EO82">
        <v>40778</v>
      </c>
      <c r="EP82">
        <v>249506</v>
      </c>
      <c r="EQ82">
        <v>0.3</v>
      </c>
      <c r="ER82" t="str">
        <v>Brazil</v>
      </c>
      <c r="ES82" t="str">
        <v>Rio de Janerio</v>
      </c>
      <c r="ET82" t="str">
        <v>E02899</v>
      </c>
      <c r="EU82" t="str">
        <v>Joshua Cortez</v>
      </c>
      <c r="EV82" t="str">
        <v>Sr. Manger</v>
      </c>
      <c r="EW82" t="str">
        <v>Finance</v>
      </c>
      <c r="EX82" t="str">
        <v>Corporate</v>
      </c>
      <c r="EY82" t="str">
        <v>Male</v>
      </c>
      <c r="EZ82" t="str">
        <v>Latino</v>
      </c>
      <c r="FA82">
        <v>44</v>
      </c>
      <c r="FB82">
        <v>39305</v>
      </c>
      <c r="FC82">
        <v>126277</v>
      </c>
      <c r="FD82">
        <v>0.13</v>
      </c>
      <c r="FE82" t="str">
        <v>Brazil</v>
      </c>
      <c r="FF82" t="str">
        <v>Manaus</v>
      </c>
      <c r="FG82" t="str">
        <v>E01540</v>
      </c>
      <c r="FH82" t="str">
        <v>Miles Salazar</v>
      </c>
      <c r="FI82" t="str">
        <v>IT Coordinator</v>
      </c>
      <c r="FJ82" t="str">
        <v>IT</v>
      </c>
      <c r="FK82" t="str">
        <v>Manufacturing</v>
      </c>
      <c r="FL82" t="str">
        <v>Male</v>
      </c>
      <c r="FM82" t="str">
        <v>Latino</v>
      </c>
      <c r="FN82">
        <v>36</v>
      </c>
      <c r="FO82">
        <v>40535</v>
      </c>
      <c r="FP82">
        <v>53215</v>
      </c>
      <c r="FQ82">
        <v>0</v>
      </c>
      <c r="FR82" t="str">
        <v>Brazil</v>
      </c>
      <c r="FS82" t="str">
        <v>Sao Paulo</v>
      </c>
    </row>
    <row r="83" spans="1:175" x14ac:dyDescent="0.35">
      <c r="A83" s="1" t="s">
        <v>743</v>
      </c>
      <c r="B83" s="2" t="s">
        <v>744</v>
      </c>
      <c r="C83" s="2" t="s">
        <v>276</v>
      </c>
      <c r="D83" s="2" t="s">
        <v>68</v>
      </c>
      <c r="E83" s="2" t="s">
        <v>17</v>
      </c>
      <c r="F83" s="2" t="s">
        <v>18</v>
      </c>
      <c r="G83" s="2" t="s">
        <v>84</v>
      </c>
      <c r="H83" s="2">
        <v>47</v>
      </c>
      <c r="I83" s="5">
        <v>42245</v>
      </c>
      <c r="J83" s="6">
        <v>68488</v>
      </c>
      <c r="K83" s="7">
        <v>0</v>
      </c>
      <c r="L83" s="2" t="s">
        <v>20</v>
      </c>
      <c r="M83" s="2" t="s">
        <v>21</v>
      </c>
      <c r="AI83" t="str">
        <v>E02769</v>
      </c>
      <c r="AJ83" t="str">
        <v>Eliza Adams</v>
      </c>
      <c r="AK83" t="str">
        <v>Account Representative</v>
      </c>
      <c r="BH83">
        <v>161</v>
      </c>
      <c r="DS83" t="str">
        <v>E02791</v>
      </c>
      <c r="DT83" t="str">
        <v>Aubrey Romero</v>
      </c>
      <c r="DU83" t="str">
        <v>Director</v>
      </c>
      <c r="DV83" t="str">
        <v>Sales</v>
      </c>
      <c r="DW83" t="str">
        <v>Corporate</v>
      </c>
      <c r="DX83" t="str">
        <v>Female</v>
      </c>
      <c r="DY83" t="str">
        <v>Latino</v>
      </c>
      <c r="DZ83">
        <v>49</v>
      </c>
      <c r="EA83">
        <v>35887</v>
      </c>
      <c r="EB83">
        <v>160832</v>
      </c>
      <c r="EC83">
        <v>0.3</v>
      </c>
      <c r="ED83" t="str">
        <v>United States</v>
      </c>
      <c r="EE83" t="str">
        <v>Phoenix</v>
      </c>
      <c r="EG83" t="str">
        <v>E02791</v>
      </c>
      <c r="EH83" t="str">
        <v>Aubrey Romero</v>
      </c>
      <c r="EI83" t="str">
        <v>Director</v>
      </c>
      <c r="EJ83" t="str">
        <v>Sales</v>
      </c>
      <c r="EK83" t="str">
        <v>Corporate</v>
      </c>
      <c r="EL83" t="str">
        <v>Female</v>
      </c>
      <c r="EM83" t="str">
        <v>Latino</v>
      </c>
      <c r="EN83">
        <v>49</v>
      </c>
      <c r="EO83">
        <v>35887</v>
      </c>
      <c r="EP83">
        <v>160832</v>
      </c>
      <c r="EQ83">
        <v>0.3</v>
      </c>
      <c r="ER83" t="str">
        <v>United States</v>
      </c>
      <c r="ES83" t="str">
        <v>Phoenix</v>
      </c>
      <c r="ET83" t="str">
        <v>E02907</v>
      </c>
      <c r="EU83" t="str">
        <v>Jose Singh</v>
      </c>
      <c r="EV83" t="str">
        <v>Sr. Manger</v>
      </c>
      <c r="EW83" t="str">
        <v>Finance</v>
      </c>
      <c r="EX83" t="str">
        <v>Speciality Products</v>
      </c>
      <c r="EY83" t="str">
        <v>Male</v>
      </c>
      <c r="EZ83" t="str">
        <v>Asian</v>
      </c>
      <c r="FA83">
        <v>44</v>
      </c>
      <c r="FB83">
        <v>40274</v>
      </c>
      <c r="FC83">
        <v>142878</v>
      </c>
      <c r="FD83">
        <v>0.12</v>
      </c>
      <c r="FE83" t="str">
        <v>United States</v>
      </c>
      <c r="FF83" t="str">
        <v>Columbus</v>
      </c>
      <c r="FG83" t="str">
        <v>E01550</v>
      </c>
      <c r="FH83" t="str">
        <v>Ruby Barnes</v>
      </c>
      <c r="FI83" t="str">
        <v>Manager</v>
      </c>
      <c r="FJ83" t="str">
        <v>IT</v>
      </c>
      <c r="FK83" t="str">
        <v>Corporate</v>
      </c>
      <c r="FL83" t="str">
        <v>Female</v>
      </c>
      <c r="FM83" t="str">
        <v>Caucasian</v>
      </c>
      <c r="FN83">
        <v>27</v>
      </c>
      <c r="FO83">
        <v>44013</v>
      </c>
      <c r="FP83">
        <v>119746</v>
      </c>
      <c r="FQ83">
        <v>0.1</v>
      </c>
      <c r="FR83" t="str">
        <v>United States</v>
      </c>
      <c r="FS83" t="str">
        <v>Phoenix</v>
      </c>
    </row>
    <row r="84" spans="1:175" x14ac:dyDescent="0.35">
      <c r="A84" s="1" t="s">
        <v>245</v>
      </c>
      <c r="B84" s="2" t="s">
        <v>246</v>
      </c>
      <c r="C84" s="2" t="s">
        <v>247</v>
      </c>
      <c r="D84" s="2" t="s">
        <v>16</v>
      </c>
      <c r="E84" s="2" t="s">
        <v>48</v>
      </c>
      <c r="F84" s="2" t="s">
        <v>18</v>
      </c>
      <c r="G84" s="2" t="s">
        <v>84</v>
      </c>
      <c r="H84" s="2">
        <v>48</v>
      </c>
      <c r="I84" s="5">
        <v>43650</v>
      </c>
      <c r="J84" s="6">
        <v>76588</v>
      </c>
      <c r="K84" s="7">
        <v>0</v>
      </c>
      <c r="L84" s="2" t="s">
        <v>92</v>
      </c>
      <c r="M84" s="2" t="s">
        <v>98</v>
      </c>
      <c r="AI84" t="str">
        <v>E02783</v>
      </c>
      <c r="AJ84" t="str">
        <v>Levi Mendez</v>
      </c>
      <c r="AK84" t="str">
        <v>Vice President</v>
      </c>
      <c r="BH84">
        <v>163</v>
      </c>
      <c r="DS84" t="str">
        <v>E02800</v>
      </c>
      <c r="DT84" t="str">
        <v>Eva Estrada</v>
      </c>
      <c r="DU84" t="str">
        <v>Sr. Manger</v>
      </c>
      <c r="DV84" t="str">
        <v>Sales</v>
      </c>
      <c r="DW84" t="str">
        <v>Speciality Products</v>
      </c>
      <c r="DX84" t="str">
        <v>Female</v>
      </c>
      <c r="DY84" t="str">
        <v>Latino</v>
      </c>
      <c r="DZ84">
        <v>45</v>
      </c>
      <c r="EA84">
        <v>43305</v>
      </c>
      <c r="EB84">
        <v>148991</v>
      </c>
      <c r="EC84">
        <v>0.12</v>
      </c>
      <c r="ED84" t="str">
        <v>Brazil</v>
      </c>
      <c r="EE84" t="str">
        <v>Sao Paulo</v>
      </c>
      <c r="EG84" t="str">
        <v>E02800</v>
      </c>
      <c r="EH84" t="str">
        <v>Eva Estrada</v>
      </c>
      <c r="EI84" t="str">
        <v>Sr. Manger</v>
      </c>
      <c r="EJ84" t="str">
        <v>Sales</v>
      </c>
      <c r="EK84" t="str">
        <v>Speciality Products</v>
      </c>
      <c r="EL84" t="str">
        <v>Female</v>
      </c>
      <c r="EM84" t="str">
        <v>Latino</v>
      </c>
      <c r="EN84">
        <v>45</v>
      </c>
      <c r="EO84">
        <v>43305</v>
      </c>
      <c r="EP84">
        <v>148991</v>
      </c>
      <c r="EQ84">
        <v>0.12</v>
      </c>
      <c r="ER84" t="str">
        <v>Brazil</v>
      </c>
      <c r="ES84" t="str">
        <v>Sao Paulo</v>
      </c>
      <c r="ET84" t="str">
        <v>E02965</v>
      </c>
      <c r="EU84" t="str">
        <v>Andrew Do</v>
      </c>
      <c r="EV84" t="str">
        <v>Sr. Manger</v>
      </c>
      <c r="EW84" t="str">
        <v>Finance</v>
      </c>
      <c r="EX84" t="str">
        <v>Research &amp; Development</v>
      </c>
      <c r="EY84" t="str">
        <v>Male</v>
      </c>
      <c r="EZ84" t="str">
        <v>Asian</v>
      </c>
      <c r="FA84">
        <v>43</v>
      </c>
      <c r="FB84">
        <v>44303</v>
      </c>
      <c r="FC84">
        <v>146140</v>
      </c>
      <c r="FD84">
        <v>0.15</v>
      </c>
      <c r="FE84" t="str">
        <v>United States</v>
      </c>
      <c r="FF84" t="str">
        <v>Seattle</v>
      </c>
      <c r="FG84" t="str">
        <v>E01578</v>
      </c>
      <c r="FH84" t="str">
        <v>Anthony Hong</v>
      </c>
      <c r="FI84" t="str">
        <v>Sr. Manger</v>
      </c>
      <c r="FJ84" t="str">
        <v>IT</v>
      </c>
      <c r="FK84" t="str">
        <v>Research &amp; Development</v>
      </c>
      <c r="FL84" t="str">
        <v>Male</v>
      </c>
      <c r="FM84" t="str">
        <v>Asian</v>
      </c>
      <c r="FN84">
        <v>37</v>
      </c>
      <c r="FO84">
        <v>40511</v>
      </c>
      <c r="FP84">
        <v>146961</v>
      </c>
      <c r="FQ84">
        <v>0.11</v>
      </c>
      <c r="FR84" t="str">
        <v>United States</v>
      </c>
      <c r="FS84" t="str">
        <v>Columbus</v>
      </c>
    </row>
    <row r="85" spans="1:175" x14ac:dyDescent="0.35">
      <c r="A85" s="1" t="s">
        <v>245</v>
      </c>
      <c r="B85" s="2" t="s">
        <v>391</v>
      </c>
      <c r="C85" s="2" t="s">
        <v>142</v>
      </c>
      <c r="D85" s="2" t="s">
        <v>64</v>
      </c>
      <c r="E85" s="2" t="s">
        <v>17</v>
      </c>
      <c r="F85" s="2" t="s">
        <v>18</v>
      </c>
      <c r="G85" s="2" t="s">
        <v>27</v>
      </c>
      <c r="H85" s="2">
        <v>58</v>
      </c>
      <c r="I85" s="5">
        <v>34567</v>
      </c>
      <c r="J85" s="6">
        <v>93102</v>
      </c>
      <c r="K85" s="7">
        <v>0</v>
      </c>
      <c r="L85" s="2" t="s">
        <v>20</v>
      </c>
      <c r="M85" s="2" t="s">
        <v>21</v>
      </c>
      <c r="AI85" t="str">
        <v>E02791</v>
      </c>
      <c r="AJ85" t="str">
        <v>Aubrey Romero</v>
      </c>
      <c r="AK85" t="str">
        <v>Director</v>
      </c>
      <c r="BH85">
        <v>165</v>
      </c>
      <c r="DS85" t="str">
        <v>E02801</v>
      </c>
      <c r="DT85" t="str">
        <v>Santiago f Brooks</v>
      </c>
      <c r="DU85" t="str">
        <v>Sr. Manger</v>
      </c>
      <c r="DV85" t="str">
        <v>Sales</v>
      </c>
      <c r="DW85" t="str">
        <v>Corporate</v>
      </c>
      <c r="DX85" t="str">
        <v>Male</v>
      </c>
      <c r="DY85" t="str">
        <v>Black</v>
      </c>
      <c r="DZ85">
        <v>51</v>
      </c>
      <c r="EA85">
        <v>36770</v>
      </c>
      <c r="EB85">
        <v>157487</v>
      </c>
      <c r="EC85">
        <v>0.12</v>
      </c>
      <c r="ED85" t="str">
        <v>United States</v>
      </c>
      <c r="EE85" t="str">
        <v>Phoenix</v>
      </c>
      <c r="EG85" t="str">
        <v>E02801</v>
      </c>
      <c r="EH85" t="str">
        <v>Santiago f Brooks</v>
      </c>
      <c r="EI85" t="str">
        <v>Sr. Manger</v>
      </c>
      <c r="EJ85" t="str">
        <v>Sales</v>
      </c>
      <c r="EK85" t="str">
        <v>Corporate</v>
      </c>
      <c r="EL85" t="str">
        <v>Male</v>
      </c>
      <c r="EM85" t="str">
        <v>Black</v>
      </c>
      <c r="EN85">
        <v>51</v>
      </c>
      <c r="EO85">
        <v>36770</v>
      </c>
      <c r="EP85">
        <v>157487</v>
      </c>
      <c r="EQ85">
        <v>0.12</v>
      </c>
      <c r="ER85" t="str">
        <v>United States</v>
      </c>
      <c r="ES85" t="str">
        <v>Phoenix</v>
      </c>
      <c r="ET85" t="str">
        <v>E02968</v>
      </c>
      <c r="EU85" t="str">
        <v>Caroline Santos</v>
      </c>
      <c r="EV85" t="str">
        <v>Analyst II</v>
      </c>
      <c r="EW85" t="str">
        <v>Finance</v>
      </c>
      <c r="EX85" t="str">
        <v>Research &amp; Development</v>
      </c>
      <c r="EY85" t="str">
        <v>Female</v>
      </c>
      <c r="EZ85" t="str">
        <v>Latino</v>
      </c>
      <c r="FA85">
        <v>25</v>
      </c>
      <c r="FB85">
        <v>44024</v>
      </c>
      <c r="FC85">
        <v>56565</v>
      </c>
      <c r="FD85">
        <v>0</v>
      </c>
      <c r="FE85" t="str">
        <v>Brazil</v>
      </c>
      <c r="FF85" t="str">
        <v>Sao Paulo</v>
      </c>
      <c r="FG85" t="str">
        <v>E01591</v>
      </c>
      <c r="FH85" t="str">
        <v>Paisley Trinh</v>
      </c>
      <c r="FI85" t="str">
        <v>Technical Architect</v>
      </c>
      <c r="FJ85" t="str">
        <v>IT</v>
      </c>
      <c r="FK85" t="str">
        <v>Corporate</v>
      </c>
      <c r="FL85" t="str">
        <v>Female</v>
      </c>
      <c r="FM85" t="str">
        <v>Asian</v>
      </c>
      <c r="FN85">
        <v>57</v>
      </c>
      <c r="FO85">
        <v>33728</v>
      </c>
      <c r="FP85">
        <v>76202</v>
      </c>
      <c r="FQ85">
        <v>0</v>
      </c>
      <c r="FR85" t="str">
        <v>United States</v>
      </c>
      <c r="FS85" t="str">
        <v>Austin</v>
      </c>
    </row>
    <row r="86" spans="1:175" x14ac:dyDescent="0.35">
      <c r="A86" s="1" t="s">
        <v>764</v>
      </c>
      <c r="B86" s="2" t="s">
        <v>765</v>
      </c>
      <c r="C86" s="2" t="s">
        <v>32</v>
      </c>
      <c r="D86" s="2" t="s">
        <v>64</v>
      </c>
      <c r="E86" s="2" t="s">
        <v>17</v>
      </c>
      <c r="F86" s="2" t="s">
        <v>26</v>
      </c>
      <c r="G86" s="2" t="s">
        <v>27</v>
      </c>
      <c r="H86" s="2">
        <v>37</v>
      </c>
      <c r="I86" s="5">
        <v>41048</v>
      </c>
      <c r="J86" s="6">
        <v>160280</v>
      </c>
      <c r="K86" s="7">
        <v>0.19</v>
      </c>
      <c r="L86" s="2" t="s">
        <v>28</v>
      </c>
      <c r="M86" s="2" t="s">
        <v>113</v>
      </c>
      <c r="AI86" t="str">
        <v>E02800</v>
      </c>
      <c r="AJ86" t="str">
        <v>Eva Estrada</v>
      </c>
      <c r="AK86" t="str">
        <v>Sr. Manger</v>
      </c>
      <c r="BH86">
        <v>167</v>
      </c>
      <c r="DS86" t="str">
        <v>E02818</v>
      </c>
      <c r="DT86" t="str">
        <v>Aaron Garza</v>
      </c>
      <c r="DU86" t="str">
        <v>Director</v>
      </c>
      <c r="DV86" t="str">
        <v>Sales</v>
      </c>
      <c r="DW86" t="str">
        <v>Research &amp; Development</v>
      </c>
      <c r="DX86" t="str">
        <v>Male</v>
      </c>
      <c r="DY86" t="str">
        <v>Latino</v>
      </c>
      <c r="DZ86">
        <v>39</v>
      </c>
      <c r="EA86">
        <v>41635</v>
      </c>
      <c r="EB86">
        <v>165756</v>
      </c>
      <c r="EC86">
        <v>0.28000000000000003</v>
      </c>
      <c r="ED86" t="str">
        <v>United States</v>
      </c>
      <c r="EE86" t="str">
        <v>Columbus</v>
      </c>
      <c r="EG86" t="str">
        <v>E02818</v>
      </c>
      <c r="EH86" t="str">
        <v>Aaron Garza</v>
      </c>
      <c r="EI86" t="str">
        <v>Director</v>
      </c>
      <c r="EJ86" t="str">
        <v>Sales</v>
      </c>
      <c r="EK86" t="str">
        <v>Research &amp; Development</v>
      </c>
      <c r="EL86" t="str">
        <v>Male</v>
      </c>
      <c r="EM86" t="str">
        <v>Latino</v>
      </c>
      <c r="EN86">
        <v>39</v>
      </c>
      <c r="EO86">
        <v>41635</v>
      </c>
      <c r="EP86">
        <v>165756</v>
      </c>
      <c r="EQ86">
        <v>0.28000000000000003</v>
      </c>
      <c r="ER86" t="str">
        <v>United States</v>
      </c>
      <c r="ES86" t="str">
        <v>Columbus</v>
      </c>
      <c r="ET86" t="str">
        <v>E03055</v>
      </c>
      <c r="EU86" t="str">
        <v>Austin Rojas</v>
      </c>
      <c r="EV86" t="str">
        <v>Vice President</v>
      </c>
      <c r="EW86" t="str">
        <v>Finance</v>
      </c>
      <c r="EX86" t="str">
        <v>Corporate</v>
      </c>
      <c r="EY86" t="str">
        <v>Male</v>
      </c>
      <c r="EZ86" t="str">
        <v>Latino</v>
      </c>
      <c r="FA86">
        <v>29</v>
      </c>
      <c r="FB86">
        <v>43439</v>
      </c>
      <c r="FC86">
        <v>199504</v>
      </c>
      <c r="FD86">
        <v>0.3</v>
      </c>
      <c r="FE86" t="str">
        <v>United States</v>
      </c>
      <c r="FF86" t="str">
        <v>Austin</v>
      </c>
      <c r="FG86" t="str">
        <v>E01611</v>
      </c>
      <c r="FH86" t="str">
        <v>Gabriella Zhu</v>
      </c>
      <c r="FI86" t="str">
        <v>Computer Systems Manager</v>
      </c>
      <c r="FJ86" t="str">
        <v>IT</v>
      </c>
      <c r="FK86" t="str">
        <v>Speciality Products</v>
      </c>
      <c r="FL86" t="str">
        <v>Female</v>
      </c>
      <c r="FM86" t="str">
        <v>Asian</v>
      </c>
      <c r="FN86">
        <v>36</v>
      </c>
      <c r="FO86">
        <v>41972</v>
      </c>
      <c r="FP86">
        <v>88730</v>
      </c>
      <c r="FQ86">
        <v>0.08</v>
      </c>
      <c r="FR86" t="str">
        <v>China</v>
      </c>
      <c r="FS86" t="str">
        <v>Chongqing</v>
      </c>
    </row>
    <row r="87" spans="1:175" x14ac:dyDescent="0.35">
      <c r="A87" s="1" t="s">
        <v>198</v>
      </c>
      <c r="B87" s="2" t="s">
        <v>199</v>
      </c>
      <c r="C87" s="2" t="s">
        <v>163</v>
      </c>
      <c r="D87" s="2" t="s">
        <v>64</v>
      </c>
      <c r="E87" s="2" t="s">
        <v>34</v>
      </c>
      <c r="F87" s="2" t="s">
        <v>18</v>
      </c>
      <c r="G87" s="2" t="s">
        <v>35</v>
      </c>
      <c r="H87" s="2">
        <v>41</v>
      </c>
      <c r="I87" s="5">
        <v>40109</v>
      </c>
      <c r="J87" s="6">
        <v>54415</v>
      </c>
      <c r="K87" s="7">
        <v>0</v>
      </c>
      <c r="L87" s="2" t="s">
        <v>20</v>
      </c>
      <c r="M87" s="2" t="s">
        <v>21</v>
      </c>
      <c r="AI87" t="str">
        <v>E02801</v>
      </c>
      <c r="AJ87" t="str">
        <v>Santiago f Brooks</v>
      </c>
      <c r="AK87" t="str">
        <v>Sr. Manger</v>
      </c>
      <c r="BH87">
        <v>169</v>
      </c>
      <c r="DS87" t="str">
        <v>E02844</v>
      </c>
      <c r="DT87" t="str">
        <v>Charles Diaz</v>
      </c>
      <c r="DU87" t="str">
        <v>Sr. Manger</v>
      </c>
      <c r="DV87" t="str">
        <v>Sales</v>
      </c>
      <c r="DW87" t="str">
        <v>Corporate</v>
      </c>
      <c r="DX87" t="str">
        <v>Male</v>
      </c>
      <c r="DY87" t="str">
        <v>Latino</v>
      </c>
      <c r="DZ87">
        <v>55</v>
      </c>
      <c r="EA87">
        <v>41594</v>
      </c>
      <c r="EB87">
        <v>124129</v>
      </c>
      <c r="EC87">
        <v>0.15</v>
      </c>
      <c r="ED87" t="str">
        <v>Brazil</v>
      </c>
      <c r="EE87" t="str">
        <v>Sao Paulo</v>
      </c>
      <c r="EG87" t="str">
        <v>E02844</v>
      </c>
      <c r="EH87" t="str">
        <v>Charles Diaz</v>
      </c>
      <c r="EI87" t="str">
        <v>Sr. Manger</v>
      </c>
      <c r="EJ87" t="str">
        <v>Sales</v>
      </c>
      <c r="EK87" t="str">
        <v>Corporate</v>
      </c>
      <c r="EL87" t="str">
        <v>Male</v>
      </c>
      <c r="EM87" t="str">
        <v>Latino</v>
      </c>
      <c r="EN87">
        <v>55</v>
      </c>
      <c r="EO87">
        <v>41594</v>
      </c>
      <c r="EP87">
        <v>124129</v>
      </c>
      <c r="EQ87">
        <v>0.15</v>
      </c>
      <c r="ER87" t="str">
        <v>Brazil</v>
      </c>
      <c r="ES87" t="str">
        <v>Sao Paulo</v>
      </c>
      <c r="ET87" t="str">
        <v>E03096</v>
      </c>
      <c r="EU87" t="str">
        <v>Kennedy Zhang</v>
      </c>
      <c r="EV87" t="str">
        <v>Director</v>
      </c>
      <c r="EW87" t="str">
        <v>Finance</v>
      </c>
      <c r="EX87" t="str">
        <v>Research &amp; Development</v>
      </c>
      <c r="EY87" t="str">
        <v>Female</v>
      </c>
      <c r="EZ87" t="str">
        <v>Asian</v>
      </c>
      <c r="FA87">
        <v>63</v>
      </c>
      <c r="FB87">
        <v>36826</v>
      </c>
      <c r="FC87">
        <v>155320</v>
      </c>
      <c r="FD87">
        <v>0.17</v>
      </c>
      <c r="FE87" t="str">
        <v>China</v>
      </c>
      <c r="FF87" t="str">
        <v>Chongqing</v>
      </c>
      <c r="FG87" t="str">
        <v>E01638</v>
      </c>
      <c r="FH87" t="str">
        <v>Maria He</v>
      </c>
      <c r="FI87" t="str">
        <v>IT Systems Architect</v>
      </c>
      <c r="FJ87" t="str">
        <v>IT</v>
      </c>
      <c r="FK87" t="str">
        <v>Corporate</v>
      </c>
      <c r="FL87" t="str">
        <v>Female</v>
      </c>
      <c r="FM87" t="str">
        <v>Asian</v>
      </c>
      <c r="FN87">
        <v>45</v>
      </c>
      <c r="FO87">
        <v>40418</v>
      </c>
      <c r="FP87">
        <v>82162</v>
      </c>
      <c r="FQ87">
        <v>0</v>
      </c>
      <c r="FR87" t="str">
        <v>China</v>
      </c>
      <c r="FS87" t="str">
        <v>Beijing</v>
      </c>
    </row>
    <row r="88" spans="1:175" x14ac:dyDescent="0.35">
      <c r="A88" s="1" t="s">
        <v>198</v>
      </c>
      <c r="B88" s="2" t="s">
        <v>1038</v>
      </c>
      <c r="C88" s="2" t="s">
        <v>39</v>
      </c>
      <c r="D88" s="2" t="s">
        <v>16</v>
      </c>
      <c r="E88" s="2" t="s">
        <v>25</v>
      </c>
      <c r="F88" s="2" t="s">
        <v>26</v>
      </c>
      <c r="G88" s="2" t="s">
        <v>84</v>
      </c>
      <c r="H88" s="2">
        <v>60</v>
      </c>
      <c r="I88" s="5">
        <v>36010</v>
      </c>
      <c r="J88" s="6">
        <v>85120</v>
      </c>
      <c r="K88" s="7">
        <v>0.09</v>
      </c>
      <c r="L88" s="2" t="s">
        <v>20</v>
      </c>
      <c r="M88" s="2" t="s">
        <v>21</v>
      </c>
      <c r="AI88" t="str">
        <v>E02818</v>
      </c>
      <c r="AJ88" t="str">
        <v>Aaron Garza</v>
      </c>
      <c r="AK88" t="str">
        <v>Director</v>
      </c>
      <c r="BH88">
        <v>171</v>
      </c>
      <c r="DS88" t="str">
        <v>E02848</v>
      </c>
      <c r="DT88" t="str">
        <v>Emma Brooks</v>
      </c>
      <c r="DU88" t="str">
        <v>Sr. Account Representative</v>
      </c>
      <c r="DV88" t="str">
        <v>Sales</v>
      </c>
      <c r="DW88" t="str">
        <v>Research &amp; Development</v>
      </c>
      <c r="DX88" t="str">
        <v>Female</v>
      </c>
      <c r="DY88" t="str">
        <v>Caucasian</v>
      </c>
      <c r="DZ88">
        <v>30</v>
      </c>
      <c r="EA88">
        <v>42722</v>
      </c>
      <c r="EB88">
        <v>89458</v>
      </c>
      <c r="EC88">
        <v>0</v>
      </c>
      <c r="ED88" t="str">
        <v>United States</v>
      </c>
      <c r="EE88" t="str">
        <v>Austin</v>
      </c>
      <c r="EG88" t="str">
        <v>E02848</v>
      </c>
      <c r="EH88" t="str">
        <v>Emma Brooks</v>
      </c>
      <c r="EI88" t="str">
        <v>Sr. Account Representative</v>
      </c>
      <c r="EJ88" t="str">
        <v>Sales</v>
      </c>
      <c r="EK88" t="str">
        <v>Research &amp; Development</v>
      </c>
      <c r="EL88" t="str">
        <v>Female</v>
      </c>
      <c r="EM88" t="str">
        <v>Caucasian</v>
      </c>
      <c r="EN88">
        <v>30</v>
      </c>
      <c r="EO88">
        <v>42722</v>
      </c>
      <c r="EP88">
        <v>89458</v>
      </c>
      <c r="EQ88">
        <v>0</v>
      </c>
      <c r="ER88" t="str">
        <v>United States</v>
      </c>
      <c r="ES88" t="str">
        <v>Austin</v>
      </c>
      <c r="ET88" t="str">
        <v>E03106</v>
      </c>
      <c r="EU88" t="str">
        <v>Xavier Davis</v>
      </c>
      <c r="EV88" t="str">
        <v>Vice President</v>
      </c>
      <c r="EW88" t="str">
        <v>Finance</v>
      </c>
      <c r="EX88" t="str">
        <v>Corporate</v>
      </c>
      <c r="EY88" t="str">
        <v>Male</v>
      </c>
      <c r="EZ88" t="str">
        <v>Caucasian</v>
      </c>
      <c r="FA88">
        <v>36</v>
      </c>
      <c r="FB88">
        <v>39830</v>
      </c>
      <c r="FC88">
        <v>238236</v>
      </c>
      <c r="FD88">
        <v>0.31</v>
      </c>
      <c r="FE88" t="str">
        <v>United States</v>
      </c>
      <c r="FF88" t="str">
        <v>Seattle</v>
      </c>
      <c r="FG88" t="str">
        <v>E01642</v>
      </c>
      <c r="FH88" t="str">
        <v>Mia Lam</v>
      </c>
      <c r="FI88" t="str">
        <v>Sr. Manger</v>
      </c>
      <c r="FJ88" t="str">
        <v>IT</v>
      </c>
      <c r="FK88" t="str">
        <v>Manufacturing</v>
      </c>
      <c r="FL88" t="str">
        <v>Female</v>
      </c>
      <c r="FM88" t="str">
        <v>Asian</v>
      </c>
      <c r="FN88">
        <v>49</v>
      </c>
      <c r="FO88">
        <v>38825</v>
      </c>
      <c r="FP88">
        <v>134486</v>
      </c>
      <c r="FQ88">
        <v>0.14000000000000001</v>
      </c>
      <c r="FR88" t="str">
        <v>United States</v>
      </c>
      <c r="FS88" t="str">
        <v>Austin</v>
      </c>
    </row>
    <row r="89" spans="1:175" x14ac:dyDescent="0.35">
      <c r="A89" s="1" t="s">
        <v>251</v>
      </c>
      <c r="B89" s="2" t="s">
        <v>252</v>
      </c>
      <c r="C89" s="2" t="s">
        <v>51</v>
      </c>
      <c r="D89" s="2" t="s">
        <v>79</v>
      </c>
      <c r="E89" s="2" t="s">
        <v>17</v>
      </c>
      <c r="F89" s="2" t="s">
        <v>26</v>
      </c>
      <c r="G89" s="2" t="s">
        <v>27</v>
      </c>
      <c r="H89" s="2">
        <v>27</v>
      </c>
      <c r="I89" s="5">
        <v>43368</v>
      </c>
      <c r="J89" s="6">
        <v>114441</v>
      </c>
      <c r="K89" s="7">
        <v>0.1</v>
      </c>
      <c r="L89" s="2" t="s">
        <v>28</v>
      </c>
      <c r="M89" s="2" t="s">
        <v>29</v>
      </c>
      <c r="AI89" t="str">
        <v>E02844</v>
      </c>
      <c r="AJ89" t="str">
        <v>Charles Diaz</v>
      </c>
      <c r="AK89" t="str">
        <v>Sr. Manger</v>
      </c>
      <c r="BH89">
        <v>173</v>
      </c>
      <c r="DS89" t="str">
        <v>E02850</v>
      </c>
      <c r="DT89" t="str">
        <v>Evelyn Dinh</v>
      </c>
      <c r="DU89" t="str">
        <v>Director</v>
      </c>
      <c r="DV89" t="str">
        <v>Sales</v>
      </c>
      <c r="DW89" t="str">
        <v>Research &amp; Development</v>
      </c>
      <c r="DX89" t="str">
        <v>Female</v>
      </c>
      <c r="DY89" t="str">
        <v>Asian</v>
      </c>
      <c r="DZ89">
        <v>41</v>
      </c>
      <c r="EA89">
        <v>43322</v>
      </c>
      <c r="EB89">
        <v>171173</v>
      </c>
      <c r="EC89">
        <v>0.21</v>
      </c>
      <c r="ED89" t="str">
        <v>United States</v>
      </c>
      <c r="EE89" t="str">
        <v>Columbus</v>
      </c>
      <c r="EG89" t="str">
        <v>E02850</v>
      </c>
      <c r="EH89" t="str">
        <v>Evelyn Dinh</v>
      </c>
      <c r="EI89" t="str">
        <v>Director</v>
      </c>
      <c r="EJ89" t="str">
        <v>Sales</v>
      </c>
      <c r="EK89" t="str">
        <v>Research &amp; Development</v>
      </c>
      <c r="EL89" t="str">
        <v>Female</v>
      </c>
      <c r="EM89" t="str">
        <v>Asian</v>
      </c>
      <c r="EN89">
        <v>41</v>
      </c>
      <c r="EO89">
        <v>43322</v>
      </c>
      <c r="EP89">
        <v>171173</v>
      </c>
      <c r="EQ89">
        <v>0.21</v>
      </c>
      <c r="ER89" t="str">
        <v>United States</v>
      </c>
      <c r="ES89" t="str">
        <v>Columbus</v>
      </c>
      <c r="ET89" t="str">
        <v>E03226</v>
      </c>
      <c r="EU89" t="str">
        <v>Angel Stewart</v>
      </c>
      <c r="EV89" t="str">
        <v>Vice President</v>
      </c>
      <c r="EW89" t="str">
        <v>Finance</v>
      </c>
      <c r="EX89" t="str">
        <v>Corporate</v>
      </c>
      <c r="EY89" t="str">
        <v>Male</v>
      </c>
      <c r="EZ89" t="str">
        <v>Caucasian</v>
      </c>
      <c r="FA89">
        <v>28</v>
      </c>
      <c r="FB89">
        <v>43638</v>
      </c>
      <c r="FC89">
        <v>250767</v>
      </c>
      <c r="FD89">
        <v>0.38</v>
      </c>
      <c r="FE89" t="str">
        <v>United States</v>
      </c>
      <c r="FF89" t="str">
        <v>Seattle</v>
      </c>
      <c r="FG89" t="str">
        <v>E01649</v>
      </c>
      <c r="FH89" t="str">
        <v>Eva Alvarado</v>
      </c>
      <c r="FI89" t="str">
        <v>Computer Systems Manager</v>
      </c>
      <c r="FJ89" t="str">
        <v>IT</v>
      </c>
      <c r="FK89" t="str">
        <v>Manufacturing</v>
      </c>
      <c r="FL89" t="str">
        <v>Female</v>
      </c>
      <c r="FM89" t="str">
        <v>Latino</v>
      </c>
      <c r="FN89">
        <v>46</v>
      </c>
      <c r="FO89">
        <v>42849</v>
      </c>
      <c r="FP89">
        <v>77461</v>
      </c>
      <c r="FQ89">
        <v>0.09</v>
      </c>
      <c r="FR89" t="str">
        <v>Brazil</v>
      </c>
      <c r="FS89" t="str">
        <v>Sao Paulo</v>
      </c>
    </row>
    <row r="90" spans="1:175" x14ac:dyDescent="0.35">
      <c r="A90" s="1" t="s">
        <v>251</v>
      </c>
      <c r="B90" s="2" t="s">
        <v>1427</v>
      </c>
      <c r="C90" s="2" t="s">
        <v>78</v>
      </c>
      <c r="D90" s="2" t="s">
        <v>33</v>
      </c>
      <c r="E90" s="2" t="s">
        <v>48</v>
      </c>
      <c r="F90" s="2" t="s">
        <v>18</v>
      </c>
      <c r="G90" s="2" t="s">
        <v>27</v>
      </c>
      <c r="H90" s="2">
        <v>54</v>
      </c>
      <c r="I90" s="5">
        <v>39330</v>
      </c>
      <c r="J90" s="6">
        <v>183239</v>
      </c>
      <c r="K90" s="7">
        <v>0.32</v>
      </c>
      <c r="L90" s="2" t="s">
        <v>20</v>
      </c>
      <c r="M90" s="2" t="s">
        <v>21</v>
      </c>
      <c r="AI90" t="str">
        <v>E02848</v>
      </c>
      <c r="AJ90" t="str">
        <v>Emma Brooks</v>
      </c>
      <c r="AK90" t="str">
        <v>Sr. Account Representative</v>
      </c>
      <c r="BH90">
        <v>175</v>
      </c>
      <c r="DS90" t="str">
        <v>E02857</v>
      </c>
      <c r="DT90" t="str">
        <v>Valentina Davis</v>
      </c>
      <c r="DU90" t="str">
        <v>Analyst</v>
      </c>
      <c r="DV90" t="str">
        <v>Sales</v>
      </c>
      <c r="DW90" t="str">
        <v>Speciality Products</v>
      </c>
      <c r="DX90" t="str">
        <v>Female</v>
      </c>
      <c r="DY90" t="str">
        <v>Caucasian</v>
      </c>
      <c r="DZ90">
        <v>33</v>
      </c>
      <c r="EA90">
        <v>41742</v>
      </c>
      <c r="EB90">
        <v>46878</v>
      </c>
      <c r="EC90">
        <v>0</v>
      </c>
      <c r="ED90" t="str">
        <v>United States</v>
      </c>
      <c r="EE90" t="str">
        <v>Miami</v>
      </c>
      <c r="EG90" t="str">
        <v>E02857</v>
      </c>
      <c r="EH90" t="str">
        <v>Valentina Davis</v>
      </c>
      <c r="EI90" t="str">
        <v>Analyst</v>
      </c>
      <c r="EJ90" t="str">
        <v>Sales</v>
      </c>
      <c r="EK90" t="str">
        <v>Speciality Products</v>
      </c>
      <c r="EL90" t="str">
        <v>Female</v>
      </c>
      <c r="EM90" t="str">
        <v>Caucasian</v>
      </c>
      <c r="EN90">
        <v>33</v>
      </c>
      <c r="EO90">
        <v>41742</v>
      </c>
      <c r="EP90">
        <v>46878</v>
      </c>
      <c r="EQ90">
        <v>0</v>
      </c>
      <c r="ER90" t="str">
        <v>United States</v>
      </c>
      <c r="ES90" t="str">
        <v>Miami</v>
      </c>
      <c r="ET90" t="str">
        <v>E03247</v>
      </c>
      <c r="EU90" t="str">
        <v>Caroline Jenkins</v>
      </c>
      <c r="EV90" t="str">
        <v>Analyst</v>
      </c>
      <c r="EW90" t="str">
        <v>Finance</v>
      </c>
      <c r="EX90" t="str">
        <v>Research &amp; Development</v>
      </c>
      <c r="EY90" t="str">
        <v>Female</v>
      </c>
      <c r="EZ90" t="str">
        <v>Caucasian</v>
      </c>
      <c r="FA90">
        <v>27</v>
      </c>
      <c r="FB90">
        <v>43226</v>
      </c>
      <c r="FC90">
        <v>49011</v>
      </c>
      <c r="FD90">
        <v>0</v>
      </c>
      <c r="FE90" t="str">
        <v>United States</v>
      </c>
      <c r="FF90" t="str">
        <v>Chicago</v>
      </c>
      <c r="FG90" t="str">
        <v>E01722</v>
      </c>
      <c r="FH90" t="str">
        <v>Asher Huynh</v>
      </c>
      <c r="FI90" t="str">
        <v>Manager</v>
      </c>
      <c r="FJ90" t="str">
        <v>IT</v>
      </c>
      <c r="FK90" t="str">
        <v>Manufacturing</v>
      </c>
      <c r="FL90" t="str">
        <v>Male</v>
      </c>
      <c r="FM90" t="str">
        <v>Asian</v>
      </c>
      <c r="FN90">
        <v>45</v>
      </c>
      <c r="FO90">
        <v>42026</v>
      </c>
      <c r="FP90">
        <v>101288</v>
      </c>
      <c r="FQ90">
        <v>0.1</v>
      </c>
      <c r="FR90" t="str">
        <v>United States</v>
      </c>
      <c r="FS90" t="str">
        <v>Phoenix</v>
      </c>
    </row>
    <row r="91" spans="1:175" x14ac:dyDescent="0.35">
      <c r="A91" s="1" t="s">
        <v>266</v>
      </c>
      <c r="B91" s="2" t="s">
        <v>267</v>
      </c>
      <c r="C91" s="2" t="s">
        <v>39</v>
      </c>
      <c r="D91" s="2" t="s">
        <v>16</v>
      </c>
      <c r="E91" s="2" t="s">
        <v>17</v>
      </c>
      <c r="F91" s="2" t="s">
        <v>26</v>
      </c>
      <c r="G91" s="2" t="s">
        <v>27</v>
      </c>
      <c r="H91" s="2">
        <v>28</v>
      </c>
      <c r="I91" s="5">
        <v>43977</v>
      </c>
      <c r="J91" s="6">
        <v>67925</v>
      </c>
      <c r="K91" s="7">
        <v>0.08</v>
      </c>
      <c r="L91" s="2" t="s">
        <v>28</v>
      </c>
      <c r="M91" s="2" t="s">
        <v>73</v>
      </c>
      <c r="AI91" t="str">
        <v>E02850</v>
      </c>
      <c r="AJ91" t="str">
        <v>Evelyn Dinh</v>
      </c>
      <c r="AK91" t="str">
        <v>Director</v>
      </c>
      <c r="BH91">
        <v>177</v>
      </c>
      <c r="DS91" t="str">
        <v>E03000</v>
      </c>
      <c r="DT91" t="str">
        <v>Hailey Hong</v>
      </c>
      <c r="DU91" t="str">
        <v>Account Representative</v>
      </c>
      <c r="DV91" t="str">
        <v>Sales</v>
      </c>
      <c r="DW91" t="str">
        <v>Research &amp; Development</v>
      </c>
      <c r="DX91" t="str">
        <v>Female</v>
      </c>
      <c r="DY91" t="str">
        <v>Asian</v>
      </c>
      <c r="DZ91">
        <v>33</v>
      </c>
      <c r="EA91">
        <v>44218</v>
      </c>
      <c r="EB91">
        <v>56405</v>
      </c>
      <c r="EC91">
        <v>0</v>
      </c>
      <c r="ED91" t="str">
        <v>United States</v>
      </c>
      <c r="EE91" t="str">
        <v>Chicago</v>
      </c>
      <c r="EG91" t="str">
        <v>E03000</v>
      </c>
      <c r="EH91" t="str">
        <v>Hailey Hong</v>
      </c>
      <c r="EI91" t="str">
        <v>Account Representative</v>
      </c>
      <c r="EJ91" t="str">
        <v>Sales</v>
      </c>
      <c r="EK91" t="str">
        <v>Research &amp; Development</v>
      </c>
      <c r="EL91" t="str">
        <v>Female</v>
      </c>
      <c r="EM91" t="str">
        <v>Asian</v>
      </c>
      <c r="EN91">
        <v>33</v>
      </c>
      <c r="EO91">
        <v>44218</v>
      </c>
      <c r="EP91">
        <v>56405</v>
      </c>
      <c r="EQ91">
        <v>0</v>
      </c>
      <c r="ER91" t="str">
        <v>United States</v>
      </c>
      <c r="ES91" t="str">
        <v>Chicago</v>
      </c>
      <c r="ET91" t="str">
        <v>E03252</v>
      </c>
      <c r="EU91" t="str">
        <v>James Bui</v>
      </c>
      <c r="EV91" t="str">
        <v>Manager</v>
      </c>
      <c r="EW91" t="str">
        <v>Finance</v>
      </c>
      <c r="EX91" t="str">
        <v>Manufacturing</v>
      </c>
      <c r="EY91" t="str">
        <v>Male</v>
      </c>
      <c r="EZ91" t="str">
        <v>Asian</v>
      </c>
      <c r="FA91">
        <v>64</v>
      </c>
      <c r="FB91">
        <v>35996</v>
      </c>
      <c r="FC91">
        <v>122753</v>
      </c>
      <c r="FD91">
        <v>0.09</v>
      </c>
      <c r="FE91" t="str">
        <v>China</v>
      </c>
      <c r="FF91" t="str">
        <v>Chongqing</v>
      </c>
      <c r="FG91" t="str">
        <v>E01724</v>
      </c>
      <c r="FH91" t="str">
        <v>Nolan Molina</v>
      </c>
      <c r="FI91" t="str">
        <v>Computer Systems Manager</v>
      </c>
      <c r="FJ91" t="str">
        <v>IT</v>
      </c>
      <c r="FK91" t="str">
        <v>Corporate</v>
      </c>
      <c r="FL91" t="str">
        <v>Male</v>
      </c>
      <c r="FM91" t="str">
        <v>Latino</v>
      </c>
      <c r="FN91">
        <v>36</v>
      </c>
      <c r="FO91">
        <v>44192</v>
      </c>
      <c r="FP91">
        <v>70165</v>
      </c>
      <c r="FQ91">
        <v>7.0000000000000007E-2</v>
      </c>
      <c r="FR91" t="str">
        <v>Brazil</v>
      </c>
      <c r="FS91" t="str">
        <v>Manaus</v>
      </c>
    </row>
    <row r="92" spans="1:175" x14ac:dyDescent="0.35">
      <c r="A92" s="1" t="s">
        <v>1347</v>
      </c>
      <c r="B92" s="2" t="s">
        <v>1348</v>
      </c>
      <c r="C92" s="2" t="s">
        <v>42</v>
      </c>
      <c r="D92" s="2" t="s">
        <v>47</v>
      </c>
      <c r="E92" s="2" t="s">
        <v>17</v>
      </c>
      <c r="F92" s="2" t="s">
        <v>26</v>
      </c>
      <c r="G92" s="2" t="s">
        <v>35</v>
      </c>
      <c r="H92" s="2">
        <v>30</v>
      </c>
      <c r="I92" s="5">
        <v>43773</v>
      </c>
      <c r="J92" s="6">
        <v>96092</v>
      </c>
      <c r="K92" s="7">
        <v>0</v>
      </c>
      <c r="L92" s="2" t="s">
        <v>20</v>
      </c>
      <c r="M92" s="2" t="s">
        <v>59</v>
      </c>
      <c r="AI92" t="str">
        <v>E02857</v>
      </c>
      <c r="AJ92" t="str">
        <v>Valentina Davis</v>
      </c>
      <c r="AK92" t="str">
        <v>Analyst</v>
      </c>
      <c r="BH92">
        <v>179</v>
      </c>
      <c r="DS92" t="str">
        <v>E03007</v>
      </c>
      <c r="DT92" t="str">
        <v>Isaac Joseph</v>
      </c>
      <c r="DU92" t="str">
        <v>Analyst</v>
      </c>
      <c r="DV92" t="str">
        <v>Sales</v>
      </c>
      <c r="DW92" t="str">
        <v>Manufacturing</v>
      </c>
      <c r="DX92" t="str">
        <v>Male</v>
      </c>
      <c r="DY92" t="str">
        <v>Caucasian</v>
      </c>
      <c r="DZ92">
        <v>54</v>
      </c>
      <c r="EA92">
        <v>36062</v>
      </c>
      <c r="EB92">
        <v>58006</v>
      </c>
      <c r="EC92">
        <v>0</v>
      </c>
      <c r="ED92" t="str">
        <v>United States</v>
      </c>
      <c r="EE92" t="str">
        <v>Seattle</v>
      </c>
      <c r="EG92" t="str">
        <v>E03007</v>
      </c>
      <c r="EH92" t="str">
        <v>Isaac Joseph</v>
      </c>
      <c r="EI92" t="str">
        <v>Analyst</v>
      </c>
      <c r="EJ92" t="str">
        <v>Sales</v>
      </c>
      <c r="EK92" t="str">
        <v>Manufacturing</v>
      </c>
      <c r="EL92" t="str">
        <v>Male</v>
      </c>
      <c r="EM92" t="str">
        <v>Caucasian</v>
      </c>
      <c r="EN92">
        <v>54</v>
      </c>
      <c r="EO92">
        <v>36062</v>
      </c>
      <c r="EP92">
        <v>58006</v>
      </c>
      <c r="EQ92">
        <v>0</v>
      </c>
      <c r="ER92" t="str">
        <v>United States</v>
      </c>
      <c r="ES92" t="str">
        <v>Seattle</v>
      </c>
      <c r="ET92" t="str">
        <v>E03349</v>
      </c>
      <c r="EU92" t="str">
        <v>Dylan Chin</v>
      </c>
      <c r="EV92" t="str">
        <v>Director</v>
      </c>
      <c r="EW92" t="str">
        <v>Finance</v>
      </c>
      <c r="EX92" t="str">
        <v>Corporate</v>
      </c>
      <c r="EY92" t="str">
        <v>Male</v>
      </c>
      <c r="EZ92" t="str">
        <v>Asian</v>
      </c>
      <c r="FA92">
        <v>60</v>
      </c>
      <c r="FB92">
        <v>42891</v>
      </c>
      <c r="FC92">
        <v>158898</v>
      </c>
      <c r="FD92">
        <v>0.18</v>
      </c>
      <c r="FE92" t="str">
        <v>United States</v>
      </c>
      <c r="FF92" t="str">
        <v>Miami</v>
      </c>
      <c r="FG92" t="str">
        <v>E01834</v>
      </c>
      <c r="FH92" t="str">
        <v>Chloe Allen</v>
      </c>
      <c r="FI92" t="str">
        <v>Solutions Architect</v>
      </c>
      <c r="FJ92" t="str">
        <v>IT</v>
      </c>
      <c r="FK92" t="str">
        <v>Manufacturing</v>
      </c>
      <c r="FL92" t="str">
        <v>Female</v>
      </c>
      <c r="FM92" t="str">
        <v>Caucasian</v>
      </c>
      <c r="FN92">
        <v>64</v>
      </c>
      <c r="FO92">
        <v>38176</v>
      </c>
      <c r="FP92">
        <v>77903</v>
      </c>
      <c r="FQ92">
        <v>0</v>
      </c>
      <c r="FR92" t="str">
        <v>United States</v>
      </c>
      <c r="FS92" t="str">
        <v>Seattle</v>
      </c>
    </row>
    <row r="93" spans="1:175" x14ac:dyDescent="0.35">
      <c r="A93" s="1" t="s">
        <v>1347</v>
      </c>
      <c r="B93" s="2" t="s">
        <v>1884</v>
      </c>
      <c r="C93" s="2" t="s">
        <v>78</v>
      </c>
      <c r="D93" s="2" t="s">
        <v>64</v>
      </c>
      <c r="E93" s="2" t="s">
        <v>34</v>
      </c>
      <c r="F93" s="2" t="s">
        <v>26</v>
      </c>
      <c r="G93" s="2" t="s">
        <v>27</v>
      </c>
      <c r="H93" s="2">
        <v>31</v>
      </c>
      <c r="I93" s="5">
        <v>42018</v>
      </c>
      <c r="J93" s="6">
        <v>230025</v>
      </c>
      <c r="K93" s="7">
        <v>0.34</v>
      </c>
      <c r="L93" s="2" t="s">
        <v>20</v>
      </c>
      <c r="M93" s="2" t="s">
        <v>43</v>
      </c>
      <c r="AI93" t="str">
        <v>E03000</v>
      </c>
      <c r="AJ93" t="str">
        <v>Hailey Hong</v>
      </c>
      <c r="AK93" t="str">
        <v>Account Representative</v>
      </c>
      <c r="BH93">
        <v>181</v>
      </c>
      <c r="DS93" t="str">
        <v>E03027</v>
      </c>
      <c r="DT93" t="str">
        <v>Elijah Watson</v>
      </c>
      <c r="DU93" t="str">
        <v>Sr. Manger</v>
      </c>
      <c r="DV93" t="str">
        <v>Sales</v>
      </c>
      <c r="DW93" t="str">
        <v>Manufacturing</v>
      </c>
      <c r="DX93" t="str">
        <v>Male</v>
      </c>
      <c r="DY93" t="str">
        <v>Caucasian</v>
      </c>
      <c r="DZ93">
        <v>29</v>
      </c>
      <c r="EA93">
        <v>42810</v>
      </c>
      <c r="EB93">
        <v>151413</v>
      </c>
      <c r="EC93">
        <v>0.15</v>
      </c>
      <c r="ED93" t="str">
        <v>United States</v>
      </c>
      <c r="EE93" t="str">
        <v>Seattle</v>
      </c>
      <c r="EG93" t="str">
        <v>E03027</v>
      </c>
      <c r="EH93" t="str">
        <v>Elijah Watson</v>
      </c>
      <c r="EI93" t="str">
        <v>Sr. Manger</v>
      </c>
      <c r="EJ93" t="str">
        <v>Sales</v>
      </c>
      <c r="EK93" t="str">
        <v>Manufacturing</v>
      </c>
      <c r="EL93" t="str">
        <v>Male</v>
      </c>
      <c r="EM93" t="str">
        <v>Caucasian</v>
      </c>
      <c r="EN93">
        <v>29</v>
      </c>
      <c r="EO93">
        <v>42810</v>
      </c>
      <c r="EP93">
        <v>151413</v>
      </c>
      <c r="EQ93">
        <v>0.15</v>
      </c>
      <c r="ER93" t="str">
        <v>United States</v>
      </c>
      <c r="ES93" t="str">
        <v>Seattle</v>
      </c>
      <c r="ET93" t="str">
        <v>E03393</v>
      </c>
      <c r="EU93" t="str">
        <v>Henry Figueroa</v>
      </c>
      <c r="EV93" t="str">
        <v>Sr. Manger</v>
      </c>
      <c r="EW93" t="str">
        <v>Finance</v>
      </c>
      <c r="EX93" t="str">
        <v>Manufacturing</v>
      </c>
      <c r="EY93" t="str">
        <v>Male</v>
      </c>
      <c r="EZ93" t="str">
        <v>Latino</v>
      </c>
      <c r="FA93">
        <v>46</v>
      </c>
      <c r="FB93">
        <v>40378</v>
      </c>
      <c r="FC93">
        <v>134881</v>
      </c>
      <c r="FD93">
        <v>0.15</v>
      </c>
      <c r="FE93" t="str">
        <v>Brazil</v>
      </c>
      <c r="FF93" t="str">
        <v>Manaus</v>
      </c>
      <c r="FG93" t="str">
        <v>E01870</v>
      </c>
      <c r="FH93" t="str">
        <v>Easton Moore</v>
      </c>
      <c r="FI93" t="str">
        <v>Computer Systems Manager</v>
      </c>
      <c r="FJ93" t="str">
        <v>IT</v>
      </c>
      <c r="FK93" t="str">
        <v>Research &amp; Development</v>
      </c>
      <c r="FL93" t="str">
        <v>Male</v>
      </c>
      <c r="FM93" t="str">
        <v>Caucasian</v>
      </c>
      <c r="FN93">
        <v>52</v>
      </c>
      <c r="FO93">
        <v>41417</v>
      </c>
      <c r="FP93">
        <v>99557</v>
      </c>
      <c r="FQ93">
        <v>0.09</v>
      </c>
      <c r="FR93" t="str">
        <v>United States</v>
      </c>
      <c r="FS93" t="str">
        <v>Seattle</v>
      </c>
    </row>
    <row r="94" spans="1:175" x14ac:dyDescent="0.35">
      <c r="A94" s="1" t="s">
        <v>1731</v>
      </c>
      <c r="B94" s="2" t="s">
        <v>1732</v>
      </c>
      <c r="C94" s="2" t="s">
        <v>78</v>
      </c>
      <c r="D94" s="2" t="s">
        <v>79</v>
      </c>
      <c r="E94" s="2" t="s">
        <v>48</v>
      </c>
      <c r="F94" s="2" t="s">
        <v>18</v>
      </c>
      <c r="G94" s="2" t="s">
        <v>84</v>
      </c>
      <c r="H94" s="2">
        <v>32</v>
      </c>
      <c r="I94" s="5">
        <v>41675</v>
      </c>
      <c r="J94" s="6">
        <v>203445</v>
      </c>
      <c r="K94" s="7">
        <v>0.34</v>
      </c>
      <c r="L94" s="2" t="s">
        <v>92</v>
      </c>
      <c r="M94" s="2" t="s">
        <v>93</v>
      </c>
      <c r="AI94" t="str">
        <v>E03007</v>
      </c>
      <c r="AJ94" t="str">
        <v>Isaac Joseph</v>
      </c>
      <c r="AK94" t="str">
        <v>Analyst</v>
      </c>
      <c r="BH94">
        <v>183</v>
      </c>
      <c r="DS94" t="str">
        <v>E03047</v>
      </c>
      <c r="DT94" t="str">
        <v>Gabriella Gupta</v>
      </c>
      <c r="DU94" t="str">
        <v>Sr. Account Representative</v>
      </c>
      <c r="DV94" t="str">
        <v>Sales</v>
      </c>
      <c r="DW94" t="str">
        <v>Corporate</v>
      </c>
      <c r="DX94" t="str">
        <v>Female</v>
      </c>
      <c r="DY94" t="str">
        <v>Asian</v>
      </c>
      <c r="DZ94">
        <v>41</v>
      </c>
      <c r="EA94">
        <v>38398</v>
      </c>
      <c r="EB94">
        <v>95372</v>
      </c>
      <c r="EC94">
        <v>0</v>
      </c>
      <c r="ED94" t="str">
        <v>China</v>
      </c>
      <c r="EE94" t="str">
        <v>Shanghai</v>
      </c>
      <c r="EG94" t="str">
        <v>E03047</v>
      </c>
      <c r="EH94" t="str">
        <v>Gabriella Gupta</v>
      </c>
      <c r="EI94" t="str">
        <v>Sr. Account Representative</v>
      </c>
      <c r="EJ94" t="str">
        <v>Sales</v>
      </c>
      <c r="EK94" t="str">
        <v>Corporate</v>
      </c>
      <c r="EL94" t="str">
        <v>Female</v>
      </c>
      <c r="EM94" t="str">
        <v>Asian</v>
      </c>
      <c r="EN94">
        <v>41</v>
      </c>
      <c r="EO94">
        <v>38398</v>
      </c>
      <c r="EP94">
        <v>95372</v>
      </c>
      <c r="EQ94">
        <v>0</v>
      </c>
      <c r="ER94" t="str">
        <v>China</v>
      </c>
      <c r="ES94" t="str">
        <v>Shanghai</v>
      </c>
      <c r="ET94" t="str">
        <v>E03465</v>
      </c>
      <c r="EU94" t="str">
        <v>Harper Phan</v>
      </c>
      <c r="EV94" t="str">
        <v>Analyst II</v>
      </c>
      <c r="EW94" t="str">
        <v>Finance</v>
      </c>
      <c r="EX94" t="str">
        <v>Manufacturing</v>
      </c>
      <c r="EY94" t="str">
        <v>Female</v>
      </c>
      <c r="EZ94" t="str">
        <v>Asian</v>
      </c>
      <c r="FA94">
        <v>45</v>
      </c>
      <c r="FB94">
        <v>42711</v>
      </c>
      <c r="FC94">
        <v>71454</v>
      </c>
      <c r="FD94">
        <v>0</v>
      </c>
      <c r="FE94" t="str">
        <v>China</v>
      </c>
      <c r="FF94" t="str">
        <v>Shanghai</v>
      </c>
      <c r="FG94" t="str">
        <v>E01895</v>
      </c>
      <c r="FH94" t="str">
        <v>Gabriel Zhou</v>
      </c>
      <c r="FI94" t="str">
        <v>IT Coordinator</v>
      </c>
      <c r="FJ94" t="str">
        <v>IT</v>
      </c>
      <c r="FK94" t="str">
        <v>Manufacturing</v>
      </c>
      <c r="FL94" t="str">
        <v>Male</v>
      </c>
      <c r="FM94" t="str">
        <v>Asian</v>
      </c>
      <c r="FN94">
        <v>25</v>
      </c>
      <c r="FO94">
        <v>44213</v>
      </c>
      <c r="FP94">
        <v>41844</v>
      </c>
      <c r="FQ94">
        <v>0</v>
      </c>
      <c r="FR94" t="str">
        <v>China</v>
      </c>
      <c r="FS94" t="str">
        <v>Chongqing</v>
      </c>
    </row>
    <row r="95" spans="1:175" x14ac:dyDescent="0.35">
      <c r="A95" s="1" t="s">
        <v>1802</v>
      </c>
      <c r="B95" s="2" t="s">
        <v>1803</v>
      </c>
      <c r="C95" s="2" t="s">
        <v>183</v>
      </c>
      <c r="D95" s="2" t="s">
        <v>64</v>
      </c>
      <c r="E95" s="2" t="s">
        <v>17</v>
      </c>
      <c r="F95" s="2" t="s">
        <v>26</v>
      </c>
      <c r="G95" s="2" t="s">
        <v>19</v>
      </c>
      <c r="H95" s="2">
        <v>48</v>
      </c>
      <c r="I95" s="5">
        <v>44095</v>
      </c>
      <c r="J95" s="6">
        <v>54654</v>
      </c>
      <c r="K95" s="7">
        <v>0</v>
      </c>
      <c r="L95" s="2" t="s">
        <v>20</v>
      </c>
      <c r="M95" s="2" t="s">
        <v>43</v>
      </c>
      <c r="AI95" t="str">
        <v>E03027</v>
      </c>
      <c r="AJ95" t="str">
        <v>Elijah Watson</v>
      </c>
      <c r="AK95" t="str">
        <v>Sr. Manger</v>
      </c>
      <c r="BH95">
        <v>185</v>
      </c>
      <c r="DS95" t="str">
        <v>E03064</v>
      </c>
      <c r="DT95" t="str">
        <v>Lincoln Fong</v>
      </c>
      <c r="DU95" t="str">
        <v>Analyst II</v>
      </c>
      <c r="DV95" t="str">
        <v>Sales</v>
      </c>
      <c r="DW95" t="str">
        <v>Speciality Products</v>
      </c>
      <c r="DX95" t="str">
        <v>Male</v>
      </c>
      <c r="DY95" t="str">
        <v>Asian</v>
      </c>
      <c r="DZ95">
        <v>31</v>
      </c>
      <c r="EA95">
        <v>43878</v>
      </c>
      <c r="EB95">
        <v>67171</v>
      </c>
      <c r="EC95">
        <v>0</v>
      </c>
      <c r="ED95" t="str">
        <v>China</v>
      </c>
      <c r="EE95" t="str">
        <v>Chongqing</v>
      </c>
      <c r="EG95" t="str">
        <v>E03064</v>
      </c>
      <c r="EH95" t="str">
        <v>Lincoln Fong</v>
      </c>
      <c r="EI95" t="str">
        <v>Analyst II</v>
      </c>
      <c r="EJ95" t="str">
        <v>Sales</v>
      </c>
      <c r="EK95" t="str">
        <v>Speciality Products</v>
      </c>
      <c r="EL95" t="str">
        <v>Male</v>
      </c>
      <c r="EM95" t="str">
        <v>Asian</v>
      </c>
      <c r="EN95">
        <v>31</v>
      </c>
      <c r="EO95">
        <v>43878</v>
      </c>
      <c r="EP95">
        <v>67171</v>
      </c>
      <c r="EQ95">
        <v>0</v>
      </c>
      <c r="ER95" t="str">
        <v>China</v>
      </c>
      <c r="ES95" t="str">
        <v>Chongqing</v>
      </c>
      <c r="ET95" t="str">
        <v>E03612</v>
      </c>
      <c r="EU95" t="str">
        <v>Grayson Cooper</v>
      </c>
      <c r="EV95" t="str">
        <v>Sr. Manger</v>
      </c>
      <c r="EW95" t="str">
        <v>Finance</v>
      </c>
      <c r="EX95" t="str">
        <v>Speciality Products</v>
      </c>
      <c r="EY95" t="str">
        <v>Male</v>
      </c>
      <c r="EZ95" t="str">
        <v>Black</v>
      </c>
      <c r="FA95">
        <v>64</v>
      </c>
      <c r="FB95">
        <v>41454</v>
      </c>
      <c r="FC95">
        <v>159571</v>
      </c>
      <c r="FD95">
        <v>0.1</v>
      </c>
      <c r="FE95" t="str">
        <v>United States</v>
      </c>
      <c r="FF95" t="str">
        <v>Columbus</v>
      </c>
      <c r="FG95" t="str">
        <v>E01898</v>
      </c>
      <c r="FH95" t="str">
        <v>Oliver Moua</v>
      </c>
      <c r="FI95" t="str">
        <v>IT Systems Architect</v>
      </c>
      <c r="FJ95" t="str">
        <v>IT</v>
      </c>
      <c r="FK95" t="str">
        <v>Corporate</v>
      </c>
      <c r="FL95" t="str">
        <v>Male</v>
      </c>
      <c r="FM95" t="str">
        <v>Asian</v>
      </c>
      <c r="FN95">
        <v>29</v>
      </c>
      <c r="FO95">
        <v>44375</v>
      </c>
      <c r="FP95">
        <v>71234</v>
      </c>
      <c r="FQ95">
        <v>0</v>
      </c>
      <c r="FR95" t="str">
        <v>United States</v>
      </c>
      <c r="FS95" t="str">
        <v>Seattle</v>
      </c>
    </row>
    <row r="96" spans="1:175" x14ac:dyDescent="0.35">
      <c r="A96" s="1" t="s">
        <v>947</v>
      </c>
      <c r="B96" s="2" t="s">
        <v>948</v>
      </c>
      <c r="C96" s="2" t="s">
        <v>222</v>
      </c>
      <c r="D96" s="2" t="s">
        <v>68</v>
      </c>
      <c r="E96" s="2" t="s">
        <v>17</v>
      </c>
      <c r="F96" s="2" t="s">
        <v>26</v>
      </c>
      <c r="G96" s="2" t="s">
        <v>35</v>
      </c>
      <c r="H96" s="2">
        <v>62</v>
      </c>
      <c r="I96" s="5">
        <v>40820</v>
      </c>
      <c r="J96" s="6">
        <v>63959</v>
      </c>
      <c r="K96" s="7">
        <v>0</v>
      </c>
      <c r="L96" s="2" t="s">
        <v>20</v>
      </c>
      <c r="M96" s="2" t="s">
        <v>21</v>
      </c>
      <c r="AI96" t="str">
        <v>E03047</v>
      </c>
      <c r="AJ96" t="str">
        <v>Gabriella Gupta</v>
      </c>
      <c r="AK96" t="str">
        <v>Sr. Account Representative</v>
      </c>
      <c r="BH96">
        <v>187</v>
      </c>
      <c r="DS96" t="str">
        <v>E03081</v>
      </c>
      <c r="DT96" t="str">
        <v>Ayla Brown</v>
      </c>
      <c r="DU96" t="str">
        <v>Sr. Manger</v>
      </c>
      <c r="DV96" t="str">
        <v>Sales</v>
      </c>
      <c r="DW96" t="str">
        <v>Manufacturing</v>
      </c>
      <c r="DX96" t="str">
        <v>Female</v>
      </c>
      <c r="DY96" t="str">
        <v>Caucasian</v>
      </c>
      <c r="DZ96">
        <v>49</v>
      </c>
      <c r="EA96">
        <v>41379</v>
      </c>
      <c r="EB96">
        <v>128303</v>
      </c>
      <c r="EC96">
        <v>0.15</v>
      </c>
      <c r="ED96" t="str">
        <v>United States</v>
      </c>
      <c r="EE96" t="str">
        <v>Phoenix</v>
      </c>
      <c r="EG96" t="str">
        <v>E03081</v>
      </c>
      <c r="EH96" t="str">
        <v>Ayla Brown</v>
      </c>
      <c r="EI96" t="str">
        <v>Sr. Manger</v>
      </c>
      <c r="EJ96" t="str">
        <v>Sales</v>
      </c>
      <c r="EK96" t="str">
        <v>Manufacturing</v>
      </c>
      <c r="EL96" t="str">
        <v>Female</v>
      </c>
      <c r="EM96" t="str">
        <v>Caucasian</v>
      </c>
      <c r="EN96">
        <v>49</v>
      </c>
      <c r="EO96">
        <v>41379</v>
      </c>
      <c r="EP96">
        <v>128303</v>
      </c>
      <c r="EQ96">
        <v>0.15</v>
      </c>
      <c r="ER96" t="str">
        <v>United States</v>
      </c>
      <c r="ES96" t="str">
        <v>Phoenix</v>
      </c>
      <c r="ET96" t="str">
        <v>E03694</v>
      </c>
      <c r="EU96" t="str">
        <v>Elena Patterson</v>
      </c>
      <c r="EV96" t="str">
        <v>Vice President</v>
      </c>
      <c r="EW96" t="str">
        <v>Finance</v>
      </c>
      <c r="EX96" t="str">
        <v>Speciality Products</v>
      </c>
      <c r="EY96" t="str">
        <v>Female</v>
      </c>
      <c r="EZ96" t="str">
        <v>Black</v>
      </c>
      <c r="FA96">
        <v>38</v>
      </c>
      <c r="FB96">
        <v>43413</v>
      </c>
      <c r="FC96">
        <v>223805</v>
      </c>
      <c r="FD96">
        <v>0.36</v>
      </c>
      <c r="FE96" t="str">
        <v>United States</v>
      </c>
      <c r="FF96" t="str">
        <v>Chicago</v>
      </c>
      <c r="FG96" t="str">
        <v>E01927</v>
      </c>
      <c r="FH96" t="str">
        <v>Charles Moore</v>
      </c>
      <c r="FI96" t="str">
        <v>Technical Architect</v>
      </c>
      <c r="FJ96" t="str">
        <v>IT</v>
      </c>
      <c r="FK96" t="str">
        <v>Manufacturing</v>
      </c>
      <c r="FL96" t="str">
        <v>Male</v>
      </c>
      <c r="FM96" t="str">
        <v>Black</v>
      </c>
      <c r="FN96">
        <v>34</v>
      </c>
      <c r="FO96">
        <v>42416</v>
      </c>
      <c r="FP96">
        <v>63411</v>
      </c>
      <c r="FQ96">
        <v>0</v>
      </c>
      <c r="FR96" t="str">
        <v>United States</v>
      </c>
      <c r="FS96" t="str">
        <v>Miami</v>
      </c>
    </row>
    <row r="97" spans="1:175" x14ac:dyDescent="0.35">
      <c r="A97" s="1" t="s">
        <v>947</v>
      </c>
      <c r="B97" s="2" t="s">
        <v>1670</v>
      </c>
      <c r="C97" s="2" t="s">
        <v>24</v>
      </c>
      <c r="D97" s="2" t="s">
        <v>16</v>
      </c>
      <c r="E97" s="2" t="s">
        <v>25</v>
      </c>
      <c r="F97" s="2" t="s">
        <v>18</v>
      </c>
      <c r="G97" s="2" t="s">
        <v>27</v>
      </c>
      <c r="H97" s="2">
        <v>45</v>
      </c>
      <c r="I97" s="5">
        <v>37445</v>
      </c>
      <c r="J97" s="6">
        <v>92655</v>
      </c>
      <c r="K97" s="7">
        <v>0</v>
      </c>
      <c r="L97" s="2" t="s">
        <v>28</v>
      </c>
      <c r="M97" s="2" t="s">
        <v>133</v>
      </c>
      <c r="AI97" t="str">
        <v>E03064</v>
      </c>
      <c r="AJ97" t="str">
        <v>Lincoln Fong</v>
      </c>
      <c r="AK97" t="str">
        <v>Analyst II</v>
      </c>
      <c r="BH97">
        <v>189</v>
      </c>
      <c r="DS97" t="str">
        <v>E03102</v>
      </c>
      <c r="DT97" t="str">
        <v>Cooper Valdez</v>
      </c>
      <c r="DU97" t="str">
        <v>Manager</v>
      </c>
      <c r="DV97" t="str">
        <v>Sales</v>
      </c>
      <c r="DW97" t="str">
        <v>Corporate</v>
      </c>
      <c r="DX97" t="str">
        <v>Male</v>
      </c>
      <c r="DY97" t="str">
        <v>Latino</v>
      </c>
      <c r="DZ97">
        <v>50</v>
      </c>
      <c r="EA97">
        <v>41024</v>
      </c>
      <c r="EB97">
        <v>113269</v>
      </c>
      <c r="EC97">
        <v>0.09</v>
      </c>
      <c r="ED97" t="str">
        <v>Brazil</v>
      </c>
      <c r="EE97" t="str">
        <v>Sao Paulo</v>
      </c>
      <c r="EG97" t="str">
        <v>E03102</v>
      </c>
      <c r="EH97" t="str">
        <v>Cooper Valdez</v>
      </c>
      <c r="EI97" t="str">
        <v>Manager</v>
      </c>
      <c r="EJ97" t="str">
        <v>Sales</v>
      </c>
      <c r="EK97" t="str">
        <v>Corporate</v>
      </c>
      <c r="EL97" t="str">
        <v>Male</v>
      </c>
      <c r="EM97" t="str">
        <v>Latino</v>
      </c>
      <c r="EN97">
        <v>50</v>
      </c>
      <c r="EO97">
        <v>41024</v>
      </c>
      <c r="EP97">
        <v>113269</v>
      </c>
      <c r="EQ97">
        <v>0.09</v>
      </c>
      <c r="ER97" t="str">
        <v>Brazil</v>
      </c>
      <c r="ES97" t="str">
        <v>Sao Paulo</v>
      </c>
      <c r="ET97" t="str">
        <v>E03718</v>
      </c>
      <c r="EU97" t="str">
        <v>Zoe Zhou</v>
      </c>
      <c r="EV97" t="str">
        <v>Manager</v>
      </c>
      <c r="EW97" t="str">
        <v>Finance</v>
      </c>
      <c r="EX97" t="str">
        <v>Corporate</v>
      </c>
      <c r="EY97" t="str">
        <v>Female</v>
      </c>
      <c r="EZ97" t="str">
        <v>Asian</v>
      </c>
      <c r="FA97">
        <v>61</v>
      </c>
      <c r="FB97">
        <v>40092</v>
      </c>
      <c r="FC97">
        <v>103096</v>
      </c>
      <c r="FD97">
        <v>7.0000000000000007E-2</v>
      </c>
      <c r="FE97" t="str">
        <v>China</v>
      </c>
      <c r="FF97" t="str">
        <v>Beijing</v>
      </c>
      <c r="FG97" t="str">
        <v>E01952</v>
      </c>
      <c r="FH97" t="str">
        <v>Everett Lee</v>
      </c>
      <c r="FI97" t="str">
        <v>Network Administrator</v>
      </c>
      <c r="FJ97" t="str">
        <v>IT</v>
      </c>
      <c r="FK97" t="str">
        <v>Research &amp; Development</v>
      </c>
      <c r="FL97" t="str">
        <v>Male</v>
      </c>
      <c r="FM97" t="str">
        <v>Asian</v>
      </c>
      <c r="FN97">
        <v>45</v>
      </c>
      <c r="FO97">
        <v>40235</v>
      </c>
      <c r="FP97">
        <v>90770</v>
      </c>
      <c r="FQ97">
        <v>0</v>
      </c>
      <c r="FR97" t="str">
        <v>United States</v>
      </c>
      <c r="FS97" t="str">
        <v>Columbus</v>
      </c>
    </row>
    <row r="98" spans="1:175" x14ac:dyDescent="0.35">
      <c r="A98" s="1" t="s">
        <v>709</v>
      </c>
      <c r="B98" s="2" t="s">
        <v>710</v>
      </c>
      <c r="C98" s="2" t="s">
        <v>180</v>
      </c>
      <c r="D98" s="2" t="s">
        <v>68</v>
      </c>
      <c r="E98" s="2" t="s">
        <v>48</v>
      </c>
      <c r="F98" s="2" t="s">
        <v>18</v>
      </c>
      <c r="G98" s="2" t="s">
        <v>27</v>
      </c>
      <c r="H98" s="2">
        <v>55</v>
      </c>
      <c r="I98" s="5">
        <v>34915</v>
      </c>
      <c r="J98" s="6">
        <v>80701</v>
      </c>
      <c r="K98" s="7">
        <v>0</v>
      </c>
      <c r="L98" s="2" t="s">
        <v>20</v>
      </c>
      <c r="M98" s="2" t="s">
        <v>36</v>
      </c>
      <c r="AI98" t="str">
        <v>E03081</v>
      </c>
      <c r="AJ98" t="str">
        <v>Ayla Brown</v>
      </c>
      <c r="AK98" t="str">
        <v>Sr. Manger</v>
      </c>
      <c r="BH98">
        <v>191</v>
      </c>
      <c r="DS98" t="str">
        <v>E03170</v>
      </c>
      <c r="DT98" t="str">
        <v>Autumn Thao</v>
      </c>
      <c r="DU98" t="str">
        <v>Account Representative</v>
      </c>
      <c r="DV98" t="str">
        <v>Sales</v>
      </c>
      <c r="DW98" t="str">
        <v>Manufacturing</v>
      </c>
      <c r="DX98" t="str">
        <v>Female</v>
      </c>
      <c r="DY98" t="str">
        <v>Asian</v>
      </c>
      <c r="DZ98">
        <v>63</v>
      </c>
      <c r="EA98">
        <v>43004</v>
      </c>
      <c r="EB98">
        <v>72340</v>
      </c>
      <c r="EC98">
        <v>0</v>
      </c>
      <c r="ED98" t="str">
        <v>United States</v>
      </c>
      <c r="EE98" t="str">
        <v>Phoenix</v>
      </c>
      <c r="EG98" t="str">
        <v>E03170</v>
      </c>
      <c r="EH98" t="str">
        <v>Autumn Thao</v>
      </c>
      <c r="EI98" t="str">
        <v>Account Representative</v>
      </c>
      <c r="EJ98" t="str">
        <v>Sales</v>
      </c>
      <c r="EK98" t="str">
        <v>Manufacturing</v>
      </c>
      <c r="EL98" t="str">
        <v>Female</v>
      </c>
      <c r="EM98" t="str">
        <v>Asian</v>
      </c>
      <c r="EN98">
        <v>63</v>
      </c>
      <c r="EO98">
        <v>43004</v>
      </c>
      <c r="EP98">
        <v>72340</v>
      </c>
      <c r="EQ98">
        <v>0</v>
      </c>
      <c r="ER98" t="str">
        <v>United States</v>
      </c>
      <c r="ES98" t="str">
        <v>Phoenix</v>
      </c>
      <c r="ET98" t="str">
        <v>E03720</v>
      </c>
      <c r="EU98" t="str">
        <v>Genesis Hunter</v>
      </c>
      <c r="EV98" t="str">
        <v>Manager</v>
      </c>
      <c r="EW98" t="str">
        <v>Finance</v>
      </c>
      <c r="EX98" t="str">
        <v>Corporate</v>
      </c>
      <c r="EY98" t="str">
        <v>Female</v>
      </c>
      <c r="EZ98" t="str">
        <v>Caucasian</v>
      </c>
      <c r="FA98">
        <v>48</v>
      </c>
      <c r="FB98">
        <v>36272</v>
      </c>
      <c r="FC98">
        <v>102847</v>
      </c>
      <c r="FD98">
        <v>0.05</v>
      </c>
      <c r="FE98" t="str">
        <v>United States</v>
      </c>
      <c r="FF98" t="str">
        <v>Chicago</v>
      </c>
      <c r="FG98" t="str">
        <v>E01958</v>
      </c>
      <c r="FH98" t="str">
        <v>Angel Lin</v>
      </c>
      <c r="FI98" t="str">
        <v>Network Administrator</v>
      </c>
      <c r="FJ98" t="str">
        <v>IT</v>
      </c>
      <c r="FK98" t="str">
        <v>Manufacturing</v>
      </c>
      <c r="FL98" t="str">
        <v>Male</v>
      </c>
      <c r="FM98" t="str">
        <v>Asian</v>
      </c>
      <c r="FN98">
        <v>27</v>
      </c>
      <c r="FO98">
        <v>44189</v>
      </c>
      <c r="FP98">
        <v>92321</v>
      </c>
      <c r="FQ98">
        <v>0</v>
      </c>
      <c r="FR98" t="str">
        <v>United States</v>
      </c>
      <c r="FS98" t="str">
        <v>Chicago</v>
      </c>
    </row>
    <row r="99" spans="1:175" x14ac:dyDescent="0.35">
      <c r="A99" s="1" t="s">
        <v>1789</v>
      </c>
      <c r="B99" s="2" t="s">
        <v>1790</v>
      </c>
      <c r="C99" s="2" t="s">
        <v>183</v>
      </c>
      <c r="D99" s="2" t="s">
        <v>64</v>
      </c>
      <c r="E99" s="2" t="s">
        <v>34</v>
      </c>
      <c r="F99" s="2" t="s">
        <v>18</v>
      </c>
      <c r="G99" s="2" t="s">
        <v>27</v>
      </c>
      <c r="H99" s="2">
        <v>31</v>
      </c>
      <c r="I99" s="5">
        <v>43171</v>
      </c>
      <c r="J99" s="6">
        <v>47913</v>
      </c>
      <c r="K99" s="7">
        <v>0</v>
      </c>
      <c r="L99" s="2" t="s">
        <v>20</v>
      </c>
      <c r="M99" s="2" t="s">
        <v>21</v>
      </c>
      <c r="AI99" t="str">
        <v>E03102</v>
      </c>
      <c r="AJ99" t="str">
        <v>Cooper Valdez</v>
      </c>
      <c r="AK99" t="str">
        <v>Manager</v>
      </c>
      <c r="BH99">
        <v>193</v>
      </c>
      <c r="DS99" t="str">
        <v>E03189</v>
      </c>
      <c r="DT99" t="str">
        <v>Asher Jackson</v>
      </c>
      <c r="DU99" t="str">
        <v>Sr. Manger</v>
      </c>
      <c r="DV99" t="str">
        <v>Sales</v>
      </c>
      <c r="DW99" t="str">
        <v>Speciality Products</v>
      </c>
      <c r="DX99" t="str">
        <v>Male</v>
      </c>
      <c r="DY99" t="str">
        <v>Caucasian</v>
      </c>
      <c r="DZ99">
        <v>50</v>
      </c>
      <c r="EA99">
        <v>37705</v>
      </c>
      <c r="EB99">
        <v>123405</v>
      </c>
      <c r="EC99">
        <v>0.13</v>
      </c>
      <c r="ED99" t="str">
        <v>United States</v>
      </c>
      <c r="EE99" t="str">
        <v>Columbus</v>
      </c>
      <c r="EG99" t="str">
        <v>E03189</v>
      </c>
      <c r="EH99" t="str">
        <v>Asher Jackson</v>
      </c>
      <c r="EI99" t="str">
        <v>Sr. Manger</v>
      </c>
      <c r="EJ99" t="str">
        <v>Sales</v>
      </c>
      <c r="EK99" t="str">
        <v>Speciality Products</v>
      </c>
      <c r="EL99" t="str">
        <v>Male</v>
      </c>
      <c r="EM99" t="str">
        <v>Caucasian</v>
      </c>
      <c r="EN99">
        <v>50</v>
      </c>
      <c r="EO99">
        <v>37705</v>
      </c>
      <c r="EP99">
        <v>123405</v>
      </c>
      <c r="EQ99">
        <v>0.13</v>
      </c>
      <c r="ER99" t="str">
        <v>United States</v>
      </c>
      <c r="ES99" t="str">
        <v>Columbus</v>
      </c>
      <c r="ET99" t="str">
        <v>E03799</v>
      </c>
      <c r="EU99" t="str">
        <v>Natalie Hwang</v>
      </c>
      <c r="EV99" t="str">
        <v>Sr. Analyst</v>
      </c>
      <c r="EW99" t="str">
        <v>Finance</v>
      </c>
      <c r="EX99" t="str">
        <v>Speciality Products</v>
      </c>
      <c r="EY99" t="str">
        <v>Female</v>
      </c>
      <c r="EZ99" t="str">
        <v>Asian</v>
      </c>
      <c r="FA99">
        <v>63</v>
      </c>
      <c r="FB99">
        <v>36525</v>
      </c>
      <c r="FC99">
        <v>89523</v>
      </c>
      <c r="FD99">
        <v>0</v>
      </c>
      <c r="FE99" t="str">
        <v>United States</v>
      </c>
      <c r="FF99" t="str">
        <v>Phoenix</v>
      </c>
      <c r="FG99" t="str">
        <v>E01986</v>
      </c>
      <c r="FH99" t="str">
        <v>Wesley Sharma</v>
      </c>
      <c r="FI99" t="str">
        <v>Manager</v>
      </c>
      <c r="FJ99" t="str">
        <v>IT</v>
      </c>
      <c r="FK99" t="str">
        <v>Corporate</v>
      </c>
      <c r="FL99" t="str">
        <v>Male</v>
      </c>
      <c r="FM99" t="str">
        <v>Asian</v>
      </c>
      <c r="FN99">
        <v>51</v>
      </c>
      <c r="FO99">
        <v>34388</v>
      </c>
      <c r="FP99">
        <v>122802</v>
      </c>
      <c r="FQ99">
        <v>0.05</v>
      </c>
      <c r="FR99" t="str">
        <v>China</v>
      </c>
      <c r="FS99" t="str">
        <v>Shanghai</v>
      </c>
    </row>
    <row r="100" spans="1:175" x14ac:dyDescent="0.35">
      <c r="A100" s="1" t="s">
        <v>1930</v>
      </c>
      <c r="B100" s="2" t="s">
        <v>1931</v>
      </c>
      <c r="C100" s="2" t="s">
        <v>247</v>
      </c>
      <c r="D100" s="2" t="s">
        <v>16</v>
      </c>
      <c r="E100" s="2" t="s">
        <v>17</v>
      </c>
      <c r="F100" s="2" t="s">
        <v>26</v>
      </c>
      <c r="G100" s="2" t="s">
        <v>35</v>
      </c>
      <c r="H100" s="2">
        <v>61</v>
      </c>
      <c r="I100" s="5">
        <v>42437</v>
      </c>
      <c r="J100" s="6">
        <v>96566</v>
      </c>
      <c r="K100" s="7">
        <v>0</v>
      </c>
      <c r="L100" s="2" t="s">
        <v>20</v>
      </c>
      <c r="M100" s="2" t="s">
        <v>87</v>
      </c>
      <c r="AI100" t="str">
        <v>E03170</v>
      </c>
      <c r="AJ100" t="str">
        <v>Autumn Thao</v>
      </c>
      <c r="AK100" t="str">
        <v>Account Representative</v>
      </c>
      <c r="BH100">
        <v>195</v>
      </c>
      <c r="DS100" t="str">
        <v>E03251</v>
      </c>
      <c r="DT100" t="str">
        <v>Ruby Medina</v>
      </c>
      <c r="DU100" t="str">
        <v>Director</v>
      </c>
      <c r="DV100" t="str">
        <v>Sales</v>
      </c>
      <c r="DW100" t="str">
        <v>Manufacturing</v>
      </c>
      <c r="DX100" t="str">
        <v>Female</v>
      </c>
      <c r="DY100" t="str">
        <v>Latino</v>
      </c>
      <c r="DZ100">
        <v>50</v>
      </c>
      <c r="EA100">
        <v>43452</v>
      </c>
      <c r="EB100">
        <v>155351</v>
      </c>
      <c r="EC100">
        <v>0.2</v>
      </c>
      <c r="ED100" t="str">
        <v>United States</v>
      </c>
      <c r="EE100" t="str">
        <v>Seattle</v>
      </c>
      <c r="EG100" t="str">
        <v>E03251</v>
      </c>
      <c r="EH100" t="str">
        <v>Ruby Medina</v>
      </c>
      <c r="EI100" t="str">
        <v>Director</v>
      </c>
      <c r="EJ100" t="str">
        <v>Sales</v>
      </c>
      <c r="EK100" t="str">
        <v>Manufacturing</v>
      </c>
      <c r="EL100" t="str">
        <v>Female</v>
      </c>
      <c r="EM100" t="str">
        <v>Latino</v>
      </c>
      <c r="EN100">
        <v>50</v>
      </c>
      <c r="EO100">
        <v>43452</v>
      </c>
      <c r="EP100">
        <v>155351</v>
      </c>
      <c r="EQ100">
        <v>0.2</v>
      </c>
      <c r="ER100" t="str">
        <v>United States</v>
      </c>
      <c r="ES100" t="str">
        <v>Seattle</v>
      </c>
      <c r="ET100" t="str">
        <v>E03824</v>
      </c>
      <c r="EU100" t="str">
        <v>Penelope Coleman</v>
      </c>
      <c r="EV100" t="str">
        <v>Analyst</v>
      </c>
      <c r="EW100" t="str">
        <v>Finance</v>
      </c>
      <c r="EX100" t="str">
        <v>Corporate</v>
      </c>
      <c r="EY100" t="str">
        <v>Female</v>
      </c>
      <c r="EZ100" t="str">
        <v>Black</v>
      </c>
      <c r="FA100">
        <v>36</v>
      </c>
      <c r="FB100">
        <v>44435</v>
      </c>
      <c r="FC100">
        <v>48906</v>
      </c>
      <c r="FD100">
        <v>0</v>
      </c>
      <c r="FE100" t="str">
        <v>United States</v>
      </c>
      <c r="FF100" t="str">
        <v>Miami</v>
      </c>
      <c r="FG100" t="str">
        <v>E01995</v>
      </c>
      <c r="FH100" t="str">
        <v>Jonathan Ho</v>
      </c>
      <c r="FI100" t="str">
        <v>Vice President</v>
      </c>
      <c r="FJ100" t="str">
        <v>IT</v>
      </c>
      <c r="FK100" t="str">
        <v>Manufacturing</v>
      </c>
      <c r="FL100" t="str">
        <v>Male</v>
      </c>
      <c r="FM100" t="str">
        <v>Asian</v>
      </c>
      <c r="FN100">
        <v>37</v>
      </c>
      <c r="FO100">
        <v>40719</v>
      </c>
      <c r="FP100">
        <v>221592</v>
      </c>
      <c r="FQ100">
        <v>0.31</v>
      </c>
      <c r="FR100" t="str">
        <v>United States</v>
      </c>
      <c r="FS100" t="str">
        <v>Columbus</v>
      </c>
    </row>
    <row r="101" spans="1:175" x14ac:dyDescent="0.35">
      <c r="A101" s="1" t="s">
        <v>519</v>
      </c>
      <c r="B101" s="2" t="s">
        <v>520</v>
      </c>
      <c r="C101" s="2" t="s">
        <v>42</v>
      </c>
      <c r="D101" s="2" t="s">
        <v>47</v>
      </c>
      <c r="E101" s="2" t="s">
        <v>48</v>
      </c>
      <c r="F101" s="2" t="s">
        <v>18</v>
      </c>
      <c r="G101" s="2" t="s">
        <v>35</v>
      </c>
      <c r="H101" s="2">
        <v>28</v>
      </c>
      <c r="I101" s="5">
        <v>44380</v>
      </c>
      <c r="J101" s="6">
        <v>82739</v>
      </c>
      <c r="K101" s="7">
        <v>0</v>
      </c>
      <c r="L101" s="2" t="s">
        <v>20</v>
      </c>
      <c r="M101" s="2" t="s">
        <v>43</v>
      </c>
      <c r="AI101" t="str">
        <v>E03189</v>
      </c>
      <c r="AJ101" t="str">
        <v>Asher Jackson</v>
      </c>
      <c r="AK101" t="str">
        <v>Sr. Manger</v>
      </c>
      <c r="BH101">
        <v>197</v>
      </c>
      <c r="DS101" t="str">
        <v>E03273</v>
      </c>
      <c r="DT101" t="str">
        <v>Daniel Shah</v>
      </c>
      <c r="DU101" t="str">
        <v>Analyst II</v>
      </c>
      <c r="DV101" t="str">
        <v>Sales</v>
      </c>
      <c r="DW101" t="str">
        <v>Research &amp; Development</v>
      </c>
      <c r="DX101" t="str">
        <v>Male</v>
      </c>
      <c r="DY101" t="str">
        <v>Asian</v>
      </c>
      <c r="DZ101">
        <v>41</v>
      </c>
      <c r="EA101">
        <v>40333</v>
      </c>
      <c r="EB101">
        <v>72425</v>
      </c>
      <c r="EC101">
        <v>0</v>
      </c>
      <c r="ED101" t="str">
        <v>China</v>
      </c>
      <c r="EE101" t="str">
        <v>Beijing</v>
      </c>
      <c r="EG101" t="str">
        <v>E03273</v>
      </c>
      <c r="EH101" t="str">
        <v>Daniel Shah</v>
      </c>
      <c r="EI101" t="str">
        <v>Analyst II</v>
      </c>
      <c r="EJ101" t="str">
        <v>Sales</v>
      </c>
      <c r="EK101" t="str">
        <v>Research &amp; Development</v>
      </c>
      <c r="EL101" t="str">
        <v>Male</v>
      </c>
      <c r="EM101" t="str">
        <v>Asian</v>
      </c>
      <c r="EN101">
        <v>41</v>
      </c>
      <c r="EO101">
        <v>40333</v>
      </c>
      <c r="EP101">
        <v>72425</v>
      </c>
      <c r="EQ101">
        <v>0</v>
      </c>
      <c r="ER101" t="str">
        <v>China</v>
      </c>
      <c r="ES101" t="str">
        <v>Beijing</v>
      </c>
      <c r="ET101" t="str">
        <v>E03838</v>
      </c>
      <c r="EU101" t="str">
        <v>Madeline Walker</v>
      </c>
      <c r="EV101" t="str">
        <v>Sr. Analyst</v>
      </c>
      <c r="EW101" t="str">
        <v>Finance</v>
      </c>
      <c r="EX101" t="str">
        <v>Speciality Products</v>
      </c>
      <c r="EY101" t="str">
        <v>Female</v>
      </c>
      <c r="EZ101" t="str">
        <v>Caucasian</v>
      </c>
      <c r="FA101">
        <v>34</v>
      </c>
      <c r="FB101">
        <v>43264</v>
      </c>
      <c r="FC101">
        <v>77203</v>
      </c>
      <c r="FD101">
        <v>0</v>
      </c>
      <c r="FE101" t="str">
        <v>United States</v>
      </c>
      <c r="FF101" t="str">
        <v>Chicago</v>
      </c>
      <c r="FG101" t="str">
        <v>E02005</v>
      </c>
      <c r="FH101" t="str">
        <v>Isabella Bui</v>
      </c>
      <c r="FI101" t="str">
        <v>Enterprise Architect</v>
      </c>
      <c r="FJ101" t="str">
        <v>IT</v>
      </c>
      <c r="FK101" t="str">
        <v>Manufacturing</v>
      </c>
      <c r="FL101" t="str">
        <v>Female</v>
      </c>
      <c r="FM101" t="str">
        <v>Asian</v>
      </c>
      <c r="FN101">
        <v>36</v>
      </c>
      <c r="FO101">
        <v>41964</v>
      </c>
      <c r="FP101">
        <v>97500</v>
      </c>
      <c r="FQ101">
        <v>0</v>
      </c>
      <c r="FR101" t="str">
        <v>United States</v>
      </c>
      <c r="FS101" t="str">
        <v>Miami</v>
      </c>
    </row>
    <row r="102" spans="1:175" x14ac:dyDescent="0.35">
      <c r="A102" s="1" t="s">
        <v>1512</v>
      </c>
      <c r="B102" s="2" t="s">
        <v>1513</v>
      </c>
      <c r="C102" s="2" t="s">
        <v>461</v>
      </c>
      <c r="D102" s="2" t="s">
        <v>16</v>
      </c>
      <c r="E102" s="2" t="s">
        <v>48</v>
      </c>
      <c r="F102" s="2" t="s">
        <v>26</v>
      </c>
      <c r="G102" s="2" t="s">
        <v>84</v>
      </c>
      <c r="H102" s="2">
        <v>39</v>
      </c>
      <c r="I102" s="5">
        <v>42664</v>
      </c>
      <c r="J102" s="6">
        <v>84297</v>
      </c>
      <c r="K102" s="7">
        <v>0</v>
      </c>
      <c r="L102" s="2" t="s">
        <v>92</v>
      </c>
      <c r="M102" s="2" t="s">
        <v>93</v>
      </c>
      <c r="AI102" t="str">
        <v>E03251</v>
      </c>
      <c r="AJ102" t="str">
        <v>Ruby Medina</v>
      </c>
      <c r="AK102" t="str">
        <v>Director</v>
      </c>
      <c r="BH102">
        <v>199</v>
      </c>
      <c r="DS102" t="str">
        <v>E03278</v>
      </c>
      <c r="DT102" t="str">
        <v>Nicholas Wong</v>
      </c>
      <c r="DU102" t="str">
        <v>Director</v>
      </c>
      <c r="DV102" t="str">
        <v>Sales</v>
      </c>
      <c r="DW102" t="str">
        <v>Research &amp; Development</v>
      </c>
      <c r="DX102" t="str">
        <v>Male</v>
      </c>
      <c r="DY102" t="str">
        <v>Asian</v>
      </c>
      <c r="DZ102">
        <v>27</v>
      </c>
      <c r="EA102">
        <v>43776</v>
      </c>
      <c r="EB102">
        <v>174607</v>
      </c>
      <c r="EC102">
        <v>0.28999999999999998</v>
      </c>
      <c r="ED102" t="str">
        <v>United States</v>
      </c>
      <c r="EE102" t="str">
        <v>Columbus</v>
      </c>
      <c r="EG102" t="str">
        <v>E03278</v>
      </c>
      <c r="EH102" t="str">
        <v>Nicholas Wong</v>
      </c>
      <c r="EI102" t="str">
        <v>Director</v>
      </c>
      <c r="EJ102" t="str">
        <v>Sales</v>
      </c>
      <c r="EK102" t="str">
        <v>Research &amp; Development</v>
      </c>
      <c r="EL102" t="str">
        <v>Male</v>
      </c>
      <c r="EM102" t="str">
        <v>Asian</v>
      </c>
      <c r="EN102">
        <v>27</v>
      </c>
      <c r="EO102">
        <v>43776</v>
      </c>
      <c r="EP102">
        <v>174607</v>
      </c>
      <c r="EQ102">
        <v>0.28999999999999998</v>
      </c>
      <c r="ER102" t="str">
        <v>United States</v>
      </c>
      <c r="ES102" t="str">
        <v>Columbus</v>
      </c>
      <c r="ET102" t="str">
        <v>E03864</v>
      </c>
      <c r="EU102" t="str">
        <v>Ella Hunter</v>
      </c>
      <c r="EV102" t="str">
        <v>Analyst</v>
      </c>
      <c r="EW102" t="str">
        <v>Finance</v>
      </c>
      <c r="EX102" t="str">
        <v>Manufacturing</v>
      </c>
      <c r="EY102" t="str">
        <v>Female</v>
      </c>
      <c r="EZ102" t="str">
        <v>Caucasian</v>
      </c>
      <c r="FA102">
        <v>51</v>
      </c>
      <c r="FB102">
        <v>42753</v>
      </c>
      <c r="FC102">
        <v>53799</v>
      </c>
      <c r="FD102">
        <v>0</v>
      </c>
      <c r="FE102" t="str">
        <v>United States</v>
      </c>
      <c r="FF102" t="str">
        <v>Columbus</v>
      </c>
      <c r="FG102" t="str">
        <v>E02012</v>
      </c>
      <c r="FH102" t="str">
        <v>Anna Han</v>
      </c>
      <c r="FI102" t="str">
        <v>System Administrator </v>
      </c>
      <c r="FJ102" t="str">
        <v>IT</v>
      </c>
      <c r="FK102" t="str">
        <v>Research &amp; Development</v>
      </c>
      <c r="FL102" t="str">
        <v>Female</v>
      </c>
      <c r="FM102" t="str">
        <v>Asian</v>
      </c>
      <c r="FN102">
        <v>65</v>
      </c>
      <c r="FO102">
        <v>37749</v>
      </c>
      <c r="FP102">
        <v>96548</v>
      </c>
      <c r="FQ102">
        <v>0</v>
      </c>
      <c r="FR102" t="str">
        <v>United States</v>
      </c>
      <c r="FS102" t="str">
        <v>Austin</v>
      </c>
    </row>
    <row r="103" spans="1:175" x14ac:dyDescent="0.35">
      <c r="A103" s="1" t="s">
        <v>843</v>
      </c>
      <c r="B103" s="2" t="s">
        <v>844</v>
      </c>
      <c r="C103" s="2" t="s">
        <v>32</v>
      </c>
      <c r="D103" s="2" t="s">
        <v>58</v>
      </c>
      <c r="E103" s="2" t="s">
        <v>25</v>
      </c>
      <c r="F103" s="2" t="s">
        <v>26</v>
      </c>
      <c r="G103" s="2" t="s">
        <v>27</v>
      </c>
      <c r="H103" s="2">
        <v>55</v>
      </c>
      <c r="I103" s="5">
        <v>40340</v>
      </c>
      <c r="J103" s="6">
        <v>187389</v>
      </c>
      <c r="K103" s="7">
        <v>0.25</v>
      </c>
      <c r="L103" s="2" t="s">
        <v>28</v>
      </c>
      <c r="M103" s="2" t="s">
        <v>133</v>
      </c>
      <c r="AI103" t="str">
        <v>E03273</v>
      </c>
      <c r="AJ103" t="str">
        <v>Daniel Shah</v>
      </c>
      <c r="AK103" t="str">
        <v>Analyst II</v>
      </c>
      <c r="BH103">
        <v>201</v>
      </c>
      <c r="DS103" t="str">
        <v>E03419</v>
      </c>
      <c r="DT103" t="str">
        <v>Jade Yi</v>
      </c>
      <c r="DU103" t="str">
        <v>Account Representative</v>
      </c>
      <c r="DV103" t="str">
        <v>Sales</v>
      </c>
      <c r="DW103" t="str">
        <v>Speciality Products</v>
      </c>
      <c r="DX103" t="str">
        <v>Female</v>
      </c>
      <c r="DY103" t="str">
        <v>Asian</v>
      </c>
      <c r="DZ103">
        <v>47</v>
      </c>
      <c r="EA103">
        <v>42195</v>
      </c>
      <c r="EB103">
        <v>63880</v>
      </c>
      <c r="EC103">
        <v>0</v>
      </c>
      <c r="ED103" t="str">
        <v>China</v>
      </c>
      <c r="EE103" t="str">
        <v>Chongqing</v>
      </c>
      <c r="EG103" t="str">
        <v>E03419</v>
      </c>
      <c r="EH103" t="str">
        <v>Jade Yi</v>
      </c>
      <c r="EI103" t="str">
        <v>Account Representative</v>
      </c>
      <c r="EJ103" t="str">
        <v>Sales</v>
      </c>
      <c r="EK103" t="str">
        <v>Speciality Products</v>
      </c>
      <c r="EL103" t="str">
        <v>Female</v>
      </c>
      <c r="EM103" t="str">
        <v>Asian</v>
      </c>
      <c r="EN103">
        <v>47</v>
      </c>
      <c r="EO103">
        <v>42195</v>
      </c>
      <c r="EP103">
        <v>63880</v>
      </c>
      <c r="EQ103">
        <v>0</v>
      </c>
      <c r="ER103" t="str">
        <v>China</v>
      </c>
      <c r="ES103" t="str">
        <v>Chongqing</v>
      </c>
      <c r="ET103" t="str">
        <v>E03904</v>
      </c>
      <c r="EU103" t="str">
        <v>Hunter Ortiz</v>
      </c>
      <c r="EV103" t="str">
        <v>Sr. Analyst</v>
      </c>
      <c r="EW103" t="str">
        <v>Finance</v>
      </c>
      <c r="EX103" t="str">
        <v>Corporate</v>
      </c>
      <c r="EY103" t="str">
        <v>Male</v>
      </c>
      <c r="EZ103" t="str">
        <v>Latino</v>
      </c>
      <c r="FA103">
        <v>46</v>
      </c>
      <c r="FB103">
        <v>41294</v>
      </c>
      <c r="FC103">
        <v>86061</v>
      </c>
      <c r="FD103">
        <v>0</v>
      </c>
      <c r="FE103" t="str">
        <v>Brazil</v>
      </c>
      <c r="FF103" t="str">
        <v>Rio de Janerio</v>
      </c>
      <c r="FG103" t="str">
        <v>E02023</v>
      </c>
      <c r="FH103" t="str">
        <v>Maverick Mehta</v>
      </c>
      <c r="FI103" t="str">
        <v>Systems Analyst</v>
      </c>
      <c r="FJ103" t="str">
        <v>IT</v>
      </c>
      <c r="FK103" t="str">
        <v>Manufacturing</v>
      </c>
      <c r="FL103" t="str">
        <v>Male</v>
      </c>
      <c r="FM103" t="str">
        <v>Asian</v>
      </c>
      <c r="FN103">
        <v>40</v>
      </c>
      <c r="FO103">
        <v>39293</v>
      </c>
      <c r="FP103">
        <v>41859</v>
      </c>
      <c r="FQ103">
        <v>0</v>
      </c>
      <c r="FR103" t="str">
        <v>United States</v>
      </c>
      <c r="FS103" t="str">
        <v>Seattle</v>
      </c>
    </row>
    <row r="104" spans="1:175" x14ac:dyDescent="0.35">
      <c r="A104" s="1" t="s">
        <v>718</v>
      </c>
      <c r="B104" s="2" t="s">
        <v>719</v>
      </c>
      <c r="C104" s="2" t="s">
        <v>123</v>
      </c>
      <c r="D104" s="2" t="s">
        <v>33</v>
      </c>
      <c r="E104" s="2" t="s">
        <v>17</v>
      </c>
      <c r="F104" s="2" t="s">
        <v>18</v>
      </c>
      <c r="G104" s="2" t="s">
        <v>27</v>
      </c>
      <c r="H104" s="2">
        <v>55</v>
      </c>
      <c r="I104" s="5">
        <v>39418</v>
      </c>
      <c r="J104" s="6">
        <v>64494</v>
      </c>
      <c r="K104" s="7">
        <v>0</v>
      </c>
      <c r="L104" s="2" t="s">
        <v>20</v>
      </c>
      <c r="M104" s="2" t="s">
        <v>87</v>
      </c>
      <c r="AI104" t="str">
        <v>E03278</v>
      </c>
      <c r="AJ104" t="str">
        <v>Nicholas Wong</v>
      </c>
      <c r="AK104" t="str">
        <v>Director</v>
      </c>
      <c r="DS104" t="str">
        <v>E03423</v>
      </c>
      <c r="DT104" t="str">
        <v>Santiago f Gonzalez</v>
      </c>
      <c r="DU104" t="str">
        <v>Manager</v>
      </c>
      <c r="DV104" t="str">
        <v>Sales</v>
      </c>
      <c r="DW104" t="str">
        <v>Research &amp; Development</v>
      </c>
      <c r="DX104" t="str">
        <v>Male</v>
      </c>
      <c r="DY104" t="str">
        <v>Latino</v>
      </c>
      <c r="DZ104">
        <v>36</v>
      </c>
      <c r="EA104">
        <v>41116</v>
      </c>
      <c r="EB104">
        <v>105891</v>
      </c>
      <c r="EC104">
        <v>7.0000000000000007E-2</v>
      </c>
      <c r="ED104" t="str">
        <v>United States</v>
      </c>
      <c r="EE104" t="str">
        <v>Seattle</v>
      </c>
      <c r="EG104" t="str">
        <v>E03423</v>
      </c>
      <c r="EH104" t="str">
        <v>Santiago f Gonzalez</v>
      </c>
      <c r="EI104" t="str">
        <v>Manager</v>
      </c>
      <c r="EJ104" t="str">
        <v>Sales</v>
      </c>
      <c r="EK104" t="str">
        <v>Research &amp; Development</v>
      </c>
      <c r="EL104" t="str">
        <v>Male</v>
      </c>
      <c r="EM104" t="str">
        <v>Latino</v>
      </c>
      <c r="EN104">
        <v>36</v>
      </c>
      <c r="EO104">
        <v>41116</v>
      </c>
      <c r="EP104">
        <v>105891</v>
      </c>
      <c r="EQ104">
        <v>7.0000000000000007E-2</v>
      </c>
      <c r="ER104" t="str">
        <v>United States</v>
      </c>
      <c r="ES104" t="str">
        <v>Seattle</v>
      </c>
      <c r="ET104" t="str">
        <v>E03907</v>
      </c>
      <c r="EU104" t="str">
        <v>Camila Watson</v>
      </c>
      <c r="EV104" t="str">
        <v>Vice President</v>
      </c>
      <c r="EW104" t="str">
        <v>Finance</v>
      </c>
      <c r="EX104" t="str">
        <v>Speciality Products</v>
      </c>
      <c r="EY104" t="str">
        <v>Female</v>
      </c>
      <c r="EZ104" t="str">
        <v>Caucasian</v>
      </c>
      <c r="FA104">
        <v>32</v>
      </c>
      <c r="FB104">
        <v>43102</v>
      </c>
      <c r="FC104">
        <v>190253</v>
      </c>
      <c r="FD104">
        <v>0.33</v>
      </c>
      <c r="FE104" t="str">
        <v>United States</v>
      </c>
      <c r="FF104" t="str">
        <v>Austin</v>
      </c>
      <c r="FG104" t="str">
        <v>E02035</v>
      </c>
      <c r="FH104" t="str">
        <v>Eli Rahman</v>
      </c>
      <c r="FI104" t="str">
        <v>Service Desk Analyst</v>
      </c>
      <c r="FJ104" t="str">
        <v>IT</v>
      </c>
      <c r="FK104" t="str">
        <v>Manufacturing</v>
      </c>
      <c r="FL104" t="str">
        <v>Male</v>
      </c>
      <c r="FM104" t="str">
        <v>Asian</v>
      </c>
      <c r="FN104">
        <v>45</v>
      </c>
      <c r="FO104">
        <v>40253</v>
      </c>
      <c r="FP104">
        <v>88182</v>
      </c>
      <c r="FQ104">
        <v>0</v>
      </c>
      <c r="FR104" t="str">
        <v>China</v>
      </c>
      <c r="FS104" t="str">
        <v>Chengdu</v>
      </c>
    </row>
    <row r="105" spans="1:175" x14ac:dyDescent="0.35">
      <c r="A105" s="1" t="s">
        <v>188</v>
      </c>
      <c r="B105" s="2" t="s">
        <v>189</v>
      </c>
      <c r="C105" s="2" t="s">
        <v>42</v>
      </c>
      <c r="D105" s="2" t="s">
        <v>58</v>
      </c>
      <c r="E105" s="2" t="s">
        <v>25</v>
      </c>
      <c r="F105" s="2" t="s">
        <v>18</v>
      </c>
      <c r="G105" s="2" t="s">
        <v>84</v>
      </c>
      <c r="H105" s="2">
        <v>44</v>
      </c>
      <c r="I105" s="5">
        <v>43467</v>
      </c>
      <c r="J105" s="6">
        <v>74691</v>
      </c>
      <c r="K105" s="7">
        <v>0</v>
      </c>
      <c r="L105" s="2" t="s">
        <v>92</v>
      </c>
      <c r="M105" s="2" t="s">
        <v>93</v>
      </c>
      <c r="AI105" t="str">
        <v>E03419</v>
      </c>
      <c r="AJ105" t="str">
        <v>Jade Yi</v>
      </c>
      <c r="AK105" t="str">
        <v>Account Representative</v>
      </c>
      <c r="DS105" t="str">
        <v>E03521</v>
      </c>
      <c r="DT105" t="str">
        <v>Jackson Navarro</v>
      </c>
      <c r="DU105" t="str">
        <v>Director</v>
      </c>
      <c r="DV105" t="str">
        <v>Sales</v>
      </c>
      <c r="DW105" t="str">
        <v>Corporate</v>
      </c>
      <c r="DX105" t="str">
        <v>Male</v>
      </c>
      <c r="DY105" t="str">
        <v>Latino</v>
      </c>
      <c r="DZ105">
        <v>52</v>
      </c>
      <c r="EA105">
        <v>44099</v>
      </c>
      <c r="EB105">
        <v>163143</v>
      </c>
      <c r="EC105">
        <v>0.28000000000000003</v>
      </c>
      <c r="ED105" t="str">
        <v>Brazil</v>
      </c>
      <c r="EE105" t="str">
        <v>Sao Paulo</v>
      </c>
      <c r="EG105" t="str">
        <v>E03521</v>
      </c>
      <c r="EH105" t="str">
        <v>Jackson Navarro</v>
      </c>
      <c r="EI105" t="str">
        <v>Director</v>
      </c>
      <c r="EJ105" t="str">
        <v>Sales</v>
      </c>
      <c r="EK105" t="str">
        <v>Corporate</v>
      </c>
      <c r="EL105" t="str">
        <v>Male</v>
      </c>
      <c r="EM105" t="str">
        <v>Latino</v>
      </c>
      <c r="EN105">
        <v>52</v>
      </c>
      <c r="EO105">
        <v>44099</v>
      </c>
      <c r="EP105">
        <v>163143</v>
      </c>
      <c r="EQ105">
        <v>0.28000000000000003</v>
      </c>
      <c r="ER105" t="str">
        <v>Brazil</v>
      </c>
      <c r="ES105" t="str">
        <v>Sao Paulo</v>
      </c>
      <c r="ET105" t="str">
        <v>E03947</v>
      </c>
      <c r="EU105" t="str">
        <v>Logan Soto</v>
      </c>
      <c r="EV105" t="str">
        <v>Vice President</v>
      </c>
      <c r="EW105" t="str">
        <v>Finance</v>
      </c>
      <c r="EX105" t="str">
        <v>Research &amp; Development</v>
      </c>
      <c r="EY105" t="str">
        <v>Male</v>
      </c>
      <c r="EZ105" t="str">
        <v>Latino</v>
      </c>
      <c r="FA105">
        <v>36</v>
      </c>
      <c r="FB105">
        <v>43330</v>
      </c>
      <c r="FC105">
        <v>223404</v>
      </c>
      <c r="FD105">
        <v>0.32</v>
      </c>
      <c r="FE105" t="str">
        <v>United States</v>
      </c>
      <c r="FF105" t="str">
        <v>Columbus</v>
      </c>
      <c r="FG105" t="str">
        <v>E02074</v>
      </c>
      <c r="FH105" t="str">
        <v>Nora Brown</v>
      </c>
      <c r="FI105" t="str">
        <v>Enterprise Architect</v>
      </c>
      <c r="FJ105" t="str">
        <v>IT</v>
      </c>
      <c r="FK105" t="str">
        <v>Manufacturing</v>
      </c>
      <c r="FL105" t="str">
        <v>Female</v>
      </c>
      <c r="FM105" t="str">
        <v>Caucasian</v>
      </c>
      <c r="FN105">
        <v>32</v>
      </c>
      <c r="FO105">
        <v>41681</v>
      </c>
      <c r="FP105">
        <v>99575</v>
      </c>
      <c r="FQ105">
        <v>0</v>
      </c>
      <c r="FR105" t="str">
        <v>United States</v>
      </c>
      <c r="FS105" t="str">
        <v>Austin</v>
      </c>
    </row>
    <row r="106" spans="1:175" x14ac:dyDescent="0.35">
      <c r="A106" s="1" t="s">
        <v>1567</v>
      </c>
      <c r="B106" s="2" t="s">
        <v>1568</v>
      </c>
      <c r="C106" s="2" t="s">
        <v>51</v>
      </c>
      <c r="D106" s="2" t="s">
        <v>64</v>
      </c>
      <c r="E106" s="2" t="s">
        <v>17</v>
      </c>
      <c r="F106" s="2" t="s">
        <v>18</v>
      </c>
      <c r="G106" s="2" t="s">
        <v>35</v>
      </c>
      <c r="H106" s="2">
        <v>33</v>
      </c>
      <c r="I106" s="5">
        <v>41071</v>
      </c>
      <c r="J106" s="6">
        <v>118253</v>
      </c>
      <c r="K106" s="7">
        <v>0.08</v>
      </c>
      <c r="L106" s="2" t="s">
        <v>20</v>
      </c>
      <c r="M106" s="2" t="s">
        <v>59</v>
      </c>
      <c r="AI106" t="str">
        <v>E03423</v>
      </c>
      <c r="AJ106" t="str">
        <v>Santiago f Gonzalez</v>
      </c>
      <c r="AK106" t="str">
        <v>Manager</v>
      </c>
      <c r="DS106" t="str">
        <v>E03549</v>
      </c>
      <c r="DT106" t="str">
        <v>Mateo Vu</v>
      </c>
      <c r="DU106" t="str">
        <v>Account Representative</v>
      </c>
      <c r="DV106" t="str">
        <v>Sales</v>
      </c>
      <c r="DW106" t="str">
        <v>Speciality Products</v>
      </c>
      <c r="DX106" t="str">
        <v>Male</v>
      </c>
      <c r="DY106" t="str">
        <v>Asian</v>
      </c>
      <c r="DZ106">
        <v>30</v>
      </c>
      <c r="EA106">
        <v>42642</v>
      </c>
      <c r="EB106">
        <v>59100</v>
      </c>
      <c r="EC106">
        <v>0</v>
      </c>
      <c r="ED106" t="str">
        <v>China</v>
      </c>
      <c r="EE106" t="str">
        <v>Chongqing</v>
      </c>
      <c r="EG106" t="str">
        <v>E03549</v>
      </c>
      <c r="EH106" t="str">
        <v>Mateo Vu</v>
      </c>
      <c r="EI106" t="str">
        <v>Account Representative</v>
      </c>
      <c r="EJ106" t="str">
        <v>Sales</v>
      </c>
      <c r="EK106" t="str">
        <v>Speciality Products</v>
      </c>
      <c r="EL106" t="str">
        <v>Male</v>
      </c>
      <c r="EM106" t="str">
        <v>Asian</v>
      </c>
      <c r="EN106">
        <v>30</v>
      </c>
      <c r="EO106">
        <v>42642</v>
      </c>
      <c r="EP106">
        <v>59100</v>
      </c>
      <c r="EQ106">
        <v>0</v>
      </c>
      <c r="ER106" t="str">
        <v>China</v>
      </c>
      <c r="ES106" t="str">
        <v>Chongqing</v>
      </c>
      <c r="ET106" t="str">
        <v>E04005</v>
      </c>
      <c r="EU106" t="str">
        <v>Lincoln Wong</v>
      </c>
      <c r="EV106" t="str">
        <v>Sr. Analyst</v>
      </c>
      <c r="EW106" t="str">
        <v>Finance</v>
      </c>
      <c r="EX106" t="str">
        <v>Corporate</v>
      </c>
      <c r="EY106" t="str">
        <v>Male</v>
      </c>
      <c r="EZ106" t="str">
        <v>Asian</v>
      </c>
      <c r="FA106">
        <v>49</v>
      </c>
      <c r="FB106">
        <v>43623</v>
      </c>
      <c r="FC106">
        <v>80700</v>
      </c>
      <c r="FD106">
        <v>0</v>
      </c>
      <c r="FE106" t="str">
        <v>United States</v>
      </c>
      <c r="FF106" t="str">
        <v>Columbus</v>
      </c>
      <c r="FG106" t="str">
        <v>E02094</v>
      </c>
      <c r="FH106" t="str">
        <v>Matthew Gupta</v>
      </c>
      <c r="FI106" t="str">
        <v>Network Engineer</v>
      </c>
      <c r="FJ106" t="str">
        <v>IT</v>
      </c>
      <c r="FK106" t="str">
        <v>Speciality Products</v>
      </c>
      <c r="FL106" t="str">
        <v>Male</v>
      </c>
      <c r="FM106" t="str">
        <v>Asian</v>
      </c>
      <c r="FN106">
        <v>45</v>
      </c>
      <c r="FO106">
        <v>38613</v>
      </c>
      <c r="FP106">
        <v>67686</v>
      </c>
      <c r="FQ106">
        <v>0</v>
      </c>
      <c r="FR106" t="str">
        <v>China</v>
      </c>
      <c r="FS106" t="str">
        <v>Beijing</v>
      </c>
    </row>
    <row r="107" spans="1:175" x14ac:dyDescent="0.35">
      <c r="A107" s="1" t="s">
        <v>1763</v>
      </c>
      <c r="B107" s="2" t="s">
        <v>1764</v>
      </c>
      <c r="C107" s="2" t="s">
        <v>42</v>
      </c>
      <c r="D107" s="2" t="s">
        <v>58</v>
      </c>
      <c r="E107" s="2" t="s">
        <v>17</v>
      </c>
      <c r="F107" s="2" t="s">
        <v>26</v>
      </c>
      <c r="G107" s="2" t="s">
        <v>27</v>
      </c>
      <c r="H107" s="2">
        <v>50</v>
      </c>
      <c r="I107" s="5">
        <v>40109</v>
      </c>
      <c r="J107" s="6">
        <v>79447</v>
      </c>
      <c r="K107" s="7">
        <v>0</v>
      </c>
      <c r="L107" s="2" t="s">
        <v>28</v>
      </c>
      <c r="M107" s="2" t="s">
        <v>73</v>
      </c>
      <c r="AI107" t="str">
        <v>E03521</v>
      </c>
      <c r="AJ107" t="str">
        <v>Jackson Navarro</v>
      </c>
      <c r="AK107" t="str">
        <v>Director</v>
      </c>
      <c r="DS107" t="str">
        <v>E03560</v>
      </c>
      <c r="DT107" t="str">
        <v>Ayla Ng</v>
      </c>
      <c r="DU107" t="str">
        <v>Account Representative</v>
      </c>
      <c r="DV107" t="str">
        <v>Sales</v>
      </c>
      <c r="DW107" t="str">
        <v>Manufacturing</v>
      </c>
      <c r="DX107" t="str">
        <v>Female</v>
      </c>
      <c r="DY107" t="str">
        <v>Asian</v>
      </c>
      <c r="DZ107">
        <v>46</v>
      </c>
      <c r="EA107">
        <v>38066</v>
      </c>
      <c r="EB107">
        <v>73004</v>
      </c>
      <c r="EC107">
        <v>0</v>
      </c>
      <c r="ED107" t="str">
        <v>China</v>
      </c>
      <c r="EE107" t="str">
        <v>Beijing</v>
      </c>
      <c r="EG107" t="str">
        <v>E03560</v>
      </c>
      <c r="EH107" t="str">
        <v>Ayla Ng</v>
      </c>
      <c r="EI107" t="str">
        <v>Account Representative</v>
      </c>
      <c r="EJ107" t="str">
        <v>Sales</v>
      </c>
      <c r="EK107" t="str">
        <v>Manufacturing</v>
      </c>
      <c r="EL107" t="str">
        <v>Female</v>
      </c>
      <c r="EM107" t="str">
        <v>Asian</v>
      </c>
      <c r="EN107">
        <v>46</v>
      </c>
      <c r="EO107">
        <v>38066</v>
      </c>
      <c r="EP107">
        <v>73004</v>
      </c>
      <c r="EQ107">
        <v>0</v>
      </c>
      <c r="ER107" t="str">
        <v>China</v>
      </c>
      <c r="ES107" t="str">
        <v>Beijing</v>
      </c>
      <c r="ET107" t="str">
        <v>E04035</v>
      </c>
      <c r="EU107" t="str">
        <v>Hailey Lai</v>
      </c>
      <c r="EV107" t="str">
        <v>Sr. Manger</v>
      </c>
      <c r="EW107" t="str">
        <v>Finance</v>
      </c>
      <c r="EX107" t="str">
        <v>Manufacturing</v>
      </c>
      <c r="EY107" t="str">
        <v>Female</v>
      </c>
      <c r="EZ107" t="str">
        <v>Asian</v>
      </c>
      <c r="FA107">
        <v>42</v>
      </c>
      <c r="FB107">
        <v>40620</v>
      </c>
      <c r="FC107">
        <v>150034</v>
      </c>
      <c r="FD107">
        <v>0.12</v>
      </c>
      <c r="FE107" t="str">
        <v>China</v>
      </c>
      <c r="FF107" t="str">
        <v>Beijing</v>
      </c>
      <c r="FG107" t="str">
        <v>E02135</v>
      </c>
      <c r="FH107" t="str">
        <v>John Delgado</v>
      </c>
      <c r="FI107" t="str">
        <v>Cloud Infrastructure Architect</v>
      </c>
      <c r="FJ107" t="str">
        <v>IT</v>
      </c>
      <c r="FK107" t="str">
        <v>Corporate</v>
      </c>
      <c r="FL107" t="str">
        <v>Male</v>
      </c>
      <c r="FM107" t="str">
        <v>Latino</v>
      </c>
      <c r="FN107">
        <v>30</v>
      </c>
      <c r="FO107">
        <v>42777</v>
      </c>
      <c r="FP107">
        <v>92058</v>
      </c>
      <c r="FQ107">
        <v>0</v>
      </c>
      <c r="FR107" t="str">
        <v>United States</v>
      </c>
      <c r="FS107" t="str">
        <v>Austin</v>
      </c>
    </row>
    <row r="108" spans="1:175" x14ac:dyDescent="0.35">
      <c r="A108" s="1" t="s">
        <v>835</v>
      </c>
      <c r="B108" s="2" t="s">
        <v>836</v>
      </c>
      <c r="C108" s="2" t="s">
        <v>15</v>
      </c>
      <c r="D108" s="2" t="s">
        <v>58</v>
      </c>
      <c r="E108" s="2" t="s">
        <v>34</v>
      </c>
      <c r="F108" s="2" t="s">
        <v>26</v>
      </c>
      <c r="G108" s="2" t="s">
        <v>84</v>
      </c>
      <c r="H108" s="2">
        <v>40</v>
      </c>
      <c r="I108" s="5">
        <v>43488</v>
      </c>
      <c r="J108" s="6">
        <v>159031</v>
      </c>
      <c r="K108" s="7">
        <v>0.1</v>
      </c>
      <c r="L108" s="2" t="s">
        <v>20</v>
      </c>
      <c r="M108" s="2" t="s">
        <v>55</v>
      </c>
      <c r="AI108" t="str">
        <v>E03549</v>
      </c>
      <c r="AJ108" t="str">
        <v>Mateo Vu</v>
      </c>
      <c r="AK108" t="str">
        <v>Account Representative</v>
      </c>
      <c r="DS108" t="str">
        <v>E03578</v>
      </c>
      <c r="DT108" t="str">
        <v>Maverick Li</v>
      </c>
      <c r="DU108" t="str">
        <v>Analyst II</v>
      </c>
      <c r="DV108" t="str">
        <v>Sales</v>
      </c>
      <c r="DW108" t="str">
        <v>Research &amp; Development</v>
      </c>
      <c r="DX108" t="str">
        <v>Male</v>
      </c>
      <c r="DY108" t="str">
        <v>Asian</v>
      </c>
      <c r="DZ108">
        <v>34</v>
      </c>
      <c r="EA108">
        <v>43169</v>
      </c>
      <c r="EB108">
        <v>58993</v>
      </c>
      <c r="EC108">
        <v>0</v>
      </c>
      <c r="ED108" t="str">
        <v>United States</v>
      </c>
      <c r="EE108" t="str">
        <v>Austin</v>
      </c>
      <c r="EG108" t="str">
        <v>E03578</v>
      </c>
      <c r="EH108" t="str">
        <v>Maverick Li</v>
      </c>
      <c r="EI108" t="str">
        <v>Analyst II</v>
      </c>
      <c r="EJ108" t="str">
        <v>Sales</v>
      </c>
      <c r="EK108" t="str">
        <v>Research &amp; Development</v>
      </c>
      <c r="EL108" t="str">
        <v>Male</v>
      </c>
      <c r="EM108" t="str">
        <v>Asian</v>
      </c>
      <c r="EN108">
        <v>34</v>
      </c>
      <c r="EO108">
        <v>43169</v>
      </c>
      <c r="EP108">
        <v>58993</v>
      </c>
      <c r="EQ108">
        <v>0</v>
      </c>
      <c r="ER108" t="str">
        <v>United States</v>
      </c>
      <c r="ES108" t="str">
        <v>Austin</v>
      </c>
      <c r="ET108" t="str">
        <v>E04037</v>
      </c>
      <c r="EU108" t="str">
        <v>Roman Martinez</v>
      </c>
      <c r="EV108" t="str">
        <v>Sr. Manger</v>
      </c>
      <c r="EW108" t="str">
        <v>Finance</v>
      </c>
      <c r="EX108" t="str">
        <v>Research &amp; Development</v>
      </c>
      <c r="EY108" t="str">
        <v>Male</v>
      </c>
      <c r="EZ108" t="str">
        <v>Latino</v>
      </c>
      <c r="FA108">
        <v>31</v>
      </c>
      <c r="FB108">
        <v>42266</v>
      </c>
      <c r="FC108">
        <v>145846</v>
      </c>
      <c r="FD108">
        <v>0.15</v>
      </c>
      <c r="FE108" t="str">
        <v>Brazil</v>
      </c>
      <c r="FF108" t="str">
        <v>Manaus</v>
      </c>
      <c r="FG108" t="str">
        <v>E02185</v>
      </c>
      <c r="FH108" t="str">
        <v>Wyatt Rojas</v>
      </c>
      <c r="FI108" t="str">
        <v>Computer Systems Manager</v>
      </c>
      <c r="FJ108" t="str">
        <v>IT</v>
      </c>
      <c r="FK108" t="str">
        <v>Corporate</v>
      </c>
      <c r="FL108" t="str">
        <v>Male</v>
      </c>
      <c r="FM108" t="str">
        <v>Latino</v>
      </c>
      <c r="FN108">
        <v>32</v>
      </c>
      <c r="FO108">
        <v>41353</v>
      </c>
      <c r="FP108">
        <v>79921</v>
      </c>
      <c r="FQ108">
        <v>0.05</v>
      </c>
      <c r="FR108" t="str">
        <v>United States</v>
      </c>
      <c r="FS108" t="str">
        <v>Austin</v>
      </c>
    </row>
    <row r="109" spans="1:175" x14ac:dyDescent="0.35">
      <c r="A109" s="1" t="s">
        <v>1599</v>
      </c>
      <c r="B109" s="2" t="s">
        <v>1600</v>
      </c>
      <c r="C109" s="2" t="s">
        <v>51</v>
      </c>
      <c r="D109" s="2" t="s">
        <v>33</v>
      </c>
      <c r="E109" s="2" t="s">
        <v>34</v>
      </c>
      <c r="F109" s="2" t="s">
        <v>18</v>
      </c>
      <c r="G109" s="2" t="s">
        <v>84</v>
      </c>
      <c r="H109" s="2">
        <v>51</v>
      </c>
      <c r="I109" s="5">
        <v>41439</v>
      </c>
      <c r="J109" s="6">
        <v>108221</v>
      </c>
      <c r="K109" s="7">
        <v>0.05</v>
      </c>
      <c r="L109" s="2" t="s">
        <v>92</v>
      </c>
      <c r="M109" s="2" t="s">
        <v>93</v>
      </c>
      <c r="AI109" t="str">
        <v>E03560</v>
      </c>
      <c r="AJ109" t="str">
        <v>Ayla Ng</v>
      </c>
      <c r="AK109" t="str">
        <v>Account Representative</v>
      </c>
      <c r="DS109" t="str">
        <v>E03580</v>
      </c>
      <c r="DT109" t="str">
        <v>Maverick Medina</v>
      </c>
      <c r="DU109" t="str">
        <v>Analyst II</v>
      </c>
      <c r="DV109" t="str">
        <v>Sales</v>
      </c>
      <c r="DW109" t="str">
        <v>Manufacturing</v>
      </c>
      <c r="DX109" t="str">
        <v>Male</v>
      </c>
      <c r="DY109" t="str">
        <v>Latino</v>
      </c>
      <c r="DZ109">
        <v>39</v>
      </c>
      <c r="EA109">
        <v>39229</v>
      </c>
      <c r="EB109">
        <v>51234</v>
      </c>
      <c r="EC109">
        <v>0</v>
      </c>
      <c r="ED109" t="str">
        <v>United States</v>
      </c>
      <c r="EE109" t="str">
        <v>Seattle</v>
      </c>
      <c r="EG109" t="str">
        <v>E03580</v>
      </c>
      <c r="EH109" t="str">
        <v>Maverick Medina</v>
      </c>
      <c r="EI109" t="str">
        <v>Analyst II</v>
      </c>
      <c r="EJ109" t="str">
        <v>Sales</v>
      </c>
      <c r="EK109" t="str">
        <v>Manufacturing</v>
      </c>
      <c r="EL109" t="str">
        <v>Male</v>
      </c>
      <c r="EM109" t="str">
        <v>Latino</v>
      </c>
      <c r="EN109">
        <v>39</v>
      </c>
      <c r="EO109">
        <v>39229</v>
      </c>
      <c r="EP109">
        <v>51234</v>
      </c>
      <c r="EQ109">
        <v>0</v>
      </c>
      <c r="ER109" t="str">
        <v>United States</v>
      </c>
      <c r="ES109" t="str">
        <v>Seattle</v>
      </c>
      <c r="ET109" t="str">
        <v>E04072</v>
      </c>
      <c r="EU109" t="str">
        <v>Emery Mitchell</v>
      </c>
      <c r="EV109" t="str">
        <v>Vice President</v>
      </c>
      <c r="EW109" t="str">
        <v>Finance</v>
      </c>
      <c r="EX109" t="str">
        <v>Manufacturing</v>
      </c>
      <c r="EY109" t="str">
        <v>Female</v>
      </c>
      <c r="EZ109" t="str">
        <v>Caucasian</v>
      </c>
      <c r="FA109">
        <v>48</v>
      </c>
      <c r="FB109">
        <v>43253</v>
      </c>
      <c r="FC109">
        <v>231567</v>
      </c>
      <c r="FD109">
        <v>0.36</v>
      </c>
      <c r="FE109" t="str">
        <v>United States</v>
      </c>
      <c r="FF109" t="str">
        <v>Seattle</v>
      </c>
      <c r="FG109" t="str">
        <v>E02192</v>
      </c>
      <c r="FH109" t="str">
        <v>Lucy Avila</v>
      </c>
      <c r="FI109" t="str">
        <v>Solutions Architect</v>
      </c>
      <c r="FJ109" t="str">
        <v>IT</v>
      </c>
      <c r="FK109" t="str">
        <v>Speciality Products</v>
      </c>
      <c r="FL109" t="str">
        <v>Female</v>
      </c>
      <c r="FM109" t="str">
        <v>Latino</v>
      </c>
      <c r="FN109">
        <v>43</v>
      </c>
      <c r="FO109">
        <v>40290</v>
      </c>
      <c r="FP109">
        <v>76912</v>
      </c>
      <c r="FQ109">
        <v>0</v>
      </c>
      <c r="FR109" t="str">
        <v>Brazil</v>
      </c>
      <c r="FS109" t="str">
        <v>Sao Paulo</v>
      </c>
    </row>
    <row r="110" spans="1:175" x14ac:dyDescent="0.35">
      <c r="A110" s="1" t="s">
        <v>372</v>
      </c>
      <c r="B110" s="2" t="s">
        <v>373</v>
      </c>
      <c r="C110" s="2" t="s">
        <v>247</v>
      </c>
      <c r="D110" s="2" t="s">
        <v>16</v>
      </c>
      <c r="E110" s="2" t="s">
        <v>17</v>
      </c>
      <c r="F110" s="2" t="s">
        <v>18</v>
      </c>
      <c r="G110" s="2" t="s">
        <v>35</v>
      </c>
      <c r="H110" s="2">
        <v>54</v>
      </c>
      <c r="I110" s="5">
        <v>35933</v>
      </c>
      <c r="J110" s="6">
        <v>68268</v>
      </c>
      <c r="K110" s="7">
        <v>0</v>
      </c>
      <c r="L110" s="2" t="s">
        <v>20</v>
      </c>
      <c r="M110" s="2" t="s">
        <v>43</v>
      </c>
      <c r="AI110" t="str">
        <v>E03578</v>
      </c>
      <c r="AJ110" t="str">
        <v>Maverick Li</v>
      </c>
      <c r="AK110" t="str">
        <v>Analyst II</v>
      </c>
      <c r="DS110" t="str">
        <v>E03583</v>
      </c>
      <c r="DT110" t="str">
        <v>Brooks Marquez</v>
      </c>
      <c r="DU110" t="str">
        <v>Vice President</v>
      </c>
      <c r="DV110" t="str">
        <v>Sales</v>
      </c>
      <c r="DW110" t="str">
        <v>Corporate</v>
      </c>
      <c r="DX110" t="str">
        <v>Male</v>
      </c>
      <c r="DY110" t="str">
        <v>Latino</v>
      </c>
      <c r="DZ110">
        <v>61</v>
      </c>
      <c r="EA110">
        <v>43732</v>
      </c>
      <c r="EB110">
        <v>201464</v>
      </c>
      <c r="EC110">
        <v>0.37</v>
      </c>
      <c r="ED110" t="str">
        <v>United States</v>
      </c>
      <c r="EE110" t="str">
        <v>Chicago</v>
      </c>
      <c r="EG110" t="str">
        <v>E03583</v>
      </c>
      <c r="EH110" t="str">
        <v>Brooks Marquez</v>
      </c>
      <c r="EI110" t="str">
        <v>Vice President</v>
      </c>
      <c r="EJ110" t="str">
        <v>Sales</v>
      </c>
      <c r="EK110" t="str">
        <v>Corporate</v>
      </c>
      <c r="EL110" t="str">
        <v>Male</v>
      </c>
      <c r="EM110" t="str">
        <v>Latino</v>
      </c>
      <c r="EN110">
        <v>61</v>
      </c>
      <c r="EO110">
        <v>43732</v>
      </c>
      <c r="EP110">
        <v>201464</v>
      </c>
      <c r="EQ110">
        <v>0.37</v>
      </c>
      <c r="ER110" t="str">
        <v>United States</v>
      </c>
      <c r="ES110" t="str">
        <v>Chicago</v>
      </c>
      <c r="ET110" t="str">
        <v>E04088</v>
      </c>
      <c r="EU110" t="str">
        <v>Ezra Liang</v>
      </c>
      <c r="EV110" t="str">
        <v>Vice President</v>
      </c>
      <c r="EW110" t="str">
        <v>Finance</v>
      </c>
      <c r="EX110" t="str">
        <v>Research &amp; Development</v>
      </c>
      <c r="EY110" t="str">
        <v>Male</v>
      </c>
      <c r="EZ110" t="str">
        <v>Asian</v>
      </c>
      <c r="FA110">
        <v>52</v>
      </c>
      <c r="FB110">
        <v>35576</v>
      </c>
      <c r="FC110">
        <v>216999</v>
      </c>
      <c r="FD110">
        <v>0.37</v>
      </c>
      <c r="FE110" t="str">
        <v>United States</v>
      </c>
      <c r="FF110" t="str">
        <v>Miami</v>
      </c>
      <c r="FG110" t="str">
        <v>E02216</v>
      </c>
      <c r="FH110" t="str">
        <v>Caleb Marquez</v>
      </c>
      <c r="FI110" t="str">
        <v>IT Systems Architect</v>
      </c>
      <c r="FJ110" t="str">
        <v>IT</v>
      </c>
      <c r="FK110" t="str">
        <v>Research &amp; Development</v>
      </c>
      <c r="FL110" t="str">
        <v>Male</v>
      </c>
      <c r="FM110" t="str">
        <v>Latino</v>
      </c>
      <c r="FN110">
        <v>29</v>
      </c>
      <c r="FO110">
        <v>43753</v>
      </c>
      <c r="FP110">
        <v>66819</v>
      </c>
      <c r="FQ110">
        <v>0</v>
      </c>
      <c r="FR110" t="str">
        <v>Brazil</v>
      </c>
      <c r="FS110" t="str">
        <v>Rio de Janerio</v>
      </c>
    </row>
    <row r="111" spans="1:175" x14ac:dyDescent="0.35">
      <c r="A111" s="1" t="s">
        <v>482</v>
      </c>
      <c r="B111" s="2" t="s">
        <v>483</v>
      </c>
      <c r="C111" s="2" t="s">
        <v>484</v>
      </c>
      <c r="D111" s="2" t="s">
        <v>16</v>
      </c>
      <c r="E111" s="2" t="s">
        <v>48</v>
      </c>
      <c r="F111" s="2" t="s">
        <v>26</v>
      </c>
      <c r="G111" s="2" t="s">
        <v>35</v>
      </c>
      <c r="H111" s="2">
        <v>58</v>
      </c>
      <c r="I111" s="5">
        <v>34176</v>
      </c>
      <c r="J111" s="6">
        <v>69260</v>
      </c>
      <c r="K111" s="7">
        <v>0</v>
      </c>
      <c r="L111" s="2" t="s">
        <v>20</v>
      </c>
      <c r="M111" s="2" t="s">
        <v>43</v>
      </c>
      <c r="AI111" t="str">
        <v>E03580</v>
      </c>
      <c r="AJ111" t="str">
        <v>Maverick Medina</v>
      </c>
      <c r="AK111" t="str">
        <v>Analyst II</v>
      </c>
      <c r="DS111" t="str">
        <v>E03611</v>
      </c>
      <c r="DT111" t="str">
        <v>Alice Mehta</v>
      </c>
      <c r="DU111" t="str">
        <v>Analyst II</v>
      </c>
      <c r="DV111" t="str">
        <v>Sales</v>
      </c>
      <c r="DW111" t="str">
        <v>Research &amp; Development</v>
      </c>
      <c r="DX111" t="str">
        <v>Female</v>
      </c>
      <c r="DY111" t="str">
        <v>Asian</v>
      </c>
      <c r="DZ111">
        <v>45</v>
      </c>
      <c r="EA111">
        <v>43557</v>
      </c>
      <c r="EB111">
        <v>52621</v>
      </c>
      <c r="EC111">
        <v>0</v>
      </c>
      <c r="ED111" t="str">
        <v>China</v>
      </c>
      <c r="EE111" t="str">
        <v>Beijing</v>
      </c>
      <c r="EG111" t="str">
        <v>E03611</v>
      </c>
      <c r="EH111" t="str">
        <v>Alice Mehta</v>
      </c>
      <c r="EI111" t="str">
        <v>Analyst II</v>
      </c>
      <c r="EJ111" t="str">
        <v>Sales</v>
      </c>
      <c r="EK111" t="str">
        <v>Research &amp; Development</v>
      </c>
      <c r="EL111" t="str">
        <v>Female</v>
      </c>
      <c r="EM111" t="str">
        <v>Asian</v>
      </c>
      <c r="EN111">
        <v>45</v>
      </c>
      <c r="EO111">
        <v>43557</v>
      </c>
      <c r="EP111">
        <v>52621</v>
      </c>
      <c r="EQ111">
        <v>0</v>
      </c>
      <c r="ER111" t="str">
        <v>China</v>
      </c>
      <c r="ES111" t="str">
        <v>Beijing</v>
      </c>
      <c r="ET111" t="str">
        <v>E04103</v>
      </c>
      <c r="EU111" t="str">
        <v>Isabella Soto</v>
      </c>
      <c r="EV111" t="str">
        <v>Vice President</v>
      </c>
      <c r="EW111" t="str">
        <v>Finance</v>
      </c>
      <c r="EX111" t="str">
        <v>Corporate</v>
      </c>
      <c r="EY111" t="str">
        <v>Female</v>
      </c>
      <c r="EZ111" t="str">
        <v>Latino</v>
      </c>
      <c r="FA111">
        <v>27</v>
      </c>
      <c r="FB111">
        <v>44545</v>
      </c>
      <c r="FC111">
        <v>255369</v>
      </c>
      <c r="FD111">
        <v>0.33</v>
      </c>
      <c r="FE111" t="str">
        <v>Brazil</v>
      </c>
      <c r="FF111" t="str">
        <v>Sao Paulo</v>
      </c>
      <c r="FG111" t="str">
        <v>E02217</v>
      </c>
      <c r="FH111" t="str">
        <v>William Phillips</v>
      </c>
      <c r="FI111" t="str">
        <v>Network Architect</v>
      </c>
      <c r="FJ111" t="str">
        <v>IT</v>
      </c>
      <c r="FK111" t="str">
        <v>Corporate</v>
      </c>
      <c r="FL111" t="str">
        <v>Male</v>
      </c>
      <c r="FM111" t="str">
        <v>Black</v>
      </c>
      <c r="FN111">
        <v>61</v>
      </c>
      <c r="FO111">
        <v>38013</v>
      </c>
      <c r="FP111">
        <v>88478</v>
      </c>
      <c r="FQ111">
        <v>0</v>
      </c>
      <c r="FR111" t="str">
        <v>United States</v>
      </c>
      <c r="FS111" t="str">
        <v>Austin</v>
      </c>
    </row>
    <row r="112" spans="1:175" x14ac:dyDescent="0.35">
      <c r="A112" s="1" t="s">
        <v>330</v>
      </c>
      <c r="B112" s="2" t="s">
        <v>331</v>
      </c>
      <c r="C112" s="2" t="s">
        <v>174</v>
      </c>
      <c r="D112" s="2" t="s">
        <v>68</v>
      </c>
      <c r="E112" s="2" t="s">
        <v>34</v>
      </c>
      <c r="F112" s="2" t="s">
        <v>26</v>
      </c>
      <c r="G112" s="2" t="s">
        <v>27</v>
      </c>
      <c r="H112" s="2">
        <v>27</v>
      </c>
      <c r="I112" s="5">
        <v>43937</v>
      </c>
      <c r="J112" s="6">
        <v>71864</v>
      </c>
      <c r="K112" s="7">
        <v>0</v>
      </c>
      <c r="L112" s="2" t="s">
        <v>28</v>
      </c>
      <c r="M112" s="2" t="s">
        <v>133</v>
      </c>
      <c r="AI112" t="str">
        <v>E03583</v>
      </c>
      <c r="AJ112" t="str">
        <v>Brooks Marquez</v>
      </c>
      <c r="AK112" t="str">
        <v>Vice President</v>
      </c>
      <c r="DS112" t="str">
        <v>E03648</v>
      </c>
      <c r="DT112" t="str">
        <v>Vivian Hunter</v>
      </c>
      <c r="DU112" t="str">
        <v>Account Representative</v>
      </c>
      <c r="DV112" t="str">
        <v>Sales</v>
      </c>
      <c r="DW112" t="str">
        <v>Corporate</v>
      </c>
      <c r="DX112" t="str">
        <v>Female</v>
      </c>
      <c r="DY112" t="str">
        <v>Black</v>
      </c>
      <c r="DZ112">
        <v>26</v>
      </c>
      <c r="EA112">
        <v>43698</v>
      </c>
      <c r="EB112">
        <v>66084</v>
      </c>
      <c r="EC112">
        <v>0</v>
      </c>
      <c r="ED112" t="str">
        <v>United States</v>
      </c>
      <c r="EE112" t="str">
        <v>Seattle</v>
      </c>
      <c r="EG112" t="str">
        <v>E03648</v>
      </c>
      <c r="EH112" t="str">
        <v>Vivian Hunter</v>
      </c>
      <c r="EI112" t="str">
        <v>Account Representative</v>
      </c>
      <c r="EJ112" t="str">
        <v>Sales</v>
      </c>
      <c r="EK112" t="str">
        <v>Corporate</v>
      </c>
      <c r="EL112" t="str">
        <v>Female</v>
      </c>
      <c r="EM112" t="str">
        <v>Black</v>
      </c>
      <c r="EN112">
        <v>26</v>
      </c>
      <c r="EO112">
        <v>43698</v>
      </c>
      <c r="EP112">
        <v>66084</v>
      </c>
      <c r="EQ112">
        <v>0</v>
      </c>
      <c r="ER112" t="str">
        <v>United States</v>
      </c>
      <c r="ES112" t="str">
        <v>Seattle</v>
      </c>
      <c r="ET112" t="str">
        <v>E04130</v>
      </c>
      <c r="EU112" t="str">
        <v>Elias Figueroa</v>
      </c>
      <c r="EV112" t="str">
        <v>Sr. Manger</v>
      </c>
      <c r="EW112" t="str">
        <v>Finance</v>
      </c>
      <c r="EX112" t="str">
        <v>Corporate</v>
      </c>
      <c r="EY112" t="str">
        <v>Male</v>
      </c>
      <c r="EZ112" t="str">
        <v>Latino</v>
      </c>
      <c r="FA112">
        <v>45</v>
      </c>
      <c r="FB112">
        <v>44554</v>
      </c>
      <c r="FC112">
        <v>144754</v>
      </c>
      <c r="FD112">
        <v>0.15</v>
      </c>
      <c r="FE112" t="str">
        <v>United States</v>
      </c>
      <c r="FF112" t="str">
        <v>Phoenix</v>
      </c>
      <c r="FG112" t="str">
        <v>E02221</v>
      </c>
      <c r="FH112" t="str">
        <v>Julian Delgado</v>
      </c>
      <c r="FI112" t="str">
        <v>Systems Analyst</v>
      </c>
      <c r="FJ112" t="str">
        <v>IT</v>
      </c>
      <c r="FK112" t="str">
        <v>Speciality Products</v>
      </c>
      <c r="FL112" t="str">
        <v>Male</v>
      </c>
      <c r="FM112" t="str">
        <v>Latino</v>
      </c>
      <c r="FN112">
        <v>29</v>
      </c>
      <c r="FO112">
        <v>42509</v>
      </c>
      <c r="FP112">
        <v>52693</v>
      </c>
      <c r="FQ112">
        <v>0</v>
      </c>
      <c r="FR112" t="str">
        <v>Brazil</v>
      </c>
      <c r="FS112" t="str">
        <v>Rio de Janerio</v>
      </c>
    </row>
    <row r="113" spans="1:175" x14ac:dyDescent="0.35">
      <c r="A113" s="1" t="s">
        <v>69</v>
      </c>
      <c r="B113" s="2" t="s">
        <v>70</v>
      </c>
      <c r="C113" s="2" t="s">
        <v>51</v>
      </c>
      <c r="D113" s="2" t="s">
        <v>64</v>
      </c>
      <c r="E113" s="2" t="s">
        <v>25</v>
      </c>
      <c r="F113" s="2" t="s">
        <v>26</v>
      </c>
      <c r="G113" s="2" t="s">
        <v>35</v>
      </c>
      <c r="H113" s="2">
        <v>59</v>
      </c>
      <c r="I113" s="5">
        <v>36233</v>
      </c>
      <c r="J113" s="6">
        <v>105086</v>
      </c>
      <c r="K113" s="7">
        <v>0.09</v>
      </c>
      <c r="L113" s="2" t="s">
        <v>20</v>
      </c>
      <c r="M113" s="2" t="s">
        <v>59</v>
      </c>
      <c r="AI113" t="str">
        <v>E03611</v>
      </c>
      <c r="AJ113" t="str">
        <v>Alice Mehta</v>
      </c>
      <c r="AK113" t="str">
        <v>Analyst II</v>
      </c>
      <c r="DS113" t="str">
        <v>E03697</v>
      </c>
      <c r="DT113" t="str">
        <v>Isaac Woods</v>
      </c>
      <c r="DU113" t="str">
        <v>Manager</v>
      </c>
      <c r="DV113" t="str">
        <v>Sales</v>
      </c>
      <c r="DW113" t="str">
        <v>Corporate</v>
      </c>
      <c r="DX113" t="str">
        <v>Male</v>
      </c>
      <c r="DY113" t="str">
        <v>Caucasian</v>
      </c>
      <c r="DZ113">
        <v>28</v>
      </c>
      <c r="EA113">
        <v>44204</v>
      </c>
      <c r="EB113">
        <v>108826</v>
      </c>
      <c r="EC113">
        <v>0.1</v>
      </c>
      <c r="ED113" t="str">
        <v>United States</v>
      </c>
      <c r="EE113" t="str">
        <v>Miami</v>
      </c>
      <c r="EG113" t="str">
        <v>E03697</v>
      </c>
      <c r="EH113" t="str">
        <v>Isaac Woods</v>
      </c>
      <c r="EI113" t="str">
        <v>Manager</v>
      </c>
      <c r="EJ113" t="str">
        <v>Sales</v>
      </c>
      <c r="EK113" t="str">
        <v>Corporate</v>
      </c>
      <c r="EL113" t="str">
        <v>Male</v>
      </c>
      <c r="EM113" t="str">
        <v>Caucasian</v>
      </c>
      <c r="EN113">
        <v>28</v>
      </c>
      <c r="EO113">
        <v>44204</v>
      </c>
      <c r="EP113">
        <v>108826</v>
      </c>
      <c r="EQ113">
        <v>0.1</v>
      </c>
      <c r="ER113" t="str">
        <v>United States</v>
      </c>
      <c r="ES113" t="str">
        <v>Miami</v>
      </c>
      <c r="ET113" t="str">
        <v>E04136</v>
      </c>
      <c r="EU113" t="str">
        <v>Mason Cao</v>
      </c>
      <c r="EV113" t="str">
        <v>Analyst II</v>
      </c>
      <c r="EW113" t="str">
        <v>Finance</v>
      </c>
      <c r="EX113" t="str">
        <v>Corporate</v>
      </c>
      <c r="EY113" t="str">
        <v>Male</v>
      </c>
      <c r="EZ113" t="str">
        <v>Asian</v>
      </c>
      <c r="FA113">
        <v>52</v>
      </c>
      <c r="FB113">
        <v>42992</v>
      </c>
      <c r="FC113">
        <v>74449</v>
      </c>
      <c r="FD113">
        <v>0</v>
      </c>
      <c r="FE113" t="str">
        <v>China</v>
      </c>
      <c r="FF113" t="str">
        <v>Beijing</v>
      </c>
      <c r="FG113" t="str">
        <v>E02227</v>
      </c>
      <c r="FH113" t="str">
        <v>Sofia Parker</v>
      </c>
      <c r="FI113" t="str">
        <v>Cloud Infrastructure Architect</v>
      </c>
      <c r="FJ113" t="str">
        <v>IT</v>
      </c>
      <c r="FK113" t="str">
        <v>Manufacturing</v>
      </c>
      <c r="FL113" t="str">
        <v>Female</v>
      </c>
      <c r="FM113" t="str">
        <v>Caucasian</v>
      </c>
      <c r="FN113">
        <v>36</v>
      </c>
      <c r="FO113">
        <v>41789</v>
      </c>
      <c r="FP113">
        <v>99080</v>
      </c>
      <c r="FQ113">
        <v>0</v>
      </c>
      <c r="FR113" t="str">
        <v>United States</v>
      </c>
      <c r="FS113" t="str">
        <v>Chicago</v>
      </c>
    </row>
    <row r="114" spans="1:175" x14ac:dyDescent="0.35">
      <c r="A114" s="1" t="s">
        <v>69</v>
      </c>
      <c r="B114" s="2" t="s">
        <v>1267</v>
      </c>
      <c r="C114" s="2" t="s">
        <v>15</v>
      </c>
      <c r="D114" s="2" t="s">
        <v>47</v>
      </c>
      <c r="E114" s="2" t="s">
        <v>25</v>
      </c>
      <c r="F114" s="2" t="s">
        <v>18</v>
      </c>
      <c r="G114" s="2" t="s">
        <v>27</v>
      </c>
      <c r="H114" s="2">
        <v>46</v>
      </c>
      <c r="I114" s="5">
        <v>38046</v>
      </c>
      <c r="J114" s="6">
        <v>158897</v>
      </c>
      <c r="K114" s="7">
        <v>0.1</v>
      </c>
      <c r="L114" s="2" t="s">
        <v>28</v>
      </c>
      <c r="M114" s="2" t="s">
        <v>29</v>
      </c>
      <c r="AI114" t="str">
        <v>E03648</v>
      </c>
      <c r="AJ114" t="str">
        <v>Vivian Hunter</v>
      </c>
      <c r="AK114" t="str">
        <v>Account Representative</v>
      </c>
      <c r="DS114" t="str">
        <v>E03795</v>
      </c>
      <c r="DT114" t="str">
        <v>Hazel Young</v>
      </c>
      <c r="DU114" t="str">
        <v>Sr. Manger</v>
      </c>
      <c r="DV114" t="str">
        <v>Sales</v>
      </c>
      <c r="DW114" t="str">
        <v>Speciality Products</v>
      </c>
      <c r="DX114" t="str">
        <v>Female</v>
      </c>
      <c r="DY114" t="str">
        <v>Black</v>
      </c>
      <c r="DZ114">
        <v>30</v>
      </c>
      <c r="EA114">
        <v>42960</v>
      </c>
      <c r="EB114">
        <v>154624</v>
      </c>
      <c r="EC114">
        <v>0.15</v>
      </c>
      <c r="ED114" t="str">
        <v>United States</v>
      </c>
      <c r="EE114" t="str">
        <v>Austin</v>
      </c>
      <c r="EG114" t="str">
        <v>E03795</v>
      </c>
      <c r="EH114" t="str">
        <v>Hazel Young</v>
      </c>
      <c r="EI114" t="str">
        <v>Sr. Manger</v>
      </c>
      <c r="EJ114" t="str">
        <v>Sales</v>
      </c>
      <c r="EK114" t="str">
        <v>Speciality Products</v>
      </c>
      <c r="EL114" t="str">
        <v>Female</v>
      </c>
      <c r="EM114" t="str">
        <v>Black</v>
      </c>
      <c r="EN114">
        <v>30</v>
      </c>
      <c r="EO114">
        <v>42960</v>
      </c>
      <c r="EP114">
        <v>154624</v>
      </c>
      <c r="EQ114">
        <v>0.15</v>
      </c>
      <c r="ER114" t="str">
        <v>United States</v>
      </c>
      <c r="ES114" t="str">
        <v>Austin</v>
      </c>
      <c r="ET114" t="str">
        <v>E04221</v>
      </c>
      <c r="EU114" t="str">
        <v>Roman King</v>
      </c>
      <c r="EV114" t="str">
        <v>Analyst II</v>
      </c>
      <c r="EW114" t="str">
        <v>Finance</v>
      </c>
      <c r="EX114" t="str">
        <v>Corporate</v>
      </c>
      <c r="EY114" t="str">
        <v>Male</v>
      </c>
      <c r="EZ114" t="str">
        <v>Caucasian</v>
      </c>
      <c r="FA114">
        <v>60</v>
      </c>
      <c r="FB114">
        <v>39310</v>
      </c>
      <c r="FC114">
        <v>58671</v>
      </c>
      <c r="FD114">
        <v>0</v>
      </c>
      <c r="FE114" t="str">
        <v>United States</v>
      </c>
      <c r="FF114" t="str">
        <v>Columbus</v>
      </c>
      <c r="FG114" t="str">
        <v>E02258</v>
      </c>
      <c r="FH114" t="str">
        <v>Eliza Chen</v>
      </c>
      <c r="FI114" t="str">
        <v>Enterprise Architect</v>
      </c>
      <c r="FJ114" t="str">
        <v>IT</v>
      </c>
      <c r="FK114" t="str">
        <v>Research &amp; Development</v>
      </c>
      <c r="FL114" t="str">
        <v>Female</v>
      </c>
      <c r="FM114" t="str">
        <v>Asian</v>
      </c>
      <c r="FN114">
        <v>36</v>
      </c>
      <c r="FO114">
        <v>42489</v>
      </c>
      <c r="FP114">
        <v>75862</v>
      </c>
      <c r="FQ114">
        <v>0</v>
      </c>
      <c r="FR114" t="str">
        <v>United States</v>
      </c>
      <c r="FS114" t="str">
        <v>Austin</v>
      </c>
    </row>
    <row r="115" spans="1:175" x14ac:dyDescent="0.35">
      <c r="A115" s="1" t="s">
        <v>419</v>
      </c>
      <c r="B115" s="2" t="s">
        <v>420</v>
      </c>
      <c r="C115" s="2" t="s">
        <v>51</v>
      </c>
      <c r="D115" s="2" t="s">
        <v>16</v>
      </c>
      <c r="E115" s="2" t="s">
        <v>34</v>
      </c>
      <c r="F115" s="2" t="s">
        <v>26</v>
      </c>
      <c r="G115" s="2" t="s">
        <v>84</v>
      </c>
      <c r="H115" s="2">
        <v>53</v>
      </c>
      <c r="I115" s="5">
        <v>39021</v>
      </c>
      <c r="J115" s="6">
        <v>120128</v>
      </c>
      <c r="K115" s="7">
        <v>0.1</v>
      </c>
      <c r="L115" s="2" t="s">
        <v>20</v>
      </c>
      <c r="M115" s="2" t="s">
        <v>59</v>
      </c>
      <c r="AI115" t="str">
        <v>E03697</v>
      </c>
      <c r="AJ115" t="str">
        <v>Isaac Woods</v>
      </c>
      <c r="AK115" t="str">
        <v>Manager</v>
      </c>
      <c r="DS115" t="str">
        <v>E03805</v>
      </c>
      <c r="DT115" t="str">
        <v>Autumn Gonzales</v>
      </c>
      <c r="DU115" t="str">
        <v>Analyst II</v>
      </c>
      <c r="DV115" t="str">
        <v>Sales</v>
      </c>
      <c r="DW115" t="str">
        <v>Corporate</v>
      </c>
      <c r="DX115" t="str">
        <v>Female</v>
      </c>
      <c r="DY115" t="str">
        <v>Latino</v>
      </c>
      <c r="DZ115">
        <v>34</v>
      </c>
      <c r="EA115">
        <v>41066</v>
      </c>
      <c r="EB115">
        <v>72126</v>
      </c>
      <c r="EC115">
        <v>0</v>
      </c>
      <c r="ED115" t="str">
        <v>Brazil</v>
      </c>
      <c r="EE115" t="str">
        <v>Manaus</v>
      </c>
      <c r="EG115" t="str">
        <v>E03805</v>
      </c>
      <c r="EH115" t="str">
        <v>Autumn Gonzales</v>
      </c>
      <c r="EI115" t="str">
        <v>Analyst II</v>
      </c>
      <c r="EJ115" t="str">
        <v>Sales</v>
      </c>
      <c r="EK115" t="str">
        <v>Corporate</v>
      </c>
      <c r="EL115" t="str">
        <v>Female</v>
      </c>
      <c r="EM115" t="str">
        <v>Latino</v>
      </c>
      <c r="EN115">
        <v>34</v>
      </c>
      <c r="EO115">
        <v>41066</v>
      </c>
      <c r="EP115">
        <v>72126</v>
      </c>
      <c r="EQ115">
        <v>0</v>
      </c>
      <c r="ER115" t="str">
        <v>Brazil</v>
      </c>
      <c r="ES115" t="str">
        <v>Manaus</v>
      </c>
      <c r="ET115" t="str">
        <v>E04239</v>
      </c>
      <c r="EU115" t="str">
        <v>Everleigh Ng</v>
      </c>
      <c r="EV115" t="str">
        <v>Sr. Manger</v>
      </c>
      <c r="EW115" t="str">
        <v>Finance</v>
      </c>
      <c r="EX115" t="str">
        <v>Research &amp; Development</v>
      </c>
      <c r="EY115" t="str">
        <v>Female</v>
      </c>
      <c r="EZ115" t="str">
        <v>Asian</v>
      </c>
      <c r="FA115">
        <v>51</v>
      </c>
      <c r="FB115">
        <v>44357</v>
      </c>
      <c r="FC115">
        <v>146742</v>
      </c>
      <c r="FD115">
        <v>0.1</v>
      </c>
      <c r="FE115" t="str">
        <v>China</v>
      </c>
      <c r="FF115" t="str">
        <v>Shanghai</v>
      </c>
      <c r="FG115" t="str">
        <v>E02274</v>
      </c>
      <c r="FH115" t="str">
        <v>Isabella Bailey</v>
      </c>
      <c r="FI115" t="str">
        <v>Network Administrator</v>
      </c>
      <c r="FJ115" t="str">
        <v>IT</v>
      </c>
      <c r="FK115" t="str">
        <v>Manufacturing</v>
      </c>
      <c r="FL115" t="str">
        <v>Female</v>
      </c>
      <c r="FM115" t="str">
        <v>Caucasian</v>
      </c>
      <c r="FN115">
        <v>36</v>
      </c>
      <c r="FO115">
        <v>40413</v>
      </c>
      <c r="FP115">
        <v>61310</v>
      </c>
      <c r="FQ115">
        <v>0</v>
      </c>
      <c r="FR115" t="str">
        <v>United States</v>
      </c>
      <c r="FS115" t="str">
        <v>Phoenix</v>
      </c>
    </row>
    <row r="116" spans="1:175" x14ac:dyDescent="0.35">
      <c r="A116" s="1" t="s">
        <v>1831</v>
      </c>
      <c r="B116" s="2" t="s">
        <v>1832</v>
      </c>
      <c r="C116" s="2" t="s">
        <v>293</v>
      </c>
      <c r="D116" s="2" t="s">
        <v>47</v>
      </c>
      <c r="E116" s="2" t="s">
        <v>48</v>
      </c>
      <c r="F116" s="2" t="s">
        <v>26</v>
      </c>
      <c r="G116" s="2" t="s">
        <v>27</v>
      </c>
      <c r="H116" s="2">
        <v>38</v>
      </c>
      <c r="I116" s="5">
        <v>40875</v>
      </c>
      <c r="J116" s="6">
        <v>74010</v>
      </c>
      <c r="K116" s="7">
        <v>0</v>
      </c>
      <c r="L116" s="2" t="s">
        <v>20</v>
      </c>
      <c r="M116" s="2" t="s">
        <v>36</v>
      </c>
      <c r="AI116" t="str">
        <v>E03795</v>
      </c>
      <c r="AJ116" t="str">
        <v>Hazel Young</v>
      </c>
      <c r="AK116" t="str">
        <v>Sr. Manger</v>
      </c>
      <c r="DS116" t="str">
        <v>E03849</v>
      </c>
      <c r="DT116" t="str">
        <v>Evelyn Jung</v>
      </c>
      <c r="DU116" t="str">
        <v>Analyst</v>
      </c>
      <c r="DV116" t="str">
        <v>Sales</v>
      </c>
      <c r="DW116" t="str">
        <v>Research &amp; Development</v>
      </c>
      <c r="DX116" t="str">
        <v>Female</v>
      </c>
      <c r="DY116" t="str">
        <v>Asian</v>
      </c>
      <c r="DZ116">
        <v>30</v>
      </c>
      <c r="EA116">
        <v>44241</v>
      </c>
      <c r="EB116">
        <v>48340</v>
      </c>
      <c r="EC116">
        <v>0</v>
      </c>
      <c r="ED116" t="str">
        <v>China</v>
      </c>
      <c r="EE116" t="str">
        <v>Beijing</v>
      </c>
      <c r="EG116" t="str">
        <v>E03849</v>
      </c>
      <c r="EH116" t="str">
        <v>Evelyn Jung</v>
      </c>
      <c r="EI116" t="str">
        <v>Analyst</v>
      </c>
      <c r="EJ116" t="str">
        <v>Sales</v>
      </c>
      <c r="EK116" t="str">
        <v>Research &amp; Development</v>
      </c>
      <c r="EL116" t="str">
        <v>Female</v>
      </c>
      <c r="EM116" t="str">
        <v>Asian</v>
      </c>
      <c r="EN116">
        <v>30</v>
      </c>
      <c r="EO116">
        <v>44241</v>
      </c>
      <c r="EP116">
        <v>48340</v>
      </c>
      <c r="EQ116">
        <v>0</v>
      </c>
      <c r="ER116" t="str">
        <v>China</v>
      </c>
      <c r="ES116" t="str">
        <v>Beijing</v>
      </c>
      <c r="ET116" t="str">
        <v>E04332</v>
      </c>
      <c r="EU116" t="str">
        <v>Luke Martin</v>
      </c>
      <c r="EV116" t="str">
        <v>Analyst</v>
      </c>
      <c r="EW116" t="str">
        <v>Finance</v>
      </c>
      <c r="EX116" t="str">
        <v>Manufacturing</v>
      </c>
      <c r="EY116" t="str">
        <v>Male</v>
      </c>
      <c r="EZ116" t="str">
        <v>Black</v>
      </c>
      <c r="FA116">
        <v>25</v>
      </c>
      <c r="FB116">
        <v>43967</v>
      </c>
      <c r="FC116">
        <v>41336</v>
      </c>
      <c r="FD116">
        <v>0</v>
      </c>
      <c r="FE116" t="str">
        <v>United States</v>
      </c>
      <c r="FF116" t="str">
        <v>Miami</v>
      </c>
      <c r="FG116" t="str">
        <v>E02283</v>
      </c>
      <c r="FH116" t="str">
        <v>Jaxon Park</v>
      </c>
      <c r="FI116" t="str">
        <v>Network Architect</v>
      </c>
      <c r="FJ116" t="str">
        <v>IT</v>
      </c>
      <c r="FK116" t="str">
        <v>Manufacturing</v>
      </c>
      <c r="FL116" t="str">
        <v>Male</v>
      </c>
      <c r="FM116" t="str">
        <v>Asian</v>
      </c>
      <c r="FN116">
        <v>33</v>
      </c>
      <c r="FO116">
        <v>44036</v>
      </c>
      <c r="FP116">
        <v>69453</v>
      </c>
      <c r="FQ116">
        <v>0</v>
      </c>
      <c r="FR116" t="str">
        <v>China</v>
      </c>
      <c r="FS116" t="str">
        <v>Chengdu</v>
      </c>
    </row>
    <row r="117" spans="1:175" x14ac:dyDescent="0.35">
      <c r="A117" s="1" t="s">
        <v>76</v>
      </c>
      <c r="B117" s="2" t="s">
        <v>77</v>
      </c>
      <c r="C117" s="2" t="s">
        <v>78</v>
      </c>
      <c r="D117" s="2" t="s">
        <v>79</v>
      </c>
      <c r="E117" s="2" t="s">
        <v>17</v>
      </c>
      <c r="F117" s="2" t="s">
        <v>18</v>
      </c>
      <c r="G117" s="2" t="s">
        <v>27</v>
      </c>
      <c r="H117" s="2">
        <v>41</v>
      </c>
      <c r="I117" s="5">
        <v>41346</v>
      </c>
      <c r="J117" s="6">
        <v>249270</v>
      </c>
      <c r="K117" s="7">
        <v>0.3</v>
      </c>
      <c r="L117" s="2" t="s">
        <v>20</v>
      </c>
      <c r="M117" s="2" t="s">
        <v>21</v>
      </c>
      <c r="AI117" t="str">
        <v>E03805</v>
      </c>
      <c r="AJ117" t="str">
        <v>Autumn Gonzales</v>
      </c>
      <c r="AK117" t="str">
        <v>Analyst II</v>
      </c>
      <c r="DS117" t="str">
        <v>E03863</v>
      </c>
      <c r="DT117" t="str">
        <v>Madeline Watson</v>
      </c>
      <c r="DU117" t="str">
        <v>Account Representative</v>
      </c>
      <c r="DV117" t="str">
        <v>Sales</v>
      </c>
      <c r="DW117" t="str">
        <v>Research &amp; Development</v>
      </c>
      <c r="DX117" t="str">
        <v>Female</v>
      </c>
      <c r="DY117" t="str">
        <v>Black</v>
      </c>
      <c r="DZ117">
        <v>40</v>
      </c>
      <c r="EA117">
        <v>39960</v>
      </c>
      <c r="EB117">
        <v>62411</v>
      </c>
      <c r="EC117">
        <v>0</v>
      </c>
      <c r="ED117" t="str">
        <v>United States</v>
      </c>
      <c r="EE117" t="str">
        <v>Miami</v>
      </c>
      <c r="EG117" t="str">
        <v>E03863</v>
      </c>
      <c r="EH117" t="str">
        <v>Madeline Watson</v>
      </c>
      <c r="EI117" t="str">
        <v>Account Representative</v>
      </c>
      <c r="EJ117" t="str">
        <v>Sales</v>
      </c>
      <c r="EK117" t="str">
        <v>Research &amp; Development</v>
      </c>
      <c r="EL117" t="str">
        <v>Female</v>
      </c>
      <c r="EM117" t="str">
        <v>Black</v>
      </c>
      <c r="EN117">
        <v>40</v>
      </c>
      <c r="EO117">
        <v>39960</v>
      </c>
      <c r="EP117">
        <v>62411</v>
      </c>
      <c r="EQ117">
        <v>0</v>
      </c>
      <c r="ER117" t="str">
        <v>United States</v>
      </c>
      <c r="ES117" t="str">
        <v>Miami</v>
      </c>
      <c r="ET117" t="str">
        <v>E04379</v>
      </c>
      <c r="EU117" t="str">
        <v>Scarlett Rodriguez</v>
      </c>
      <c r="EV117" t="str">
        <v>Sr. Analyst</v>
      </c>
      <c r="EW117" t="str">
        <v>Finance</v>
      </c>
      <c r="EX117" t="str">
        <v>Manufacturing</v>
      </c>
      <c r="EY117" t="str">
        <v>Female</v>
      </c>
      <c r="EZ117" t="str">
        <v>Latino</v>
      </c>
      <c r="FA117">
        <v>60</v>
      </c>
      <c r="FB117">
        <v>39137</v>
      </c>
      <c r="FC117">
        <v>71699</v>
      </c>
      <c r="FD117">
        <v>0</v>
      </c>
      <c r="FE117" t="str">
        <v>Brazil</v>
      </c>
      <c r="FF117" t="str">
        <v>Manaus</v>
      </c>
      <c r="FG117" t="str">
        <v>E02313</v>
      </c>
      <c r="FH117" t="str">
        <v>Jeremiah Lu</v>
      </c>
      <c r="FI117" t="str">
        <v>Network Architect</v>
      </c>
      <c r="FJ117" t="str">
        <v>IT</v>
      </c>
      <c r="FK117" t="str">
        <v>Manufacturing</v>
      </c>
      <c r="FL117" t="str">
        <v>Male</v>
      </c>
      <c r="FM117" t="str">
        <v>Asian</v>
      </c>
      <c r="FN117">
        <v>50</v>
      </c>
      <c r="FO117">
        <v>36956</v>
      </c>
      <c r="FP117">
        <v>73907</v>
      </c>
      <c r="FQ117">
        <v>0</v>
      </c>
      <c r="FR117" t="str">
        <v>China</v>
      </c>
      <c r="FS117" t="str">
        <v>Shanghai</v>
      </c>
    </row>
    <row r="118" spans="1:175" x14ac:dyDescent="0.35">
      <c r="A118" s="1" t="s">
        <v>891</v>
      </c>
      <c r="B118" s="2" t="s">
        <v>892</v>
      </c>
      <c r="C118" s="2" t="s">
        <v>107</v>
      </c>
      <c r="D118" s="2" t="s">
        <v>68</v>
      </c>
      <c r="E118" s="2" t="s">
        <v>17</v>
      </c>
      <c r="F118" s="2" t="s">
        <v>18</v>
      </c>
      <c r="G118" s="2" t="s">
        <v>27</v>
      </c>
      <c r="H118" s="2">
        <v>50</v>
      </c>
      <c r="I118" s="5">
        <v>41404</v>
      </c>
      <c r="J118" s="6">
        <v>79388</v>
      </c>
      <c r="K118" s="7">
        <v>0</v>
      </c>
      <c r="L118" s="2" t="s">
        <v>20</v>
      </c>
      <c r="M118" s="2" t="s">
        <v>59</v>
      </c>
      <c r="AI118" t="str">
        <v>E03849</v>
      </c>
      <c r="AJ118" t="str">
        <v>Evelyn Jung</v>
      </c>
      <c r="AK118" t="str">
        <v>Analyst</v>
      </c>
      <c r="DS118" t="str">
        <v>E03890</v>
      </c>
      <c r="DT118" t="str">
        <v>Nevaeh Jones</v>
      </c>
      <c r="DU118" t="str">
        <v>Vice President</v>
      </c>
      <c r="DV118" t="str">
        <v>Sales</v>
      </c>
      <c r="DW118" t="str">
        <v>Manufacturing</v>
      </c>
      <c r="DX118" t="str">
        <v>Female</v>
      </c>
      <c r="DY118" t="str">
        <v>Caucasian</v>
      </c>
      <c r="DZ118">
        <v>31</v>
      </c>
      <c r="EA118">
        <v>44063</v>
      </c>
      <c r="EB118">
        <v>219693</v>
      </c>
      <c r="EC118">
        <v>0.3</v>
      </c>
      <c r="ED118" t="str">
        <v>United States</v>
      </c>
      <c r="EE118" t="str">
        <v>Austin</v>
      </c>
      <c r="EG118" t="str">
        <v>E03890</v>
      </c>
      <c r="EH118" t="str">
        <v>Nevaeh Jones</v>
      </c>
      <c r="EI118" t="str">
        <v>Vice President</v>
      </c>
      <c r="EJ118" t="str">
        <v>Sales</v>
      </c>
      <c r="EK118" t="str">
        <v>Manufacturing</v>
      </c>
      <c r="EL118" t="str">
        <v>Female</v>
      </c>
      <c r="EM118" t="str">
        <v>Caucasian</v>
      </c>
      <c r="EN118">
        <v>31</v>
      </c>
      <c r="EO118">
        <v>44063</v>
      </c>
      <c r="EP118">
        <v>219693</v>
      </c>
      <c r="EQ118">
        <v>0.3</v>
      </c>
      <c r="ER118" t="str">
        <v>United States</v>
      </c>
      <c r="ES118" t="str">
        <v>Austin</v>
      </c>
      <c r="ET118" t="str">
        <v>E04415</v>
      </c>
      <c r="EU118" t="str">
        <v>Leonardo Luong</v>
      </c>
      <c r="EV118" t="str">
        <v>Manager</v>
      </c>
      <c r="EW118" t="str">
        <v>Finance</v>
      </c>
      <c r="EX118" t="str">
        <v>Manufacturing</v>
      </c>
      <c r="EY118" t="str">
        <v>Male</v>
      </c>
      <c r="EZ118" t="str">
        <v>Asian</v>
      </c>
      <c r="FA118">
        <v>52</v>
      </c>
      <c r="FB118">
        <v>36523</v>
      </c>
      <c r="FC118">
        <v>116527</v>
      </c>
      <c r="FD118">
        <v>7.0000000000000007E-2</v>
      </c>
      <c r="FE118" t="str">
        <v>United States</v>
      </c>
      <c r="FF118" t="str">
        <v>Phoenix</v>
      </c>
      <c r="FG118" t="str">
        <v>E02331</v>
      </c>
      <c r="FH118" t="str">
        <v>Sophia Huynh</v>
      </c>
      <c r="FI118" t="str">
        <v>Enterprise Architect</v>
      </c>
      <c r="FJ118" t="str">
        <v>IT</v>
      </c>
      <c r="FK118" t="str">
        <v>Manufacturing</v>
      </c>
      <c r="FL118" t="str">
        <v>Female</v>
      </c>
      <c r="FM118" t="str">
        <v>Asian</v>
      </c>
      <c r="FN118">
        <v>55</v>
      </c>
      <c r="FO118">
        <v>38573</v>
      </c>
      <c r="FP118">
        <v>92771</v>
      </c>
      <c r="FQ118">
        <v>0</v>
      </c>
      <c r="FR118" t="str">
        <v>United States</v>
      </c>
      <c r="FS118" t="str">
        <v>Miami</v>
      </c>
    </row>
    <row r="119" spans="1:175" x14ac:dyDescent="0.35">
      <c r="A119" s="1" t="s">
        <v>1207</v>
      </c>
      <c r="B119" s="2" t="s">
        <v>1208</v>
      </c>
      <c r="C119" s="2" t="s">
        <v>123</v>
      </c>
      <c r="D119" s="2" t="s">
        <v>79</v>
      </c>
      <c r="E119" s="2" t="s">
        <v>17</v>
      </c>
      <c r="F119" s="2" t="s">
        <v>26</v>
      </c>
      <c r="G119" s="2" t="s">
        <v>27</v>
      </c>
      <c r="H119" s="2">
        <v>65</v>
      </c>
      <c r="I119" s="5">
        <v>37181</v>
      </c>
      <c r="J119" s="6">
        <v>74631</v>
      </c>
      <c r="K119" s="7">
        <v>0</v>
      </c>
      <c r="L119" s="2" t="s">
        <v>28</v>
      </c>
      <c r="M119" s="2" t="s">
        <v>29</v>
      </c>
      <c r="AI119" t="str">
        <v>E03863</v>
      </c>
      <c r="AJ119" t="str">
        <v>Madeline Watson</v>
      </c>
      <c r="AK119" t="str">
        <v>Account Representative</v>
      </c>
      <c r="DS119" t="str">
        <v>E03894</v>
      </c>
      <c r="DT119" t="str">
        <v>Charlotte Chang</v>
      </c>
      <c r="DU119" t="str">
        <v>Manager</v>
      </c>
      <c r="DV119" t="str">
        <v>Sales</v>
      </c>
      <c r="DW119" t="str">
        <v>Research &amp; Development</v>
      </c>
      <c r="DX119" t="str">
        <v>Female</v>
      </c>
      <c r="DY119" t="str">
        <v>Asian</v>
      </c>
      <c r="DZ119">
        <v>50</v>
      </c>
      <c r="EA119">
        <v>36653</v>
      </c>
      <c r="EB119">
        <v>106428</v>
      </c>
      <c r="EC119">
        <v>7.0000000000000007E-2</v>
      </c>
      <c r="ED119" t="str">
        <v>United States</v>
      </c>
      <c r="EE119" t="str">
        <v>Chicago</v>
      </c>
      <c r="EG119" t="str">
        <v>E03894</v>
      </c>
      <c r="EH119" t="str">
        <v>Charlotte Chang</v>
      </c>
      <c r="EI119" t="str">
        <v>Manager</v>
      </c>
      <c r="EJ119" t="str">
        <v>Sales</v>
      </c>
      <c r="EK119" t="str">
        <v>Research &amp; Development</v>
      </c>
      <c r="EL119" t="str">
        <v>Female</v>
      </c>
      <c r="EM119" t="str">
        <v>Asian</v>
      </c>
      <c r="EN119">
        <v>50</v>
      </c>
      <c r="EO119">
        <v>36653</v>
      </c>
      <c r="EP119">
        <v>106428</v>
      </c>
      <c r="EQ119">
        <v>7.0000000000000007E-2</v>
      </c>
      <c r="ER119" t="str">
        <v>United States</v>
      </c>
      <c r="ES119" t="str">
        <v>Chicago</v>
      </c>
      <c r="ET119" t="str">
        <v>E04448</v>
      </c>
      <c r="EU119" t="str">
        <v>Adrian Ruiz</v>
      </c>
      <c r="EV119" t="str">
        <v>Sr. Analyst</v>
      </c>
      <c r="EW119" t="str">
        <v>Finance</v>
      </c>
      <c r="EX119" t="str">
        <v>Corporate</v>
      </c>
      <c r="EY119" t="str">
        <v>Male</v>
      </c>
      <c r="EZ119" t="str">
        <v>Latino</v>
      </c>
      <c r="FA119">
        <v>34</v>
      </c>
      <c r="FB119">
        <v>41886</v>
      </c>
      <c r="FC119">
        <v>95499</v>
      </c>
      <c r="FD119">
        <v>0</v>
      </c>
      <c r="FE119" t="str">
        <v>Brazil</v>
      </c>
      <c r="FF119" t="str">
        <v>Sao Paulo</v>
      </c>
      <c r="FG119" t="str">
        <v>E02333</v>
      </c>
      <c r="FH119" t="str">
        <v>Jaxson Wright</v>
      </c>
      <c r="FI119" t="str">
        <v>Service Desk Analyst</v>
      </c>
      <c r="FJ119" t="str">
        <v>IT</v>
      </c>
      <c r="FK119" t="str">
        <v>Manufacturing</v>
      </c>
      <c r="FL119" t="str">
        <v>Male</v>
      </c>
      <c r="FM119" t="str">
        <v>Black</v>
      </c>
      <c r="FN119">
        <v>54</v>
      </c>
      <c r="FO119">
        <v>40540</v>
      </c>
      <c r="FP119">
        <v>64417</v>
      </c>
      <c r="FQ119">
        <v>0</v>
      </c>
      <c r="FR119" t="str">
        <v>United States</v>
      </c>
      <c r="FS119" t="str">
        <v>Columbus</v>
      </c>
    </row>
    <row r="120" spans="1:175" x14ac:dyDescent="0.35">
      <c r="A120" s="1" t="s">
        <v>1207</v>
      </c>
      <c r="B120" s="2" t="s">
        <v>1719</v>
      </c>
      <c r="C120" s="2" t="s">
        <v>247</v>
      </c>
      <c r="D120" s="2" t="s">
        <v>16</v>
      </c>
      <c r="E120" s="2" t="s">
        <v>34</v>
      </c>
      <c r="F120" s="2" t="s">
        <v>18</v>
      </c>
      <c r="G120" s="2" t="s">
        <v>27</v>
      </c>
      <c r="H120" s="2">
        <v>45</v>
      </c>
      <c r="I120" s="5">
        <v>39069</v>
      </c>
      <c r="J120" s="6">
        <v>68337</v>
      </c>
      <c r="K120" s="7">
        <v>0</v>
      </c>
      <c r="L120" s="2" t="s">
        <v>28</v>
      </c>
      <c r="M120" s="2" t="s">
        <v>29</v>
      </c>
      <c r="AI120" t="str">
        <v>E03890</v>
      </c>
      <c r="AJ120" t="str">
        <v>Nevaeh Jones</v>
      </c>
      <c r="AK120" t="str">
        <v>Vice President</v>
      </c>
      <c r="DS120" t="str">
        <v>E03906</v>
      </c>
      <c r="DT120" t="str">
        <v>Piper Richardson</v>
      </c>
      <c r="DU120" t="str">
        <v>Sr. Analyst</v>
      </c>
      <c r="DV120" t="str">
        <v>Sales</v>
      </c>
      <c r="DW120" t="str">
        <v>Corporate</v>
      </c>
      <c r="DX120" t="str">
        <v>Female</v>
      </c>
      <c r="DY120" t="str">
        <v>Caucasian</v>
      </c>
      <c r="DZ120">
        <v>38</v>
      </c>
      <c r="EA120">
        <v>39474</v>
      </c>
      <c r="EB120">
        <v>80024</v>
      </c>
      <c r="EC120">
        <v>0</v>
      </c>
      <c r="ED120" t="str">
        <v>United States</v>
      </c>
      <c r="EE120" t="str">
        <v>Columbus</v>
      </c>
      <c r="EG120" t="str">
        <v>E03906</v>
      </c>
      <c r="EH120" t="str">
        <v>Piper Richardson</v>
      </c>
      <c r="EI120" t="str">
        <v>Sr. Analyst</v>
      </c>
      <c r="EJ120" t="str">
        <v>Sales</v>
      </c>
      <c r="EK120" t="str">
        <v>Corporate</v>
      </c>
      <c r="EL120" t="str">
        <v>Female</v>
      </c>
      <c r="EM120" t="str">
        <v>Caucasian</v>
      </c>
      <c r="EN120">
        <v>38</v>
      </c>
      <c r="EO120">
        <v>39474</v>
      </c>
      <c r="EP120">
        <v>80024</v>
      </c>
      <c r="EQ120">
        <v>0</v>
      </c>
      <c r="ER120" t="str">
        <v>United States</v>
      </c>
      <c r="ES120" t="str">
        <v>Columbus</v>
      </c>
      <c r="ET120" t="str">
        <v>E04449</v>
      </c>
      <c r="EU120" t="str">
        <v>Miles Hsu</v>
      </c>
      <c r="EV120" t="str">
        <v>Analyst II</v>
      </c>
      <c r="EW120" t="str">
        <v>Finance</v>
      </c>
      <c r="EX120" t="str">
        <v>Research &amp; Development</v>
      </c>
      <c r="EY120" t="str">
        <v>Male</v>
      </c>
      <c r="EZ120" t="str">
        <v>Asian</v>
      </c>
      <c r="FA120">
        <v>55</v>
      </c>
      <c r="FB120">
        <v>41714</v>
      </c>
      <c r="FC120">
        <v>74552</v>
      </c>
      <c r="FD120">
        <v>0</v>
      </c>
      <c r="FE120" t="str">
        <v>China</v>
      </c>
      <c r="FF120" t="str">
        <v>Chengdu</v>
      </c>
      <c r="FG120" t="str">
        <v>E02387</v>
      </c>
      <c r="FH120" t="str">
        <v>Emily Davis</v>
      </c>
      <c r="FI120" t="str">
        <v>Sr. Manger</v>
      </c>
      <c r="FJ120" t="str">
        <v>IT</v>
      </c>
      <c r="FK120" t="str">
        <v>Research &amp; Development</v>
      </c>
      <c r="FL120" t="str">
        <v>Female</v>
      </c>
      <c r="FM120" t="str">
        <v>Black</v>
      </c>
      <c r="FN120">
        <v>55</v>
      </c>
      <c r="FO120">
        <v>42468</v>
      </c>
      <c r="FP120">
        <v>141604</v>
      </c>
      <c r="FQ120">
        <v>0.15</v>
      </c>
      <c r="FR120" t="str">
        <v>United States</v>
      </c>
      <c r="FS120" t="str">
        <v>Seattle</v>
      </c>
    </row>
    <row r="121" spans="1:175" x14ac:dyDescent="0.35">
      <c r="A121" s="1" t="s">
        <v>722</v>
      </c>
      <c r="B121" s="2" t="s">
        <v>723</v>
      </c>
      <c r="C121" s="2" t="s">
        <v>32</v>
      </c>
      <c r="D121" s="2" t="s">
        <v>58</v>
      </c>
      <c r="E121" s="2" t="s">
        <v>25</v>
      </c>
      <c r="F121" s="2" t="s">
        <v>26</v>
      </c>
      <c r="G121" s="2" t="s">
        <v>35</v>
      </c>
      <c r="H121" s="2">
        <v>29</v>
      </c>
      <c r="I121" s="5">
        <v>42785</v>
      </c>
      <c r="J121" s="6">
        <v>181854</v>
      </c>
      <c r="K121" s="7">
        <v>0.28999999999999998</v>
      </c>
      <c r="L121" s="2" t="s">
        <v>20</v>
      </c>
      <c r="M121" s="2" t="s">
        <v>21</v>
      </c>
      <c r="AI121" t="str">
        <v>E03894</v>
      </c>
      <c r="AJ121" t="str">
        <v>Charlotte Chang</v>
      </c>
      <c r="AK121" t="str">
        <v>Manager</v>
      </c>
      <c r="DS121" t="str">
        <v>E03956</v>
      </c>
      <c r="DT121" t="str">
        <v>Everly Walker</v>
      </c>
      <c r="DU121" t="str">
        <v>Sr. Manger</v>
      </c>
      <c r="DV121" t="str">
        <v>Sales</v>
      </c>
      <c r="DW121" t="str">
        <v>Research &amp; Development</v>
      </c>
      <c r="DX121" t="str">
        <v>Female</v>
      </c>
      <c r="DY121" t="str">
        <v>Caucasian</v>
      </c>
      <c r="DZ121">
        <v>62</v>
      </c>
      <c r="EA121">
        <v>36374</v>
      </c>
      <c r="EB121">
        <v>137995</v>
      </c>
      <c r="EC121">
        <v>0.14000000000000001</v>
      </c>
      <c r="ED121" t="str">
        <v>United States</v>
      </c>
      <c r="EE121" t="str">
        <v>Austin</v>
      </c>
      <c r="EG121" t="str">
        <v>E03956</v>
      </c>
      <c r="EH121" t="str">
        <v>Everly Walker</v>
      </c>
      <c r="EI121" t="str">
        <v>Sr. Manger</v>
      </c>
      <c r="EJ121" t="str">
        <v>Sales</v>
      </c>
      <c r="EK121" t="str">
        <v>Research &amp; Development</v>
      </c>
      <c r="EL121" t="str">
        <v>Female</v>
      </c>
      <c r="EM121" t="str">
        <v>Caucasian</v>
      </c>
      <c r="EN121">
        <v>62</v>
      </c>
      <c r="EO121">
        <v>36374</v>
      </c>
      <c r="EP121">
        <v>137995</v>
      </c>
      <c r="EQ121">
        <v>0.14000000000000001</v>
      </c>
      <c r="ER121" t="str">
        <v>United States</v>
      </c>
      <c r="ES121" t="str">
        <v>Austin</v>
      </c>
      <c r="ET121" t="str">
        <v>E04568</v>
      </c>
      <c r="EU121" t="str">
        <v>Rylee Yu</v>
      </c>
      <c r="EV121" t="str">
        <v>Vice President</v>
      </c>
      <c r="EW121" t="str">
        <v>Finance</v>
      </c>
      <c r="EX121" t="str">
        <v>Speciality Products</v>
      </c>
      <c r="EY121" t="str">
        <v>Female</v>
      </c>
      <c r="EZ121" t="str">
        <v>Asian</v>
      </c>
      <c r="FA121">
        <v>54</v>
      </c>
      <c r="FB121">
        <v>40734</v>
      </c>
      <c r="FC121">
        <v>247022</v>
      </c>
      <c r="FD121">
        <v>0.3</v>
      </c>
      <c r="FE121" t="str">
        <v>China</v>
      </c>
      <c r="FF121" t="str">
        <v>Beijing</v>
      </c>
      <c r="FG121" t="str">
        <v>E02428</v>
      </c>
      <c r="FH121" t="str">
        <v>Connor Luu</v>
      </c>
      <c r="FI121" t="str">
        <v>Computer Systems Manager</v>
      </c>
      <c r="FJ121" t="str">
        <v>IT</v>
      </c>
      <c r="FK121" t="str">
        <v>Speciality Products</v>
      </c>
      <c r="FL121" t="str">
        <v>Male</v>
      </c>
      <c r="FM121" t="str">
        <v>Asian</v>
      </c>
      <c r="FN121">
        <v>35</v>
      </c>
      <c r="FO121">
        <v>42493</v>
      </c>
      <c r="FP121">
        <v>73899</v>
      </c>
      <c r="FQ121">
        <v>0.05</v>
      </c>
      <c r="FR121" t="str">
        <v>China</v>
      </c>
      <c r="FS121" t="str">
        <v>Chengdu</v>
      </c>
    </row>
    <row r="122" spans="1:175" x14ac:dyDescent="0.35">
      <c r="A122" s="1" t="s">
        <v>1914</v>
      </c>
      <c r="B122" s="2" t="s">
        <v>1915</v>
      </c>
      <c r="C122" s="2" t="s">
        <v>247</v>
      </c>
      <c r="D122" s="2" t="s">
        <v>16</v>
      </c>
      <c r="E122" s="2" t="s">
        <v>34</v>
      </c>
      <c r="F122" s="2" t="s">
        <v>18</v>
      </c>
      <c r="G122" s="2" t="s">
        <v>84</v>
      </c>
      <c r="H122" s="2">
        <v>36</v>
      </c>
      <c r="I122" s="5">
        <v>42677</v>
      </c>
      <c r="J122" s="6">
        <v>94618</v>
      </c>
      <c r="K122" s="7">
        <v>0</v>
      </c>
      <c r="L122" s="2" t="s">
        <v>20</v>
      </c>
      <c r="M122" s="2" t="s">
        <v>87</v>
      </c>
      <c r="AI122" t="str">
        <v>E03906</v>
      </c>
      <c r="AJ122" t="str">
        <v>Piper Richardson</v>
      </c>
      <c r="AK122" t="str">
        <v>Sr. Analyst</v>
      </c>
      <c r="DS122" t="str">
        <v>E03980</v>
      </c>
      <c r="DT122" t="str">
        <v>Lydia Huynh</v>
      </c>
      <c r="DU122" t="str">
        <v>Account Representative</v>
      </c>
      <c r="DV122" t="str">
        <v>Sales</v>
      </c>
      <c r="DW122" t="str">
        <v>Speciality Products</v>
      </c>
      <c r="DX122" t="str">
        <v>Female</v>
      </c>
      <c r="DY122" t="str">
        <v>Asian</v>
      </c>
      <c r="DZ122">
        <v>45</v>
      </c>
      <c r="EA122">
        <v>36754</v>
      </c>
      <c r="EB122">
        <v>60113</v>
      </c>
      <c r="EC122">
        <v>0</v>
      </c>
      <c r="ED122" t="str">
        <v>United States</v>
      </c>
      <c r="EE122" t="str">
        <v>Chicago</v>
      </c>
      <c r="EG122" t="str">
        <v>E03980</v>
      </c>
      <c r="EH122" t="str">
        <v>Lydia Huynh</v>
      </c>
      <c r="EI122" t="str">
        <v>Account Representative</v>
      </c>
      <c r="EJ122" t="str">
        <v>Sales</v>
      </c>
      <c r="EK122" t="str">
        <v>Speciality Products</v>
      </c>
      <c r="EL122" t="str">
        <v>Female</v>
      </c>
      <c r="EM122" t="str">
        <v>Asian</v>
      </c>
      <c r="EN122">
        <v>45</v>
      </c>
      <c r="EO122">
        <v>36754</v>
      </c>
      <c r="EP122">
        <v>60113</v>
      </c>
      <c r="EQ122">
        <v>0</v>
      </c>
      <c r="ER122" t="str">
        <v>United States</v>
      </c>
      <c r="ES122" t="str">
        <v>Chicago</v>
      </c>
      <c r="ET122" t="str">
        <v>E04601</v>
      </c>
      <c r="EU122" t="str">
        <v>Allison Ayala</v>
      </c>
      <c r="EV122" t="str">
        <v>Analyst</v>
      </c>
      <c r="EW122" t="str">
        <v>Finance</v>
      </c>
      <c r="EX122" t="str">
        <v>Corporate</v>
      </c>
      <c r="EY122" t="str">
        <v>Female</v>
      </c>
      <c r="EZ122" t="str">
        <v>Latino</v>
      </c>
      <c r="FA122">
        <v>36</v>
      </c>
      <c r="FB122">
        <v>39994</v>
      </c>
      <c r="FC122">
        <v>43363</v>
      </c>
      <c r="FD122">
        <v>0</v>
      </c>
      <c r="FE122" t="str">
        <v>United States</v>
      </c>
      <c r="FF122" t="str">
        <v>Austin</v>
      </c>
      <c r="FG122" t="str">
        <v>E02440</v>
      </c>
      <c r="FH122" t="str">
        <v>Grayson Turner</v>
      </c>
      <c r="FI122" t="str">
        <v>Solutions Architect</v>
      </c>
      <c r="FJ122" t="str">
        <v>IT</v>
      </c>
      <c r="FK122" t="str">
        <v>Corporate</v>
      </c>
      <c r="FL122" t="str">
        <v>Male</v>
      </c>
      <c r="FM122" t="str">
        <v>Caucasian</v>
      </c>
      <c r="FN122">
        <v>54</v>
      </c>
      <c r="FO122">
        <v>33785</v>
      </c>
      <c r="FP122">
        <v>63196</v>
      </c>
      <c r="FQ122">
        <v>0</v>
      </c>
      <c r="FR122" t="str">
        <v>United States</v>
      </c>
      <c r="FS122" t="str">
        <v>Chicago</v>
      </c>
    </row>
    <row r="123" spans="1:175" x14ac:dyDescent="0.35">
      <c r="A123" s="1" t="s">
        <v>417</v>
      </c>
      <c r="B123" s="2" t="s">
        <v>418</v>
      </c>
      <c r="C123" s="2" t="s">
        <v>32</v>
      </c>
      <c r="D123" s="2" t="s">
        <v>58</v>
      </c>
      <c r="E123" s="2" t="s">
        <v>25</v>
      </c>
      <c r="F123" s="2" t="s">
        <v>18</v>
      </c>
      <c r="G123" s="2" t="s">
        <v>84</v>
      </c>
      <c r="H123" s="2">
        <v>27</v>
      </c>
      <c r="I123" s="5">
        <v>43276</v>
      </c>
      <c r="J123" s="6">
        <v>174097</v>
      </c>
      <c r="K123" s="7">
        <v>0.21</v>
      </c>
      <c r="L123" s="2" t="s">
        <v>20</v>
      </c>
      <c r="M123" s="2" t="s">
        <v>43</v>
      </c>
      <c r="AI123" t="str">
        <v>E03956</v>
      </c>
      <c r="AJ123" t="str">
        <v>Everly Walker</v>
      </c>
      <c r="AK123" t="str">
        <v>Sr. Manger</v>
      </c>
      <c r="DS123" t="str">
        <v>E04101</v>
      </c>
      <c r="DT123" t="str">
        <v>Olivia Harris</v>
      </c>
      <c r="DU123" t="str">
        <v>Director</v>
      </c>
      <c r="DV123" t="str">
        <v>Sales</v>
      </c>
      <c r="DW123" t="str">
        <v>Speciality Products</v>
      </c>
      <c r="DX123" t="str">
        <v>Female</v>
      </c>
      <c r="DY123" t="str">
        <v>Caucasian</v>
      </c>
      <c r="DZ123">
        <v>63</v>
      </c>
      <c r="EA123">
        <v>43996</v>
      </c>
      <c r="EB123">
        <v>181216</v>
      </c>
      <c r="EC123">
        <v>0.27</v>
      </c>
      <c r="ED123" t="str">
        <v>United States</v>
      </c>
      <c r="EE123" t="str">
        <v>Columbus</v>
      </c>
      <c r="EG123" t="str">
        <v>E04101</v>
      </c>
      <c r="EH123" t="str">
        <v>Olivia Harris</v>
      </c>
      <c r="EI123" t="str">
        <v>Director</v>
      </c>
      <c r="EJ123" t="str">
        <v>Sales</v>
      </c>
      <c r="EK123" t="str">
        <v>Speciality Products</v>
      </c>
      <c r="EL123" t="str">
        <v>Female</v>
      </c>
      <c r="EM123" t="str">
        <v>Caucasian</v>
      </c>
      <c r="EN123">
        <v>63</v>
      </c>
      <c r="EO123">
        <v>43996</v>
      </c>
      <c r="EP123">
        <v>181216</v>
      </c>
      <c r="EQ123">
        <v>0.27</v>
      </c>
      <c r="ER123" t="str">
        <v>United States</v>
      </c>
      <c r="ES123" t="str">
        <v>Columbus</v>
      </c>
      <c r="ET123" t="str">
        <v>E04749</v>
      </c>
      <c r="EU123" t="str">
        <v>Caroline Phan</v>
      </c>
      <c r="EV123" t="str">
        <v>Sr. Manger</v>
      </c>
      <c r="EW123" t="str">
        <v>Finance</v>
      </c>
      <c r="EX123" t="str">
        <v>Corporate</v>
      </c>
      <c r="EY123" t="str">
        <v>Female</v>
      </c>
      <c r="EZ123" t="str">
        <v>Asian</v>
      </c>
      <c r="FA123">
        <v>41</v>
      </c>
      <c r="FB123">
        <v>38060</v>
      </c>
      <c r="FC123">
        <v>155004</v>
      </c>
      <c r="FD123">
        <v>0.12</v>
      </c>
      <c r="FE123" t="str">
        <v>United States</v>
      </c>
      <c r="FF123" t="str">
        <v>Austin</v>
      </c>
      <c r="FG123" t="str">
        <v>E02576</v>
      </c>
      <c r="FH123" t="str">
        <v>Gianna Ha</v>
      </c>
      <c r="FI123" t="str">
        <v>Manager</v>
      </c>
      <c r="FJ123" t="str">
        <v>IT</v>
      </c>
      <c r="FK123" t="str">
        <v>Research &amp; Development</v>
      </c>
      <c r="FL123" t="str">
        <v>Female</v>
      </c>
      <c r="FM123" t="str">
        <v>Asian</v>
      </c>
      <c r="FN123">
        <v>55</v>
      </c>
      <c r="FO123">
        <v>38391</v>
      </c>
      <c r="FP123">
        <v>115145</v>
      </c>
      <c r="FQ123">
        <v>0.05</v>
      </c>
      <c r="FR123" t="str">
        <v>China</v>
      </c>
      <c r="FS123" t="str">
        <v>Chongqing</v>
      </c>
    </row>
    <row r="124" spans="1:175" x14ac:dyDescent="0.35">
      <c r="A124" s="1" t="s">
        <v>417</v>
      </c>
      <c r="B124" s="2" t="s">
        <v>1716</v>
      </c>
      <c r="C124" s="2" t="s">
        <v>54</v>
      </c>
      <c r="D124" s="2" t="s">
        <v>47</v>
      </c>
      <c r="E124" s="2" t="s">
        <v>25</v>
      </c>
      <c r="F124" s="2" t="s">
        <v>26</v>
      </c>
      <c r="G124" s="2" t="s">
        <v>84</v>
      </c>
      <c r="H124" s="2">
        <v>26</v>
      </c>
      <c r="I124" s="5">
        <v>44257</v>
      </c>
      <c r="J124" s="6">
        <v>44732</v>
      </c>
      <c r="K124" s="7">
        <v>0</v>
      </c>
      <c r="L124" s="2" t="s">
        <v>92</v>
      </c>
      <c r="M124" s="2" t="s">
        <v>98</v>
      </c>
      <c r="AI124" t="str">
        <v>E03980</v>
      </c>
      <c r="AJ124" t="str">
        <v>Lydia Huynh</v>
      </c>
      <c r="AK124" t="str">
        <v>Account Representative</v>
      </c>
      <c r="DS124" t="str">
        <v>E04108</v>
      </c>
      <c r="DT124" t="str">
        <v>Jade Figueroa</v>
      </c>
      <c r="DU124" t="str">
        <v>Sr. Analyst</v>
      </c>
      <c r="DV124" t="str">
        <v>Sales</v>
      </c>
      <c r="DW124" t="str">
        <v>Manufacturing</v>
      </c>
      <c r="DX124" t="str">
        <v>Female</v>
      </c>
      <c r="DY124" t="str">
        <v>Latino</v>
      </c>
      <c r="DZ124">
        <v>33</v>
      </c>
      <c r="EA124">
        <v>41043</v>
      </c>
      <c r="EB124">
        <v>88343</v>
      </c>
      <c r="EC124">
        <v>0</v>
      </c>
      <c r="ED124" t="str">
        <v>Brazil</v>
      </c>
      <c r="EE124" t="str">
        <v>Rio de Janerio</v>
      </c>
      <c r="EG124" t="str">
        <v>E04108</v>
      </c>
      <c r="EH124" t="str">
        <v>Jade Figueroa</v>
      </c>
      <c r="EI124" t="str">
        <v>Sr. Analyst</v>
      </c>
      <c r="EJ124" t="str">
        <v>Sales</v>
      </c>
      <c r="EK124" t="str">
        <v>Manufacturing</v>
      </c>
      <c r="EL124" t="str">
        <v>Female</v>
      </c>
      <c r="EM124" t="str">
        <v>Latino</v>
      </c>
      <c r="EN124">
        <v>33</v>
      </c>
      <c r="EO124">
        <v>41043</v>
      </c>
      <c r="EP124">
        <v>88343</v>
      </c>
      <c r="EQ124">
        <v>0</v>
      </c>
      <c r="ER124" t="str">
        <v>Brazil</v>
      </c>
      <c r="ES124" t="str">
        <v>Rio de Janerio</v>
      </c>
      <c r="ET124" t="str">
        <v>E04927</v>
      </c>
      <c r="EU124" t="str">
        <v>Ezekiel Bryant</v>
      </c>
      <c r="EV124" t="str">
        <v>Sr. Analyst</v>
      </c>
      <c r="EW124" t="str">
        <v>Finance</v>
      </c>
      <c r="EX124" t="str">
        <v>Manufacturing</v>
      </c>
      <c r="EY124" t="str">
        <v>Male</v>
      </c>
      <c r="EZ124" t="str">
        <v>Caucasian</v>
      </c>
      <c r="FA124">
        <v>55</v>
      </c>
      <c r="FB124">
        <v>37456</v>
      </c>
      <c r="FC124">
        <v>77396</v>
      </c>
      <c r="FD124">
        <v>0</v>
      </c>
      <c r="FE124" t="str">
        <v>United States</v>
      </c>
      <c r="FF124" t="str">
        <v>Miami</v>
      </c>
      <c r="FG124" t="str">
        <v>E02594</v>
      </c>
      <c r="FH124" t="str">
        <v>Ezekiel Kumar</v>
      </c>
      <c r="FI124" t="str">
        <v>IT Coordinator</v>
      </c>
      <c r="FJ124" t="str">
        <v>IT</v>
      </c>
      <c r="FK124" t="str">
        <v>Research &amp; Development</v>
      </c>
      <c r="FL124" t="str">
        <v>Male</v>
      </c>
      <c r="FM124" t="str">
        <v>Asian</v>
      </c>
      <c r="FN124">
        <v>28</v>
      </c>
      <c r="FO124">
        <v>42911</v>
      </c>
      <c r="FP124">
        <v>54775</v>
      </c>
      <c r="FQ124">
        <v>0</v>
      </c>
      <c r="FR124" t="str">
        <v>United States</v>
      </c>
      <c r="FS124" t="str">
        <v>Columbus</v>
      </c>
    </row>
    <row r="125" spans="1:175" x14ac:dyDescent="0.35">
      <c r="A125" s="1" t="s">
        <v>1829</v>
      </c>
      <c r="B125" s="2" t="s">
        <v>1830</v>
      </c>
      <c r="C125" s="2" t="s">
        <v>123</v>
      </c>
      <c r="D125" s="2" t="s">
        <v>33</v>
      </c>
      <c r="E125" s="2" t="s">
        <v>17</v>
      </c>
      <c r="F125" s="2" t="s">
        <v>18</v>
      </c>
      <c r="G125" s="2" t="s">
        <v>84</v>
      </c>
      <c r="H125" s="2">
        <v>45</v>
      </c>
      <c r="I125" s="5">
        <v>41127</v>
      </c>
      <c r="J125" s="6">
        <v>58586</v>
      </c>
      <c r="K125" s="7">
        <v>0</v>
      </c>
      <c r="L125" s="2" t="s">
        <v>92</v>
      </c>
      <c r="M125" s="2" t="s">
        <v>217</v>
      </c>
      <c r="AI125" t="str">
        <v>E04101</v>
      </c>
      <c r="AJ125" t="str">
        <v>Olivia Harris</v>
      </c>
      <c r="AK125" t="str">
        <v>Director</v>
      </c>
      <c r="DS125" t="str">
        <v>E04127</v>
      </c>
      <c r="DT125" t="str">
        <v>Emery Acosta</v>
      </c>
      <c r="DU125" t="str">
        <v>Vice President</v>
      </c>
      <c r="DV125" t="str">
        <v>Sales</v>
      </c>
      <c r="DW125" t="str">
        <v>Research &amp; Development</v>
      </c>
      <c r="DX125" t="str">
        <v>Female</v>
      </c>
      <c r="DY125" t="str">
        <v>Latino</v>
      </c>
      <c r="DZ125">
        <v>42</v>
      </c>
      <c r="EA125">
        <v>41528</v>
      </c>
      <c r="EB125">
        <v>181452</v>
      </c>
      <c r="EC125">
        <v>0.3</v>
      </c>
      <c r="ED125" t="str">
        <v>United States</v>
      </c>
      <c r="EE125" t="str">
        <v>Columbus</v>
      </c>
      <c r="EG125" t="str">
        <v>E04127</v>
      </c>
      <c r="EH125" t="str">
        <v>Emery Acosta</v>
      </c>
      <c r="EI125" t="str">
        <v>Vice President</v>
      </c>
      <c r="EJ125" t="str">
        <v>Sales</v>
      </c>
      <c r="EK125" t="str">
        <v>Research &amp; Development</v>
      </c>
      <c r="EL125" t="str">
        <v>Female</v>
      </c>
      <c r="EM125" t="str">
        <v>Latino</v>
      </c>
      <c r="EN125">
        <v>42</v>
      </c>
      <c r="EO125">
        <v>41528</v>
      </c>
      <c r="EP125">
        <v>181452</v>
      </c>
      <c r="EQ125">
        <v>0.3</v>
      </c>
      <c r="ER125" t="str">
        <v>United States</v>
      </c>
      <c r="ES125" t="str">
        <v>Columbus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str">
        <v>E02681</v>
      </c>
      <c r="FH125" t="str">
        <v>Caroline Owens</v>
      </c>
      <c r="FI125" t="str">
        <v>Director</v>
      </c>
      <c r="FJ125" t="str">
        <v>IT</v>
      </c>
      <c r="FK125" t="str">
        <v>Speciality Products</v>
      </c>
      <c r="FL125" t="str">
        <v>Female</v>
      </c>
      <c r="FM125" t="str">
        <v>Caucasian</v>
      </c>
      <c r="FN125">
        <v>26</v>
      </c>
      <c r="FO125">
        <v>44403</v>
      </c>
      <c r="FP125">
        <v>151108</v>
      </c>
      <c r="FQ125">
        <v>0.22</v>
      </c>
      <c r="FR125" t="str">
        <v>United States</v>
      </c>
      <c r="FS125" t="str">
        <v>Phoenix</v>
      </c>
    </row>
    <row r="126" spans="1:175" x14ac:dyDescent="0.35">
      <c r="A126" s="1" t="s">
        <v>149</v>
      </c>
      <c r="B126" s="2" t="s">
        <v>150</v>
      </c>
      <c r="C126" s="2" t="s">
        <v>15</v>
      </c>
      <c r="D126" s="2" t="s">
        <v>79</v>
      </c>
      <c r="E126" s="2" t="s">
        <v>17</v>
      </c>
      <c r="F126" s="2" t="s">
        <v>18</v>
      </c>
      <c r="G126" s="2" t="s">
        <v>35</v>
      </c>
      <c r="H126" s="2">
        <v>29</v>
      </c>
      <c r="I126" s="5">
        <v>43609</v>
      </c>
      <c r="J126" s="6">
        <v>122350</v>
      </c>
      <c r="K126" s="7">
        <v>0.12</v>
      </c>
      <c r="L126" s="2" t="s">
        <v>20</v>
      </c>
      <c r="M126" s="2" t="s">
        <v>43</v>
      </c>
      <c r="AI126" t="str">
        <v>E04108</v>
      </c>
      <c r="AJ126" t="str">
        <v>Jade Figueroa</v>
      </c>
      <c r="AK126" t="str">
        <v>Sr. Analyst</v>
      </c>
      <c r="DS126" t="str">
        <v>E04128</v>
      </c>
      <c r="DT126" t="str">
        <v>Jacob Doan</v>
      </c>
      <c r="DU126" t="str">
        <v>Analyst II</v>
      </c>
      <c r="DV126" t="str">
        <v>Sales</v>
      </c>
      <c r="DW126" t="str">
        <v>Speciality Products</v>
      </c>
      <c r="DX126" t="str">
        <v>Male</v>
      </c>
      <c r="DY126" t="str">
        <v>Asian</v>
      </c>
      <c r="DZ126">
        <v>55</v>
      </c>
      <c r="EA126">
        <v>44410</v>
      </c>
      <c r="EB126">
        <v>67130</v>
      </c>
      <c r="EC126">
        <v>0</v>
      </c>
      <c r="ED126" t="str">
        <v>United States</v>
      </c>
      <c r="EE126" t="str">
        <v>Miami</v>
      </c>
      <c r="EG126" t="str">
        <v>E04128</v>
      </c>
      <c r="EH126" t="str">
        <v>Jacob Doan</v>
      </c>
      <c r="EI126" t="str">
        <v>Analyst II</v>
      </c>
      <c r="EJ126" t="str">
        <v>Sales</v>
      </c>
      <c r="EK126" t="str">
        <v>Speciality Products</v>
      </c>
      <c r="EL126" t="str">
        <v>Male</v>
      </c>
      <c r="EM126" t="str">
        <v>Asian</v>
      </c>
      <c r="EN126">
        <v>55</v>
      </c>
      <c r="EO126">
        <v>44410</v>
      </c>
      <c r="EP126">
        <v>67130</v>
      </c>
      <c r="EQ126">
        <v>0</v>
      </c>
      <c r="ER126" t="str">
        <v>United States</v>
      </c>
      <c r="ES126" t="str">
        <v>Miami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str">
        <v>E02747</v>
      </c>
      <c r="FH126" t="str">
        <v>Kinsley Acosta</v>
      </c>
      <c r="FI126" t="str">
        <v>Vice President</v>
      </c>
      <c r="FJ126" t="str">
        <v>IT</v>
      </c>
      <c r="FK126" t="str">
        <v>Speciality Products</v>
      </c>
      <c r="FL126" t="str">
        <v>Female</v>
      </c>
      <c r="FM126" t="str">
        <v>Latino</v>
      </c>
      <c r="FN126">
        <v>32</v>
      </c>
      <c r="FO126">
        <v>44034</v>
      </c>
      <c r="FP126">
        <v>192749</v>
      </c>
      <c r="FQ126">
        <v>0.31</v>
      </c>
      <c r="FR126" t="str">
        <v>United States</v>
      </c>
      <c r="FS126" t="str">
        <v>Chicago</v>
      </c>
    </row>
    <row r="127" spans="1:175" x14ac:dyDescent="0.35">
      <c r="A127" s="1" t="s">
        <v>62</v>
      </c>
      <c r="B127" s="2" t="s">
        <v>63</v>
      </c>
      <c r="C127" s="2" t="s">
        <v>15</v>
      </c>
      <c r="D127" s="2" t="s">
        <v>64</v>
      </c>
      <c r="E127" s="2" t="s">
        <v>25</v>
      </c>
      <c r="F127" s="2" t="s">
        <v>18</v>
      </c>
      <c r="G127" s="2" t="s">
        <v>27</v>
      </c>
      <c r="H127" s="2">
        <v>36</v>
      </c>
      <c r="I127" s="5">
        <v>39855</v>
      </c>
      <c r="J127" s="6">
        <v>157333</v>
      </c>
      <c r="K127" s="7">
        <v>0.15</v>
      </c>
      <c r="L127" s="2" t="s">
        <v>20</v>
      </c>
      <c r="M127" s="2" t="s">
        <v>55</v>
      </c>
      <c r="AI127" t="str">
        <v>E04127</v>
      </c>
      <c r="AJ127" t="str">
        <v>Emery Acosta</v>
      </c>
      <c r="AK127" t="str">
        <v>Vice President</v>
      </c>
      <c r="DS127" t="str">
        <v>E04168</v>
      </c>
      <c r="DT127" t="str">
        <v>Mila Juarez</v>
      </c>
      <c r="DU127" t="str">
        <v>Manager</v>
      </c>
      <c r="DV127" t="str">
        <v>Sales</v>
      </c>
      <c r="DW127" t="str">
        <v>Speciality Products</v>
      </c>
      <c r="DX127" t="str">
        <v>Female</v>
      </c>
      <c r="DY127" t="str">
        <v>Latino</v>
      </c>
      <c r="DZ127">
        <v>38</v>
      </c>
      <c r="EA127">
        <v>42999</v>
      </c>
      <c r="EB127">
        <v>119647</v>
      </c>
      <c r="EC127">
        <v>0.09</v>
      </c>
      <c r="ED127" t="str">
        <v>Brazil</v>
      </c>
      <c r="EE127" t="str">
        <v>Sao Paulo</v>
      </c>
      <c r="EG127" t="str">
        <v>E04168</v>
      </c>
      <c r="EH127" t="str">
        <v>Mila Juarez</v>
      </c>
      <c r="EI127" t="str">
        <v>Manager</v>
      </c>
      <c r="EJ127" t="str">
        <v>Sales</v>
      </c>
      <c r="EK127" t="str">
        <v>Speciality Products</v>
      </c>
      <c r="EL127" t="str">
        <v>Female</v>
      </c>
      <c r="EM127" t="str">
        <v>Latino</v>
      </c>
      <c r="EN127">
        <v>38</v>
      </c>
      <c r="EO127">
        <v>42999</v>
      </c>
      <c r="EP127">
        <v>119647</v>
      </c>
      <c r="EQ127">
        <v>0.09</v>
      </c>
      <c r="ER127" t="str">
        <v>Brazil</v>
      </c>
      <c r="ES127" t="str">
        <v>Sao Paulo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str">
        <v>E02770</v>
      </c>
      <c r="FH127" t="str">
        <v>Liliana Do</v>
      </c>
      <c r="FI127" t="str">
        <v>Service Desk Analyst</v>
      </c>
      <c r="FJ127" t="str">
        <v>IT</v>
      </c>
      <c r="FK127" t="str">
        <v>Manufacturing</v>
      </c>
      <c r="FL127" t="str">
        <v>Female</v>
      </c>
      <c r="FM127" t="str">
        <v>Asian</v>
      </c>
      <c r="FN127">
        <v>30</v>
      </c>
      <c r="FO127">
        <v>43553</v>
      </c>
      <c r="FP127">
        <v>86774</v>
      </c>
      <c r="FQ127">
        <v>0</v>
      </c>
      <c r="FR127" t="str">
        <v>China</v>
      </c>
      <c r="FS127" t="str">
        <v>Chengdu</v>
      </c>
    </row>
    <row r="128" spans="1:175" x14ac:dyDescent="0.35">
      <c r="A128" s="1" t="s">
        <v>1680</v>
      </c>
      <c r="B128" s="2" t="s">
        <v>1681</v>
      </c>
      <c r="C128" s="2" t="s">
        <v>298</v>
      </c>
      <c r="D128" s="2" t="s">
        <v>16</v>
      </c>
      <c r="E128" s="2" t="s">
        <v>25</v>
      </c>
      <c r="F128" s="2" t="s">
        <v>18</v>
      </c>
      <c r="G128" s="2" t="s">
        <v>35</v>
      </c>
      <c r="H128" s="2">
        <v>57</v>
      </c>
      <c r="I128" s="5">
        <v>35113</v>
      </c>
      <c r="J128" s="6">
        <v>75354</v>
      </c>
      <c r="K128" s="7">
        <v>0</v>
      </c>
      <c r="L128" s="2" t="s">
        <v>20</v>
      </c>
      <c r="M128" s="2" t="s">
        <v>59</v>
      </c>
      <c r="AI128" t="str">
        <v>E04128</v>
      </c>
      <c r="AJ128" t="str">
        <v>Jacob Doan</v>
      </c>
      <c r="AK128" t="str">
        <v>Analyst II</v>
      </c>
      <c r="DS128" t="str">
        <v>E04277</v>
      </c>
      <c r="DT128" t="str">
        <v>Zoe Do</v>
      </c>
      <c r="DU128" t="str">
        <v>Analyst II</v>
      </c>
      <c r="DV128" t="str">
        <v>Sales</v>
      </c>
      <c r="DW128" t="str">
        <v>Speciality Products</v>
      </c>
      <c r="DX128" t="str">
        <v>Female</v>
      </c>
      <c r="DY128" t="str">
        <v>Asian</v>
      </c>
      <c r="DZ128">
        <v>60</v>
      </c>
      <c r="EA128">
        <v>41647</v>
      </c>
      <c r="EB128">
        <v>51877</v>
      </c>
      <c r="EC128">
        <v>0</v>
      </c>
      <c r="ED128" t="str">
        <v>China</v>
      </c>
      <c r="EE128" t="str">
        <v>Beijing</v>
      </c>
      <c r="EG128" t="str">
        <v>E04277</v>
      </c>
      <c r="EH128" t="str">
        <v>Zoe Do</v>
      </c>
      <c r="EI128" t="str">
        <v>Analyst II</v>
      </c>
      <c r="EJ128" t="str">
        <v>Sales</v>
      </c>
      <c r="EK128" t="str">
        <v>Speciality Products</v>
      </c>
      <c r="EL128" t="str">
        <v>Female</v>
      </c>
      <c r="EM128" t="str">
        <v>Asian</v>
      </c>
      <c r="EN128">
        <v>60</v>
      </c>
      <c r="EO128">
        <v>41647</v>
      </c>
      <c r="EP128">
        <v>51877</v>
      </c>
      <c r="EQ128">
        <v>0</v>
      </c>
      <c r="ER128" t="str">
        <v>China</v>
      </c>
      <c r="ES128" t="str">
        <v>Beijing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str">
        <v>E02798</v>
      </c>
      <c r="FH128" t="str">
        <v>Charles Henderson</v>
      </c>
      <c r="FI128" t="str">
        <v>Systems Analyst</v>
      </c>
      <c r="FJ128" t="str">
        <v>IT</v>
      </c>
      <c r="FK128" t="str">
        <v>Speciality Products</v>
      </c>
      <c r="FL128" t="str">
        <v>Male</v>
      </c>
      <c r="FM128" t="str">
        <v>Caucasian</v>
      </c>
      <c r="FN128">
        <v>48</v>
      </c>
      <c r="FO128">
        <v>37298</v>
      </c>
      <c r="FP128">
        <v>43080</v>
      </c>
      <c r="FQ128">
        <v>0</v>
      </c>
      <c r="FR128" t="str">
        <v>United States</v>
      </c>
      <c r="FS128" t="str">
        <v>Austin</v>
      </c>
    </row>
    <row r="129" spans="1:175" x14ac:dyDescent="0.35">
      <c r="A129" s="1" t="s">
        <v>1100</v>
      </c>
      <c r="B129" s="2" t="s">
        <v>1101</v>
      </c>
      <c r="C129" s="2" t="s">
        <v>371</v>
      </c>
      <c r="D129" s="2" t="s">
        <v>16</v>
      </c>
      <c r="E129" s="2" t="s">
        <v>34</v>
      </c>
      <c r="F129" s="2" t="s">
        <v>26</v>
      </c>
      <c r="G129" s="2" t="s">
        <v>35</v>
      </c>
      <c r="H129" s="2">
        <v>34</v>
      </c>
      <c r="I129" s="5">
        <v>42514</v>
      </c>
      <c r="J129" s="6">
        <v>94352</v>
      </c>
      <c r="K129" s="7">
        <v>0</v>
      </c>
      <c r="L129" s="2" t="s">
        <v>20</v>
      </c>
      <c r="M129" s="2" t="s">
        <v>55</v>
      </c>
      <c r="AI129" t="str">
        <v>E04168</v>
      </c>
      <c r="AJ129" t="str">
        <v>Mila Juarez</v>
      </c>
      <c r="AK129" t="str">
        <v>Manager</v>
      </c>
      <c r="DS129" t="str">
        <v>E04335</v>
      </c>
      <c r="DT129" t="str">
        <v>Parker Allen</v>
      </c>
      <c r="DU129" t="str">
        <v>Sr. Analyst</v>
      </c>
      <c r="DV129" t="str">
        <v>Sales</v>
      </c>
      <c r="DW129" t="str">
        <v>Speciality Products</v>
      </c>
      <c r="DX129" t="str">
        <v>Male</v>
      </c>
      <c r="DY129" t="str">
        <v>Caucasian</v>
      </c>
      <c r="DZ129">
        <v>31</v>
      </c>
      <c r="EA129">
        <v>43325</v>
      </c>
      <c r="EB129">
        <v>81828</v>
      </c>
      <c r="EC129">
        <v>0</v>
      </c>
      <c r="ED129" t="str">
        <v>United States</v>
      </c>
      <c r="EE129" t="str">
        <v>Miami</v>
      </c>
      <c r="EG129" t="str">
        <v>E04335</v>
      </c>
      <c r="EH129" t="str">
        <v>Parker Allen</v>
      </c>
      <c r="EI129" t="str">
        <v>Sr. Analyst</v>
      </c>
      <c r="EJ129" t="str">
        <v>Sales</v>
      </c>
      <c r="EK129" t="str">
        <v>Speciality Products</v>
      </c>
      <c r="EL129" t="str">
        <v>Male</v>
      </c>
      <c r="EM129" t="str">
        <v>Caucasian</v>
      </c>
      <c r="EN129">
        <v>31</v>
      </c>
      <c r="EO129">
        <v>43325</v>
      </c>
      <c r="EP129">
        <v>81828</v>
      </c>
      <c r="EQ129">
        <v>0</v>
      </c>
      <c r="ER129" t="str">
        <v>United States</v>
      </c>
      <c r="ES129" t="str">
        <v>Miami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str">
        <v>E02832</v>
      </c>
      <c r="FH129" t="str">
        <v>Penelope Jordan</v>
      </c>
      <c r="FI129" t="str">
        <v>Computer Systems Manager</v>
      </c>
      <c r="FJ129" t="str">
        <v>IT</v>
      </c>
      <c r="FK129" t="str">
        <v>Manufacturing</v>
      </c>
      <c r="FL129" t="str">
        <v>Female</v>
      </c>
      <c r="FM129" t="str">
        <v>Caucasian</v>
      </c>
      <c r="FN129">
        <v>26</v>
      </c>
      <c r="FO129">
        <v>43735</v>
      </c>
      <c r="FP129">
        <v>84913</v>
      </c>
      <c r="FQ129">
        <v>7.0000000000000007E-2</v>
      </c>
      <c r="FR129" t="str">
        <v>United States</v>
      </c>
      <c r="FS129" t="str">
        <v>Chicago</v>
      </c>
    </row>
    <row r="130" spans="1:175" x14ac:dyDescent="0.35">
      <c r="A130" s="1" t="s">
        <v>253</v>
      </c>
      <c r="B130" s="2" t="s">
        <v>254</v>
      </c>
      <c r="C130" s="2" t="s">
        <v>15</v>
      </c>
      <c r="D130" s="2" t="s">
        <v>33</v>
      </c>
      <c r="E130" s="2" t="s">
        <v>34</v>
      </c>
      <c r="F130" s="2" t="s">
        <v>18</v>
      </c>
      <c r="G130" s="2" t="s">
        <v>27</v>
      </c>
      <c r="H130" s="2">
        <v>33</v>
      </c>
      <c r="I130" s="5">
        <v>43211</v>
      </c>
      <c r="J130" s="6">
        <v>140402</v>
      </c>
      <c r="K130" s="7">
        <v>0.15</v>
      </c>
      <c r="L130" s="2" t="s">
        <v>28</v>
      </c>
      <c r="M130" s="2" t="s">
        <v>113</v>
      </c>
      <c r="AI130" t="str">
        <v>E04277</v>
      </c>
      <c r="AJ130" t="str">
        <v>Zoe Do</v>
      </c>
      <c r="AK130" t="str">
        <v>Analyst II</v>
      </c>
      <c r="DS130" t="str">
        <v>E04354</v>
      </c>
      <c r="DT130" t="str">
        <v>Raelynn Rios</v>
      </c>
      <c r="DU130" t="str">
        <v>Vice President</v>
      </c>
      <c r="DV130" t="str">
        <v>Sales</v>
      </c>
      <c r="DW130" t="str">
        <v>Manufacturing</v>
      </c>
      <c r="DX130" t="str">
        <v>Female</v>
      </c>
      <c r="DY130" t="str">
        <v>Latino</v>
      </c>
      <c r="DZ130">
        <v>43</v>
      </c>
      <c r="EA130">
        <v>42603</v>
      </c>
      <c r="EB130">
        <v>258498</v>
      </c>
      <c r="EC130">
        <v>0.35</v>
      </c>
      <c r="ED130" t="str">
        <v>United States</v>
      </c>
      <c r="EE130" t="str">
        <v>Columbus</v>
      </c>
      <c r="EG130" t="str">
        <v>E04354</v>
      </c>
      <c r="EH130" t="str">
        <v>Raelynn Rios</v>
      </c>
      <c r="EI130" t="str">
        <v>Vice President</v>
      </c>
      <c r="EJ130" t="str">
        <v>Sales</v>
      </c>
      <c r="EK130" t="str">
        <v>Manufacturing</v>
      </c>
      <c r="EL130" t="str">
        <v>Female</v>
      </c>
      <c r="EM130" t="str">
        <v>Latino</v>
      </c>
      <c r="EN130">
        <v>43</v>
      </c>
      <c r="EO130">
        <v>42603</v>
      </c>
      <c r="EP130">
        <v>258498</v>
      </c>
      <c r="EQ130">
        <v>0.35</v>
      </c>
      <c r="ER130" t="str">
        <v>United States</v>
      </c>
      <c r="ES130" t="str">
        <v>Columbus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str">
        <v>E02833</v>
      </c>
      <c r="FH130" t="str">
        <v>Adrian Fernandez</v>
      </c>
      <c r="FI130" t="str">
        <v>Systems Analyst</v>
      </c>
      <c r="FJ130" t="str">
        <v>IT</v>
      </c>
      <c r="FK130" t="str">
        <v>Research &amp; Development</v>
      </c>
      <c r="FL130" t="str">
        <v>Male</v>
      </c>
      <c r="FM130" t="str">
        <v>Latino</v>
      </c>
      <c r="FN130">
        <v>45</v>
      </c>
      <c r="FO130">
        <v>37126</v>
      </c>
      <c r="FP130">
        <v>54994</v>
      </c>
      <c r="FQ130">
        <v>0</v>
      </c>
      <c r="FR130" t="str">
        <v>United States</v>
      </c>
      <c r="FS130" t="str">
        <v>Columbus</v>
      </c>
    </row>
    <row r="131" spans="1:175" x14ac:dyDescent="0.35">
      <c r="A131" s="1" t="s">
        <v>1312</v>
      </c>
      <c r="B131" s="2" t="s">
        <v>1313</v>
      </c>
      <c r="C131" s="2" t="s">
        <v>51</v>
      </c>
      <c r="D131" s="2" t="s">
        <v>33</v>
      </c>
      <c r="E131" s="2" t="s">
        <v>34</v>
      </c>
      <c r="F131" s="2" t="s">
        <v>18</v>
      </c>
      <c r="G131" s="2" t="s">
        <v>19</v>
      </c>
      <c r="H131" s="2">
        <v>61</v>
      </c>
      <c r="I131" s="5">
        <v>40293</v>
      </c>
      <c r="J131" s="6">
        <v>110302</v>
      </c>
      <c r="K131" s="7">
        <v>0.06</v>
      </c>
      <c r="L131" s="2" t="s">
        <v>20</v>
      </c>
      <c r="M131" s="2" t="s">
        <v>55</v>
      </c>
      <c r="AI131" t="str">
        <v>E04335</v>
      </c>
      <c r="AJ131" t="str">
        <v>Parker Allen</v>
      </c>
      <c r="AK131" t="str">
        <v>Sr. Analyst</v>
      </c>
      <c r="DS131" t="str">
        <v>E04419</v>
      </c>
      <c r="DT131" t="str">
        <v>Sophia Ahmed</v>
      </c>
      <c r="DU131" t="str">
        <v>Sr. Manger</v>
      </c>
      <c r="DV131" t="str">
        <v>Sales</v>
      </c>
      <c r="DW131" t="str">
        <v>Speciality Products</v>
      </c>
      <c r="DX131" t="str">
        <v>Female</v>
      </c>
      <c r="DY131" t="str">
        <v>Asian</v>
      </c>
      <c r="DZ131">
        <v>30</v>
      </c>
      <c r="EA131">
        <v>42168</v>
      </c>
      <c r="EB131">
        <v>127972</v>
      </c>
      <c r="EC131">
        <v>0.11</v>
      </c>
      <c r="ED131" t="str">
        <v>United States</v>
      </c>
      <c r="EE131" t="str">
        <v>Seattle</v>
      </c>
      <c r="EG131" t="str">
        <v>E04419</v>
      </c>
      <c r="EH131" t="str">
        <v>Sophia Ahmed</v>
      </c>
      <c r="EI131" t="str">
        <v>Sr. Manger</v>
      </c>
      <c r="EJ131" t="str">
        <v>Sales</v>
      </c>
      <c r="EK131" t="str">
        <v>Speciality Products</v>
      </c>
      <c r="EL131" t="str">
        <v>Female</v>
      </c>
      <c r="EM131" t="str">
        <v>Asian</v>
      </c>
      <c r="EN131">
        <v>30</v>
      </c>
      <c r="EO131">
        <v>42168</v>
      </c>
      <c r="EP131">
        <v>127972</v>
      </c>
      <c r="EQ131">
        <v>0.11</v>
      </c>
      <c r="ER131" t="str">
        <v>United States</v>
      </c>
      <c r="ES131" t="str">
        <v>Seattle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str">
        <v>E02848</v>
      </c>
      <c r="FH131" t="str">
        <v>Lincoln Huynh</v>
      </c>
      <c r="FI131" t="str">
        <v>System Administrator </v>
      </c>
      <c r="FJ131" t="str">
        <v>IT</v>
      </c>
      <c r="FK131" t="str">
        <v>Research &amp; Development</v>
      </c>
      <c r="FL131" t="str">
        <v>Male</v>
      </c>
      <c r="FM131" t="str">
        <v>Asian</v>
      </c>
      <c r="FN131">
        <v>55</v>
      </c>
      <c r="FO131">
        <v>42683</v>
      </c>
      <c r="FP131">
        <v>87851</v>
      </c>
      <c r="FQ131">
        <v>0</v>
      </c>
      <c r="FR131" t="str">
        <v>China</v>
      </c>
      <c r="FS131" t="str">
        <v>Chongqing</v>
      </c>
    </row>
    <row r="132" spans="1:175" x14ac:dyDescent="0.35">
      <c r="A132" s="1" t="s">
        <v>1473</v>
      </c>
      <c r="B132" s="2" t="s">
        <v>1474</v>
      </c>
      <c r="C132" s="2" t="s">
        <v>32</v>
      </c>
      <c r="D132" s="2" t="s">
        <v>79</v>
      </c>
      <c r="E132" s="2" t="s">
        <v>34</v>
      </c>
      <c r="F132" s="2" t="s">
        <v>26</v>
      </c>
      <c r="G132" s="2" t="s">
        <v>35</v>
      </c>
      <c r="H132" s="2">
        <v>32</v>
      </c>
      <c r="I132" s="5">
        <v>42702</v>
      </c>
      <c r="J132" s="6">
        <v>177443</v>
      </c>
      <c r="K132" s="7">
        <v>0.16</v>
      </c>
      <c r="L132" s="2" t="s">
        <v>20</v>
      </c>
      <c r="M132" s="2" t="s">
        <v>21</v>
      </c>
      <c r="AI132" t="str">
        <v>E04354</v>
      </c>
      <c r="AJ132" t="str">
        <v>Raelynn Rios</v>
      </c>
      <c r="AK132" t="str">
        <v>Vice President</v>
      </c>
      <c r="DS132" t="str">
        <v>E04562</v>
      </c>
      <c r="DT132" t="str">
        <v>Xavier Zheng</v>
      </c>
      <c r="DU132" t="str">
        <v>Account Representative</v>
      </c>
      <c r="DV132" t="str">
        <v>Sales</v>
      </c>
      <c r="DW132" t="str">
        <v>Manufacturing</v>
      </c>
      <c r="DX132" t="str">
        <v>Male</v>
      </c>
      <c r="DY132" t="str">
        <v>Asian</v>
      </c>
      <c r="DZ132">
        <v>31</v>
      </c>
      <c r="EA132">
        <v>42938</v>
      </c>
      <c r="EB132">
        <v>55854</v>
      </c>
      <c r="EC132">
        <v>0</v>
      </c>
      <c r="ED132" t="str">
        <v>United States</v>
      </c>
      <c r="EE132" t="str">
        <v>Austin</v>
      </c>
      <c r="EG132" t="str">
        <v>E04562</v>
      </c>
      <c r="EH132" t="str">
        <v>Xavier Zheng</v>
      </c>
      <c r="EI132" t="str">
        <v>Account Representative</v>
      </c>
      <c r="EJ132" t="str">
        <v>Sales</v>
      </c>
      <c r="EK132" t="str">
        <v>Manufacturing</v>
      </c>
      <c r="EL132" t="str">
        <v>Male</v>
      </c>
      <c r="EM132" t="str">
        <v>Asian</v>
      </c>
      <c r="EN132">
        <v>31</v>
      </c>
      <c r="EO132">
        <v>42938</v>
      </c>
      <c r="EP132">
        <v>55854</v>
      </c>
      <c r="EQ132">
        <v>0</v>
      </c>
      <c r="ER132" t="str">
        <v>United States</v>
      </c>
      <c r="ES132" t="str">
        <v>Austin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str">
        <v>E02855</v>
      </c>
      <c r="FH132" t="str">
        <v>Piper Cheng</v>
      </c>
      <c r="FI132" t="str">
        <v>Enterprise Architect</v>
      </c>
      <c r="FJ132" t="str">
        <v>IT</v>
      </c>
      <c r="FK132" t="str">
        <v>Manufacturing</v>
      </c>
      <c r="FL132" t="str">
        <v>Female</v>
      </c>
      <c r="FM132" t="str">
        <v>Asian</v>
      </c>
      <c r="FN132">
        <v>62</v>
      </c>
      <c r="FO132">
        <v>39887</v>
      </c>
      <c r="FP132">
        <v>82839</v>
      </c>
      <c r="FQ132">
        <v>0</v>
      </c>
      <c r="FR132" t="str">
        <v>United States</v>
      </c>
      <c r="FS132" t="str">
        <v>Miami</v>
      </c>
    </row>
    <row r="133" spans="1:175" x14ac:dyDescent="0.35">
      <c r="A133" s="1" t="s">
        <v>1592</v>
      </c>
      <c r="B133" s="2" t="s">
        <v>1308</v>
      </c>
      <c r="C133" s="2" t="s">
        <v>276</v>
      </c>
      <c r="D133" s="2" t="s">
        <v>68</v>
      </c>
      <c r="E133" s="2" t="s">
        <v>25</v>
      </c>
      <c r="F133" s="2" t="s">
        <v>18</v>
      </c>
      <c r="G133" s="2" t="s">
        <v>27</v>
      </c>
      <c r="H133" s="2">
        <v>29</v>
      </c>
      <c r="I133" s="5">
        <v>43778</v>
      </c>
      <c r="J133" s="6">
        <v>75012</v>
      </c>
      <c r="K133" s="7">
        <v>0</v>
      </c>
      <c r="L133" s="2" t="s">
        <v>20</v>
      </c>
      <c r="M133" s="2" t="s">
        <v>36</v>
      </c>
      <c r="AI133" t="str">
        <v>E04419</v>
      </c>
      <c r="AJ133" t="str">
        <v>Sophia Ahmed</v>
      </c>
      <c r="AK133" t="str">
        <v>Sr. Manger</v>
      </c>
      <c r="DS133" t="str">
        <v>E04600</v>
      </c>
      <c r="DT133" t="str">
        <v>William Vu</v>
      </c>
      <c r="DU133" t="str">
        <v>Account Representative</v>
      </c>
      <c r="DV133" t="str">
        <v>Sales</v>
      </c>
      <c r="DW133" t="str">
        <v>Speciality Products</v>
      </c>
      <c r="DX133" t="str">
        <v>Male</v>
      </c>
      <c r="DY133" t="str">
        <v>Asian</v>
      </c>
      <c r="DZ133">
        <v>37</v>
      </c>
      <c r="EA133">
        <v>41592</v>
      </c>
      <c r="EB133">
        <v>56037</v>
      </c>
      <c r="EC133">
        <v>0</v>
      </c>
      <c r="ED133" t="str">
        <v>China</v>
      </c>
      <c r="EE133" t="str">
        <v>Shanghai</v>
      </c>
      <c r="EG133" t="str">
        <v>E04600</v>
      </c>
      <c r="EH133" t="str">
        <v>William Vu</v>
      </c>
      <c r="EI133" t="str">
        <v>Account Representative</v>
      </c>
      <c r="EJ133" t="str">
        <v>Sales</v>
      </c>
      <c r="EK133" t="str">
        <v>Speciality Products</v>
      </c>
      <c r="EL133" t="str">
        <v>Male</v>
      </c>
      <c r="EM133" t="str">
        <v>Asian</v>
      </c>
      <c r="EN133">
        <v>37</v>
      </c>
      <c r="EO133">
        <v>41592</v>
      </c>
      <c r="EP133">
        <v>56037</v>
      </c>
      <c r="EQ133">
        <v>0</v>
      </c>
      <c r="ER133" t="str">
        <v>China</v>
      </c>
      <c r="ES133" t="str">
        <v>Shanghai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str">
        <v>E02861</v>
      </c>
      <c r="FH133" t="str">
        <v>Daniel Perry</v>
      </c>
      <c r="FI133" t="str">
        <v>Enterprise Architect</v>
      </c>
      <c r="FJ133" t="str">
        <v>IT</v>
      </c>
      <c r="FK133" t="str">
        <v>Research &amp; Development</v>
      </c>
      <c r="FL133" t="str">
        <v>Male</v>
      </c>
      <c r="FM133" t="str">
        <v>Caucasian</v>
      </c>
      <c r="FN133">
        <v>62</v>
      </c>
      <c r="FO133">
        <v>36996</v>
      </c>
      <c r="FP133">
        <v>80921</v>
      </c>
      <c r="FQ133">
        <v>0</v>
      </c>
      <c r="FR133" t="str">
        <v>United States</v>
      </c>
      <c r="FS133" t="str">
        <v>Columbus</v>
      </c>
    </row>
    <row r="134" spans="1:175" x14ac:dyDescent="0.35">
      <c r="A134" s="1" t="s">
        <v>1011</v>
      </c>
      <c r="B134" s="2" t="s">
        <v>1012</v>
      </c>
      <c r="C134" s="2" t="s">
        <v>32</v>
      </c>
      <c r="D134" s="2" t="s">
        <v>58</v>
      </c>
      <c r="E134" s="2" t="s">
        <v>34</v>
      </c>
      <c r="F134" s="2" t="s">
        <v>26</v>
      </c>
      <c r="G134" s="2" t="s">
        <v>35</v>
      </c>
      <c r="H134" s="2">
        <v>41</v>
      </c>
      <c r="I134" s="5">
        <v>41429</v>
      </c>
      <c r="J134" s="6">
        <v>167526</v>
      </c>
      <c r="K134" s="7">
        <v>0.26</v>
      </c>
      <c r="L134" s="2" t="s">
        <v>20</v>
      </c>
      <c r="M134" s="2" t="s">
        <v>55</v>
      </c>
      <c r="AI134" t="str">
        <v>E04562</v>
      </c>
      <c r="AJ134" t="str">
        <v>Xavier Zheng</v>
      </c>
      <c r="AK134" t="str">
        <v>Account Representative</v>
      </c>
      <c r="DS134" t="str">
        <v>E04625</v>
      </c>
      <c r="DT134" t="str">
        <v>Adam Dang</v>
      </c>
      <c r="DU134" t="str">
        <v>Director</v>
      </c>
      <c r="DV134" t="str">
        <v>Sales</v>
      </c>
      <c r="DW134" t="str">
        <v>Research &amp; Development</v>
      </c>
      <c r="DX134" t="str">
        <v>Male</v>
      </c>
      <c r="DY134" t="str">
        <v>Asian</v>
      </c>
      <c r="DZ134">
        <v>45</v>
      </c>
      <c r="EA134">
        <v>37446</v>
      </c>
      <c r="EB134">
        <v>166331</v>
      </c>
      <c r="EC134">
        <v>0.18</v>
      </c>
      <c r="ED134" t="str">
        <v>China</v>
      </c>
      <c r="EE134" t="str">
        <v>Chongqing</v>
      </c>
      <c r="EG134" t="str">
        <v>E04625</v>
      </c>
      <c r="EH134" t="str">
        <v>Adam Dang</v>
      </c>
      <c r="EI134" t="str">
        <v>Director</v>
      </c>
      <c r="EJ134" t="str">
        <v>Sales</v>
      </c>
      <c r="EK134" t="str">
        <v>Research &amp; Development</v>
      </c>
      <c r="EL134" t="str">
        <v>Male</v>
      </c>
      <c r="EM134" t="str">
        <v>Asian</v>
      </c>
      <c r="EN134">
        <v>45</v>
      </c>
      <c r="EO134">
        <v>37446</v>
      </c>
      <c r="EP134">
        <v>166331</v>
      </c>
      <c r="EQ134">
        <v>0.18</v>
      </c>
      <c r="ER134" t="str">
        <v>China</v>
      </c>
      <c r="ES134" t="str">
        <v>Chongqing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str">
        <v>E02862</v>
      </c>
      <c r="FH134" t="str">
        <v>Peyton Huang</v>
      </c>
      <c r="FI134" t="str">
        <v>Sr. Manger</v>
      </c>
      <c r="FJ134" t="str">
        <v>IT</v>
      </c>
      <c r="FK134" t="str">
        <v>Manufacturing</v>
      </c>
      <c r="FL134" t="str">
        <v>Female</v>
      </c>
      <c r="FM134" t="str">
        <v>Asian</v>
      </c>
      <c r="FN134">
        <v>25</v>
      </c>
      <c r="FO134">
        <v>44379</v>
      </c>
      <c r="FP134">
        <v>125633</v>
      </c>
      <c r="FQ134">
        <v>0.11</v>
      </c>
      <c r="FR134" t="str">
        <v>China</v>
      </c>
      <c r="FS134" t="str">
        <v>Beijing</v>
      </c>
    </row>
    <row r="135" spans="1:175" x14ac:dyDescent="0.35">
      <c r="A135" s="1" t="s">
        <v>505</v>
      </c>
      <c r="B135" s="2" t="s">
        <v>506</v>
      </c>
      <c r="C135" s="2" t="s">
        <v>42</v>
      </c>
      <c r="D135" s="2" t="s">
        <v>33</v>
      </c>
      <c r="E135" s="2" t="s">
        <v>48</v>
      </c>
      <c r="F135" s="2" t="s">
        <v>18</v>
      </c>
      <c r="G135" s="2" t="s">
        <v>35</v>
      </c>
      <c r="H135" s="2">
        <v>28</v>
      </c>
      <c r="I135" s="5">
        <v>44078</v>
      </c>
      <c r="J135" s="6">
        <v>95045</v>
      </c>
      <c r="K135" s="7">
        <v>0</v>
      </c>
      <c r="L135" s="2" t="s">
        <v>20</v>
      </c>
      <c r="M135" s="2" t="s">
        <v>36</v>
      </c>
      <c r="AI135" t="str">
        <v>E04600</v>
      </c>
      <c r="AJ135" t="str">
        <v>William Vu</v>
      </c>
      <c r="AK135" t="str">
        <v>Account Representative</v>
      </c>
      <c r="DS135" t="str">
        <v>E04636</v>
      </c>
      <c r="DT135" t="str">
        <v>Hailey Yee</v>
      </c>
      <c r="DU135" t="str">
        <v>Account Representative</v>
      </c>
      <c r="DV135" t="str">
        <v>Sales</v>
      </c>
      <c r="DW135" t="str">
        <v>Research &amp; Development</v>
      </c>
      <c r="DX135" t="str">
        <v>Female</v>
      </c>
      <c r="DY135" t="str">
        <v>Asian</v>
      </c>
      <c r="DZ135">
        <v>54</v>
      </c>
      <c r="EA135">
        <v>44271</v>
      </c>
      <c r="EB135">
        <v>56239</v>
      </c>
      <c r="EC135">
        <v>0</v>
      </c>
      <c r="ED135" t="str">
        <v>China</v>
      </c>
      <c r="EE135" t="str">
        <v>Chongqing</v>
      </c>
      <c r="EG135" t="str">
        <v>E04636</v>
      </c>
      <c r="EH135" t="str">
        <v>Hailey Yee</v>
      </c>
      <c r="EI135" t="str">
        <v>Account Representative</v>
      </c>
      <c r="EJ135" t="str">
        <v>Sales</v>
      </c>
      <c r="EK135" t="str">
        <v>Research &amp; Development</v>
      </c>
      <c r="EL135" t="str">
        <v>Female</v>
      </c>
      <c r="EM135" t="str">
        <v>Asian</v>
      </c>
      <c r="EN135">
        <v>54</v>
      </c>
      <c r="EO135">
        <v>44271</v>
      </c>
      <c r="EP135">
        <v>56239</v>
      </c>
      <c r="EQ135">
        <v>0</v>
      </c>
      <c r="ER135" t="str">
        <v>China</v>
      </c>
      <c r="ES135" t="str">
        <v>Chongqing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str">
        <v>E02875</v>
      </c>
      <c r="FH135" t="str">
        <v>Madeline Shin</v>
      </c>
      <c r="FI135" t="str">
        <v>Computer Systems Manager</v>
      </c>
      <c r="FJ135" t="str">
        <v>IT</v>
      </c>
      <c r="FK135" t="str">
        <v>Speciality Products</v>
      </c>
      <c r="FL135" t="str">
        <v>Female</v>
      </c>
      <c r="FM135" t="str">
        <v>Asian</v>
      </c>
      <c r="FN135">
        <v>48</v>
      </c>
      <c r="FO135">
        <v>39091</v>
      </c>
      <c r="FP135">
        <v>74546</v>
      </c>
      <c r="FQ135">
        <v>0.09</v>
      </c>
      <c r="FR135" t="str">
        <v>United States</v>
      </c>
      <c r="FS135" t="str">
        <v>Seattle</v>
      </c>
    </row>
    <row r="136" spans="1:175" x14ac:dyDescent="0.35">
      <c r="A136" s="1" t="s">
        <v>861</v>
      </c>
      <c r="B136" s="2" t="s">
        <v>862</v>
      </c>
      <c r="C136" s="2" t="s">
        <v>247</v>
      </c>
      <c r="D136" s="2" t="s">
        <v>16</v>
      </c>
      <c r="E136" s="2" t="s">
        <v>17</v>
      </c>
      <c r="F136" s="2" t="s">
        <v>26</v>
      </c>
      <c r="G136" s="2" t="s">
        <v>27</v>
      </c>
      <c r="H136" s="2">
        <v>37</v>
      </c>
      <c r="I136" s="5">
        <v>42922</v>
      </c>
      <c r="J136" s="6">
        <v>96331</v>
      </c>
      <c r="K136" s="7">
        <v>0</v>
      </c>
      <c r="L136" s="2" t="s">
        <v>28</v>
      </c>
      <c r="M136" s="2" t="s">
        <v>73</v>
      </c>
      <c r="AI136" t="str">
        <v>E04625</v>
      </c>
      <c r="AJ136" t="str">
        <v>Adam Dang</v>
      </c>
      <c r="AK136" t="str">
        <v>Director</v>
      </c>
      <c r="DS136" t="str">
        <v>E04637</v>
      </c>
      <c r="DT136" t="str">
        <v>Samuel Song</v>
      </c>
      <c r="DU136" t="str">
        <v>Director</v>
      </c>
      <c r="DV136" t="str">
        <v>Sales</v>
      </c>
      <c r="DW136" t="str">
        <v>Corporate</v>
      </c>
      <c r="DX136" t="str">
        <v>Male</v>
      </c>
      <c r="DY136" t="str">
        <v>Asian</v>
      </c>
      <c r="DZ136">
        <v>31</v>
      </c>
      <c r="EA136">
        <v>42184</v>
      </c>
      <c r="EB136">
        <v>191026</v>
      </c>
      <c r="EC136">
        <v>0.16</v>
      </c>
      <c r="ED136" t="str">
        <v>United States</v>
      </c>
      <c r="EE136" t="str">
        <v>Columbus</v>
      </c>
      <c r="EG136" t="str">
        <v>E04637</v>
      </c>
      <c r="EH136" t="str">
        <v>Samuel Song</v>
      </c>
      <c r="EI136" t="str">
        <v>Director</v>
      </c>
      <c r="EJ136" t="str">
        <v>Sales</v>
      </c>
      <c r="EK136" t="str">
        <v>Corporate</v>
      </c>
      <c r="EL136" t="str">
        <v>Male</v>
      </c>
      <c r="EM136" t="str">
        <v>Asian</v>
      </c>
      <c r="EN136">
        <v>31</v>
      </c>
      <c r="EO136">
        <v>42184</v>
      </c>
      <c r="EP136">
        <v>191026</v>
      </c>
      <c r="EQ136">
        <v>0.16</v>
      </c>
      <c r="ER136" t="str">
        <v>United States</v>
      </c>
      <c r="ES136" t="str">
        <v>Columbus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str">
        <v>E02888</v>
      </c>
      <c r="FH136" t="str">
        <v>Elijah Ramos</v>
      </c>
      <c r="FI136" t="str">
        <v>Sr. Manger</v>
      </c>
      <c r="FJ136" t="str">
        <v>IT</v>
      </c>
      <c r="FK136" t="str">
        <v>Speciality Products</v>
      </c>
      <c r="FL136" t="str">
        <v>Male</v>
      </c>
      <c r="FM136" t="str">
        <v>Latino</v>
      </c>
      <c r="FN136">
        <v>33</v>
      </c>
      <c r="FO136">
        <v>41267</v>
      </c>
      <c r="FP136">
        <v>132544</v>
      </c>
      <c r="FQ136">
        <v>0.1</v>
      </c>
      <c r="FR136" t="str">
        <v>Brazil</v>
      </c>
      <c r="FS136" t="str">
        <v>Rio de Janerio</v>
      </c>
    </row>
    <row r="137" spans="1:175" x14ac:dyDescent="0.35">
      <c r="A137" s="1" t="s">
        <v>1514</v>
      </c>
      <c r="B137" s="2" t="s">
        <v>1515</v>
      </c>
      <c r="C137" s="2" t="s">
        <v>42</v>
      </c>
      <c r="D137" s="2" t="s">
        <v>47</v>
      </c>
      <c r="E137" s="2" t="s">
        <v>34</v>
      </c>
      <c r="F137" s="2" t="s">
        <v>18</v>
      </c>
      <c r="G137" s="2" t="s">
        <v>84</v>
      </c>
      <c r="H137" s="2">
        <v>53</v>
      </c>
      <c r="I137" s="5">
        <v>42744</v>
      </c>
      <c r="J137" s="6">
        <v>75769</v>
      </c>
      <c r="K137" s="7">
        <v>0</v>
      </c>
      <c r="L137" s="2" t="s">
        <v>92</v>
      </c>
      <c r="M137" s="2" t="s">
        <v>93</v>
      </c>
      <c r="AI137" t="str">
        <v>E04636</v>
      </c>
      <c r="AJ137" t="str">
        <v>Hailey Yee</v>
      </c>
      <c r="AK137" t="str">
        <v>Account Representative</v>
      </c>
      <c r="DS137" t="str">
        <v>E04729</v>
      </c>
      <c r="DT137" t="str">
        <v>Ezekiel Fong</v>
      </c>
      <c r="DU137" t="str">
        <v>Vice President</v>
      </c>
      <c r="DV137" t="str">
        <v>Sales</v>
      </c>
      <c r="DW137" t="str">
        <v>Research &amp; Development</v>
      </c>
      <c r="DX137" t="str">
        <v>Male</v>
      </c>
      <c r="DY137" t="str">
        <v>Asian</v>
      </c>
      <c r="DZ137">
        <v>56</v>
      </c>
      <c r="EA137">
        <v>38042</v>
      </c>
      <c r="EB137">
        <v>216949</v>
      </c>
      <c r="EC137">
        <v>0.32</v>
      </c>
      <c r="ED137" t="str">
        <v>China</v>
      </c>
      <c r="EE137" t="str">
        <v>Shanghai</v>
      </c>
      <c r="EG137" t="str">
        <v>E04729</v>
      </c>
      <c r="EH137" t="str">
        <v>Ezekiel Fong</v>
      </c>
      <c r="EI137" t="str">
        <v>Vice President</v>
      </c>
      <c r="EJ137" t="str">
        <v>Sales</v>
      </c>
      <c r="EK137" t="str">
        <v>Research &amp; Development</v>
      </c>
      <c r="EL137" t="str">
        <v>Male</v>
      </c>
      <c r="EM137" t="str">
        <v>Asian</v>
      </c>
      <c r="EN137">
        <v>56</v>
      </c>
      <c r="EO137">
        <v>38042</v>
      </c>
      <c r="EP137">
        <v>216949</v>
      </c>
      <c r="EQ137">
        <v>0.32</v>
      </c>
      <c r="ER137" t="str">
        <v>China</v>
      </c>
      <c r="ES137" t="str">
        <v>Shanghai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str">
        <v>E02903</v>
      </c>
      <c r="FH137" t="str">
        <v>Robert Vazquez</v>
      </c>
      <c r="FI137" t="str">
        <v>System Administrator </v>
      </c>
      <c r="FJ137" t="str">
        <v>IT</v>
      </c>
      <c r="FK137" t="str">
        <v>Corporate</v>
      </c>
      <c r="FL137" t="str">
        <v>Male</v>
      </c>
      <c r="FM137" t="str">
        <v>Latino</v>
      </c>
      <c r="FN137">
        <v>40</v>
      </c>
      <c r="FO137">
        <v>44465</v>
      </c>
      <c r="FP137">
        <v>87770</v>
      </c>
      <c r="FQ137">
        <v>0</v>
      </c>
      <c r="FR137" t="str">
        <v>United States</v>
      </c>
      <c r="FS137" t="str">
        <v>Austin</v>
      </c>
    </row>
    <row r="138" spans="1:175" x14ac:dyDescent="0.35">
      <c r="A138" s="1" t="s">
        <v>1248</v>
      </c>
      <c r="B138" s="2" t="s">
        <v>1249</v>
      </c>
      <c r="C138" s="2" t="s">
        <v>51</v>
      </c>
      <c r="D138" s="2" t="s">
        <v>79</v>
      </c>
      <c r="E138" s="2" t="s">
        <v>48</v>
      </c>
      <c r="F138" s="2" t="s">
        <v>26</v>
      </c>
      <c r="G138" s="2" t="s">
        <v>35</v>
      </c>
      <c r="H138" s="2">
        <v>51</v>
      </c>
      <c r="I138" s="5">
        <v>35456</v>
      </c>
      <c r="J138" s="6">
        <v>104431</v>
      </c>
      <c r="K138" s="7">
        <v>7.0000000000000007E-2</v>
      </c>
      <c r="L138" s="2" t="s">
        <v>20</v>
      </c>
      <c r="M138" s="2" t="s">
        <v>43</v>
      </c>
      <c r="AI138" t="str">
        <v>E04637</v>
      </c>
      <c r="AJ138" t="str">
        <v>Samuel Song</v>
      </c>
      <c r="AK138" t="str">
        <v>Director</v>
      </c>
      <c r="DS138" t="str">
        <v>E04732</v>
      </c>
      <c r="DT138" t="str">
        <v>Eva Rivera</v>
      </c>
      <c r="DU138" t="str">
        <v>Director</v>
      </c>
      <c r="DV138" t="str">
        <v>Sales</v>
      </c>
      <c r="DW138" t="str">
        <v>Manufacturing</v>
      </c>
      <c r="DX138" t="str">
        <v>Female</v>
      </c>
      <c r="DY138" t="str">
        <v>Latino</v>
      </c>
      <c r="DZ138">
        <v>36</v>
      </c>
      <c r="EA138">
        <v>44288</v>
      </c>
      <c r="EB138">
        <v>151703</v>
      </c>
      <c r="EC138">
        <v>0.21</v>
      </c>
      <c r="ED138" t="str">
        <v>United States</v>
      </c>
      <c r="EE138" t="str">
        <v>Miami</v>
      </c>
      <c r="EG138" t="str">
        <v>E04732</v>
      </c>
      <c r="EH138" t="str">
        <v>Eva Rivera</v>
      </c>
      <c r="EI138" t="str">
        <v>Director</v>
      </c>
      <c r="EJ138" t="str">
        <v>Sales</v>
      </c>
      <c r="EK138" t="str">
        <v>Manufacturing</v>
      </c>
      <c r="EL138" t="str">
        <v>Female</v>
      </c>
      <c r="EM138" t="str">
        <v>Latino</v>
      </c>
      <c r="EN138">
        <v>36</v>
      </c>
      <c r="EO138">
        <v>44288</v>
      </c>
      <c r="EP138">
        <v>151703</v>
      </c>
      <c r="EQ138">
        <v>0.21</v>
      </c>
      <c r="ER138" t="str">
        <v>United States</v>
      </c>
      <c r="ES138" t="str">
        <v>Miami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str">
        <v>E02917</v>
      </c>
      <c r="FH138" t="str">
        <v>Everett Morales</v>
      </c>
      <c r="FI138" t="str">
        <v>Solutions Architect</v>
      </c>
      <c r="FJ138" t="str">
        <v>IT</v>
      </c>
      <c r="FK138" t="str">
        <v>Speciality Products</v>
      </c>
      <c r="FL138" t="str">
        <v>Male</v>
      </c>
      <c r="FM138" t="str">
        <v>Latino</v>
      </c>
      <c r="FN138">
        <v>57</v>
      </c>
      <c r="FO138">
        <v>41830</v>
      </c>
      <c r="FP138">
        <v>66649</v>
      </c>
      <c r="FQ138">
        <v>0</v>
      </c>
      <c r="FR138" t="str">
        <v>Brazil</v>
      </c>
      <c r="FS138" t="str">
        <v>Rio de Janerio</v>
      </c>
    </row>
    <row r="139" spans="1:175" x14ac:dyDescent="0.35">
      <c r="A139" s="1" t="s">
        <v>1590</v>
      </c>
      <c r="B139" s="2" t="s">
        <v>1591</v>
      </c>
      <c r="C139" s="2" t="s">
        <v>298</v>
      </c>
      <c r="D139" s="2" t="s">
        <v>16</v>
      </c>
      <c r="E139" s="2" t="s">
        <v>48</v>
      </c>
      <c r="F139" s="2" t="s">
        <v>26</v>
      </c>
      <c r="G139" s="2" t="s">
        <v>27</v>
      </c>
      <c r="H139" s="2">
        <v>54</v>
      </c>
      <c r="I139" s="5">
        <v>35961</v>
      </c>
      <c r="J139" s="6">
        <v>95239</v>
      </c>
      <c r="K139" s="7">
        <v>0</v>
      </c>
      <c r="L139" s="2" t="s">
        <v>20</v>
      </c>
      <c r="M139" s="2" t="s">
        <v>43</v>
      </c>
      <c r="AI139" t="str">
        <v>E04729</v>
      </c>
      <c r="AJ139" t="str">
        <v>Ezekiel Fong</v>
      </c>
      <c r="AK139" t="str">
        <v>Vice President</v>
      </c>
      <c r="DS139" t="str">
        <v>E04802</v>
      </c>
      <c r="DT139" t="str">
        <v>Lucy Fong</v>
      </c>
      <c r="DU139" t="str">
        <v>Sr. Account Representative</v>
      </c>
      <c r="DV139" t="str">
        <v>Sales</v>
      </c>
      <c r="DW139" t="str">
        <v>Corporate</v>
      </c>
      <c r="DX139" t="str">
        <v>Female</v>
      </c>
      <c r="DY139" t="str">
        <v>Asian</v>
      </c>
      <c r="DZ139">
        <v>40</v>
      </c>
      <c r="EA139">
        <v>40563</v>
      </c>
      <c r="EB139">
        <v>96719</v>
      </c>
      <c r="EC139">
        <v>0</v>
      </c>
      <c r="ED139" t="str">
        <v>China</v>
      </c>
      <c r="EE139" t="str">
        <v>Chengdu</v>
      </c>
      <c r="EG139" t="str">
        <v>E04802</v>
      </c>
      <c r="EH139" t="str">
        <v>Lucy Fong</v>
      </c>
      <c r="EI139" t="str">
        <v>Sr. Account Representative</v>
      </c>
      <c r="EJ139" t="str">
        <v>Sales</v>
      </c>
      <c r="EK139" t="str">
        <v>Corporate</v>
      </c>
      <c r="EL139" t="str">
        <v>Female</v>
      </c>
      <c r="EM139" t="str">
        <v>Asian</v>
      </c>
      <c r="EN139">
        <v>40</v>
      </c>
      <c r="EO139">
        <v>40563</v>
      </c>
      <c r="EP139">
        <v>96719</v>
      </c>
      <c r="EQ139">
        <v>0</v>
      </c>
      <c r="ER139" t="str">
        <v>China</v>
      </c>
      <c r="ES139" t="str">
        <v>Chengdu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str">
        <v>E02971</v>
      </c>
      <c r="FH139" t="str">
        <v>Mia Wu</v>
      </c>
      <c r="FI139" t="str">
        <v>Enterprise Architect</v>
      </c>
      <c r="FJ139" t="str">
        <v>IT</v>
      </c>
      <c r="FK139" t="str">
        <v>Corporate</v>
      </c>
      <c r="FL139" t="str">
        <v>Female</v>
      </c>
      <c r="FM139" t="str">
        <v>Asian</v>
      </c>
      <c r="FN139">
        <v>45</v>
      </c>
      <c r="FO139">
        <v>41511</v>
      </c>
      <c r="FP139">
        <v>99169</v>
      </c>
      <c r="FQ139">
        <v>0</v>
      </c>
      <c r="FR139" t="str">
        <v>China</v>
      </c>
      <c r="FS139" t="str">
        <v>Beijing</v>
      </c>
    </row>
    <row r="140" spans="1:175" x14ac:dyDescent="0.35">
      <c r="A140" s="1" t="s">
        <v>1873</v>
      </c>
      <c r="B140" s="2" t="s">
        <v>1874</v>
      </c>
      <c r="C140" s="2" t="s">
        <v>206</v>
      </c>
      <c r="D140" s="2" t="s">
        <v>16</v>
      </c>
      <c r="E140" s="2" t="s">
        <v>25</v>
      </c>
      <c r="F140" s="2" t="s">
        <v>18</v>
      </c>
      <c r="G140" s="2" t="s">
        <v>19</v>
      </c>
      <c r="H140" s="2">
        <v>37</v>
      </c>
      <c r="I140" s="5">
        <v>42487</v>
      </c>
      <c r="J140" s="6">
        <v>91400</v>
      </c>
      <c r="K140" s="7">
        <v>0</v>
      </c>
      <c r="L140" s="2" t="s">
        <v>20</v>
      </c>
      <c r="M140" s="2" t="s">
        <v>36</v>
      </c>
      <c r="AI140" t="str">
        <v>E04732</v>
      </c>
      <c r="AJ140" t="str">
        <v>Eva Rivera</v>
      </c>
      <c r="AK140" t="str">
        <v>Director</v>
      </c>
      <c r="DS140" t="str">
        <v>E04853</v>
      </c>
      <c r="DT140" t="str">
        <v>Vivian Chu</v>
      </c>
      <c r="DU140" t="str">
        <v>Sr. Account Representative</v>
      </c>
      <c r="DV140" t="str">
        <v>Sales</v>
      </c>
      <c r="DW140" t="str">
        <v>Research &amp; Development</v>
      </c>
      <c r="DX140" t="str">
        <v>Female</v>
      </c>
      <c r="DY140" t="str">
        <v>Asian</v>
      </c>
      <c r="DZ140">
        <v>46</v>
      </c>
      <c r="EA140">
        <v>44213</v>
      </c>
      <c r="EB140">
        <v>72131</v>
      </c>
      <c r="EC140">
        <v>0</v>
      </c>
      <c r="ED140" t="str">
        <v>China</v>
      </c>
      <c r="EE140" t="str">
        <v>Shanghai</v>
      </c>
      <c r="EG140" t="str">
        <v>E04853</v>
      </c>
      <c r="EH140" t="str">
        <v>Vivian Chu</v>
      </c>
      <c r="EI140" t="str">
        <v>Sr. Account Representative</v>
      </c>
      <c r="EJ140" t="str">
        <v>Sales</v>
      </c>
      <c r="EK140" t="str">
        <v>Research &amp; Development</v>
      </c>
      <c r="EL140" t="str">
        <v>Female</v>
      </c>
      <c r="EM140" t="str">
        <v>Asian</v>
      </c>
      <c r="EN140">
        <v>46</v>
      </c>
      <c r="EO140">
        <v>44213</v>
      </c>
      <c r="EP140">
        <v>72131</v>
      </c>
      <c r="EQ140">
        <v>0</v>
      </c>
      <c r="ER140" t="str">
        <v>China</v>
      </c>
      <c r="ES140" t="str">
        <v>Shanghai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str">
        <v>E02987</v>
      </c>
      <c r="FH140" t="str">
        <v>Mateo Harris</v>
      </c>
      <c r="FI140" t="str">
        <v>Manager</v>
      </c>
      <c r="FJ140" t="str">
        <v>IT</v>
      </c>
      <c r="FK140" t="str">
        <v>Corporate</v>
      </c>
      <c r="FL140" t="str">
        <v>Male</v>
      </c>
      <c r="FM140" t="str">
        <v>Caucasian</v>
      </c>
      <c r="FN140">
        <v>30</v>
      </c>
      <c r="FO140">
        <v>42952</v>
      </c>
      <c r="FP140">
        <v>119906</v>
      </c>
      <c r="FQ140">
        <v>0.05</v>
      </c>
      <c r="FR140" t="str">
        <v>United States</v>
      </c>
      <c r="FS140" t="str">
        <v>Columbus</v>
      </c>
    </row>
    <row r="141" spans="1:175" x14ac:dyDescent="0.35">
      <c r="A141" s="1" t="s">
        <v>44</v>
      </c>
      <c r="B141" s="2" t="s">
        <v>45</v>
      </c>
      <c r="C141" s="2" t="s">
        <v>46</v>
      </c>
      <c r="D141" s="2" t="s">
        <v>47</v>
      </c>
      <c r="E141" s="2" t="s">
        <v>48</v>
      </c>
      <c r="F141" s="2" t="s">
        <v>26</v>
      </c>
      <c r="G141" s="2" t="s">
        <v>27</v>
      </c>
      <c r="H141" s="2">
        <v>57</v>
      </c>
      <c r="I141" s="5">
        <v>42759</v>
      </c>
      <c r="J141" s="6">
        <v>50994</v>
      </c>
      <c r="K141" s="7">
        <v>0</v>
      </c>
      <c r="L141" s="2" t="s">
        <v>28</v>
      </c>
      <c r="M141" s="2" t="s">
        <v>29</v>
      </c>
      <c r="AI141" t="str">
        <v>E04802</v>
      </c>
      <c r="AJ141" t="str">
        <v>Lucy Fong</v>
      </c>
      <c r="AK141" t="str">
        <v>Sr. Account Representative</v>
      </c>
      <c r="DS141" t="str">
        <v>E04887</v>
      </c>
      <c r="DT141" t="str">
        <v>Emery Do</v>
      </c>
      <c r="DU141" t="str">
        <v>Account Representative</v>
      </c>
      <c r="DV141" t="str">
        <v>Sales</v>
      </c>
      <c r="DW141" t="str">
        <v>Research &amp; Development</v>
      </c>
      <c r="DX141" t="str">
        <v>Female</v>
      </c>
      <c r="DY141" t="str">
        <v>Asian</v>
      </c>
      <c r="DZ141">
        <v>40</v>
      </c>
      <c r="EA141">
        <v>43175</v>
      </c>
      <c r="EB141">
        <v>55457</v>
      </c>
      <c r="EC141">
        <v>0</v>
      </c>
      <c r="ED141" t="str">
        <v>United States</v>
      </c>
      <c r="EE141" t="str">
        <v>Columbus</v>
      </c>
      <c r="EG141" t="str">
        <v>E04887</v>
      </c>
      <c r="EH141" t="str">
        <v>Emery Do</v>
      </c>
      <c r="EI141" t="str">
        <v>Account Representative</v>
      </c>
      <c r="EJ141" t="str">
        <v>Sales</v>
      </c>
      <c r="EK141" t="str">
        <v>Research &amp; Development</v>
      </c>
      <c r="EL141" t="str">
        <v>Female</v>
      </c>
      <c r="EM141" t="str">
        <v>Asian</v>
      </c>
      <c r="EN141">
        <v>40</v>
      </c>
      <c r="EO141">
        <v>43175</v>
      </c>
      <c r="EP141">
        <v>55457</v>
      </c>
      <c r="EQ141">
        <v>0</v>
      </c>
      <c r="ER141" t="str">
        <v>United States</v>
      </c>
      <c r="ES141" t="str">
        <v>Columbus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str">
        <v>E03042</v>
      </c>
      <c r="FH141" t="str">
        <v>Ava Nelson</v>
      </c>
      <c r="FI141" t="str">
        <v>Systems Analyst</v>
      </c>
      <c r="FJ141" t="str">
        <v>IT</v>
      </c>
      <c r="FK141" t="str">
        <v>Manufacturing</v>
      </c>
      <c r="FL141" t="str">
        <v>Female</v>
      </c>
      <c r="FM141" t="str">
        <v>Caucasian</v>
      </c>
      <c r="FN141">
        <v>63</v>
      </c>
      <c r="FO141">
        <v>33695</v>
      </c>
      <c r="FP141">
        <v>53809</v>
      </c>
      <c r="FQ141">
        <v>0</v>
      </c>
      <c r="FR141" t="str">
        <v>United States</v>
      </c>
      <c r="FS141" t="str">
        <v>Phoenix</v>
      </c>
    </row>
    <row r="142" spans="1:175" x14ac:dyDescent="0.35">
      <c r="A142" s="1" t="s">
        <v>1879</v>
      </c>
      <c r="B142" s="2" t="s">
        <v>1340</v>
      </c>
      <c r="C142" s="2" t="s">
        <v>54</v>
      </c>
      <c r="D142" s="2" t="s">
        <v>58</v>
      </c>
      <c r="E142" s="2" t="s">
        <v>34</v>
      </c>
      <c r="F142" s="2" t="s">
        <v>26</v>
      </c>
      <c r="G142" s="2" t="s">
        <v>35</v>
      </c>
      <c r="H142" s="2">
        <v>49</v>
      </c>
      <c r="I142" s="5">
        <v>40894</v>
      </c>
      <c r="J142" s="6">
        <v>56878</v>
      </c>
      <c r="K142" s="7">
        <v>0</v>
      </c>
      <c r="L142" s="2" t="s">
        <v>20</v>
      </c>
      <c r="M142" s="2" t="s">
        <v>21</v>
      </c>
      <c r="AI142" t="str">
        <v>E04853</v>
      </c>
      <c r="AJ142" t="str">
        <v>Vivian Chu</v>
      </c>
      <c r="AK142" t="str">
        <v>Sr. Account Representative</v>
      </c>
      <c r="DS142" t="str">
        <v>E04937</v>
      </c>
      <c r="DT142" t="str">
        <v>Ian Ngo</v>
      </c>
      <c r="DU142" t="str">
        <v>Manager</v>
      </c>
      <c r="DV142" t="str">
        <v>Sales</v>
      </c>
      <c r="DW142" t="str">
        <v>Speciality Products</v>
      </c>
      <c r="DX142" t="str">
        <v>Male</v>
      </c>
      <c r="DY142" t="str">
        <v>Asian</v>
      </c>
      <c r="DZ142">
        <v>52</v>
      </c>
      <c r="EA142">
        <v>41858</v>
      </c>
      <c r="EB142">
        <v>117062</v>
      </c>
      <c r="EC142">
        <v>7.0000000000000007E-2</v>
      </c>
      <c r="ED142" t="str">
        <v>United States</v>
      </c>
      <c r="EE142" t="str">
        <v>Phoenix</v>
      </c>
      <c r="EG142" t="str">
        <v>E04937</v>
      </c>
      <c r="EH142" t="str">
        <v>Ian Ngo</v>
      </c>
      <c r="EI142" t="str">
        <v>Manager</v>
      </c>
      <c r="EJ142" t="str">
        <v>Sales</v>
      </c>
      <c r="EK142" t="str">
        <v>Speciality Products</v>
      </c>
      <c r="EL142" t="str">
        <v>Male</v>
      </c>
      <c r="EM142" t="str">
        <v>Asian</v>
      </c>
      <c r="EN142">
        <v>52</v>
      </c>
      <c r="EO142">
        <v>41858</v>
      </c>
      <c r="EP142">
        <v>117062</v>
      </c>
      <c r="EQ142">
        <v>7.0000000000000007E-2</v>
      </c>
      <c r="ER142" t="str">
        <v>United States</v>
      </c>
      <c r="ES142" t="str">
        <v>Phoenix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str">
        <v>E03058</v>
      </c>
      <c r="FH142" t="str">
        <v>Robert Wright</v>
      </c>
      <c r="FI142" t="str">
        <v>Technical Architect</v>
      </c>
      <c r="FJ142" t="str">
        <v>IT</v>
      </c>
      <c r="FK142" t="str">
        <v>Manufacturing</v>
      </c>
      <c r="FL142" t="str">
        <v>Male</v>
      </c>
      <c r="FM142" t="str">
        <v>Caucasian</v>
      </c>
      <c r="FN142">
        <v>30</v>
      </c>
      <c r="FO142">
        <v>42169</v>
      </c>
      <c r="FP142">
        <v>67489</v>
      </c>
      <c r="FQ142">
        <v>0</v>
      </c>
      <c r="FR142" t="str">
        <v>United States</v>
      </c>
      <c r="FS142" t="str">
        <v>Chicago</v>
      </c>
    </row>
    <row r="143" spans="1:175" x14ac:dyDescent="0.35">
      <c r="A143" s="1" t="s">
        <v>1793</v>
      </c>
      <c r="B143" s="2" t="s">
        <v>1794</v>
      </c>
      <c r="C143" s="2" t="s">
        <v>15</v>
      </c>
      <c r="D143" s="2" t="s">
        <v>64</v>
      </c>
      <c r="E143" s="2" t="s">
        <v>34</v>
      </c>
      <c r="F143" s="2" t="s">
        <v>26</v>
      </c>
      <c r="G143" s="2" t="s">
        <v>27</v>
      </c>
      <c r="H143" s="2">
        <v>27</v>
      </c>
      <c r="I143" s="5">
        <v>44302</v>
      </c>
      <c r="J143" s="6">
        <v>133400</v>
      </c>
      <c r="K143" s="7">
        <v>0.11</v>
      </c>
      <c r="L143" s="2" t="s">
        <v>20</v>
      </c>
      <c r="M143" s="2" t="s">
        <v>43</v>
      </c>
      <c r="AI143" t="str">
        <v>E04887</v>
      </c>
      <c r="AJ143" t="str">
        <v>Emery Do</v>
      </c>
      <c r="AK143" t="str">
        <v>Account Representative</v>
      </c>
      <c r="DS143" t="str">
        <v>E04940</v>
      </c>
      <c r="DT143" t="str">
        <v>Hudson Williams</v>
      </c>
      <c r="DU143" t="str">
        <v>Vice President</v>
      </c>
      <c r="DV143" t="str">
        <v>Sales</v>
      </c>
      <c r="DW143" t="str">
        <v>Speciality Products</v>
      </c>
      <c r="DX143" t="str">
        <v>Male</v>
      </c>
      <c r="DY143" t="str">
        <v>Black</v>
      </c>
      <c r="DZ143">
        <v>36</v>
      </c>
      <c r="EA143">
        <v>43178</v>
      </c>
      <c r="EB143">
        <v>195200</v>
      </c>
      <c r="EC143">
        <v>0.36</v>
      </c>
      <c r="ED143" t="str">
        <v>United States</v>
      </c>
      <c r="EE143" t="str">
        <v>Austin</v>
      </c>
      <c r="EG143" t="str">
        <v>E04940</v>
      </c>
      <c r="EH143" t="str">
        <v>Hudson Williams</v>
      </c>
      <c r="EI143" t="str">
        <v>Vice President</v>
      </c>
      <c r="EJ143" t="str">
        <v>Sales</v>
      </c>
      <c r="EK143" t="str">
        <v>Speciality Products</v>
      </c>
      <c r="EL143" t="str">
        <v>Male</v>
      </c>
      <c r="EM143" t="str">
        <v>Black</v>
      </c>
      <c r="EN143">
        <v>36</v>
      </c>
      <c r="EO143">
        <v>43178</v>
      </c>
      <c r="EP143">
        <v>195200</v>
      </c>
      <c r="EQ143">
        <v>0.36</v>
      </c>
      <c r="ER143" t="str">
        <v>United States</v>
      </c>
      <c r="ES143" t="str">
        <v>Austin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str">
        <v>E03058</v>
      </c>
      <c r="FH143" t="str">
        <v>Angel Xiong</v>
      </c>
      <c r="FI143" t="str">
        <v>Vice President</v>
      </c>
      <c r="FJ143" t="str">
        <v>IT</v>
      </c>
      <c r="FK143" t="str">
        <v>Research &amp; Development</v>
      </c>
      <c r="FL143" t="str">
        <v>Male</v>
      </c>
      <c r="FM143" t="str">
        <v>Asian</v>
      </c>
      <c r="FN143">
        <v>35</v>
      </c>
      <c r="FO143">
        <v>42166</v>
      </c>
      <c r="FP143">
        <v>234723</v>
      </c>
      <c r="FQ143">
        <v>0.36</v>
      </c>
      <c r="FR143" t="str">
        <v>China</v>
      </c>
      <c r="FS143" t="str">
        <v>Shanghai</v>
      </c>
    </row>
    <row r="144" spans="1:175" x14ac:dyDescent="0.35">
      <c r="A144" s="1" t="s">
        <v>1793</v>
      </c>
      <c r="B144" s="2" t="s">
        <v>1799</v>
      </c>
      <c r="C144" s="2" t="s">
        <v>163</v>
      </c>
      <c r="D144" s="2" t="s">
        <v>64</v>
      </c>
      <c r="E144" s="2" t="s">
        <v>48</v>
      </c>
      <c r="F144" s="2" t="s">
        <v>18</v>
      </c>
      <c r="G144" s="2" t="s">
        <v>27</v>
      </c>
      <c r="H144" s="2">
        <v>44</v>
      </c>
      <c r="I144" s="5">
        <v>38771</v>
      </c>
      <c r="J144" s="6">
        <v>63705</v>
      </c>
      <c r="K144" s="7">
        <v>0</v>
      </c>
      <c r="L144" s="2" t="s">
        <v>20</v>
      </c>
      <c r="M144" s="2" t="s">
        <v>55</v>
      </c>
      <c r="AI144" t="str">
        <v>E04937</v>
      </c>
      <c r="AJ144" t="str">
        <v>Ian Ngo</v>
      </c>
      <c r="AK144" t="str">
        <v>Manager</v>
      </c>
      <c r="DS144" t="str">
        <v>E04952</v>
      </c>
      <c r="DT144" t="str">
        <v>Paisley Gomez</v>
      </c>
      <c r="DU144" t="str">
        <v>Sr. Analyst</v>
      </c>
      <c r="DV144" t="str">
        <v>Sales</v>
      </c>
      <c r="DW144" t="str">
        <v>Manufacturing</v>
      </c>
      <c r="DX144" t="str">
        <v>Female</v>
      </c>
      <c r="DY144" t="str">
        <v>Latino</v>
      </c>
      <c r="DZ144">
        <v>57</v>
      </c>
      <c r="EA144">
        <v>39357</v>
      </c>
      <c r="EB144">
        <v>98150</v>
      </c>
      <c r="EC144">
        <v>0</v>
      </c>
      <c r="ED144" t="str">
        <v>Brazil</v>
      </c>
      <c r="EE144" t="str">
        <v>Rio de Janerio</v>
      </c>
      <c r="EG144" t="str">
        <v>E04952</v>
      </c>
      <c r="EH144" t="str">
        <v>Paisley Gomez</v>
      </c>
      <c r="EI144" t="str">
        <v>Sr. Analyst</v>
      </c>
      <c r="EJ144" t="str">
        <v>Sales</v>
      </c>
      <c r="EK144" t="str">
        <v>Manufacturing</v>
      </c>
      <c r="EL144" t="str">
        <v>Female</v>
      </c>
      <c r="EM144" t="str">
        <v>Latino</v>
      </c>
      <c r="EN144">
        <v>57</v>
      </c>
      <c r="EO144">
        <v>39357</v>
      </c>
      <c r="EP144">
        <v>98150</v>
      </c>
      <c r="EQ144">
        <v>0</v>
      </c>
      <c r="ER144" t="str">
        <v>Brazil</v>
      </c>
      <c r="ES144" t="str">
        <v>Rio de Janerio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str">
        <v>E03090</v>
      </c>
      <c r="FH144" t="str">
        <v>Penelope Choi</v>
      </c>
      <c r="FI144" t="str">
        <v>Technical Architect</v>
      </c>
      <c r="FJ144" t="str">
        <v>IT</v>
      </c>
      <c r="FK144" t="str">
        <v>Speciality Products</v>
      </c>
      <c r="FL144" t="str">
        <v>Female</v>
      </c>
      <c r="FM144" t="str">
        <v>Asian</v>
      </c>
      <c r="FN144">
        <v>49</v>
      </c>
      <c r="FO144">
        <v>40431</v>
      </c>
      <c r="FP144">
        <v>72826</v>
      </c>
      <c r="FQ144">
        <v>0</v>
      </c>
      <c r="FR144" t="str">
        <v>China</v>
      </c>
      <c r="FS144" t="str">
        <v>Beijing</v>
      </c>
    </row>
    <row r="145" spans="1:175" x14ac:dyDescent="0.35">
      <c r="A145" s="1" t="s">
        <v>931</v>
      </c>
      <c r="B145" s="2" t="s">
        <v>932</v>
      </c>
      <c r="C145" s="2" t="s">
        <v>183</v>
      </c>
      <c r="D145" s="2" t="s">
        <v>64</v>
      </c>
      <c r="E145" s="2" t="s">
        <v>17</v>
      </c>
      <c r="F145" s="2" t="s">
        <v>18</v>
      </c>
      <c r="G145" s="2" t="s">
        <v>27</v>
      </c>
      <c r="H145" s="2">
        <v>45</v>
      </c>
      <c r="I145" s="5">
        <v>36755</v>
      </c>
      <c r="J145" s="6">
        <v>55563</v>
      </c>
      <c r="K145" s="7">
        <v>0</v>
      </c>
      <c r="L145" s="2" t="s">
        <v>28</v>
      </c>
      <c r="M145" s="2" t="s">
        <v>133</v>
      </c>
      <c r="AI145" t="str">
        <v>E04940</v>
      </c>
      <c r="AJ145" t="str">
        <v>Hudson Williams</v>
      </c>
      <c r="AK145" t="str">
        <v>Vice President</v>
      </c>
      <c r="DS145" t="str">
        <v>EEID</v>
      </c>
      <c r="DT145" t="str">
        <v>Full Name</v>
      </c>
      <c r="DU145" t="str">
        <v>Job Title</v>
      </c>
      <c r="DV145" t="str">
        <v>Department</v>
      </c>
      <c r="DW145" t="str">
        <v>Business Unit</v>
      </c>
      <c r="DX145" t="str">
        <v>Gender</v>
      </c>
      <c r="DY145" t="str">
        <v>Ethnicity</v>
      </c>
      <c r="DZ145" t="str">
        <v>Age</v>
      </c>
      <c r="EA145" t="str">
        <v>Hire Date</v>
      </c>
      <c r="EB145" t="str">
        <v>Annual Salary</v>
      </c>
      <c r="EC145" t="str">
        <v>Bonus %</v>
      </c>
      <c r="ED145" t="str">
        <v>Country</v>
      </c>
      <c r="EE145" t="str">
        <v>City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str">
        <v>E03131</v>
      </c>
      <c r="FH145" t="str">
        <v>Ezekiel Reed</v>
      </c>
      <c r="FI145" t="str">
        <v>Sr. Manger</v>
      </c>
      <c r="FJ145" t="str">
        <v>IT</v>
      </c>
      <c r="FK145" t="str">
        <v>Manufacturing</v>
      </c>
      <c r="FL145" t="str">
        <v>Male</v>
      </c>
      <c r="FM145" t="str">
        <v>Caucasian</v>
      </c>
      <c r="FN145">
        <v>37</v>
      </c>
      <c r="FO145">
        <v>41695</v>
      </c>
      <c r="FP145">
        <v>128984</v>
      </c>
      <c r="FQ145">
        <v>0.12</v>
      </c>
      <c r="FR145" t="str">
        <v>United States</v>
      </c>
      <c r="FS145" t="str">
        <v>Miami</v>
      </c>
    </row>
    <row r="146" spans="1:175" x14ac:dyDescent="0.35">
      <c r="A146" s="1" t="s">
        <v>213</v>
      </c>
      <c r="B146" s="2" t="s">
        <v>214</v>
      </c>
      <c r="C146" s="2" t="s">
        <v>67</v>
      </c>
      <c r="D146" s="2" t="s">
        <v>68</v>
      </c>
      <c r="E146" s="2" t="s">
        <v>48</v>
      </c>
      <c r="F146" s="2" t="s">
        <v>26</v>
      </c>
      <c r="G146" s="2" t="s">
        <v>27</v>
      </c>
      <c r="H146" s="2">
        <v>55</v>
      </c>
      <c r="I146" s="5">
        <v>36041</v>
      </c>
      <c r="J146" s="6">
        <v>86299</v>
      </c>
      <c r="K146" s="7">
        <v>0</v>
      </c>
      <c r="L146" s="2" t="s">
        <v>20</v>
      </c>
      <c r="M146" s="2" t="s">
        <v>21</v>
      </c>
      <c r="AI146" t="str">
        <v>E04952</v>
      </c>
      <c r="AJ146" t="str">
        <v>Paisley Gomez</v>
      </c>
      <c r="AK146" t="str">
        <v>Sr. Analyst</v>
      </c>
      <c r="DS146" t="str">
        <v>E00013</v>
      </c>
      <c r="DT146" t="str">
        <v>Elena Vang</v>
      </c>
      <c r="DU146" t="str">
        <v>Analyst</v>
      </c>
      <c r="DV146" t="str">
        <v>Finance</v>
      </c>
      <c r="DW146" t="str">
        <v>Corporate</v>
      </c>
      <c r="DX146" t="str">
        <v>Female</v>
      </c>
      <c r="DY146" t="str">
        <v>Asian</v>
      </c>
      <c r="DZ146">
        <v>52</v>
      </c>
      <c r="EA146">
        <v>43515</v>
      </c>
      <c r="EB146">
        <v>55859</v>
      </c>
      <c r="EC146">
        <v>0</v>
      </c>
      <c r="ED146" t="str">
        <v>China</v>
      </c>
      <c r="EE146" t="str">
        <v>Beijing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str">
        <v>E03149</v>
      </c>
      <c r="FH146" t="str">
        <v>Layla Collins</v>
      </c>
      <c r="FI146" t="str">
        <v>IT Systems Architect</v>
      </c>
      <c r="FJ146" t="str">
        <v>IT</v>
      </c>
      <c r="FK146" t="str">
        <v>Speciality Products</v>
      </c>
      <c r="FL146" t="str">
        <v>Female</v>
      </c>
      <c r="FM146" t="str">
        <v>Caucasian</v>
      </c>
      <c r="FN146">
        <v>26</v>
      </c>
      <c r="FO146">
        <v>44266</v>
      </c>
      <c r="FP146">
        <v>74170</v>
      </c>
      <c r="FQ146">
        <v>0</v>
      </c>
      <c r="FR146" t="str">
        <v>United States</v>
      </c>
      <c r="FS146" t="str">
        <v>Austin</v>
      </c>
    </row>
    <row r="147" spans="1:175" x14ac:dyDescent="0.35">
      <c r="A147" s="1" t="s">
        <v>1610</v>
      </c>
      <c r="B147" s="2" t="s">
        <v>1611</v>
      </c>
      <c r="C147" s="2" t="s">
        <v>174</v>
      </c>
      <c r="D147" s="2" t="s">
        <v>68</v>
      </c>
      <c r="E147" s="2" t="s">
        <v>25</v>
      </c>
      <c r="F147" s="2" t="s">
        <v>18</v>
      </c>
      <c r="G147" s="2" t="s">
        <v>27</v>
      </c>
      <c r="H147" s="2">
        <v>42</v>
      </c>
      <c r="I147" s="5">
        <v>41026</v>
      </c>
      <c r="J147" s="6">
        <v>72903</v>
      </c>
      <c r="K147" s="7">
        <v>0</v>
      </c>
      <c r="L147" s="2" t="s">
        <v>20</v>
      </c>
      <c r="M147" s="2" t="s">
        <v>43</v>
      </c>
      <c r="DS147" t="str">
        <v>E00013</v>
      </c>
      <c r="DT147" t="str">
        <v>Raelynn Ma</v>
      </c>
      <c r="DU147" t="str">
        <v>Sr. Analyst</v>
      </c>
      <c r="DV147" t="str">
        <v>Finance</v>
      </c>
      <c r="DW147" t="str">
        <v>Speciality Products</v>
      </c>
      <c r="DX147" t="str">
        <v>Female</v>
      </c>
      <c r="DY147" t="str">
        <v>Asian</v>
      </c>
      <c r="DZ147">
        <v>33</v>
      </c>
      <c r="EA147">
        <v>42285</v>
      </c>
      <c r="EB147">
        <v>94876</v>
      </c>
      <c r="EC147">
        <v>0</v>
      </c>
      <c r="ED147" t="str">
        <v>United States</v>
      </c>
      <c r="EE147" t="str">
        <v>Miami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str">
        <v>E03166</v>
      </c>
      <c r="FH147" t="str">
        <v>Austin Edwards</v>
      </c>
      <c r="FI147" t="str">
        <v>IT Coordinator</v>
      </c>
      <c r="FJ147" t="str">
        <v>IT</v>
      </c>
      <c r="FK147" t="str">
        <v>Manufacturing</v>
      </c>
      <c r="FL147" t="str">
        <v>Male</v>
      </c>
      <c r="FM147" t="str">
        <v>Black</v>
      </c>
      <c r="FN147">
        <v>42</v>
      </c>
      <c r="FO147">
        <v>38984</v>
      </c>
      <c r="FP147">
        <v>52733</v>
      </c>
      <c r="FQ147">
        <v>0</v>
      </c>
      <c r="FR147" t="str">
        <v>United States</v>
      </c>
      <c r="FS147" t="str">
        <v>Chicago</v>
      </c>
    </row>
    <row r="148" spans="1:175" x14ac:dyDescent="0.35">
      <c r="A148" s="1" t="s">
        <v>99</v>
      </c>
      <c r="B148" s="2" t="s">
        <v>100</v>
      </c>
      <c r="C148" s="2" t="s">
        <v>54</v>
      </c>
      <c r="D148" s="2" t="s">
        <v>47</v>
      </c>
      <c r="E148" s="2" t="s">
        <v>34</v>
      </c>
      <c r="F148" s="2" t="s">
        <v>26</v>
      </c>
      <c r="G148" s="2" t="s">
        <v>35</v>
      </c>
      <c r="H148" s="2">
        <v>37</v>
      </c>
      <c r="I148" s="5">
        <v>43713</v>
      </c>
      <c r="J148" s="6">
        <v>49998</v>
      </c>
      <c r="K148" s="7">
        <v>0</v>
      </c>
      <c r="L148" s="2" t="s">
        <v>20</v>
      </c>
      <c r="M148" s="2" t="s">
        <v>21</v>
      </c>
      <c r="DS148" t="str">
        <v>E00091</v>
      </c>
      <c r="DT148" t="str">
        <v>Emilia Chu</v>
      </c>
      <c r="DU148" t="str">
        <v>Analyst II</v>
      </c>
      <c r="DV148" t="str">
        <v>Finance</v>
      </c>
      <c r="DW148" t="str">
        <v>Manufacturing</v>
      </c>
      <c r="DX148" t="str">
        <v>Female</v>
      </c>
      <c r="DY148" t="str">
        <v>Asian</v>
      </c>
      <c r="DZ148">
        <v>48</v>
      </c>
      <c r="EA148">
        <v>37796</v>
      </c>
      <c r="EB148">
        <v>55760</v>
      </c>
      <c r="EC148">
        <v>0</v>
      </c>
      <c r="ED148" t="str">
        <v>United States</v>
      </c>
      <c r="EE148" t="str">
        <v>Austin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str">
        <v>E03168</v>
      </c>
      <c r="FH148" t="str">
        <v>Nora Le</v>
      </c>
      <c r="FI148" t="str">
        <v>Sr. Manger</v>
      </c>
      <c r="FJ148" t="str">
        <v>IT</v>
      </c>
      <c r="FK148" t="str">
        <v>Manufacturing</v>
      </c>
      <c r="FL148" t="str">
        <v>Female</v>
      </c>
      <c r="FM148" t="str">
        <v>Asian</v>
      </c>
      <c r="FN148">
        <v>53</v>
      </c>
      <c r="FO148">
        <v>35532</v>
      </c>
      <c r="FP148">
        <v>154388</v>
      </c>
      <c r="FQ148">
        <v>0.1</v>
      </c>
      <c r="FR148" t="str">
        <v>United States</v>
      </c>
      <c r="FS148" t="str">
        <v>Seattle</v>
      </c>
    </row>
    <row r="149" spans="1:175" x14ac:dyDescent="0.35">
      <c r="A149" s="1" t="s">
        <v>99</v>
      </c>
      <c r="B149" s="2" t="s">
        <v>442</v>
      </c>
      <c r="C149" s="2" t="s">
        <v>329</v>
      </c>
      <c r="D149" s="2" t="s">
        <v>16</v>
      </c>
      <c r="E149" s="2" t="s">
        <v>34</v>
      </c>
      <c r="F149" s="2" t="s">
        <v>26</v>
      </c>
      <c r="G149" s="2" t="s">
        <v>27</v>
      </c>
      <c r="H149" s="2">
        <v>47</v>
      </c>
      <c r="I149" s="5">
        <v>36229</v>
      </c>
      <c r="J149" s="6">
        <v>49404</v>
      </c>
      <c r="K149" s="7">
        <v>0</v>
      </c>
      <c r="L149" s="2" t="s">
        <v>28</v>
      </c>
      <c r="M149" s="2" t="s">
        <v>113</v>
      </c>
      <c r="DS149" t="str">
        <v>E00163</v>
      </c>
      <c r="DT149" t="str">
        <v>Bella Powell</v>
      </c>
      <c r="DU149" t="str">
        <v>Director</v>
      </c>
      <c r="DV149" t="str">
        <v>Finance</v>
      </c>
      <c r="DW149" t="str">
        <v>Research &amp; Development</v>
      </c>
      <c r="DX149" t="str">
        <v>Female</v>
      </c>
      <c r="DY149" t="str">
        <v>Black</v>
      </c>
      <c r="DZ149">
        <v>65</v>
      </c>
      <c r="EA149">
        <v>37319</v>
      </c>
      <c r="EB149">
        <v>175837</v>
      </c>
      <c r="EC149">
        <v>0.2</v>
      </c>
      <c r="ED149" t="str">
        <v>United States</v>
      </c>
      <c r="EE149" t="str">
        <v>Phoenix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str">
        <v>E03223</v>
      </c>
      <c r="FH149" t="str">
        <v>Ethan Joseph</v>
      </c>
      <c r="FI149" t="str">
        <v>IT Coordinator</v>
      </c>
      <c r="FJ149" t="str">
        <v>IT</v>
      </c>
      <c r="FK149" t="str">
        <v>Research &amp; Development</v>
      </c>
      <c r="FL149" t="str">
        <v>Male</v>
      </c>
      <c r="FM149" t="str">
        <v>Caucasian</v>
      </c>
      <c r="FN149">
        <v>45</v>
      </c>
      <c r="FO149">
        <v>43248</v>
      </c>
      <c r="FP149">
        <v>49219</v>
      </c>
      <c r="FQ149">
        <v>0</v>
      </c>
      <c r="FR149" t="str">
        <v>United States</v>
      </c>
      <c r="FS149" t="str">
        <v>Columbus</v>
      </c>
    </row>
    <row r="150" spans="1:175" x14ac:dyDescent="0.35">
      <c r="A150" s="1" t="s">
        <v>411</v>
      </c>
      <c r="B150" s="2" t="s">
        <v>412</v>
      </c>
      <c r="C150" s="2" t="s">
        <v>142</v>
      </c>
      <c r="D150" s="2" t="s">
        <v>64</v>
      </c>
      <c r="E150" s="2" t="s">
        <v>25</v>
      </c>
      <c r="F150" s="2" t="s">
        <v>18</v>
      </c>
      <c r="G150" s="2" t="s">
        <v>84</v>
      </c>
      <c r="H150" s="2">
        <v>45</v>
      </c>
      <c r="I150" s="5">
        <v>39437</v>
      </c>
      <c r="J150" s="6">
        <v>93840</v>
      </c>
      <c r="K150" s="7">
        <v>0</v>
      </c>
      <c r="L150" s="2" t="s">
        <v>92</v>
      </c>
      <c r="M150" s="2" t="s">
        <v>93</v>
      </c>
      <c r="DS150" t="str">
        <v>E00187</v>
      </c>
      <c r="DT150" t="str">
        <v>Miles Mehta</v>
      </c>
      <c r="DU150" t="str">
        <v>Director</v>
      </c>
      <c r="DV150" t="str">
        <v>Finance</v>
      </c>
      <c r="DW150" t="str">
        <v>Research &amp; Development</v>
      </c>
      <c r="DX150" t="str">
        <v>Male</v>
      </c>
      <c r="DY150" t="str">
        <v>Asian</v>
      </c>
      <c r="DZ150">
        <v>64</v>
      </c>
      <c r="EA150">
        <v>35187</v>
      </c>
      <c r="EB150">
        <v>189933</v>
      </c>
      <c r="EC150">
        <v>0.23</v>
      </c>
      <c r="ED150" t="str">
        <v>United States</v>
      </c>
      <c r="EE150" t="str">
        <v>Miami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str">
        <v>E03227</v>
      </c>
      <c r="FH150" t="str">
        <v>Eli Richardson</v>
      </c>
      <c r="FI150" t="str">
        <v>IT Coordinator</v>
      </c>
      <c r="FJ150" t="str">
        <v>IT</v>
      </c>
      <c r="FK150" t="str">
        <v>Speciality Products</v>
      </c>
      <c r="FL150" t="str">
        <v>Male</v>
      </c>
      <c r="FM150" t="str">
        <v>Caucasian</v>
      </c>
      <c r="FN150">
        <v>38</v>
      </c>
      <c r="FO150">
        <v>42113</v>
      </c>
      <c r="FP150">
        <v>48762</v>
      </c>
      <c r="FQ150">
        <v>0</v>
      </c>
      <c r="FR150" t="str">
        <v>United States</v>
      </c>
      <c r="FS150" t="str">
        <v>Seattle</v>
      </c>
    </row>
    <row r="151" spans="1:175" x14ac:dyDescent="0.35">
      <c r="A151" s="1" t="s">
        <v>411</v>
      </c>
      <c r="B151" s="2" t="s">
        <v>706</v>
      </c>
      <c r="C151" s="2" t="s">
        <v>78</v>
      </c>
      <c r="D151" s="2" t="s">
        <v>16</v>
      </c>
      <c r="E151" s="2" t="s">
        <v>17</v>
      </c>
      <c r="F151" s="2" t="s">
        <v>26</v>
      </c>
      <c r="G151" s="2" t="s">
        <v>27</v>
      </c>
      <c r="H151" s="2">
        <v>31</v>
      </c>
      <c r="I151" s="5">
        <v>42197</v>
      </c>
      <c r="J151" s="6">
        <v>215388</v>
      </c>
      <c r="K151" s="7">
        <v>0.33</v>
      </c>
      <c r="L151" s="2" t="s">
        <v>20</v>
      </c>
      <c r="M151" s="2" t="s">
        <v>55</v>
      </c>
      <c r="DS151" t="str">
        <v>E00206</v>
      </c>
      <c r="DT151" t="str">
        <v>Theodore Xi</v>
      </c>
      <c r="DU151" t="str">
        <v>Manager</v>
      </c>
      <c r="DV151" t="str">
        <v>Finance</v>
      </c>
      <c r="DW151" t="str">
        <v>Corporate</v>
      </c>
      <c r="DX151" t="str">
        <v>Male</v>
      </c>
      <c r="DY151" t="str">
        <v>Asian</v>
      </c>
      <c r="DZ151">
        <v>52</v>
      </c>
      <c r="EA151">
        <v>40091</v>
      </c>
      <c r="EB151">
        <v>122890</v>
      </c>
      <c r="EC151">
        <v>7.0000000000000007E-2</v>
      </c>
      <c r="ED151" t="str">
        <v>China</v>
      </c>
      <c r="EE151" t="str">
        <v>Shanghai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str">
        <v>E03240</v>
      </c>
      <c r="FH151" t="str">
        <v>Aiden Silva</v>
      </c>
      <c r="FI151" t="str">
        <v>Vice President</v>
      </c>
      <c r="FJ151" t="str">
        <v>IT</v>
      </c>
      <c r="FK151" t="str">
        <v>Research &amp; Development</v>
      </c>
      <c r="FL151" t="str">
        <v>Male</v>
      </c>
      <c r="FM151" t="str">
        <v>Latino</v>
      </c>
      <c r="FN151">
        <v>42</v>
      </c>
      <c r="FO151">
        <v>40511</v>
      </c>
      <c r="FP151">
        <v>186725</v>
      </c>
      <c r="FQ151">
        <v>0.32</v>
      </c>
      <c r="FR151" t="str">
        <v>Brazil</v>
      </c>
      <c r="FS151" t="str">
        <v>Manaus</v>
      </c>
    </row>
    <row r="152" spans="1:175" x14ac:dyDescent="0.35">
      <c r="A152" s="1" t="s">
        <v>1571</v>
      </c>
      <c r="B152" s="2" t="s">
        <v>1572</v>
      </c>
      <c r="C152" s="2" t="s">
        <v>51</v>
      </c>
      <c r="D152" s="2" t="s">
        <v>64</v>
      </c>
      <c r="E152" s="2" t="s">
        <v>48</v>
      </c>
      <c r="F152" s="2" t="s">
        <v>26</v>
      </c>
      <c r="G152" s="2" t="s">
        <v>27</v>
      </c>
      <c r="H152" s="2">
        <v>41</v>
      </c>
      <c r="I152" s="5">
        <v>43502</v>
      </c>
      <c r="J152" s="6">
        <v>126950</v>
      </c>
      <c r="K152" s="7">
        <v>0.1</v>
      </c>
      <c r="L152" s="2" t="s">
        <v>20</v>
      </c>
      <c r="M152" s="2" t="s">
        <v>36</v>
      </c>
      <c r="DS152" t="str">
        <v>E00225</v>
      </c>
      <c r="DT152" t="str">
        <v>Angel Delgado</v>
      </c>
      <c r="DU152" t="str">
        <v>Director</v>
      </c>
      <c r="DV152" t="str">
        <v>Finance</v>
      </c>
      <c r="DW152" t="str">
        <v>Corporate</v>
      </c>
      <c r="DX152" t="str">
        <v>Male</v>
      </c>
      <c r="DY152" t="str">
        <v>Latino</v>
      </c>
      <c r="DZ152">
        <v>31</v>
      </c>
      <c r="EA152">
        <v>42957</v>
      </c>
      <c r="EB152">
        <v>156931</v>
      </c>
      <c r="EC152">
        <v>0.28000000000000003</v>
      </c>
      <c r="ED152" t="str">
        <v>United States</v>
      </c>
      <c r="EE152" t="str">
        <v>Seattle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str">
        <v>E03247</v>
      </c>
      <c r="FH152" t="str">
        <v>Aaliyah Mai</v>
      </c>
      <c r="FI152" t="str">
        <v>Vice President</v>
      </c>
      <c r="FJ152" t="str">
        <v>IT</v>
      </c>
      <c r="FK152" t="str">
        <v>Speciality Products</v>
      </c>
      <c r="FL152" t="str">
        <v>Female</v>
      </c>
      <c r="FM152" t="str">
        <v>Asian</v>
      </c>
      <c r="FN152">
        <v>57</v>
      </c>
      <c r="FO152">
        <v>42685</v>
      </c>
      <c r="FP152">
        <v>246589</v>
      </c>
      <c r="FQ152">
        <v>0.33</v>
      </c>
      <c r="FR152" t="str">
        <v>United States</v>
      </c>
      <c r="FS152" t="str">
        <v>Phoenix</v>
      </c>
    </row>
    <row r="153" spans="1:175" x14ac:dyDescent="0.35">
      <c r="A153" s="1" t="s">
        <v>1941</v>
      </c>
      <c r="B153" s="2" t="s">
        <v>1942</v>
      </c>
      <c r="C153" s="2" t="s">
        <v>51</v>
      </c>
      <c r="D153" s="2" t="s">
        <v>58</v>
      </c>
      <c r="E153" s="2" t="s">
        <v>25</v>
      </c>
      <c r="F153" s="2" t="s">
        <v>18</v>
      </c>
      <c r="G153" s="2" t="s">
        <v>84</v>
      </c>
      <c r="H153" s="2">
        <v>44</v>
      </c>
      <c r="I153" s="5">
        <v>38642</v>
      </c>
      <c r="J153" s="6">
        <v>105223</v>
      </c>
      <c r="K153" s="7">
        <v>0.1</v>
      </c>
      <c r="L153" s="2" t="s">
        <v>20</v>
      </c>
      <c r="M153" s="2" t="s">
        <v>43</v>
      </c>
      <c r="DS153" t="str">
        <v>E00254</v>
      </c>
      <c r="DT153" t="str">
        <v>Samuel Morales</v>
      </c>
      <c r="DU153" t="str">
        <v>Analyst II</v>
      </c>
      <c r="DV153" t="str">
        <v>Finance</v>
      </c>
      <c r="DW153" t="str">
        <v>Corporate</v>
      </c>
      <c r="DX153" t="str">
        <v>Male</v>
      </c>
      <c r="DY153" t="str">
        <v>Latino</v>
      </c>
      <c r="DZ153">
        <v>34</v>
      </c>
      <c r="EA153">
        <v>42182</v>
      </c>
      <c r="EB153">
        <v>57008</v>
      </c>
      <c r="EC153">
        <v>0</v>
      </c>
      <c r="ED153" t="str">
        <v>United States</v>
      </c>
      <c r="EE153" t="str">
        <v>Phoenix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str">
        <v>E03248</v>
      </c>
      <c r="FH153" t="str">
        <v>Lyla Stewart</v>
      </c>
      <c r="FI153" t="str">
        <v>Sr. Manger</v>
      </c>
      <c r="FJ153" t="str">
        <v>IT</v>
      </c>
      <c r="FK153" t="str">
        <v>Speciality Products</v>
      </c>
      <c r="FL153" t="str">
        <v>Female</v>
      </c>
      <c r="FM153" t="str">
        <v>Caucasian</v>
      </c>
      <c r="FN153">
        <v>43</v>
      </c>
      <c r="FO153">
        <v>42090</v>
      </c>
      <c r="FP153">
        <v>120321</v>
      </c>
      <c r="FQ153">
        <v>0.12</v>
      </c>
      <c r="FR153" t="str">
        <v>United States</v>
      </c>
      <c r="FS153" t="str">
        <v>Austin</v>
      </c>
    </row>
    <row r="154" spans="1:175" x14ac:dyDescent="0.35">
      <c r="A154" s="1" t="s">
        <v>289</v>
      </c>
      <c r="B154" s="2" t="s">
        <v>290</v>
      </c>
      <c r="C154" s="2" t="s">
        <v>32</v>
      </c>
      <c r="D154" s="2" t="s">
        <v>33</v>
      </c>
      <c r="E154" s="2" t="s">
        <v>17</v>
      </c>
      <c r="F154" s="2" t="s">
        <v>26</v>
      </c>
      <c r="G154" s="2" t="s">
        <v>27</v>
      </c>
      <c r="H154" s="2">
        <v>42</v>
      </c>
      <c r="I154" s="5">
        <v>37636</v>
      </c>
      <c r="J154" s="6">
        <v>166599</v>
      </c>
      <c r="K154" s="7">
        <v>0.26</v>
      </c>
      <c r="L154" s="2" t="s">
        <v>20</v>
      </c>
      <c r="M154" s="2" t="s">
        <v>21</v>
      </c>
      <c r="DS154" t="str">
        <v>E00287</v>
      </c>
      <c r="DT154" t="str">
        <v>Luca Nelson</v>
      </c>
      <c r="DU154" t="str">
        <v>Manager</v>
      </c>
      <c r="DV154" t="str">
        <v>Finance</v>
      </c>
      <c r="DW154" t="str">
        <v>Speciality Products</v>
      </c>
      <c r="DX154" t="str">
        <v>Male</v>
      </c>
      <c r="DY154" t="str">
        <v>Caucasian</v>
      </c>
      <c r="DZ154">
        <v>60</v>
      </c>
      <c r="EA154">
        <v>40344</v>
      </c>
      <c r="EB154">
        <v>106578</v>
      </c>
      <c r="EC154">
        <v>0.09</v>
      </c>
      <c r="ED154" t="str">
        <v>United States</v>
      </c>
      <c r="EE154" t="str">
        <v>Miami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str">
        <v>E03255</v>
      </c>
      <c r="FH154" t="str">
        <v>Jose Brown</v>
      </c>
      <c r="FI154" t="str">
        <v>System Administrator </v>
      </c>
      <c r="FJ154" t="str">
        <v>IT</v>
      </c>
      <c r="FK154" t="str">
        <v>Speciality Products</v>
      </c>
      <c r="FL154" t="str">
        <v>Male</v>
      </c>
      <c r="FM154" t="str">
        <v>Caucasian</v>
      </c>
      <c r="FN154">
        <v>43</v>
      </c>
      <c r="FO154">
        <v>42467</v>
      </c>
      <c r="FP154">
        <v>67976</v>
      </c>
      <c r="FQ154">
        <v>0</v>
      </c>
      <c r="FR154" t="str">
        <v>United States</v>
      </c>
      <c r="FS154" t="str">
        <v>Seattle</v>
      </c>
    </row>
    <row r="155" spans="1:175" x14ac:dyDescent="0.35">
      <c r="A155" s="1" t="s">
        <v>289</v>
      </c>
      <c r="B155" s="2" t="s">
        <v>631</v>
      </c>
      <c r="C155" s="2" t="s">
        <v>329</v>
      </c>
      <c r="D155" s="2" t="s">
        <v>16</v>
      </c>
      <c r="E155" s="2" t="s">
        <v>25</v>
      </c>
      <c r="F155" s="2" t="s">
        <v>18</v>
      </c>
      <c r="G155" s="2" t="s">
        <v>27</v>
      </c>
      <c r="H155" s="2">
        <v>34</v>
      </c>
      <c r="I155" s="5">
        <v>42512</v>
      </c>
      <c r="J155" s="6">
        <v>44614</v>
      </c>
      <c r="K155" s="7">
        <v>0</v>
      </c>
      <c r="L155" s="2" t="s">
        <v>20</v>
      </c>
      <c r="M155" s="2" t="s">
        <v>55</v>
      </c>
      <c r="DS155" t="str">
        <v>E00324</v>
      </c>
      <c r="DT155" t="str">
        <v>Hailey Song</v>
      </c>
      <c r="DU155" t="str">
        <v>Manager</v>
      </c>
      <c r="DV155" t="str">
        <v>Finance</v>
      </c>
      <c r="DW155" t="str">
        <v>Research &amp; Development</v>
      </c>
      <c r="DX155" t="str">
        <v>Female</v>
      </c>
      <c r="DY155" t="str">
        <v>Asian</v>
      </c>
      <c r="DZ155">
        <v>37</v>
      </c>
      <c r="EA155">
        <v>42605</v>
      </c>
      <c r="EB155">
        <v>124928</v>
      </c>
      <c r="EC155">
        <v>0.06</v>
      </c>
      <c r="ED155" t="str">
        <v>China</v>
      </c>
      <c r="EE155" t="str">
        <v>Chongqing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str">
        <v>E03268</v>
      </c>
      <c r="FH155" t="str">
        <v>Everly Coleman</v>
      </c>
      <c r="FI155" t="str">
        <v>Vice President</v>
      </c>
      <c r="FJ155" t="str">
        <v>IT</v>
      </c>
      <c r="FK155" t="str">
        <v>Corporate</v>
      </c>
      <c r="FL155" t="str">
        <v>Female</v>
      </c>
      <c r="FM155" t="str">
        <v>Caucasian</v>
      </c>
      <c r="FN155">
        <v>48</v>
      </c>
      <c r="FO155">
        <v>42053</v>
      </c>
      <c r="FP155">
        <v>194871</v>
      </c>
      <c r="FQ155">
        <v>0.35</v>
      </c>
      <c r="FR155" t="str">
        <v>United States</v>
      </c>
      <c r="FS155" t="str">
        <v>Columbus</v>
      </c>
    </row>
    <row r="156" spans="1:175" x14ac:dyDescent="0.35">
      <c r="A156" s="1" t="s">
        <v>472</v>
      </c>
      <c r="B156" s="2" t="s">
        <v>473</v>
      </c>
      <c r="C156" s="2" t="s">
        <v>298</v>
      </c>
      <c r="D156" s="2" t="s">
        <v>16</v>
      </c>
      <c r="E156" s="2" t="s">
        <v>25</v>
      </c>
      <c r="F156" s="2" t="s">
        <v>26</v>
      </c>
      <c r="G156" s="2" t="s">
        <v>84</v>
      </c>
      <c r="H156" s="2">
        <v>29</v>
      </c>
      <c r="I156" s="5">
        <v>42866</v>
      </c>
      <c r="J156" s="6">
        <v>87536</v>
      </c>
      <c r="K156" s="7">
        <v>0</v>
      </c>
      <c r="L156" s="2" t="s">
        <v>20</v>
      </c>
      <c r="M156" s="2" t="s">
        <v>21</v>
      </c>
      <c r="DS156" t="str">
        <v>E00342</v>
      </c>
      <c r="DT156" t="str">
        <v>Wesley Doan</v>
      </c>
      <c r="DU156" t="str">
        <v>Manager</v>
      </c>
      <c r="DV156" t="str">
        <v>Finance</v>
      </c>
      <c r="DW156" t="str">
        <v>Corporate</v>
      </c>
      <c r="DX156" t="str">
        <v>Male</v>
      </c>
      <c r="DY156" t="str">
        <v>Asian</v>
      </c>
      <c r="DZ156">
        <v>63</v>
      </c>
      <c r="EA156">
        <v>38096</v>
      </c>
      <c r="EB156">
        <v>122487</v>
      </c>
      <c r="EC156">
        <v>0.08</v>
      </c>
      <c r="ED156" t="str">
        <v>China</v>
      </c>
      <c r="EE156" t="str">
        <v>Shanghai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str">
        <v>E03269</v>
      </c>
      <c r="FH156" t="str">
        <v>Charlotte Chu</v>
      </c>
      <c r="FI156" t="str">
        <v>Network Engineer</v>
      </c>
      <c r="FJ156" t="str">
        <v>IT</v>
      </c>
      <c r="FK156" t="str">
        <v>Manufacturing</v>
      </c>
      <c r="FL156" t="str">
        <v>Female</v>
      </c>
      <c r="FM156" t="str">
        <v>Asian</v>
      </c>
      <c r="FN156">
        <v>50</v>
      </c>
      <c r="FO156">
        <v>36914</v>
      </c>
      <c r="FP156">
        <v>97537</v>
      </c>
      <c r="FQ156">
        <v>0</v>
      </c>
      <c r="FR156" t="str">
        <v>China</v>
      </c>
      <c r="FS156" t="str">
        <v>Chengdu</v>
      </c>
    </row>
    <row r="157" spans="1:175" x14ac:dyDescent="0.35">
      <c r="A157" s="1" t="s">
        <v>186</v>
      </c>
      <c r="B157" s="2" t="s">
        <v>187</v>
      </c>
      <c r="C157" s="2" t="s">
        <v>15</v>
      </c>
      <c r="D157" s="2" t="s">
        <v>16</v>
      </c>
      <c r="E157" s="2" t="s">
        <v>48</v>
      </c>
      <c r="F157" s="2" t="s">
        <v>18</v>
      </c>
      <c r="G157" s="2" t="s">
        <v>84</v>
      </c>
      <c r="H157" s="2">
        <v>55</v>
      </c>
      <c r="I157" s="5">
        <v>38945</v>
      </c>
      <c r="J157" s="6">
        <v>159044</v>
      </c>
      <c r="K157" s="7">
        <v>0.1</v>
      </c>
      <c r="L157" s="2" t="s">
        <v>92</v>
      </c>
      <c r="M157" s="2" t="s">
        <v>93</v>
      </c>
      <c r="DS157" t="str">
        <v>E00399</v>
      </c>
      <c r="DT157" t="str">
        <v>Connor Walker</v>
      </c>
      <c r="DU157" t="str">
        <v>Analyst II</v>
      </c>
      <c r="DV157" t="str">
        <v>Finance</v>
      </c>
      <c r="DW157" t="str">
        <v>Manufacturing</v>
      </c>
      <c r="DX157" t="str">
        <v>Male</v>
      </c>
      <c r="DY157" t="str">
        <v>Caucasian</v>
      </c>
      <c r="DZ157">
        <v>30</v>
      </c>
      <c r="EA157">
        <v>43542</v>
      </c>
      <c r="EB157">
        <v>54714</v>
      </c>
      <c r="EC157">
        <v>0</v>
      </c>
      <c r="ED157" t="str">
        <v>United States</v>
      </c>
      <c r="EE157" t="str">
        <v>Columbus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str">
        <v>E03278</v>
      </c>
      <c r="FH157" t="str">
        <v>Nevaeh James</v>
      </c>
      <c r="FI157" t="str">
        <v>Solutions Architect</v>
      </c>
      <c r="FJ157" t="str">
        <v>IT</v>
      </c>
      <c r="FK157" t="str">
        <v>Speciality Products</v>
      </c>
      <c r="FL157" t="str">
        <v>Female</v>
      </c>
      <c r="FM157" t="str">
        <v>Caucasian</v>
      </c>
      <c r="FN157">
        <v>45</v>
      </c>
      <c r="FO157">
        <v>43042</v>
      </c>
      <c r="FP157">
        <v>66660</v>
      </c>
      <c r="FQ157">
        <v>0</v>
      </c>
      <c r="FR157" t="str">
        <v>United States</v>
      </c>
      <c r="FS157" t="str">
        <v>Austin</v>
      </c>
    </row>
    <row r="158" spans="1:175" x14ac:dyDescent="0.35">
      <c r="A158" s="1" t="s">
        <v>1365</v>
      </c>
      <c r="B158" s="2" t="s">
        <v>1366</v>
      </c>
      <c r="C158" s="2" t="s">
        <v>142</v>
      </c>
      <c r="D158" s="2" t="s">
        <v>64</v>
      </c>
      <c r="E158" s="2" t="s">
        <v>34</v>
      </c>
      <c r="F158" s="2" t="s">
        <v>18</v>
      </c>
      <c r="G158" s="2" t="s">
        <v>84</v>
      </c>
      <c r="H158" s="2">
        <v>45</v>
      </c>
      <c r="I158" s="5">
        <v>43581</v>
      </c>
      <c r="J158" s="6">
        <v>74891</v>
      </c>
      <c r="K158" s="7">
        <v>0</v>
      </c>
      <c r="L158" s="2" t="s">
        <v>92</v>
      </c>
      <c r="M158" s="2" t="s">
        <v>98</v>
      </c>
      <c r="DS158" t="str">
        <v>E00402</v>
      </c>
      <c r="DT158" t="str">
        <v>Dominic Guzman</v>
      </c>
      <c r="DU158" t="str">
        <v>Analyst</v>
      </c>
      <c r="DV158" t="str">
        <v>Finance</v>
      </c>
      <c r="DW158" t="str">
        <v>Manufacturing</v>
      </c>
      <c r="DX158" t="str">
        <v>Male</v>
      </c>
      <c r="DY158" t="str">
        <v>Latino</v>
      </c>
      <c r="DZ158">
        <v>65</v>
      </c>
      <c r="EA158">
        <v>38123</v>
      </c>
      <c r="EB158">
        <v>55499</v>
      </c>
      <c r="EC158">
        <v>0</v>
      </c>
      <c r="ED158" t="str">
        <v>Brazil</v>
      </c>
      <c r="EE158" t="str">
        <v>Manaus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str">
        <v>E03292</v>
      </c>
      <c r="FH158" t="str">
        <v>Cora Evans</v>
      </c>
      <c r="FI158" t="str">
        <v>Computer Systems Manager</v>
      </c>
      <c r="FJ158" t="str">
        <v>IT</v>
      </c>
      <c r="FK158" t="str">
        <v>Speciality Products</v>
      </c>
      <c r="FL158" t="str">
        <v>Female</v>
      </c>
      <c r="FM158" t="str">
        <v>Black</v>
      </c>
      <c r="FN158">
        <v>45</v>
      </c>
      <c r="FO158">
        <v>43185</v>
      </c>
      <c r="FP158">
        <v>86478</v>
      </c>
      <c r="FQ158">
        <v>0.06</v>
      </c>
      <c r="FR158" t="str">
        <v>United States</v>
      </c>
      <c r="FS158" t="str">
        <v>Austin</v>
      </c>
    </row>
    <row r="159" spans="1:175" x14ac:dyDescent="0.35">
      <c r="A159" s="1" t="s">
        <v>692</v>
      </c>
      <c r="B159" s="2" t="s">
        <v>693</v>
      </c>
      <c r="C159" s="2" t="s">
        <v>15</v>
      </c>
      <c r="D159" s="2" t="s">
        <v>58</v>
      </c>
      <c r="E159" s="2" t="s">
        <v>25</v>
      </c>
      <c r="F159" s="2" t="s">
        <v>26</v>
      </c>
      <c r="G159" s="2" t="s">
        <v>27</v>
      </c>
      <c r="H159" s="2">
        <v>45</v>
      </c>
      <c r="I159" s="5">
        <v>39063</v>
      </c>
      <c r="J159" s="6">
        <v>149537</v>
      </c>
      <c r="K159" s="7">
        <v>0.14000000000000001</v>
      </c>
      <c r="L159" s="2" t="s">
        <v>20</v>
      </c>
      <c r="M159" s="2" t="s">
        <v>21</v>
      </c>
      <c r="DS159" t="str">
        <v>E00417</v>
      </c>
      <c r="DT159" t="str">
        <v>Athena Carrillo</v>
      </c>
      <c r="DU159" t="str">
        <v>Analyst II</v>
      </c>
      <c r="DV159" t="str">
        <v>Finance</v>
      </c>
      <c r="DW159" t="str">
        <v>Speciality Products</v>
      </c>
      <c r="DX159" t="str">
        <v>Female</v>
      </c>
      <c r="DY159" t="str">
        <v>Latino</v>
      </c>
      <c r="DZ159">
        <v>39</v>
      </c>
      <c r="EA159">
        <v>38813</v>
      </c>
      <c r="EB159">
        <v>71531</v>
      </c>
      <c r="EC159">
        <v>0</v>
      </c>
      <c r="ED159" t="str">
        <v>United States</v>
      </c>
      <c r="EE159" t="str">
        <v>Columbus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str">
        <v>E03296</v>
      </c>
      <c r="FH159" t="str">
        <v>Eloise Trinh</v>
      </c>
      <c r="FI159" t="str">
        <v>Solutions Architect</v>
      </c>
      <c r="FJ159" t="str">
        <v>IT</v>
      </c>
      <c r="FK159" t="str">
        <v>Speciality Products</v>
      </c>
      <c r="FL159" t="str">
        <v>Female</v>
      </c>
      <c r="FM159" t="str">
        <v>Asian</v>
      </c>
      <c r="FN159">
        <v>39</v>
      </c>
      <c r="FO159">
        <v>43943</v>
      </c>
      <c r="FP159">
        <v>90535</v>
      </c>
      <c r="FQ159">
        <v>0</v>
      </c>
      <c r="FR159" t="str">
        <v>United States</v>
      </c>
      <c r="FS159" t="str">
        <v>Miami</v>
      </c>
    </row>
    <row r="160" spans="1:175" x14ac:dyDescent="0.35">
      <c r="A160" s="1" t="s">
        <v>1135</v>
      </c>
      <c r="B160" s="2" t="s">
        <v>1136</v>
      </c>
      <c r="C160" s="2" t="s">
        <v>112</v>
      </c>
      <c r="D160" s="2" t="s">
        <v>68</v>
      </c>
      <c r="E160" s="2" t="s">
        <v>48</v>
      </c>
      <c r="F160" s="2" t="s">
        <v>26</v>
      </c>
      <c r="G160" s="2" t="s">
        <v>84</v>
      </c>
      <c r="H160" s="2">
        <v>45</v>
      </c>
      <c r="I160" s="5">
        <v>43217</v>
      </c>
      <c r="J160" s="6">
        <v>115490</v>
      </c>
      <c r="K160" s="7">
        <v>0.12</v>
      </c>
      <c r="L160" s="2" t="s">
        <v>20</v>
      </c>
      <c r="M160" s="2" t="s">
        <v>36</v>
      </c>
      <c r="DS160" t="str">
        <v>E00440</v>
      </c>
      <c r="DT160" t="str">
        <v>Adeline Thao</v>
      </c>
      <c r="DU160" t="str">
        <v>Vice President</v>
      </c>
      <c r="DV160" t="str">
        <v>Finance</v>
      </c>
      <c r="DW160" t="str">
        <v>Corporate</v>
      </c>
      <c r="DX160" t="str">
        <v>Female</v>
      </c>
      <c r="DY160" t="str">
        <v>Asian</v>
      </c>
      <c r="DZ160">
        <v>54</v>
      </c>
      <c r="EA160">
        <v>39330</v>
      </c>
      <c r="EB160">
        <v>183239</v>
      </c>
      <c r="EC160">
        <v>0.32</v>
      </c>
      <c r="ED160" t="str">
        <v>United States</v>
      </c>
      <c r="EE160" t="str">
        <v>Seattle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str">
        <v>E03328</v>
      </c>
      <c r="FH160" t="str">
        <v>Lucy Johnson</v>
      </c>
      <c r="FI160" t="str">
        <v>Manager</v>
      </c>
      <c r="FJ160" t="str">
        <v>IT</v>
      </c>
      <c r="FK160" t="str">
        <v>Research &amp; Development</v>
      </c>
      <c r="FL160" t="str">
        <v>Female</v>
      </c>
      <c r="FM160" t="str">
        <v>Caucasian</v>
      </c>
      <c r="FN160">
        <v>57</v>
      </c>
      <c r="FO160">
        <v>43948</v>
      </c>
      <c r="FP160">
        <v>103058</v>
      </c>
      <c r="FQ160">
        <v>7.0000000000000007E-2</v>
      </c>
      <c r="FR160" t="str">
        <v>United States</v>
      </c>
      <c r="FS160" t="str">
        <v>Columbus</v>
      </c>
    </row>
    <row r="161" spans="1:175" x14ac:dyDescent="0.35">
      <c r="A161" s="1" t="s">
        <v>1115</v>
      </c>
      <c r="B161" s="2" t="s">
        <v>1116</v>
      </c>
      <c r="C161" s="2" t="s">
        <v>15</v>
      </c>
      <c r="D161" s="2" t="s">
        <v>33</v>
      </c>
      <c r="E161" s="2" t="s">
        <v>48</v>
      </c>
      <c r="F161" s="2" t="s">
        <v>18</v>
      </c>
      <c r="G161" s="2" t="s">
        <v>27</v>
      </c>
      <c r="H161" s="2">
        <v>43</v>
      </c>
      <c r="I161" s="5">
        <v>39005</v>
      </c>
      <c r="J161" s="6">
        <v>153492</v>
      </c>
      <c r="K161" s="7">
        <v>0.11</v>
      </c>
      <c r="L161" s="2" t="s">
        <v>20</v>
      </c>
      <c r="M161" s="2" t="s">
        <v>36</v>
      </c>
      <c r="DS161" t="str">
        <v>E00501</v>
      </c>
      <c r="DT161" t="str">
        <v>Melody Ho</v>
      </c>
      <c r="DU161" t="str">
        <v>Analyst II</v>
      </c>
      <c r="DV161" t="str">
        <v>Finance</v>
      </c>
      <c r="DW161" t="str">
        <v>Research &amp; Development</v>
      </c>
      <c r="DX161" t="str">
        <v>Female</v>
      </c>
      <c r="DY161" t="str">
        <v>Asian</v>
      </c>
      <c r="DZ161">
        <v>55</v>
      </c>
      <c r="EA161">
        <v>39418</v>
      </c>
      <c r="EB161">
        <v>64494</v>
      </c>
      <c r="EC161">
        <v>0</v>
      </c>
      <c r="ED161" t="str">
        <v>United States</v>
      </c>
      <c r="EE161" t="str">
        <v>Columbus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str">
        <v>E03332</v>
      </c>
      <c r="FH161" t="str">
        <v>Ruby Sun</v>
      </c>
      <c r="FI161" t="str">
        <v>Cloud Infrastructure Architect</v>
      </c>
      <c r="FJ161" t="str">
        <v>IT</v>
      </c>
      <c r="FK161" t="str">
        <v>Manufacturing</v>
      </c>
      <c r="FL161" t="str">
        <v>Female</v>
      </c>
      <c r="FM161" t="str">
        <v>Asian</v>
      </c>
      <c r="FN161">
        <v>50</v>
      </c>
      <c r="FO161">
        <v>44445</v>
      </c>
      <c r="FP161">
        <v>83418</v>
      </c>
      <c r="FQ161">
        <v>0</v>
      </c>
      <c r="FR161" t="str">
        <v>China</v>
      </c>
      <c r="FS161" t="str">
        <v>Shanghai</v>
      </c>
    </row>
    <row r="162" spans="1:175" x14ac:dyDescent="0.35">
      <c r="A162" s="1" t="s">
        <v>476</v>
      </c>
      <c r="B162" s="2" t="s">
        <v>477</v>
      </c>
      <c r="C162" s="2" t="s">
        <v>78</v>
      </c>
      <c r="D162" s="2" t="s">
        <v>68</v>
      </c>
      <c r="E162" s="2" t="s">
        <v>25</v>
      </c>
      <c r="F162" s="2" t="s">
        <v>26</v>
      </c>
      <c r="G162" s="2" t="s">
        <v>27</v>
      </c>
      <c r="H162" s="2">
        <v>35</v>
      </c>
      <c r="I162" s="5">
        <v>40826</v>
      </c>
      <c r="J162" s="6">
        <v>245482</v>
      </c>
      <c r="K162" s="7">
        <v>0.39</v>
      </c>
      <c r="L162" s="2" t="s">
        <v>20</v>
      </c>
      <c r="M162" s="2" t="s">
        <v>21</v>
      </c>
      <c r="DS162" t="str">
        <v>E00518</v>
      </c>
      <c r="DT162" t="str">
        <v>Lydia Morales</v>
      </c>
      <c r="DU162" t="str">
        <v>Manager</v>
      </c>
      <c r="DV162" t="str">
        <v>Finance</v>
      </c>
      <c r="DW162" t="str">
        <v>Speciality Products</v>
      </c>
      <c r="DX162" t="str">
        <v>Female</v>
      </c>
      <c r="DY162" t="str">
        <v>Latino</v>
      </c>
      <c r="DZ162">
        <v>51</v>
      </c>
      <c r="EA162">
        <v>41439</v>
      </c>
      <c r="EB162">
        <v>108221</v>
      </c>
      <c r="EC162">
        <v>0.05</v>
      </c>
      <c r="ED162" t="str">
        <v>Brazil</v>
      </c>
      <c r="EE162" t="str">
        <v>Manaus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str">
        <v>E03349</v>
      </c>
      <c r="FH162" t="str">
        <v>Anna Mehta</v>
      </c>
      <c r="FI162" t="str">
        <v>Cloud Infrastructure Architect</v>
      </c>
      <c r="FJ162" t="str">
        <v>IT</v>
      </c>
      <c r="FK162" t="str">
        <v>Speciality Products</v>
      </c>
      <c r="FL162" t="str">
        <v>Female</v>
      </c>
      <c r="FM162" t="str">
        <v>Asian</v>
      </c>
      <c r="FN162">
        <v>32</v>
      </c>
      <c r="FO162">
        <v>43835</v>
      </c>
      <c r="FP162">
        <v>78844</v>
      </c>
      <c r="FQ162">
        <v>0</v>
      </c>
      <c r="FR162" t="str">
        <v>United States</v>
      </c>
      <c r="FS162" t="str">
        <v>Seattle</v>
      </c>
    </row>
    <row r="163" spans="1:175" x14ac:dyDescent="0.35">
      <c r="A163" s="1" t="s">
        <v>184</v>
      </c>
      <c r="B163" s="2" t="s">
        <v>185</v>
      </c>
      <c r="C163" s="2" t="s">
        <v>15</v>
      </c>
      <c r="D163" s="2" t="s">
        <v>79</v>
      </c>
      <c r="E163" s="2" t="s">
        <v>17</v>
      </c>
      <c r="F163" s="2" t="s">
        <v>26</v>
      </c>
      <c r="G163" s="2" t="s">
        <v>27</v>
      </c>
      <c r="H163" s="2">
        <v>45</v>
      </c>
      <c r="I163" s="5">
        <v>44266</v>
      </c>
      <c r="J163" s="6">
        <v>135062</v>
      </c>
      <c r="K163" s="7">
        <v>0.15</v>
      </c>
      <c r="L163" s="2" t="s">
        <v>28</v>
      </c>
      <c r="M163" s="2" t="s">
        <v>133</v>
      </c>
      <c r="DS163" t="str">
        <v>E00577</v>
      </c>
      <c r="DT163" t="str">
        <v>Nora Nunez</v>
      </c>
      <c r="DU163" t="str">
        <v>Analyst II</v>
      </c>
      <c r="DV163" t="str">
        <v>Finance</v>
      </c>
      <c r="DW163" t="str">
        <v>Research &amp; Development</v>
      </c>
      <c r="DX163" t="str">
        <v>Female</v>
      </c>
      <c r="DY163" t="str">
        <v>Latino</v>
      </c>
      <c r="DZ163">
        <v>45</v>
      </c>
      <c r="EA163">
        <v>41127</v>
      </c>
      <c r="EB163">
        <v>58586</v>
      </c>
      <c r="EC163">
        <v>0</v>
      </c>
      <c r="ED163" t="str">
        <v>Brazil</v>
      </c>
      <c r="EE163" t="str">
        <v>Sao Paulo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str">
        <v>E03354</v>
      </c>
      <c r="FH163" t="str">
        <v>Silas Estrada</v>
      </c>
      <c r="FI163" t="str">
        <v>IT Systems Architect</v>
      </c>
      <c r="FJ163" t="str">
        <v>IT</v>
      </c>
      <c r="FK163" t="str">
        <v>Corporate</v>
      </c>
      <c r="FL163" t="str">
        <v>Male</v>
      </c>
      <c r="FM163" t="str">
        <v>Latino</v>
      </c>
      <c r="FN163">
        <v>49</v>
      </c>
      <c r="FO163">
        <v>42545</v>
      </c>
      <c r="FP163">
        <v>68426</v>
      </c>
      <c r="FQ163">
        <v>0</v>
      </c>
      <c r="FR163" t="str">
        <v>Brazil</v>
      </c>
      <c r="FS163" t="str">
        <v>Rio de Janerio</v>
      </c>
    </row>
    <row r="164" spans="1:175" x14ac:dyDescent="0.35">
      <c r="A164" s="1" t="s">
        <v>1452</v>
      </c>
      <c r="B164" s="2" t="s">
        <v>1453</v>
      </c>
      <c r="C164" s="2" t="s">
        <v>183</v>
      </c>
      <c r="D164" s="2" t="s">
        <v>64</v>
      </c>
      <c r="E164" s="2" t="s">
        <v>25</v>
      </c>
      <c r="F164" s="2" t="s">
        <v>18</v>
      </c>
      <c r="G164" s="2" t="s">
        <v>84</v>
      </c>
      <c r="H164" s="2">
        <v>45</v>
      </c>
      <c r="I164" s="5">
        <v>38639</v>
      </c>
      <c r="J164" s="6">
        <v>51404</v>
      </c>
      <c r="K164" s="7">
        <v>0</v>
      </c>
      <c r="L164" s="2" t="s">
        <v>92</v>
      </c>
      <c r="M164" s="2" t="s">
        <v>93</v>
      </c>
      <c r="DS164" t="str">
        <v>E00595</v>
      </c>
      <c r="DT164" t="str">
        <v>Everly Chow</v>
      </c>
      <c r="DU164" t="str">
        <v>Sr. Manger</v>
      </c>
      <c r="DV164" t="str">
        <v>Finance</v>
      </c>
      <c r="DW164" t="str">
        <v>Speciality Products</v>
      </c>
      <c r="DX164" t="str">
        <v>Female</v>
      </c>
      <c r="DY164" t="str">
        <v>Asian</v>
      </c>
      <c r="DZ164">
        <v>33</v>
      </c>
      <c r="EA164">
        <v>43211</v>
      </c>
      <c r="EB164">
        <v>140402</v>
      </c>
      <c r="EC164">
        <v>0.15</v>
      </c>
      <c r="ED164" t="str">
        <v>China</v>
      </c>
      <c r="EE164" t="str">
        <v>Beijing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str">
        <v>E03371</v>
      </c>
      <c r="FH164" t="str">
        <v>Jack Alexander</v>
      </c>
      <c r="FI164" t="str">
        <v>Vice President</v>
      </c>
      <c r="FJ164" t="str">
        <v>IT</v>
      </c>
      <c r="FK164" t="str">
        <v>Manufacturing</v>
      </c>
      <c r="FL164" t="str">
        <v>Male</v>
      </c>
      <c r="FM164" t="str">
        <v>Caucasian</v>
      </c>
      <c r="FN164">
        <v>56</v>
      </c>
      <c r="FO164">
        <v>38866</v>
      </c>
      <c r="FP164">
        <v>228822</v>
      </c>
      <c r="FQ164">
        <v>0.36</v>
      </c>
      <c r="FR164" t="str">
        <v>United States</v>
      </c>
      <c r="FS164" t="str">
        <v>Miami</v>
      </c>
    </row>
    <row r="165" spans="1:175" x14ac:dyDescent="0.35">
      <c r="A165" s="1" t="s">
        <v>1452</v>
      </c>
      <c r="B165" s="2" t="s">
        <v>1705</v>
      </c>
      <c r="C165" s="2" t="s">
        <v>42</v>
      </c>
      <c r="D165" s="2" t="s">
        <v>58</v>
      </c>
      <c r="E165" s="2" t="s">
        <v>34</v>
      </c>
      <c r="F165" s="2" t="s">
        <v>26</v>
      </c>
      <c r="G165" s="2" t="s">
        <v>84</v>
      </c>
      <c r="H165" s="2">
        <v>62</v>
      </c>
      <c r="I165" s="5">
        <v>40591</v>
      </c>
      <c r="J165" s="6">
        <v>94422</v>
      </c>
      <c r="K165" s="7">
        <v>0</v>
      </c>
      <c r="L165" s="2" t="s">
        <v>20</v>
      </c>
      <c r="M165" s="2" t="s">
        <v>43</v>
      </c>
      <c r="DS165" t="str">
        <v>E00605</v>
      </c>
      <c r="DT165" t="str">
        <v>Nova Williams</v>
      </c>
      <c r="DU165" t="str">
        <v>Manager</v>
      </c>
      <c r="DV165" t="str">
        <v>Finance</v>
      </c>
      <c r="DW165" t="str">
        <v>Speciality Products</v>
      </c>
      <c r="DX165" t="str">
        <v>Female</v>
      </c>
      <c r="DY165" t="str">
        <v>Black</v>
      </c>
      <c r="DZ165">
        <v>61</v>
      </c>
      <c r="EA165">
        <v>40293</v>
      </c>
      <c r="EB165">
        <v>110302</v>
      </c>
      <c r="EC165">
        <v>0.06</v>
      </c>
      <c r="ED165" t="str">
        <v>United States</v>
      </c>
      <c r="EE165" t="str">
        <v>Miami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str">
        <v>E03417</v>
      </c>
      <c r="FH165" t="str">
        <v>Benjamin Moua</v>
      </c>
      <c r="FI165" t="str">
        <v>Computer Systems Manager</v>
      </c>
      <c r="FJ165" t="str">
        <v>IT</v>
      </c>
      <c r="FK165" t="str">
        <v>Manufacturing</v>
      </c>
      <c r="FL165" t="str">
        <v>Male</v>
      </c>
      <c r="FM165" t="str">
        <v>Asian</v>
      </c>
      <c r="FN165">
        <v>40</v>
      </c>
      <c r="FO165">
        <v>39265</v>
      </c>
      <c r="FP165">
        <v>93971</v>
      </c>
      <c r="FQ165">
        <v>0.08</v>
      </c>
      <c r="FR165" t="str">
        <v>China</v>
      </c>
      <c r="FS165" t="str">
        <v>Chongqing</v>
      </c>
    </row>
    <row r="166" spans="1:175" x14ac:dyDescent="0.35">
      <c r="A166" s="1" t="s">
        <v>1452</v>
      </c>
      <c r="B166" s="2" t="s">
        <v>1835</v>
      </c>
      <c r="C166" s="2" t="s">
        <v>51</v>
      </c>
      <c r="D166" s="2" t="s">
        <v>47</v>
      </c>
      <c r="E166" s="2" t="s">
        <v>34</v>
      </c>
      <c r="F166" s="2" t="s">
        <v>18</v>
      </c>
      <c r="G166" s="2" t="s">
        <v>27</v>
      </c>
      <c r="H166" s="2">
        <v>64</v>
      </c>
      <c r="I166" s="5">
        <v>37762</v>
      </c>
      <c r="J166" s="6">
        <v>106444</v>
      </c>
      <c r="K166" s="7">
        <v>0.05</v>
      </c>
      <c r="L166" s="2" t="s">
        <v>20</v>
      </c>
      <c r="M166" s="2" t="s">
        <v>43</v>
      </c>
      <c r="DS166" t="str">
        <v>E00626</v>
      </c>
      <c r="DT166" t="str">
        <v>Luna Simmons</v>
      </c>
      <c r="DU166" t="str">
        <v>Sr. Analyst</v>
      </c>
      <c r="DV166" t="str">
        <v>Finance</v>
      </c>
      <c r="DW166" t="str">
        <v>Corporate</v>
      </c>
      <c r="DX166" t="str">
        <v>Female</v>
      </c>
      <c r="DY166" t="str">
        <v>Caucasian</v>
      </c>
      <c r="DZ166">
        <v>28</v>
      </c>
      <c r="EA166">
        <v>44078</v>
      </c>
      <c r="EB166">
        <v>95045</v>
      </c>
      <c r="EC166">
        <v>0</v>
      </c>
      <c r="ED166" t="str">
        <v>United States</v>
      </c>
      <c r="EE166" t="str">
        <v>Chicago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str">
        <v>E03440</v>
      </c>
      <c r="FH166" t="str">
        <v>Genesis Navarro</v>
      </c>
      <c r="FI166" t="str">
        <v>Cloud Infrastructure Architect</v>
      </c>
      <c r="FJ166" t="str">
        <v>IT</v>
      </c>
      <c r="FK166" t="str">
        <v>Corporate</v>
      </c>
      <c r="FL166" t="str">
        <v>Female</v>
      </c>
      <c r="FM166" t="str">
        <v>Latino</v>
      </c>
      <c r="FN166">
        <v>41</v>
      </c>
      <c r="FO166">
        <v>39931</v>
      </c>
      <c r="FP166">
        <v>69803</v>
      </c>
      <c r="FQ166">
        <v>0</v>
      </c>
      <c r="FR166" t="str">
        <v>Brazil</v>
      </c>
      <c r="FS166" t="str">
        <v>Manaus</v>
      </c>
    </row>
    <row r="167" spans="1:175" x14ac:dyDescent="0.35">
      <c r="A167" s="1" t="s">
        <v>493</v>
      </c>
      <c r="B167" s="2" t="s">
        <v>494</v>
      </c>
      <c r="C167" s="2" t="s">
        <v>46</v>
      </c>
      <c r="D167" s="2" t="s">
        <v>47</v>
      </c>
      <c r="E167" s="2" t="s">
        <v>34</v>
      </c>
      <c r="F167" s="2" t="s">
        <v>18</v>
      </c>
      <c r="G167" s="2" t="s">
        <v>84</v>
      </c>
      <c r="H167" s="2">
        <v>45</v>
      </c>
      <c r="I167" s="5">
        <v>41769</v>
      </c>
      <c r="J167" s="6">
        <v>65047</v>
      </c>
      <c r="K167" s="7">
        <v>0</v>
      </c>
      <c r="L167" s="2" t="s">
        <v>92</v>
      </c>
      <c r="M167" s="2" t="s">
        <v>217</v>
      </c>
      <c r="DS167" t="str">
        <v>E00691</v>
      </c>
      <c r="DT167" t="str">
        <v>Ezekiel Desai</v>
      </c>
      <c r="DU167" t="str">
        <v>Director</v>
      </c>
      <c r="DV167" t="str">
        <v>Finance</v>
      </c>
      <c r="DW167" t="str">
        <v>Research &amp; Development</v>
      </c>
      <c r="DX167" t="str">
        <v>Male</v>
      </c>
      <c r="DY167" t="str">
        <v>Asian</v>
      </c>
      <c r="DZ167">
        <v>42</v>
      </c>
      <c r="EA167">
        <v>37636</v>
      </c>
      <c r="EB167">
        <v>166599</v>
      </c>
      <c r="EC167">
        <v>0.26</v>
      </c>
      <c r="ED167" t="str">
        <v>United States</v>
      </c>
      <c r="EE167" t="str">
        <v>Seattle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str">
        <v>E03455</v>
      </c>
      <c r="FH167" t="str">
        <v>Hadley Ford</v>
      </c>
      <c r="FI167" t="str">
        <v>Systems Analyst</v>
      </c>
      <c r="FJ167" t="str">
        <v>IT</v>
      </c>
      <c r="FK167" t="str">
        <v>Research &amp; Development</v>
      </c>
      <c r="FL167" t="str">
        <v>Female</v>
      </c>
      <c r="FM167" t="str">
        <v>Caucasian</v>
      </c>
      <c r="FN167">
        <v>52</v>
      </c>
      <c r="FO167">
        <v>38406</v>
      </c>
      <c r="FP167">
        <v>45286</v>
      </c>
      <c r="FQ167">
        <v>0</v>
      </c>
      <c r="FR167" t="str">
        <v>United States</v>
      </c>
      <c r="FS167" t="str">
        <v>Chicago</v>
      </c>
    </row>
    <row r="168" spans="1:175" x14ac:dyDescent="0.35">
      <c r="A168" s="1" t="s">
        <v>561</v>
      </c>
      <c r="B168" s="2" t="s">
        <v>562</v>
      </c>
      <c r="C168" s="2" t="s">
        <v>51</v>
      </c>
      <c r="D168" s="2" t="s">
        <v>47</v>
      </c>
      <c r="E168" s="2" t="s">
        <v>34</v>
      </c>
      <c r="F168" s="2" t="s">
        <v>26</v>
      </c>
      <c r="G168" s="2" t="s">
        <v>35</v>
      </c>
      <c r="H168" s="2">
        <v>43</v>
      </c>
      <c r="I168" s="5">
        <v>38748</v>
      </c>
      <c r="J168" s="6">
        <v>117518</v>
      </c>
      <c r="K168" s="7">
        <v>7.0000000000000007E-2</v>
      </c>
      <c r="L168" s="2" t="s">
        <v>20</v>
      </c>
      <c r="M168" s="2" t="s">
        <v>21</v>
      </c>
      <c r="DS168" t="str">
        <v>E00711</v>
      </c>
      <c r="DT168" t="str">
        <v>Melody Chin</v>
      </c>
      <c r="DU168" t="str">
        <v>Sr. Manger</v>
      </c>
      <c r="DV168" t="str">
        <v>Finance</v>
      </c>
      <c r="DW168" t="str">
        <v>Corporate</v>
      </c>
      <c r="DX168" t="str">
        <v>Female</v>
      </c>
      <c r="DY168" t="str">
        <v>Asian</v>
      </c>
      <c r="DZ168">
        <v>43</v>
      </c>
      <c r="EA168">
        <v>39005</v>
      </c>
      <c r="EB168">
        <v>153492</v>
      </c>
      <c r="EC168">
        <v>0.11</v>
      </c>
      <c r="ED168" t="str">
        <v>United States</v>
      </c>
      <c r="EE168" t="str">
        <v>Chicago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str">
        <v>E03474</v>
      </c>
      <c r="FH168" t="str">
        <v>Violet Hall</v>
      </c>
      <c r="FI168" t="str">
        <v>Solutions Architect</v>
      </c>
      <c r="FJ168" t="str">
        <v>IT</v>
      </c>
      <c r="FK168" t="str">
        <v>Corporate</v>
      </c>
      <c r="FL168" t="str">
        <v>Female</v>
      </c>
      <c r="FM168" t="str">
        <v>Caucasian</v>
      </c>
      <c r="FN168">
        <v>40</v>
      </c>
      <c r="FO168">
        <v>40522</v>
      </c>
      <c r="FP168">
        <v>97807</v>
      </c>
      <c r="FQ168">
        <v>0</v>
      </c>
      <c r="FR168" t="str">
        <v>United States</v>
      </c>
      <c r="FS168" t="str">
        <v>Chicago</v>
      </c>
    </row>
    <row r="169" spans="1:175" x14ac:dyDescent="0.35">
      <c r="A169" s="1" t="s">
        <v>992</v>
      </c>
      <c r="B169" s="2" t="s">
        <v>993</v>
      </c>
      <c r="C169" s="2" t="s">
        <v>24</v>
      </c>
      <c r="D169" s="2" t="s">
        <v>16</v>
      </c>
      <c r="E169" s="2" t="s">
        <v>34</v>
      </c>
      <c r="F169" s="2" t="s">
        <v>18</v>
      </c>
      <c r="G169" s="2" t="s">
        <v>35</v>
      </c>
      <c r="H169" s="2">
        <v>59</v>
      </c>
      <c r="I169" s="5">
        <v>40272</v>
      </c>
      <c r="J169" s="6">
        <v>76027</v>
      </c>
      <c r="K169" s="7">
        <v>0</v>
      </c>
      <c r="L169" s="2" t="s">
        <v>20</v>
      </c>
      <c r="M169" s="2" t="s">
        <v>21</v>
      </c>
      <c r="DS169" t="str">
        <v>E00834</v>
      </c>
      <c r="DT169" t="str">
        <v>Vivian Guzman</v>
      </c>
      <c r="DU169" t="str">
        <v>Analyst II</v>
      </c>
      <c r="DV169" t="str">
        <v>Finance</v>
      </c>
      <c r="DW169" t="str">
        <v>Speciality Products</v>
      </c>
      <c r="DX169" t="str">
        <v>Female</v>
      </c>
      <c r="DY169" t="str">
        <v>Latino</v>
      </c>
      <c r="DZ169">
        <v>53</v>
      </c>
      <c r="EA169">
        <v>37296</v>
      </c>
      <c r="EB169">
        <v>58605</v>
      </c>
      <c r="EC169">
        <v>0</v>
      </c>
      <c r="ED169" t="str">
        <v>United States</v>
      </c>
      <c r="EE169" t="str">
        <v>Phoenix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str">
        <v>E03484</v>
      </c>
      <c r="FH169" t="str">
        <v>Logan Rivera</v>
      </c>
      <c r="FI169" t="str">
        <v>Director</v>
      </c>
      <c r="FJ169" t="str">
        <v>IT</v>
      </c>
      <c r="FK169" t="str">
        <v>Research &amp; Development</v>
      </c>
      <c r="FL169" t="str">
        <v>Male</v>
      </c>
      <c r="FM169" t="str">
        <v>Latino</v>
      </c>
      <c r="FN169">
        <v>59</v>
      </c>
      <c r="FO169">
        <v>37400</v>
      </c>
      <c r="FP169">
        <v>172787</v>
      </c>
      <c r="FQ169">
        <v>0.28000000000000003</v>
      </c>
      <c r="FR169" t="str">
        <v>Brazil</v>
      </c>
      <c r="FS169" t="str">
        <v>Rio de Janerio</v>
      </c>
    </row>
    <row r="170" spans="1:175" x14ac:dyDescent="0.35">
      <c r="A170" s="1" t="s">
        <v>1579</v>
      </c>
      <c r="B170" s="2" t="s">
        <v>1580</v>
      </c>
      <c r="C170" s="2" t="s">
        <v>46</v>
      </c>
      <c r="D170" s="2" t="s">
        <v>47</v>
      </c>
      <c r="E170" s="2" t="s">
        <v>25</v>
      </c>
      <c r="F170" s="2" t="s">
        <v>18</v>
      </c>
      <c r="G170" s="2" t="s">
        <v>27</v>
      </c>
      <c r="H170" s="2">
        <v>37</v>
      </c>
      <c r="I170" s="5">
        <v>42318</v>
      </c>
      <c r="J170" s="6">
        <v>64204</v>
      </c>
      <c r="K170" s="7">
        <v>0</v>
      </c>
      <c r="L170" s="2" t="s">
        <v>20</v>
      </c>
      <c r="M170" s="2" t="s">
        <v>87</v>
      </c>
      <c r="DS170" t="str">
        <v>E00842</v>
      </c>
      <c r="DT170" t="str">
        <v>John Vega</v>
      </c>
      <c r="DU170" t="str">
        <v>Vice President</v>
      </c>
      <c r="DV170" t="str">
        <v>Finance</v>
      </c>
      <c r="DW170" t="str">
        <v>Corporate</v>
      </c>
      <c r="DX170" t="str">
        <v>Male</v>
      </c>
      <c r="DY170" t="str">
        <v>Latino</v>
      </c>
      <c r="DZ170">
        <v>50</v>
      </c>
      <c r="EA170">
        <v>38004</v>
      </c>
      <c r="EB170">
        <v>247939</v>
      </c>
      <c r="EC170">
        <v>0.35</v>
      </c>
      <c r="ED170" t="str">
        <v>Brazil</v>
      </c>
      <c r="EE170" t="str">
        <v>Rio de Janerio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str">
        <v>E03519</v>
      </c>
      <c r="FH170" t="str">
        <v>Eliza Zheng</v>
      </c>
      <c r="FI170" t="str">
        <v>Computer Systems Manager</v>
      </c>
      <c r="FJ170" t="str">
        <v>IT</v>
      </c>
      <c r="FK170" t="str">
        <v>Speciality Products</v>
      </c>
      <c r="FL170" t="str">
        <v>Female</v>
      </c>
      <c r="FM170" t="str">
        <v>Asian</v>
      </c>
      <c r="FN170">
        <v>48</v>
      </c>
      <c r="FO170">
        <v>41749</v>
      </c>
      <c r="FP170">
        <v>91679</v>
      </c>
      <c r="FQ170">
        <v>7.0000000000000007E-2</v>
      </c>
      <c r="FR170" t="str">
        <v>China</v>
      </c>
      <c r="FS170" t="str">
        <v>Chongqing</v>
      </c>
    </row>
    <row r="171" spans="1:175" x14ac:dyDescent="0.35">
      <c r="A171" s="1" t="s">
        <v>466</v>
      </c>
      <c r="B171" s="2" t="s">
        <v>467</v>
      </c>
      <c r="C171" s="2" t="s">
        <v>78</v>
      </c>
      <c r="D171" s="2" t="s">
        <v>47</v>
      </c>
      <c r="E171" s="2" t="s">
        <v>25</v>
      </c>
      <c r="F171" s="2" t="s">
        <v>18</v>
      </c>
      <c r="G171" s="2" t="s">
        <v>27</v>
      </c>
      <c r="H171" s="2">
        <v>36</v>
      </c>
      <c r="I171" s="5">
        <v>41692</v>
      </c>
      <c r="J171" s="6">
        <v>218530</v>
      </c>
      <c r="K171" s="7">
        <v>0.3</v>
      </c>
      <c r="L171" s="2" t="s">
        <v>28</v>
      </c>
      <c r="M171" s="2" t="s">
        <v>73</v>
      </c>
      <c r="DS171" t="str">
        <v>E00941</v>
      </c>
      <c r="DT171" t="str">
        <v>Sophie Ali</v>
      </c>
      <c r="DU171" t="str">
        <v>Analyst</v>
      </c>
      <c r="DV171" t="str">
        <v>Finance</v>
      </c>
      <c r="DW171" t="str">
        <v>Manufacturing</v>
      </c>
      <c r="DX171" t="str">
        <v>Female</v>
      </c>
      <c r="DY171" t="str">
        <v>Asian</v>
      </c>
      <c r="DZ171">
        <v>55</v>
      </c>
      <c r="EA171">
        <v>37343</v>
      </c>
      <c r="EB171">
        <v>50475</v>
      </c>
      <c r="EC171">
        <v>0</v>
      </c>
      <c r="ED171" t="str">
        <v>United States</v>
      </c>
      <c r="EE171" t="str">
        <v>Columbus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str">
        <v>E03538</v>
      </c>
      <c r="FH171" t="str">
        <v>Gabriel Holmes</v>
      </c>
      <c r="FI171" t="str">
        <v>Enterprise Architect</v>
      </c>
      <c r="FJ171" t="str">
        <v>IT</v>
      </c>
      <c r="FK171" t="str">
        <v>Research &amp; Development</v>
      </c>
      <c r="FL171" t="str">
        <v>Male</v>
      </c>
      <c r="FM171" t="str">
        <v>Caucasian</v>
      </c>
      <c r="FN171">
        <v>40</v>
      </c>
      <c r="FO171">
        <v>40486</v>
      </c>
      <c r="FP171">
        <v>92952</v>
      </c>
      <c r="FQ171">
        <v>0</v>
      </c>
      <c r="FR171" t="str">
        <v>United States</v>
      </c>
      <c r="FS171" t="str">
        <v>Seattle</v>
      </c>
    </row>
    <row r="172" spans="1:175" x14ac:dyDescent="0.35">
      <c r="A172" s="1" t="s">
        <v>968</v>
      </c>
      <c r="B172" s="2" t="s">
        <v>969</v>
      </c>
      <c r="C172" s="2" t="s">
        <v>46</v>
      </c>
      <c r="D172" s="2" t="s">
        <v>47</v>
      </c>
      <c r="E172" s="2" t="s">
        <v>25</v>
      </c>
      <c r="F172" s="2" t="s">
        <v>26</v>
      </c>
      <c r="G172" s="2" t="s">
        <v>27</v>
      </c>
      <c r="H172" s="2">
        <v>35</v>
      </c>
      <c r="I172" s="5">
        <v>41516</v>
      </c>
      <c r="J172" s="6">
        <v>59646</v>
      </c>
      <c r="K172" s="7">
        <v>0</v>
      </c>
      <c r="L172" s="2" t="s">
        <v>28</v>
      </c>
      <c r="M172" s="2" t="s">
        <v>73</v>
      </c>
      <c r="DS172" t="str">
        <v>E00972</v>
      </c>
      <c r="DT172" t="str">
        <v>Amelia Salazar</v>
      </c>
      <c r="DU172" t="str">
        <v>Analyst II</v>
      </c>
      <c r="DV172" t="str">
        <v>Finance</v>
      </c>
      <c r="DW172" t="str">
        <v>Corporate</v>
      </c>
      <c r="DX172" t="str">
        <v>Female</v>
      </c>
      <c r="DY172" t="str">
        <v>Latino</v>
      </c>
      <c r="DZ172">
        <v>26</v>
      </c>
      <c r="EA172">
        <v>43578</v>
      </c>
      <c r="EB172">
        <v>59817</v>
      </c>
      <c r="EC172">
        <v>0</v>
      </c>
      <c r="ED172" t="str">
        <v>Brazil</v>
      </c>
      <c r="EE172" t="str">
        <v>Sao Paulo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str">
        <v>E03540</v>
      </c>
      <c r="FH172" t="str">
        <v>Emma Perry</v>
      </c>
      <c r="FI172" t="str">
        <v>Solutions Architect</v>
      </c>
      <c r="FJ172" t="str">
        <v>IT</v>
      </c>
      <c r="FK172" t="str">
        <v>Manufacturing</v>
      </c>
      <c r="FL172" t="str">
        <v>Female</v>
      </c>
      <c r="FM172" t="str">
        <v>Caucasian</v>
      </c>
      <c r="FN172">
        <v>28</v>
      </c>
      <c r="FO172">
        <v>43122</v>
      </c>
      <c r="FP172">
        <v>68176</v>
      </c>
      <c r="FQ172">
        <v>0</v>
      </c>
      <c r="FR172" t="str">
        <v>United States</v>
      </c>
      <c r="FS172" t="str">
        <v>Seattle</v>
      </c>
    </row>
    <row r="173" spans="1:175" x14ac:dyDescent="0.35">
      <c r="A173" s="1" t="s">
        <v>968</v>
      </c>
      <c r="B173" s="2" t="s">
        <v>1905</v>
      </c>
      <c r="C173" s="2" t="s">
        <v>32</v>
      </c>
      <c r="D173" s="2" t="s">
        <v>64</v>
      </c>
      <c r="E173" s="2" t="s">
        <v>25</v>
      </c>
      <c r="F173" s="2" t="s">
        <v>18</v>
      </c>
      <c r="G173" s="2" t="s">
        <v>35</v>
      </c>
      <c r="H173" s="2">
        <v>54</v>
      </c>
      <c r="I173" s="5">
        <v>34603</v>
      </c>
      <c r="J173" s="6">
        <v>162978</v>
      </c>
      <c r="K173" s="7">
        <v>0.17</v>
      </c>
      <c r="L173" s="2" t="s">
        <v>20</v>
      </c>
      <c r="M173" s="2" t="s">
        <v>55</v>
      </c>
      <c r="DS173" t="str">
        <v>E01006</v>
      </c>
      <c r="DT173" t="str">
        <v>Autumn Leung</v>
      </c>
      <c r="DU173" t="str">
        <v>Vice President</v>
      </c>
      <c r="DV173" t="str">
        <v>Finance</v>
      </c>
      <c r="DW173" t="str">
        <v>Research &amp; Development</v>
      </c>
      <c r="DX173" t="str">
        <v>Female</v>
      </c>
      <c r="DY173" t="str">
        <v>Asian</v>
      </c>
      <c r="DZ173">
        <v>25</v>
      </c>
      <c r="EA173">
        <v>44515</v>
      </c>
      <c r="EB173">
        <v>210708</v>
      </c>
      <c r="EC173">
        <v>0.33</v>
      </c>
      <c r="ED173" t="str">
        <v>United States</v>
      </c>
      <c r="EE173" t="str">
        <v>Chicago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str">
        <v>E03567</v>
      </c>
      <c r="FH173" t="str">
        <v>Silas Chavez</v>
      </c>
      <c r="FI173" t="str">
        <v>Technical Architect</v>
      </c>
      <c r="FJ173" t="str">
        <v>IT</v>
      </c>
      <c r="FK173" t="str">
        <v>Research &amp; Development</v>
      </c>
      <c r="FL173" t="str">
        <v>Male</v>
      </c>
      <c r="FM173" t="str">
        <v>Latino</v>
      </c>
      <c r="FN173">
        <v>51</v>
      </c>
      <c r="FO173">
        <v>39553</v>
      </c>
      <c r="FP173">
        <v>86431</v>
      </c>
      <c r="FQ173">
        <v>0</v>
      </c>
      <c r="FR173" t="str">
        <v>United States</v>
      </c>
      <c r="FS173" t="str">
        <v>Columbus</v>
      </c>
    </row>
    <row r="174" spans="1:175" x14ac:dyDescent="0.35">
      <c r="A174" s="1" t="s">
        <v>455</v>
      </c>
      <c r="B174" s="2" t="s">
        <v>456</v>
      </c>
      <c r="C174" s="2" t="s">
        <v>112</v>
      </c>
      <c r="D174" s="2" t="s">
        <v>68</v>
      </c>
      <c r="E174" s="2" t="s">
        <v>48</v>
      </c>
      <c r="F174" s="2" t="s">
        <v>26</v>
      </c>
      <c r="G174" s="2" t="s">
        <v>27</v>
      </c>
      <c r="H174" s="2">
        <v>57</v>
      </c>
      <c r="I174" s="5">
        <v>36275</v>
      </c>
      <c r="J174" s="6">
        <v>95061</v>
      </c>
      <c r="K174" s="7">
        <v>0.1</v>
      </c>
      <c r="L174" s="2" t="s">
        <v>28</v>
      </c>
      <c r="M174" s="2" t="s">
        <v>73</v>
      </c>
      <c r="DS174" t="str">
        <v>E01070</v>
      </c>
      <c r="DT174" t="str">
        <v>Leonardo Martin</v>
      </c>
      <c r="DU174" t="str">
        <v>Manager</v>
      </c>
      <c r="DV174" t="str">
        <v>Finance</v>
      </c>
      <c r="DW174" t="str">
        <v>Speciality Products</v>
      </c>
      <c r="DX174" t="str">
        <v>Male</v>
      </c>
      <c r="DY174" t="str">
        <v>Black</v>
      </c>
      <c r="DZ174">
        <v>51</v>
      </c>
      <c r="EA174">
        <v>34746</v>
      </c>
      <c r="EB174">
        <v>125375</v>
      </c>
      <c r="EC174">
        <v>0.09</v>
      </c>
      <c r="ED174" t="str">
        <v>United States</v>
      </c>
      <c r="EE174" t="str">
        <v>Chicago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str">
        <v>E03574</v>
      </c>
      <c r="FH174" t="str">
        <v>John Moore</v>
      </c>
      <c r="FI174" t="str">
        <v>Vice President</v>
      </c>
      <c r="FJ174" t="str">
        <v>IT</v>
      </c>
      <c r="FK174" t="str">
        <v>Speciality Products</v>
      </c>
      <c r="FL174" t="str">
        <v>Male</v>
      </c>
      <c r="FM174" t="str">
        <v>Caucasian</v>
      </c>
      <c r="FN174">
        <v>52</v>
      </c>
      <c r="FO174">
        <v>38664</v>
      </c>
      <c r="FP174">
        <v>199808</v>
      </c>
      <c r="FQ174">
        <v>0.32</v>
      </c>
      <c r="FR174" t="str">
        <v>United States</v>
      </c>
      <c r="FS174" t="str">
        <v>Seattle</v>
      </c>
    </row>
    <row r="175" spans="1:175" x14ac:dyDescent="0.35">
      <c r="A175" s="1" t="s">
        <v>1026</v>
      </c>
      <c r="B175" s="2" t="s">
        <v>1027</v>
      </c>
      <c r="C175" s="2" t="s">
        <v>461</v>
      </c>
      <c r="D175" s="2" t="s">
        <v>16</v>
      </c>
      <c r="E175" s="2" t="s">
        <v>48</v>
      </c>
      <c r="F175" s="2" t="s">
        <v>18</v>
      </c>
      <c r="G175" s="2" t="s">
        <v>27</v>
      </c>
      <c r="H175" s="2">
        <v>60</v>
      </c>
      <c r="I175" s="5">
        <v>38027</v>
      </c>
      <c r="J175" s="6">
        <v>90258</v>
      </c>
      <c r="K175" s="7">
        <v>0</v>
      </c>
      <c r="L175" s="2" t="s">
        <v>28</v>
      </c>
      <c r="M175" s="2" t="s">
        <v>29</v>
      </c>
      <c r="DS175" t="str">
        <v>E01075</v>
      </c>
      <c r="DT175" t="str">
        <v>Joshua Juarez</v>
      </c>
      <c r="DU175" t="str">
        <v>Analyst II</v>
      </c>
      <c r="DV175" t="str">
        <v>Finance</v>
      </c>
      <c r="DW175" t="str">
        <v>Manufacturing</v>
      </c>
      <c r="DX175" t="str">
        <v>Male</v>
      </c>
      <c r="DY175" t="str">
        <v>Latino</v>
      </c>
      <c r="DZ175">
        <v>46</v>
      </c>
      <c r="EA175">
        <v>42129</v>
      </c>
      <c r="EB175">
        <v>64364</v>
      </c>
      <c r="EC175">
        <v>0</v>
      </c>
      <c r="ED175" t="str">
        <v>Brazil</v>
      </c>
      <c r="EE175" t="str">
        <v>Sao Paulo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str">
        <v>E03583</v>
      </c>
      <c r="FH175" t="str">
        <v>Kayden Jordan</v>
      </c>
      <c r="FI175" t="str">
        <v>Cloud Infrastructure Architect</v>
      </c>
      <c r="FJ175" t="str">
        <v>IT</v>
      </c>
      <c r="FK175" t="str">
        <v>Research &amp; Development</v>
      </c>
      <c r="FL175" t="str">
        <v>Male</v>
      </c>
      <c r="FM175" t="str">
        <v>Caucasian</v>
      </c>
      <c r="FN175">
        <v>48</v>
      </c>
      <c r="FO175">
        <v>40435</v>
      </c>
      <c r="FP175">
        <v>99335</v>
      </c>
      <c r="FQ175">
        <v>0</v>
      </c>
      <c r="FR175" t="str">
        <v>United States</v>
      </c>
      <c r="FS175" t="str">
        <v>Phoenix</v>
      </c>
    </row>
    <row r="176" spans="1:175" x14ac:dyDescent="0.35">
      <c r="A176" s="1" t="s">
        <v>1944</v>
      </c>
      <c r="B176" s="2" t="s">
        <v>1945</v>
      </c>
      <c r="C176" s="2" t="s">
        <v>51</v>
      </c>
      <c r="D176" s="2" t="s">
        <v>58</v>
      </c>
      <c r="E176" s="2" t="s">
        <v>34</v>
      </c>
      <c r="F176" s="2" t="s">
        <v>18</v>
      </c>
      <c r="G176" s="2" t="s">
        <v>27</v>
      </c>
      <c r="H176" s="2">
        <v>25</v>
      </c>
      <c r="I176" s="5">
        <v>44545</v>
      </c>
      <c r="J176" s="6">
        <v>114893</v>
      </c>
      <c r="K176" s="7">
        <v>0.06</v>
      </c>
      <c r="L176" s="2" t="s">
        <v>28</v>
      </c>
      <c r="M176" s="2" t="s">
        <v>133</v>
      </c>
      <c r="DS176" t="str">
        <v>E01095</v>
      </c>
      <c r="DT176" t="str">
        <v>Isla Lai</v>
      </c>
      <c r="DU176" t="str">
        <v>Vice President</v>
      </c>
      <c r="DV176" t="str">
        <v>Finance</v>
      </c>
      <c r="DW176" t="str">
        <v>Corporate</v>
      </c>
      <c r="DX176" t="str">
        <v>Female</v>
      </c>
      <c r="DY176" t="str">
        <v>Asian</v>
      </c>
      <c r="DZ176">
        <v>37</v>
      </c>
      <c r="EA176">
        <v>40883</v>
      </c>
      <c r="EB176">
        <v>225558</v>
      </c>
      <c r="EC176">
        <v>0.33</v>
      </c>
      <c r="ED176" t="str">
        <v>China</v>
      </c>
      <c r="EE176" t="str">
        <v>Shanghai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str">
        <v>E03595</v>
      </c>
      <c r="FH176" t="str">
        <v>Christopher Howard</v>
      </c>
      <c r="FI176" t="str">
        <v>Enterprise Architect</v>
      </c>
      <c r="FJ176" t="str">
        <v>IT</v>
      </c>
      <c r="FK176" t="str">
        <v>Speciality Products</v>
      </c>
      <c r="FL176" t="str">
        <v>Male</v>
      </c>
      <c r="FM176" t="str">
        <v>Caucasian</v>
      </c>
      <c r="FN176">
        <v>61</v>
      </c>
      <c r="FO176">
        <v>43703</v>
      </c>
      <c r="FP176">
        <v>75780</v>
      </c>
      <c r="FQ176">
        <v>0</v>
      </c>
      <c r="FR176" t="str">
        <v>United States</v>
      </c>
      <c r="FS176" t="str">
        <v>Seattle</v>
      </c>
    </row>
    <row r="177" spans="1:175" x14ac:dyDescent="0.35">
      <c r="A177" s="1" t="s">
        <v>785</v>
      </c>
      <c r="B177" s="2" t="s">
        <v>786</v>
      </c>
      <c r="C177" s="2" t="s">
        <v>123</v>
      </c>
      <c r="D177" s="2" t="s">
        <v>47</v>
      </c>
      <c r="E177" s="2" t="s">
        <v>25</v>
      </c>
      <c r="F177" s="2" t="s">
        <v>18</v>
      </c>
      <c r="G177" s="2" t="s">
        <v>84</v>
      </c>
      <c r="H177" s="2">
        <v>56</v>
      </c>
      <c r="I177" s="5">
        <v>33770</v>
      </c>
      <c r="J177" s="6">
        <v>59591</v>
      </c>
      <c r="K177" s="7">
        <v>0</v>
      </c>
      <c r="L177" s="2" t="s">
        <v>92</v>
      </c>
      <c r="M177" s="2" t="s">
        <v>217</v>
      </c>
      <c r="DS177" t="str">
        <v>E01193</v>
      </c>
      <c r="DT177" t="str">
        <v>Raelynn Lu</v>
      </c>
      <c r="DU177" t="str">
        <v>Director</v>
      </c>
      <c r="DV177" t="str">
        <v>Finance</v>
      </c>
      <c r="DW177" t="str">
        <v>Research &amp; Development</v>
      </c>
      <c r="DX177" t="str">
        <v>Female</v>
      </c>
      <c r="DY177" t="str">
        <v>Asian</v>
      </c>
      <c r="DZ177">
        <v>27</v>
      </c>
      <c r="EA177">
        <v>43977</v>
      </c>
      <c r="EB177">
        <v>153628</v>
      </c>
      <c r="EC177">
        <v>0.28999999999999998</v>
      </c>
      <c r="ED177" t="str">
        <v>China</v>
      </c>
      <c r="EE177" t="str">
        <v>Chongqing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str">
        <v>E03616</v>
      </c>
      <c r="FH177" t="str">
        <v>Josiah Lewis</v>
      </c>
      <c r="FI177" t="str">
        <v>Manager</v>
      </c>
      <c r="FJ177" t="str">
        <v>IT</v>
      </c>
      <c r="FK177" t="str">
        <v>Research &amp; Development</v>
      </c>
      <c r="FL177" t="str">
        <v>Male</v>
      </c>
      <c r="FM177" t="str">
        <v>Caucasian</v>
      </c>
      <c r="FN177">
        <v>46</v>
      </c>
      <c r="FO177">
        <v>44419</v>
      </c>
      <c r="FP177">
        <v>127559</v>
      </c>
      <c r="FQ177">
        <v>0.1</v>
      </c>
      <c r="FR177" t="str">
        <v>United States</v>
      </c>
      <c r="FS177" t="str">
        <v>Austin</v>
      </c>
    </row>
    <row r="178" spans="1:175" x14ac:dyDescent="0.35">
      <c r="A178" s="1" t="s">
        <v>215</v>
      </c>
      <c r="B178" s="2" t="s">
        <v>216</v>
      </c>
      <c r="C178" s="2" t="s">
        <v>78</v>
      </c>
      <c r="D178" s="2" t="s">
        <v>79</v>
      </c>
      <c r="E178" s="2" t="s">
        <v>17</v>
      </c>
      <c r="F178" s="2" t="s">
        <v>26</v>
      </c>
      <c r="G178" s="2" t="s">
        <v>84</v>
      </c>
      <c r="H178" s="2">
        <v>57</v>
      </c>
      <c r="I178" s="5">
        <v>37828</v>
      </c>
      <c r="J178" s="6">
        <v>206624</v>
      </c>
      <c r="K178" s="7">
        <v>0.4</v>
      </c>
      <c r="L178" s="2" t="s">
        <v>92</v>
      </c>
      <c r="M178" s="2" t="s">
        <v>217</v>
      </c>
      <c r="DS178" t="str">
        <v>E01194</v>
      </c>
      <c r="DT178" t="str">
        <v>Ella Jenkins</v>
      </c>
      <c r="DU178" t="str">
        <v>Analyst II</v>
      </c>
      <c r="DV178" t="str">
        <v>Finance</v>
      </c>
      <c r="DW178" t="str">
        <v>Speciality Products</v>
      </c>
      <c r="DX178" t="str">
        <v>Female</v>
      </c>
      <c r="DY178" t="str">
        <v>Caucasian</v>
      </c>
      <c r="DZ178">
        <v>52</v>
      </c>
      <c r="EA178">
        <v>43819</v>
      </c>
      <c r="EB178">
        <v>61026</v>
      </c>
      <c r="EC178">
        <v>0</v>
      </c>
      <c r="ED178" t="str">
        <v>United States</v>
      </c>
      <c r="EE178" t="str">
        <v>Phoenix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str">
        <v>E03626</v>
      </c>
      <c r="FH178" t="str">
        <v>Nicholas Avila</v>
      </c>
      <c r="FI178" t="str">
        <v>Enterprise Architect</v>
      </c>
      <c r="FJ178" t="str">
        <v>IT</v>
      </c>
      <c r="FK178" t="str">
        <v>Research &amp; Development</v>
      </c>
      <c r="FL178" t="str">
        <v>Male</v>
      </c>
      <c r="FM178" t="str">
        <v>Latino</v>
      </c>
      <c r="FN178">
        <v>28</v>
      </c>
      <c r="FO178">
        <v>43006</v>
      </c>
      <c r="FP178">
        <v>97336</v>
      </c>
      <c r="FQ178">
        <v>0</v>
      </c>
      <c r="FR178" t="str">
        <v>United States</v>
      </c>
      <c r="FS178" t="str">
        <v>Austin</v>
      </c>
    </row>
    <row r="179" spans="1:175" x14ac:dyDescent="0.35">
      <c r="A179" s="1" t="s">
        <v>1496</v>
      </c>
      <c r="B179" s="2" t="s">
        <v>1497</v>
      </c>
      <c r="C179" s="2" t="s">
        <v>78</v>
      </c>
      <c r="D179" s="2" t="s">
        <v>64</v>
      </c>
      <c r="E179" s="2" t="s">
        <v>48</v>
      </c>
      <c r="F179" s="2" t="s">
        <v>26</v>
      </c>
      <c r="G179" s="2" t="s">
        <v>84</v>
      </c>
      <c r="H179" s="2">
        <v>62</v>
      </c>
      <c r="I179" s="5">
        <v>37484</v>
      </c>
      <c r="J179" s="6">
        <v>234594</v>
      </c>
      <c r="K179" s="7">
        <v>0.33</v>
      </c>
      <c r="L179" s="2" t="s">
        <v>20</v>
      </c>
      <c r="M179" s="2" t="s">
        <v>21</v>
      </c>
      <c r="DS179" t="str">
        <v>E01262</v>
      </c>
      <c r="DT179" t="str">
        <v>Miles Mehta</v>
      </c>
      <c r="DU179" t="str">
        <v>Manager</v>
      </c>
      <c r="DV179" t="str">
        <v>Finance</v>
      </c>
      <c r="DW179" t="str">
        <v>Manufacturing</v>
      </c>
      <c r="DX179" t="str">
        <v>Male</v>
      </c>
      <c r="DY179" t="str">
        <v>Asian</v>
      </c>
      <c r="DZ179">
        <v>50</v>
      </c>
      <c r="EA179">
        <v>43239</v>
      </c>
      <c r="EB179">
        <v>106437</v>
      </c>
      <c r="EC179">
        <v>7.0000000000000007E-2</v>
      </c>
      <c r="ED179" t="str">
        <v>China</v>
      </c>
      <c r="EE179" t="str">
        <v>Chongqing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str">
        <v>E03680</v>
      </c>
      <c r="FH179" t="str">
        <v>Elias Alvarado</v>
      </c>
      <c r="FI179" t="str">
        <v>Sr. Manger</v>
      </c>
      <c r="FJ179" t="str">
        <v>IT</v>
      </c>
      <c r="FK179" t="str">
        <v>Manufacturing</v>
      </c>
      <c r="FL179" t="str">
        <v>Male</v>
      </c>
      <c r="FM179" t="str">
        <v>Latino</v>
      </c>
      <c r="FN179">
        <v>56</v>
      </c>
      <c r="FO179">
        <v>40917</v>
      </c>
      <c r="FP179">
        <v>146140</v>
      </c>
      <c r="FQ179">
        <v>0.1</v>
      </c>
      <c r="FR179" t="str">
        <v>Brazil</v>
      </c>
      <c r="FS179" t="str">
        <v>Manaus</v>
      </c>
    </row>
    <row r="180" spans="1:175" x14ac:dyDescent="0.35">
      <c r="A180" s="1" t="s">
        <v>579</v>
      </c>
      <c r="B180" s="2" t="s">
        <v>580</v>
      </c>
      <c r="C180" s="2" t="s">
        <v>130</v>
      </c>
      <c r="D180" s="2" t="s">
        <v>16</v>
      </c>
      <c r="E180" s="2" t="s">
        <v>48</v>
      </c>
      <c r="F180" s="2" t="s">
        <v>18</v>
      </c>
      <c r="G180" s="2" t="s">
        <v>19</v>
      </c>
      <c r="H180" s="2">
        <v>39</v>
      </c>
      <c r="I180" s="5">
        <v>43229</v>
      </c>
      <c r="J180" s="6">
        <v>73317</v>
      </c>
      <c r="K180" s="7">
        <v>0</v>
      </c>
      <c r="L180" s="2" t="s">
        <v>20</v>
      </c>
      <c r="M180" s="2" t="s">
        <v>55</v>
      </c>
      <c r="DS180" t="str">
        <v>E01337</v>
      </c>
      <c r="DT180" t="str">
        <v>Andrew Coleman</v>
      </c>
      <c r="DU180" t="str">
        <v>Director</v>
      </c>
      <c r="DV180" t="str">
        <v>Finance</v>
      </c>
      <c r="DW180" t="str">
        <v>Corporate</v>
      </c>
      <c r="DX180" t="str">
        <v>Male</v>
      </c>
      <c r="DY180" t="str">
        <v>Caucasian</v>
      </c>
      <c r="DZ180">
        <v>41</v>
      </c>
      <c r="EA180">
        <v>43600</v>
      </c>
      <c r="EB180">
        <v>174415</v>
      </c>
      <c r="EC180">
        <v>0.23</v>
      </c>
      <c r="ED180" t="str">
        <v>United States</v>
      </c>
      <c r="EE180" t="str">
        <v>Miami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str">
        <v>E03685</v>
      </c>
      <c r="FH180" t="str">
        <v>Silas Hunter</v>
      </c>
      <c r="FI180" t="str">
        <v>Solutions Architect</v>
      </c>
      <c r="FJ180" t="str">
        <v>IT</v>
      </c>
      <c r="FK180" t="str">
        <v>Corporate</v>
      </c>
      <c r="FL180" t="str">
        <v>Male</v>
      </c>
      <c r="FM180" t="str">
        <v>Black</v>
      </c>
      <c r="FN180">
        <v>55</v>
      </c>
      <c r="FO180">
        <v>35919</v>
      </c>
      <c r="FP180">
        <v>62174</v>
      </c>
      <c r="FQ180">
        <v>0</v>
      </c>
      <c r="FR180" t="str">
        <v>United States</v>
      </c>
      <c r="FS180" t="str">
        <v>Chicago</v>
      </c>
    </row>
    <row r="181" spans="1:175" x14ac:dyDescent="0.35">
      <c r="A181" s="1" t="s">
        <v>382</v>
      </c>
      <c r="B181" s="2" t="s">
        <v>383</v>
      </c>
      <c r="C181" s="2" t="s">
        <v>247</v>
      </c>
      <c r="D181" s="2" t="s">
        <v>16</v>
      </c>
      <c r="E181" s="2" t="s">
        <v>34</v>
      </c>
      <c r="F181" s="2" t="s">
        <v>18</v>
      </c>
      <c r="G181" s="2" t="s">
        <v>35</v>
      </c>
      <c r="H181" s="2">
        <v>28</v>
      </c>
      <c r="I181" s="5">
        <v>44477</v>
      </c>
      <c r="J181" s="6">
        <v>64475</v>
      </c>
      <c r="K181" s="7">
        <v>0</v>
      </c>
      <c r="L181" s="2" t="s">
        <v>20</v>
      </c>
      <c r="M181" s="2" t="s">
        <v>43</v>
      </c>
      <c r="DS181" t="str">
        <v>E01338</v>
      </c>
      <c r="DT181" t="str">
        <v>Jaxson Coleman</v>
      </c>
      <c r="DU181" t="str">
        <v>Manager</v>
      </c>
      <c r="DV181" t="str">
        <v>Finance</v>
      </c>
      <c r="DW181" t="str">
        <v>Manufacturing</v>
      </c>
      <c r="DX181" t="str">
        <v>Male</v>
      </c>
      <c r="DY181" t="str">
        <v>Caucasian</v>
      </c>
      <c r="DZ181">
        <v>32</v>
      </c>
      <c r="EA181">
        <v>43936</v>
      </c>
      <c r="EB181">
        <v>126671</v>
      </c>
      <c r="EC181">
        <v>0.09</v>
      </c>
      <c r="ED181" t="str">
        <v>United States</v>
      </c>
      <c r="EE181" t="str">
        <v>Miami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str">
        <v>E03691</v>
      </c>
      <c r="FH181" t="str">
        <v>Colton Garcia</v>
      </c>
      <c r="FI181" t="str">
        <v>Solutions Architect</v>
      </c>
      <c r="FJ181" t="str">
        <v>IT</v>
      </c>
      <c r="FK181" t="str">
        <v>Speciality Products</v>
      </c>
      <c r="FL181" t="str">
        <v>Male</v>
      </c>
      <c r="FM181" t="str">
        <v>Latino</v>
      </c>
      <c r="FN181">
        <v>55</v>
      </c>
      <c r="FO181">
        <v>34290</v>
      </c>
      <c r="FP181">
        <v>80170</v>
      </c>
      <c r="FQ181">
        <v>0</v>
      </c>
      <c r="FR181" t="str">
        <v>United States</v>
      </c>
      <c r="FS181" t="str">
        <v>Miami</v>
      </c>
    </row>
    <row r="182" spans="1:175" x14ac:dyDescent="0.35">
      <c r="A182" s="1" t="s">
        <v>1165</v>
      </c>
      <c r="B182" s="2" t="s">
        <v>1166</v>
      </c>
      <c r="C182" s="2" t="s">
        <v>123</v>
      </c>
      <c r="D182" s="2" t="s">
        <v>79</v>
      </c>
      <c r="E182" s="2" t="s">
        <v>25</v>
      </c>
      <c r="F182" s="2" t="s">
        <v>18</v>
      </c>
      <c r="G182" s="2" t="s">
        <v>35</v>
      </c>
      <c r="H182" s="2">
        <v>33</v>
      </c>
      <c r="I182" s="5">
        <v>43904</v>
      </c>
      <c r="J182" s="6">
        <v>68846</v>
      </c>
      <c r="K182" s="7">
        <v>0</v>
      </c>
      <c r="L182" s="2" t="s">
        <v>20</v>
      </c>
      <c r="M182" s="2" t="s">
        <v>36</v>
      </c>
      <c r="DS182" t="str">
        <v>E01350</v>
      </c>
      <c r="DT182" t="str">
        <v>Natalie Carter</v>
      </c>
      <c r="DU182" t="str">
        <v>Director</v>
      </c>
      <c r="DV182" t="str">
        <v>Finance</v>
      </c>
      <c r="DW182" t="str">
        <v>Corporate</v>
      </c>
      <c r="DX182" t="str">
        <v>Female</v>
      </c>
      <c r="DY182" t="str">
        <v>Caucasian</v>
      </c>
      <c r="DZ182">
        <v>64</v>
      </c>
      <c r="EA182">
        <v>41264</v>
      </c>
      <c r="EB182">
        <v>153253</v>
      </c>
      <c r="EC182">
        <v>0.24</v>
      </c>
      <c r="ED182" t="str">
        <v>United States</v>
      </c>
      <c r="EE182" t="str">
        <v>Austin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str">
        <v>E03694</v>
      </c>
      <c r="FH182" t="str">
        <v>Eli Reed</v>
      </c>
      <c r="FI182" t="str">
        <v>Systems Analyst</v>
      </c>
      <c r="FJ182" t="str">
        <v>IT</v>
      </c>
      <c r="FK182" t="str">
        <v>Corporate</v>
      </c>
      <c r="FL182" t="str">
        <v>Male</v>
      </c>
      <c r="FM182" t="str">
        <v>Caucasian</v>
      </c>
      <c r="FN182">
        <v>51</v>
      </c>
      <c r="FO182">
        <v>41697</v>
      </c>
      <c r="FP182">
        <v>53929</v>
      </c>
      <c r="FQ182">
        <v>0</v>
      </c>
      <c r="FR182" t="str">
        <v>United States</v>
      </c>
      <c r="FS182" t="str">
        <v>Miami</v>
      </c>
    </row>
    <row r="183" spans="1:175" x14ac:dyDescent="0.35">
      <c r="A183" s="1" t="s">
        <v>644</v>
      </c>
      <c r="B183" s="2" t="s">
        <v>645</v>
      </c>
      <c r="C183" s="2" t="s">
        <v>42</v>
      </c>
      <c r="D183" s="2" t="s">
        <v>58</v>
      </c>
      <c r="E183" s="2" t="s">
        <v>48</v>
      </c>
      <c r="F183" s="2" t="s">
        <v>18</v>
      </c>
      <c r="G183" s="2" t="s">
        <v>84</v>
      </c>
      <c r="H183" s="2">
        <v>41</v>
      </c>
      <c r="I183" s="5">
        <v>42533</v>
      </c>
      <c r="J183" s="6">
        <v>70165</v>
      </c>
      <c r="K183" s="7">
        <v>0</v>
      </c>
      <c r="L183" s="2" t="s">
        <v>20</v>
      </c>
      <c r="M183" s="2" t="s">
        <v>87</v>
      </c>
      <c r="DS183" t="str">
        <v>E01499</v>
      </c>
      <c r="DT183" t="str">
        <v>Jade Rojas</v>
      </c>
      <c r="DU183" t="str">
        <v>Director</v>
      </c>
      <c r="DV183" t="str">
        <v>Finance</v>
      </c>
      <c r="DW183" t="str">
        <v>Speciality Products</v>
      </c>
      <c r="DX183" t="str">
        <v>Female</v>
      </c>
      <c r="DY183" t="str">
        <v>Latino</v>
      </c>
      <c r="DZ183">
        <v>37</v>
      </c>
      <c r="EA183">
        <v>43493</v>
      </c>
      <c r="EB183">
        <v>165927</v>
      </c>
      <c r="EC183">
        <v>0.2</v>
      </c>
      <c r="ED183" t="str">
        <v>United States</v>
      </c>
      <c r="EE183" t="str">
        <v>Phoenix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str">
        <v>E03807</v>
      </c>
      <c r="FH183" t="str">
        <v>Kennedy Do</v>
      </c>
      <c r="FI183" t="str">
        <v>Computer Systems Manager</v>
      </c>
      <c r="FJ183" t="str">
        <v>IT</v>
      </c>
      <c r="FK183" t="str">
        <v>Manufacturing</v>
      </c>
      <c r="FL183" t="str">
        <v>Female</v>
      </c>
      <c r="FM183" t="str">
        <v>Asian</v>
      </c>
      <c r="FN183">
        <v>42</v>
      </c>
      <c r="FO183">
        <v>38640</v>
      </c>
      <c r="FP183">
        <v>67398</v>
      </c>
      <c r="FQ183">
        <v>7.0000000000000007E-2</v>
      </c>
      <c r="FR183" t="str">
        <v>United States</v>
      </c>
      <c r="FS183" t="str">
        <v>Phoenix</v>
      </c>
    </row>
    <row r="184" spans="1:175" x14ac:dyDescent="0.35">
      <c r="A184" s="1" t="s">
        <v>1061</v>
      </c>
      <c r="B184" s="2" t="s">
        <v>1062</v>
      </c>
      <c r="C184" s="2" t="s">
        <v>54</v>
      </c>
      <c r="D184" s="2" t="s">
        <v>58</v>
      </c>
      <c r="E184" s="2" t="s">
        <v>48</v>
      </c>
      <c r="F184" s="2" t="s">
        <v>18</v>
      </c>
      <c r="G184" s="2" t="s">
        <v>27</v>
      </c>
      <c r="H184" s="2">
        <v>55</v>
      </c>
      <c r="I184" s="5">
        <v>40899</v>
      </c>
      <c r="J184" s="6">
        <v>54733</v>
      </c>
      <c r="K184" s="7">
        <v>0</v>
      </c>
      <c r="L184" s="2" t="s">
        <v>28</v>
      </c>
      <c r="M184" s="2" t="s">
        <v>29</v>
      </c>
      <c r="DS184" t="str">
        <v>E01546</v>
      </c>
      <c r="DT184" t="str">
        <v>Maria Hong</v>
      </c>
      <c r="DU184" t="str">
        <v>Vice President</v>
      </c>
      <c r="DV184" t="str">
        <v>Finance</v>
      </c>
      <c r="DW184" t="str">
        <v>Speciality Products</v>
      </c>
      <c r="DX184" t="str">
        <v>Female</v>
      </c>
      <c r="DY184" t="str">
        <v>Asian</v>
      </c>
      <c r="DZ184">
        <v>43</v>
      </c>
      <c r="EA184">
        <v>38564</v>
      </c>
      <c r="EB184">
        <v>249686</v>
      </c>
      <c r="EC184">
        <v>0.31</v>
      </c>
      <c r="ED184" t="str">
        <v>China</v>
      </c>
      <c r="EE184" t="str">
        <v>Chongqing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str">
        <v>E03824</v>
      </c>
      <c r="FH184" t="str">
        <v>Jameson Martin</v>
      </c>
      <c r="FI184" t="str">
        <v>Technical Architect</v>
      </c>
      <c r="FJ184" t="str">
        <v>IT</v>
      </c>
      <c r="FK184" t="str">
        <v>Corporate</v>
      </c>
      <c r="FL184" t="str">
        <v>Male</v>
      </c>
      <c r="FM184" t="str">
        <v>Caucasian</v>
      </c>
      <c r="FN184">
        <v>37</v>
      </c>
      <c r="FO184">
        <v>39493</v>
      </c>
      <c r="FP184">
        <v>71695</v>
      </c>
      <c r="FQ184">
        <v>0</v>
      </c>
      <c r="FR184" t="str">
        <v>United States</v>
      </c>
      <c r="FS184" t="str">
        <v>Phoenix</v>
      </c>
    </row>
    <row r="185" spans="1:175" x14ac:dyDescent="0.35">
      <c r="A185" s="1" t="s">
        <v>789</v>
      </c>
      <c r="B185" s="2" t="s">
        <v>790</v>
      </c>
      <c r="C185" s="2" t="s">
        <v>123</v>
      </c>
      <c r="D185" s="2" t="s">
        <v>33</v>
      </c>
      <c r="E185" s="2" t="s">
        <v>34</v>
      </c>
      <c r="F185" s="2" t="s">
        <v>18</v>
      </c>
      <c r="G185" s="2" t="s">
        <v>84</v>
      </c>
      <c r="H185" s="2">
        <v>53</v>
      </c>
      <c r="I185" s="5">
        <v>37296</v>
      </c>
      <c r="J185" s="6">
        <v>58605</v>
      </c>
      <c r="K185" s="7">
        <v>0</v>
      </c>
      <c r="L185" s="2" t="s">
        <v>20</v>
      </c>
      <c r="M185" s="2" t="s">
        <v>43</v>
      </c>
      <c r="DS185" t="str">
        <v>E01638</v>
      </c>
      <c r="DT185" t="str">
        <v>Elizabeth Huang</v>
      </c>
      <c r="DU185" t="str">
        <v>Analyst</v>
      </c>
      <c r="DV185" t="str">
        <v>Finance</v>
      </c>
      <c r="DW185" t="str">
        <v>Speciality Products</v>
      </c>
      <c r="DX185" t="str">
        <v>Female</v>
      </c>
      <c r="DY185" t="str">
        <v>Asian</v>
      </c>
      <c r="DZ185">
        <v>62</v>
      </c>
      <c r="EA185">
        <v>37519</v>
      </c>
      <c r="EB185">
        <v>49738</v>
      </c>
      <c r="EC185">
        <v>0</v>
      </c>
      <c r="ED185" t="str">
        <v>China</v>
      </c>
      <c r="EE185" t="str">
        <v>Beijing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str">
        <v>E03830</v>
      </c>
      <c r="FH185" t="str">
        <v>Madison Her</v>
      </c>
      <c r="FI185" t="str">
        <v>Technical Architect</v>
      </c>
      <c r="FJ185" t="str">
        <v>IT</v>
      </c>
      <c r="FK185" t="str">
        <v>Speciality Products</v>
      </c>
      <c r="FL185" t="str">
        <v>Female</v>
      </c>
      <c r="FM185" t="str">
        <v>Asian</v>
      </c>
      <c r="FN185">
        <v>56</v>
      </c>
      <c r="FO185">
        <v>35238</v>
      </c>
      <c r="FP185">
        <v>82806</v>
      </c>
      <c r="FQ185">
        <v>0</v>
      </c>
      <c r="FR185" t="str">
        <v>United States</v>
      </c>
      <c r="FS185" t="str">
        <v>Seattle</v>
      </c>
    </row>
    <row r="186" spans="1:175" x14ac:dyDescent="0.35">
      <c r="A186" s="1" t="s">
        <v>807</v>
      </c>
      <c r="B186" s="2" t="s">
        <v>808</v>
      </c>
      <c r="C186" s="2" t="s">
        <v>247</v>
      </c>
      <c r="D186" s="2" t="s">
        <v>16</v>
      </c>
      <c r="E186" s="2" t="s">
        <v>25</v>
      </c>
      <c r="F186" s="2" t="s">
        <v>18</v>
      </c>
      <c r="G186" s="2" t="s">
        <v>35</v>
      </c>
      <c r="H186" s="2">
        <v>65</v>
      </c>
      <c r="I186" s="5">
        <v>43234</v>
      </c>
      <c r="J186" s="6">
        <v>60985</v>
      </c>
      <c r="K186" s="7">
        <v>0</v>
      </c>
      <c r="L186" s="2" t="s">
        <v>20</v>
      </c>
      <c r="M186" s="2" t="s">
        <v>21</v>
      </c>
      <c r="DS186" t="str">
        <v>E01639</v>
      </c>
      <c r="DT186" t="str">
        <v>Everleigh Simmons</v>
      </c>
      <c r="DU186" t="str">
        <v>Analyst</v>
      </c>
      <c r="DV186" t="str">
        <v>Finance</v>
      </c>
      <c r="DW186" t="str">
        <v>Manufacturing</v>
      </c>
      <c r="DX186" t="str">
        <v>Female</v>
      </c>
      <c r="DY186" t="str">
        <v>Caucasian</v>
      </c>
      <c r="DZ186">
        <v>55</v>
      </c>
      <c r="EA186">
        <v>44302</v>
      </c>
      <c r="EB186">
        <v>48266</v>
      </c>
      <c r="EC186">
        <v>0</v>
      </c>
      <c r="ED186" t="str">
        <v>United States</v>
      </c>
      <c r="EE186" t="str">
        <v>Chicago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str">
        <v>E03830</v>
      </c>
      <c r="FH186" t="str">
        <v>Eva Coleman</v>
      </c>
      <c r="FI186" t="str">
        <v>Director</v>
      </c>
      <c r="FJ186" t="str">
        <v>IT</v>
      </c>
      <c r="FK186" t="str">
        <v>Research &amp; Development</v>
      </c>
      <c r="FL186" t="str">
        <v>Female</v>
      </c>
      <c r="FM186" t="str">
        <v>Black</v>
      </c>
      <c r="FN186">
        <v>37</v>
      </c>
      <c r="FO186">
        <v>40076</v>
      </c>
      <c r="FP186">
        <v>167199</v>
      </c>
      <c r="FQ186">
        <v>0.2</v>
      </c>
      <c r="FR186" t="str">
        <v>United States</v>
      </c>
      <c r="FS186" t="str">
        <v>Seattle</v>
      </c>
    </row>
    <row r="187" spans="1:175" x14ac:dyDescent="0.35">
      <c r="A187" s="1" t="s">
        <v>807</v>
      </c>
      <c r="B187" s="2" t="s">
        <v>1940</v>
      </c>
      <c r="C187" s="2" t="s">
        <v>51</v>
      </c>
      <c r="D187" s="2" t="s">
        <v>58</v>
      </c>
      <c r="E187" s="2" t="s">
        <v>25</v>
      </c>
      <c r="F187" s="2" t="s">
        <v>26</v>
      </c>
      <c r="G187" s="2" t="s">
        <v>35</v>
      </c>
      <c r="H187" s="2">
        <v>57</v>
      </c>
      <c r="I187" s="5">
        <v>43484</v>
      </c>
      <c r="J187" s="6">
        <v>101577</v>
      </c>
      <c r="K187" s="7">
        <v>0.05</v>
      </c>
      <c r="L187" s="2" t="s">
        <v>20</v>
      </c>
      <c r="M187" s="2" t="s">
        <v>36</v>
      </c>
      <c r="DS187" t="str">
        <v>E01639</v>
      </c>
      <c r="DT187" t="str">
        <v>Austin Vo</v>
      </c>
      <c r="DU187" t="str">
        <v>Sr. Analyst</v>
      </c>
      <c r="DV187" t="str">
        <v>Finance</v>
      </c>
      <c r="DW187" t="str">
        <v>Manufacturing</v>
      </c>
      <c r="DX187" t="str">
        <v>Male</v>
      </c>
      <c r="DY187" t="str">
        <v>Asian</v>
      </c>
      <c r="DZ187">
        <v>55</v>
      </c>
      <c r="EA187">
        <v>35023</v>
      </c>
      <c r="EB187">
        <v>95409</v>
      </c>
      <c r="EC187">
        <v>0</v>
      </c>
      <c r="ED187" t="str">
        <v>United States</v>
      </c>
      <c r="EE187" t="str">
        <v>Phoenix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str">
        <v>E03854</v>
      </c>
      <c r="FH187" t="str">
        <v>Camila Li</v>
      </c>
      <c r="FI187" t="str">
        <v>Sr. Manger</v>
      </c>
      <c r="FJ187" t="str">
        <v>IT</v>
      </c>
      <c r="FK187" t="str">
        <v>Research &amp; Development</v>
      </c>
      <c r="FL187" t="str">
        <v>Female</v>
      </c>
      <c r="FM187" t="str">
        <v>Asian</v>
      </c>
      <c r="FN187">
        <v>60</v>
      </c>
      <c r="FO187">
        <v>40383</v>
      </c>
      <c r="FP187">
        <v>126911</v>
      </c>
      <c r="FQ187">
        <v>0.1</v>
      </c>
      <c r="FR187" t="str">
        <v>China</v>
      </c>
      <c r="FS187" t="str">
        <v>Shanghai</v>
      </c>
    </row>
    <row r="188" spans="1:175" x14ac:dyDescent="0.35">
      <c r="A188" s="1" t="s">
        <v>571</v>
      </c>
      <c r="B188" s="2" t="s">
        <v>572</v>
      </c>
      <c r="C188" s="2" t="s">
        <v>78</v>
      </c>
      <c r="D188" s="2" t="s">
        <v>33</v>
      </c>
      <c r="E188" s="2" t="s">
        <v>48</v>
      </c>
      <c r="F188" s="2" t="s">
        <v>26</v>
      </c>
      <c r="G188" s="2" t="s">
        <v>84</v>
      </c>
      <c r="H188" s="2">
        <v>50</v>
      </c>
      <c r="I188" s="5">
        <v>38004</v>
      </c>
      <c r="J188" s="6">
        <v>247939</v>
      </c>
      <c r="K188" s="7">
        <v>0.35</v>
      </c>
      <c r="L188" s="2" t="s">
        <v>92</v>
      </c>
      <c r="M188" s="2" t="s">
        <v>98</v>
      </c>
      <c r="DS188" t="str">
        <v>E01668</v>
      </c>
      <c r="DT188" t="str">
        <v>Naomi Xi</v>
      </c>
      <c r="DU188" t="str">
        <v>Director</v>
      </c>
      <c r="DV188" t="str">
        <v>Finance</v>
      </c>
      <c r="DW188" t="str">
        <v>Corporate</v>
      </c>
      <c r="DX188" t="str">
        <v>Female</v>
      </c>
      <c r="DY188" t="str">
        <v>Asian</v>
      </c>
      <c r="DZ188">
        <v>53</v>
      </c>
      <c r="EA188">
        <v>37304</v>
      </c>
      <c r="EB188">
        <v>179494</v>
      </c>
      <c r="EC188">
        <v>0.2</v>
      </c>
      <c r="ED188" t="str">
        <v>China</v>
      </c>
      <c r="EE188" t="str">
        <v>Chongqing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str">
        <v>E03870</v>
      </c>
      <c r="FH188" t="str">
        <v>Madeline Allen</v>
      </c>
      <c r="FI188" t="str">
        <v>Cloud Infrastructure Architect</v>
      </c>
      <c r="FJ188" t="str">
        <v>IT</v>
      </c>
      <c r="FK188" t="str">
        <v>Manufacturing</v>
      </c>
      <c r="FL188" t="str">
        <v>Female</v>
      </c>
      <c r="FM188" t="str">
        <v>Caucasian</v>
      </c>
      <c r="FN188">
        <v>30</v>
      </c>
      <c r="FO188">
        <v>43864</v>
      </c>
      <c r="FP188">
        <v>94652</v>
      </c>
      <c r="FQ188">
        <v>0</v>
      </c>
      <c r="FR188" t="str">
        <v>United States</v>
      </c>
      <c r="FS188" t="str">
        <v>Seattle</v>
      </c>
    </row>
    <row r="189" spans="1:175" x14ac:dyDescent="0.35">
      <c r="A189" s="1" t="s">
        <v>1660</v>
      </c>
      <c r="B189" s="2" t="s">
        <v>1661</v>
      </c>
      <c r="C189" s="2" t="s">
        <v>329</v>
      </c>
      <c r="D189" s="2" t="s">
        <v>16</v>
      </c>
      <c r="E189" s="2" t="s">
        <v>17</v>
      </c>
      <c r="F189" s="2" t="s">
        <v>26</v>
      </c>
      <c r="G189" s="2" t="s">
        <v>84</v>
      </c>
      <c r="H189" s="2">
        <v>64</v>
      </c>
      <c r="I189" s="5">
        <v>44009</v>
      </c>
      <c r="J189" s="6">
        <v>40316</v>
      </c>
      <c r="K189" s="7">
        <v>0</v>
      </c>
      <c r="L189" s="2" t="s">
        <v>92</v>
      </c>
      <c r="M189" s="2" t="s">
        <v>93</v>
      </c>
      <c r="DS189" t="str">
        <v>E01711</v>
      </c>
      <c r="DT189" t="str">
        <v>Benjamin Ford</v>
      </c>
      <c r="DU189" t="str">
        <v>Analyst II</v>
      </c>
      <c r="DV189" t="str">
        <v>Finance</v>
      </c>
      <c r="DW189" t="str">
        <v>Speciality Products</v>
      </c>
      <c r="DX189" t="str">
        <v>Male</v>
      </c>
      <c r="DY189" t="str">
        <v>Caucasian</v>
      </c>
      <c r="DZ189">
        <v>31</v>
      </c>
      <c r="EA189">
        <v>44308</v>
      </c>
      <c r="EB189">
        <v>74215</v>
      </c>
      <c r="EC189">
        <v>0</v>
      </c>
      <c r="ED189" t="str">
        <v>United States</v>
      </c>
      <c r="EE189" t="str">
        <v>Phoenix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str">
        <v>E03881</v>
      </c>
      <c r="FH189" t="str">
        <v>Andrew Reed</v>
      </c>
      <c r="FI189" t="str">
        <v>System Administrator </v>
      </c>
      <c r="FJ189" t="str">
        <v>IT</v>
      </c>
      <c r="FK189" t="str">
        <v>Corporate</v>
      </c>
      <c r="FL189" t="str">
        <v>Male</v>
      </c>
      <c r="FM189" t="str">
        <v>Black</v>
      </c>
      <c r="FN189">
        <v>28</v>
      </c>
      <c r="FO189">
        <v>43633</v>
      </c>
      <c r="FP189">
        <v>65341</v>
      </c>
      <c r="FQ189">
        <v>0</v>
      </c>
      <c r="FR189" t="str">
        <v>United States</v>
      </c>
      <c r="FS189" t="str">
        <v>Miami</v>
      </c>
    </row>
    <row r="190" spans="1:175" x14ac:dyDescent="0.35">
      <c r="A190" s="1" t="s">
        <v>1684</v>
      </c>
      <c r="B190" s="2" t="s">
        <v>1685</v>
      </c>
      <c r="C190" s="2" t="s">
        <v>180</v>
      </c>
      <c r="D190" s="2" t="s">
        <v>68</v>
      </c>
      <c r="E190" s="2" t="s">
        <v>48</v>
      </c>
      <c r="F190" s="2" t="s">
        <v>26</v>
      </c>
      <c r="G190" s="2" t="s">
        <v>84</v>
      </c>
      <c r="H190" s="2">
        <v>59</v>
      </c>
      <c r="I190" s="5">
        <v>39701</v>
      </c>
      <c r="J190" s="6">
        <v>96313</v>
      </c>
      <c r="K190" s="7">
        <v>0</v>
      </c>
      <c r="L190" s="2" t="s">
        <v>20</v>
      </c>
      <c r="M190" s="2" t="s">
        <v>59</v>
      </c>
      <c r="DS190" t="str">
        <v>E01755</v>
      </c>
      <c r="DT190" t="str">
        <v>Audrey Patel</v>
      </c>
      <c r="DU190" t="str">
        <v>Sr. Manger</v>
      </c>
      <c r="DV190" t="str">
        <v>Finance</v>
      </c>
      <c r="DW190" t="str">
        <v>Speciality Products</v>
      </c>
      <c r="DX190" t="str">
        <v>Female</v>
      </c>
      <c r="DY190" t="str">
        <v>Asian</v>
      </c>
      <c r="DZ190">
        <v>37</v>
      </c>
      <c r="EA190">
        <v>40657</v>
      </c>
      <c r="EB190">
        <v>131183</v>
      </c>
      <c r="EC190">
        <v>0.14000000000000001</v>
      </c>
      <c r="ED190" t="str">
        <v>China</v>
      </c>
      <c r="EE190" t="str">
        <v>Shanghai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str">
        <v>E03890</v>
      </c>
      <c r="FH190" t="str">
        <v>Everett Khan</v>
      </c>
      <c r="FI190" t="str">
        <v>Solutions Architect</v>
      </c>
      <c r="FJ190" t="str">
        <v>IT</v>
      </c>
      <c r="FK190" t="str">
        <v>Manufacturing</v>
      </c>
      <c r="FL190" t="str">
        <v>Male</v>
      </c>
      <c r="FM190" t="str">
        <v>Asian</v>
      </c>
      <c r="FN190">
        <v>43</v>
      </c>
      <c r="FO190">
        <v>42753</v>
      </c>
      <c r="FP190">
        <v>86417</v>
      </c>
      <c r="FQ190">
        <v>0</v>
      </c>
      <c r="FR190" t="str">
        <v>United States</v>
      </c>
      <c r="FS190" t="str">
        <v>Chicago</v>
      </c>
    </row>
    <row r="191" spans="1:175" x14ac:dyDescent="0.35">
      <c r="A191" s="1" t="s">
        <v>1069</v>
      </c>
      <c r="B191" s="2" t="s">
        <v>1070</v>
      </c>
      <c r="C191" s="2" t="s">
        <v>51</v>
      </c>
      <c r="D191" s="2" t="s">
        <v>58</v>
      </c>
      <c r="E191" s="2" t="s">
        <v>34</v>
      </c>
      <c r="F191" s="2" t="s">
        <v>18</v>
      </c>
      <c r="G191" s="2" t="s">
        <v>84</v>
      </c>
      <c r="H191" s="2">
        <v>46</v>
      </c>
      <c r="I191" s="5">
        <v>40292</v>
      </c>
      <c r="J191" s="6">
        <v>102636</v>
      </c>
      <c r="K191" s="7">
        <v>0.06</v>
      </c>
      <c r="L191" s="2" t="s">
        <v>20</v>
      </c>
      <c r="M191" s="2" t="s">
        <v>21</v>
      </c>
      <c r="DS191" t="str">
        <v>E01832</v>
      </c>
      <c r="DT191" t="str">
        <v>Ezra Singh</v>
      </c>
      <c r="DU191" t="str">
        <v>Analyst</v>
      </c>
      <c r="DV191" t="str">
        <v>Finance</v>
      </c>
      <c r="DW191" t="str">
        <v>Manufacturing</v>
      </c>
      <c r="DX191" t="str">
        <v>Male</v>
      </c>
      <c r="DY191" t="str">
        <v>Asian</v>
      </c>
      <c r="DZ191">
        <v>56</v>
      </c>
      <c r="EA191">
        <v>38847</v>
      </c>
      <c r="EB191">
        <v>41561</v>
      </c>
      <c r="EC191">
        <v>0</v>
      </c>
      <c r="ED191" t="str">
        <v>United States</v>
      </c>
      <c r="EE191" t="str">
        <v>Austin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str">
        <v>E03902</v>
      </c>
      <c r="FH191" t="str">
        <v>Madison Hunter</v>
      </c>
      <c r="FI191" t="str">
        <v>Network Administrator</v>
      </c>
      <c r="FJ191" t="str">
        <v>IT</v>
      </c>
      <c r="FK191" t="str">
        <v>Corporate</v>
      </c>
      <c r="FL191" t="str">
        <v>Female</v>
      </c>
      <c r="FM191" t="str">
        <v>Caucasian</v>
      </c>
      <c r="FN191">
        <v>40</v>
      </c>
      <c r="FO191">
        <v>40944</v>
      </c>
      <c r="FP191">
        <v>61523</v>
      </c>
      <c r="FQ191">
        <v>0</v>
      </c>
      <c r="FR191" t="str">
        <v>United States</v>
      </c>
      <c r="FS191" t="str">
        <v>Columbus</v>
      </c>
    </row>
    <row r="192" spans="1:175" x14ac:dyDescent="0.35">
      <c r="A192" s="1" t="s">
        <v>1823</v>
      </c>
      <c r="B192" s="2" t="s">
        <v>1824</v>
      </c>
      <c r="C192" s="2" t="s">
        <v>206</v>
      </c>
      <c r="D192" s="2" t="s">
        <v>16</v>
      </c>
      <c r="E192" s="2" t="s">
        <v>25</v>
      </c>
      <c r="F192" s="2" t="s">
        <v>18</v>
      </c>
      <c r="G192" s="2" t="s">
        <v>27</v>
      </c>
      <c r="H192" s="2">
        <v>33</v>
      </c>
      <c r="I192" s="5">
        <v>43029</v>
      </c>
      <c r="J192" s="6">
        <v>69332</v>
      </c>
      <c r="K192" s="7">
        <v>0</v>
      </c>
      <c r="L192" s="2" t="s">
        <v>20</v>
      </c>
      <c r="M192" s="2" t="s">
        <v>87</v>
      </c>
      <c r="DS192" t="str">
        <v>E01844</v>
      </c>
      <c r="DT192" t="str">
        <v>Jayden Kang</v>
      </c>
      <c r="DU192" t="str">
        <v>Analyst</v>
      </c>
      <c r="DV192" t="str">
        <v>Finance</v>
      </c>
      <c r="DW192" t="str">
        <v>Research &amp; Development</v>
      </c>
      <c r="DX192" t="str">
        <v>Male</v>
      </c>
      <c r="DY192" t="str">
        <v>Asian</v>
      </c>
      <c r="DZ192">
        <v>46</v>
      </c>
      <c r="EA192">
        <v>40657</v>
      </c>
      <c r="EB192">
        <v>55894</v>
      </c>
      <c r="EC192">
        <v>0</v>
      </c>
      <c r="ED192" t="str">
        <v>United States</v>
      </c>
      <c r="EE192" t="str">
        <v>Seattle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str">
        <v>E03908</v>
      </c>
      <c r="FH192" t="str">
        <v>Miles Evans</v>
      </c>
      <c r="FI192" t="str">
        <v>Network Architect</v>
      </c>
      <c r="FJ192" t="str">
        <v>IT</v>
      </c>
      <c r="FK192" t="str">
        <v>Manufacturing</v>
      </c>
      <c r="FL192" t="str">
        <v>Male</v>
      </c>
      <c r="FM192" t="str">
        <v>Caucasian</v>
      </c>
      <c r="FN192">
        <v>54</v>
      </c>
      <c r="FO192">
        <v>34631</v>
      </c>
      <c r="FP192">
        <v>87216</v>
      </c>
      <c r="FQ192">
        <v>0</v>
      </c>
      <c r="FR192" t="str">
        <v>United States</v>
      </c>
      <c r="FS192" t="str">
        <v>Miami</v>
      </c>
    </row>
    <row r="193" spans="1:175" x14ac:dyDescent="0.35">
      <c r="A193" s="1" t="s">
        <v>581</v>
      </c>
      <c r="B193" s="2" t="s">
        <v>582</v>
      </c>
      <c r="C193" s="2" t="s">
        <v>461</v>
      </c>
      <c r="D193" s="2" t="s">
        <v>16</v>
      </c>
      <c r="E193" s="2" t="s">
        <v>34</v>
      </c>
      <c r="F193" s="2" t="s">
        <v>18</v>
      </c>
      <c r="G193" s="2" t="s">
        <v>27</v>
      </c>
      <c r="H193" s="2">
        <v>40</v>
      </c>
      <c r="I193" s="5">
        <v>41451</v>
      </c>
      <c r="J193" s="6">
        <v>69096</v>
      </c>
      <c r="K193" s="7">
        <v>0</v>
      </c>
      <c r="L193" s="2" t="s">
        <v>20</v>
      </c>
      <c r="M193" s="2" t="s">
        <v>21</v>
      </c>
      <c r="DS193" t="str">
        <v>E01845</v>
      </c>
      <c r="DT193" t="str">
        <v>Leo Fernandez</v>
      </c>
      <c r="DU193" t="str">
        <v>Manager</v>
      </c>
      <c r="DV193" t="str">
        <v>Finance</v>
      </c>
      <c r="DW193" t="str">
        <v>Research &amp; Development</v>
      </c>
      <c r="DX193" t="str">
        <v>Male</v>
      </c>
      <c r="DY193" t="str">
        <v>Latino</v>
      </c>
      <c r="DZ193">
        <v>54</v>
      </c>
      <c r="EA193">
        <v>35913</v>
      </c>
      <c r="EB193">
        <v>108268</v>
      </c>
      <c r="EC193">
        <v>0.09</v>
      </c>
      <c r="ED193" t="str">
        <v>Brazil</v>
      </c>
      <c r="EE193" t="str">
        <v>Sao Paulo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str">
        <v>E03928</v>
      </c>
      <c r="FH193" t="str">
        <v>Miles Dang</v>
      </c>
      <c r="FI193" t="str">
        <v>IT Coordinator</v>
      </c>
      <c r="FJ193" t="str">
        <v>IT</v>
      </c>
      <c r="FK193" t="str">
        <v>Speciality Products</v>
      </c>
      <c r="FL193" t="str">
        <v>Male</v>
      </c>
      <c r="FM193" t="str">
        <v>Asian</v>
      </c>
      <c r="FN193">
        <v>61</v>
      </c>
      <c r="FO193">
        <v>36793</v>
      </c>
      <c r="FP193">
        <v>40063</v>
      </c>
      <c r="FQ193">
        <v>0</v>
      </c>
      <c r="FR193" t="str">
        <v>United States</v>
      </c>
      <c r="FS193" t="str">
        <v>Miami</v>
      </c>
    </row>
    <row r="194" spans="1:175" x14ac:dyDescent="0.35">
      <c r="A194" s="1" t="s">
        <v>423</v>
      </c>
      <c r="B194" s="2" t="s">
        <v>424</v>
      </c>
      <c r="C194" s="2" t="s">
        <v>51</v>
      </c>
      <c r="D194" s="2" t="s">
        <v>79</v>
      </c>
      <c r="E194" s="2" t="s">
        <v>17</v>
      </c>
      <c r="F194" s="2" t="s">
        <v>26</v>
      </c>
      <c r="G194" s="2" t="s">
        <v>27</v>
      </c>
      <c r="H194" s="2">
        <v>55</v>
      </c>
      <c r="I194" s="5">
        <v>34595</v>
      </c>
      <c r="J194" s="6">
        <v>102270</v>
      </c>
      <c r="K194" s="7">
        <v>0.1</v>
      </c>
      <c r="L194" s="2" t="s">
        <v>20</v>
      </c>
      <c r="M194" s="2" t="s">
        <v>36</v>
      </c>
      <c r="DS194" t="str">
        <v>E01870</v>
      </c>
      <c r="DT194" t="str">
        <v>Carson Chau</v>
      </c>
      <c r="DU194" t="str">
        <v>Director</v>
      </c>
      <c r="DV194" t="str">
        <v>Finance</v>
      </c>
      <c r="DW194" t="str">
        <v>Corporate</v>
      </c>
      <c r="DX194" t="str">
        <v>Male</v>
      </c>
      <c r="DY194" t="str">
        <v>Asian</v>
      </c>
      <c r="DZ194">
        <v>58</v>
      </c>
      <c r="EA194">
        <v>39367</v>
      </c>
      <c r="EB194">
        <v>162038</v>
      </c>
      <c r="EC194">
        <v>0.24</v>
      </c>
      <c r="ED194" t="str">
        <v>China</v>
      </c>
      <c r="EE194" t="str">
        <v>Chongqing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str">
        <v>E03935</v>
      </c>
      <c r="FH194" t="str">
        <v>Cora Jiang</v>
      </c>
      <c r="FI194" t="str">
        <v>Vice President</v>
      </c>
      <c r="FJ194" t="str">
        <v>IT</v>
      </c>
      <c r="FK194" t="str">
        <v>Corporate</v>
      </c>
      <c r="FL194" t="str">
        <v>Female</v>
      </c>
      <c r="FM194" t="str">
        <v>Asian</v>
      </c>
      <c r="FN194">
        <v>53</v>
      </c>
      <c r="FO194">
        <v>39568</v>
      </c>
      <c r="FP194">
        <v>182202</v>
      </c>
      <c r="FQ194">
        <v>0.3</v>
      </c>
      <c r="FR194" t="str">
        <v>United States</v>
      </c>
      <c r="FS194" t="str">
        <v>Austin</v>
      </c>
    </row>
    <row r="195" spans="1:175" x14ac:dyDescent="0.35">
      <c r="A195" s="1" t="s">
        <v>1846</v>
      </c>
      <c r="B195" s="2" t="s">
        <v>1847</v>
      </c>
      <c r="C195" s="2" t="s">
        <v>15</v>
      </c>
      <c r="D195" s="2" t="s">
        <v>64</v>
      </c>
      <c r="E195" s="2" t="s">
        <v>34</v>
      </c>
      <c r="F195" s="2" t="s">
        <v>18</v>
      </c>
      <c r="G195" s="2" t="s">
        <v>19</v>
      </c>
      <c r="H195" s="2">
        <v>25</v>
      </c>
      <c r="I195" s="5">
        <v>44272</v>
      </c>
      <c r="J195" s="6">
        <v>155080</v>
      </c>
      <c r="K195" s="7">
        <v>0.1</v>
      </c>
      <c r="L195" s="2" t="s">
        <v>20</v>
      </c>
      <c r="M195" s="2" t="s">
        <v>59</v>
      </c>
      <c r="DS195" t="str">
        <v>E01896</v>
      </c>
      <c r="DT195" t="str">
        <v>Adam Nelson</v>
      </c>
      <c r="DU195" t="str">
        <v>Director</v>
      </c>
      <c r="DV195" t="str">
        <v>Finance</v>
      </c>
      <c r="DW195" t="str">
        <v>Speciality Products</v>
      </c>
      <c r="DX195" t="str">
        <v>Male</v>
      </c>
      <c r="DY195" t="str">
        <v>Caucasian</v>
      </c>
      <c r="DZ195">
        <v>25</v>
      </c>
      <c r="EA195">
        <v>43844</v>
      </c>
      <c r="EB195">
        <v>168014</v>
      </c>
      <c r="EC195">
        <v>0.27</v>
      </c>
      <c r="ED195" t="str">
        <v>United States</v>
      </c>
      <c r="EE195" t="str">
        <v>Chicago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str">
        <v>E03941</v>
      </c>
      <c r="FH195" t="str">
        <v>Isla Han</v>
      </c>
      <c r="FI195" t="str">
        <v>Technical Architect</v>
      </c>
      <c r="FJ195" t="str">
        <v>IT</v>
      </c>
      <c r="FK195" t="str">
        <v>Manufacturing</v>
      </c>
      <c r="FL195" t="str">
        <v>Female</v>
      </c>
      <c r="FM195" t="str">
        <v>Asian</v>
      </c>
      <c r="FN195">
        <v>58</v>
      </c>
      <c r="FO195">
        <v>38521</v>
      </c>
      <c r="FP195">
        <v>86089</v>
      </c>
      <c r="FQ195">
        <v>0</v>
      </c>
      <c r="FR195" t="str">
        <v>United States</v>
      </c>
      <c r="FS195" t="str">
        <v>Chicago</v>
      </c>
    </row>
    <row r="196" spans="1:175" x14ac:dyDescent="0.35">
      <c r="A196" s="1" t="s">
        <v>82</v>
      </c>
      <c r="B196" s="2" t="s">
        <v>83</v>
      </c>
      <c r="C196" s="2" t="s">
        <v>15</v>
      </c>
      <c r="D196" s="2" t="s">
        <v>79</v>
      </c>
      <c r="E196" s="2" t="s">
        <v>34</v>
      </c>
      <c r="F196" s="2" t="s">
        <v>18</v>
      </c>
      <c r="G196" s="2" t="s">
        <v>84</v>
      </c>
      <c r="H196" s="2">
        <v>64</v>
      </c>
      <c r="I196" s="5">
        <v>37956</v>
      </c>
      <c r="J196" s="6">
        <v>154828</v>
      </c>
      <c r="K196" s="7">
        <v>0.13</v>
      </c>
      <c r="L196" s="2" t="s">
        <v>20</v>
      </c>
      <c r="M196" s="2" t="s">
        <v>21</v>
      </c>
      <c r="DS196" t="str">
        <v>E01909</v>
      </c>
      <c r="DT196" t="str">
        <v>Lillian Khan</v>
      </c>
      <c r="DU196" t="str">
        <v>Analyst</v>
      </c>
      <c r="DV196" t="str">
        <v>Finance</v>
      </c>
      <c r="DW196" t="str">
        <v>Speciality Products</v>
      </c>
      <c r="DX196" t="str">
        <v>Female</v>
      </c>
      <c r="DY196" t="str">
        <v>Asian</v>
      </c>
      <c r="DZ196">
        <v>44</v>
      </c>
      <c r="EA196">
        <v>40329</v>
      </c>
      <c r="EB196">
        <v>47387</v>
      </c>
      <c r="EC196">
        <v>0</v>
      </c>
      <c r="ED196" t="str">
        <v>China</v>
      </c>
      <c r="EE196" t="str">
        <v>Chengdu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str">
        <v>E04041</v>
      </c>
      <c r="FH196" t="str">
        <v>Clara Huynh</v>
      </c>
      <c r="FI196" t="str">
        <v>IT Coordinator</v>
      </c>
      <c r="FJ196" t="str">
        <v>IT</v>
      </c>
      <c r="FK196" t="str">
        <v>Speciality Products</v>
      </c>
      <c r="FL196" t="str">
        <v>Female</v>
      </c>
      <c r="FM196" t="str">
        <v>Asian</v>
      </c>
      <c r="FN196">
        <v>39</v>
      </c>
      <c r="FO196">
        <v>44153</v>
      </c>
      <c r="FP196">
        <v>48415</v>
      </c>
      <c r="FQ196">
        <v>0</v>
      </c>
      <c r="FR196" t="str">
        <v>China</v>
      </c>
      <c r="FS196" t="str">
        <v>Shanghai</v>
      </c>
    </row>
    <row r="197" spans="1:175" x14ac:dyDescent="0.35">
      <c r="A197" s="1" t="s">
        <v>805</v>
      </c>
      <c r="B197" s="2" t="s">
        <v>806</v>
      </c>
      <c r="C197" s="2" t="s">
        <v>42</v>
      </c>
      <c r="D197" s="2" t="s">
        <v>79</v>
      </c>
      <c r="E197" s="2" t="s">
        <v>25</v>
      </c>
      <c r="F197" s="2" t="s">
        <v>18</v>
      </c>
      <c r="G197" s="2" t="s">
        <v>84</v>
      </c>
      <c r="H197" s="2">
        <v>33</v>
      </c>
      <c r="I197" s="5">
        <v>41756</v>
      </c>
      <c r="J197" s="6">
        <v>75869</v>
      </c>
      <c r="K197" s="7">
        <v>0</v>
      </c>
      <c r="L197" s="2" t="s">
        <v>92</v>
      </c>
      <c r="M197" s="2" t="s">
        <v>217</v>
      </c>
      <c r="DS197" t="str">
        <v>E01947</v>
      </c>
      <c r="DT197" t="str">
        <v>Sophie Owens</v>
      </c>
      <c r="DU197" t="str">
        <v>Analyst II</v>
      </c>
      <c r="DV197" t="str">
        <v>Finance</v>
      </c>
      <c r="DW197" t="str">
        <v>Research &amp; Development</v>
      </c>
      <c r="DX197" t="str">
        <v>Female</v>
      </c>
      <c r="DY197" t="str">
        <v>Caucasian</v>
      </c>
      <c r="DZ197">
        <v>30</v>
      </c>
      <c r="EA197">
        <v>42068</v>
      </c>
      <c r="EB197">
        <v>52697</v>
      </c>
      <c r="EC197">
        <v>0</v>
      </c>
      <c r="ED197" t="str">
        <v>United States</v>
      </c>
      <c r="EE197" t="str">
        <v>Seattle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str">
        <v>E04048</v>
      </c>
      <c r="FH197" t="str">
        <v>Julian Lee</v>
      </c>
      <c r="FI197" t="str">
        <v>IT Systems Architect</v>
      </c>
      <c r="FJ197" t="str">
        <v>IT</v>
      </c>
      <c r="FK197" t="str">
        <v>Corporate</v>
      </c>
      <c r="FL197" t="str">
        <v>Male</v>
      </c>
      <c r="FM197" t="str">
        <v>Asian</v>
      </c>
      <c r="FN197">
        <v>51</v>
      </c>
      <c r="FO197">
        <v>37638</v>
      </c>
      <c r="FP197">
        <v>91399</v>
      </c>
      <c r="FQ197">
        <v>0</v>
      </c>
      <c r="FR197" t="str">
        <v>United States</v>
      </c>
      <c r="FS197" t="str">
        <v>Seattle</v>
      </c>
    </row>
    <row r="198" spans="1:175" x14ac:dyDescent="0.35">
      <c r="A198" s="1" t="s">
        <v>513</v>
      </c>
      <c r="B198" s="2" t="s">
        <v>514</v>
      </c>
      <c r="C198" s="2" t="s">
        <v>78</v>
      </c>
      <c r="D198" s="2" t="s">
        <v>68</v>
      </c>
      <c r="E198" s="2" t="s">
        <v>25</v>
      </c>
      <c r="F198" s="2" t="s">
        <v>18</v>
      </c>
      <c r="G198" s="2" t="s">
        <v>35</v>
      </c>
      <c r="H198" s="2">
        <v>30</v>
      </c>
      <c r="I198" s="5">
        <v>43165</v>
      </c>
      <c r="J198" s="6">
        <v>255431</v>
      </c>
      <c r="K198" s="7">
        <v>0.36</v>
      </c>
      <c r="L198" s="2" t="s">
        <v>20</v>
      </c>
      <c r="M198" s="2" t="s">
        <v>87</v>
      </c>
      <c r="DS198" t="str">
        <v>E01977</v>
      </c>
      <c r="DT198" t="str">
        <v>Raelynn Gupta</v>
      </c>
      <c r="DU198" t="str">
        <v>Sr. Manger</v>
      </c>
      <c r="DV198" t="str">
        <v>Finance</v>
      </c>
      <c r="DW198" t="str">
        <v>Corporate</v>
      </c>
      <c r="DX198" t="str">
        <v>Female</v>
      </c>
      <c r="DY198" t="str">
        <v>Asian</v>
      </c>
      <c r="DZ198">
        <v>48</v>
      </c>
      <c r="EA198">
        <v>37144</v>
      </c>
      <c r="EB198">
        <v>125730</v>
      </c>
      <c r="EC198">
        <v>0.11</v>
      </c>
      <c r="ED198" t="str">
        <v>China</v>
      </c>
      <c r="EE198" t="str">
        <v>Chongqing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str">
        <v>E04079</v>
      </c>
      <c r="FH198" t="str">
        <v>Christopher Butler</v>
      </c>
      <c r="FI198" t="str">
        <v>Network Architect</v>
      </c>
      <c r="FJ198" t="str">
        <v>IT</v>
      </c>
      <c r="FK198" t="str">
        <v>Manufacturing</v>
      </c>
      <c r="FL198" t="str">
        <v>Male</v>
      </c>
      <c r="FM198" t="str">
        <v>Caucasian</v>
      </c>
      <c r="FN198">
        <v>41</v>
      </c>
      <c r="FO198">
        <v>43013</v>
      </c>
      <c r="FP198">
        <v>67468</v>
      </c>
      <c r="FQ198">
        <v>0</v>
      </c>
      <c r="FR198" t="str">
        <v>United States</v>
      </c>
      <c r="FS198" t="str">
        <v>Miami</v>
      </c>
    </row>
    <row r="199" spans="1:175" x14ac:dyDescent="0.35">
      <c r="A199" s="1" t="s">
        <v>1265</v>
      </c>
      <c r="B199" s="2" t="s">
        <v>1266</v>
      </c>
      <c r="C199" s="2" t="s">
        <v>371</v>
      </c>
      <c r="D199" s="2" t="s">
        <v>16</v>
      </c>
      <c r="E199" s="2" t="s">
        <v>34</v>
      </c>
      <c r="F199" s="2" t="s">
        <v>18</v>
      </c>
      <c r="G199" s="2" t="s">
        <v>84</v>
      </c>
      <c r="H199" s="2">
        <v>45</v>
      </c>
      <c r="I199" s="5">
        <v>43937</v>
      </c>
      <c r="J199" s="6">
        <v>66958</v>
      </c>
      <c r="K199" s="7">
        <v>0</v>
      </c>
      <c r="L199" s="2" t="s">
        <v>20</v>
      </c>
      <c r="M199" s="2" t="s">
        <v>55</v>
      </c>
      <c r="DS199" t="str">
        <v>E01981</v>
      </c>
      <c r="DT199" t="str">
        <v>Genesis Banks</v>
      </c>
      <c r="DU199" t="str">
        <v>Analyst</v>
      </c>
      <c r="DV199" t="str">
        <v>Finance</v>
      </c>
      <c r="DW199" t="str">
        <v>Corporate</v>
      </c>
      <c r="DX199" t="str">
        <v>Female</v>
      </c>
      <c r="DY199" t="str">
        <v>Caucasian</v>
      </c>
      <c r="DZ199">
        <v>63</v>
      </c>
      <c r="EA199">
        <v>40984</v>
      </c>
      <c r="EB199">
        <v>46081</v>
      </c>
      <c r="EC199">
        <v>0</v>
      </c>
      <c r="ED199" t="str">
        <v>United States</v>
      </c>
      <c r="EE199" t="str">
        <v>Chicago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str">
        <v>E04087</v>
      </c>
      <c r="FH199" t="str">
        <v>Adam Kaur</v>
      </c>
      <c r="FI199" t="str">
        <v>Manager</v>
      </c>
      <c r="FJ199" t="str">
        <v>IT</v>
      </c>
      <c r="FK199" t="str">
        <v>Corporate</v>
      </c>
      <c r="FL199" t="str">
        <v>Male</v>
      </c>
      <c r="FM199" t="str">
        <v>Asian</v>
      </c>
      <c r="FN199">
        <v>60</v>
      </c>
      <c r="FO199">
        <v>36554</v>
      </c>
      <c r="FP199">
        <v>109059</v>
      </c>
      <c r="FQ199">
        <v>7.0000000000000007E-2</v>
      </c>
      <c r="FR199" t="str">
        <v>China</v>
      </c>
      <c r="FS199" t="str">
        <v>Chengdu</v>
      </c>
    </row>
    <row r="200" spans="1:175" x14ac:dyDescent="0.35">
      <c r="A200" s="1" t="s">
        <v>229</v>
      </c>
      <c r="B200" s="2" t="s">
        <v>230</v>
      </c>
      <c r="C200" s="2" t="s">
        <v>123</v>
      </c>
      <c r="D200" s="2" t="s">
        <v>79</v>
      </c>
      <c r="E200" s="2" t="s">
        <v>48</v>
      </c>
      <c r="F200" s="2" t="s">
        <v>26</v>
      </c>
      <c r="G200" s="2" t="s">
        <v>19</v>
      </c>
      <c r="H200" s="2">
        <v>41</v>
      </c>
      <c r="I200" s="5">
        <v>42626</v>
      </c>
      <c r="J200" s="6">
        <v>64847</v>
      </c>
      <c r="K200" s="7">
        <v>0</v>
      </c>
      <c r="L200" s="2" t="s">
        <v>20</v>
      </c>
      <c r="M200" s="2" t="s">
        <v>55</v>
      </c>
      <c r="DS200" t="str">
        <v>E02033</v>
      </c>
      <c r="DT200" t="str">
        <v>Grace Sun</v>
      </c>
      <c r="DU200" t="str">
        <v>Director</v>
      </c>
      <c r="DV200" t="str">
        <v>Finance</v>
      </c>
      <c r="DW200" t="str">
        <v>Research &amp; Development</v>
      </c>
      <c r="DX200" t="str">
        <v>Female</v>
      </c>
      <c r="DY200" t="str">
        <v>Asian</v>
      </c>
      <c r="DZ200">
        <v>25</v>
      </c>
      <c r="EA200">
        <v>44303</v>
      </c>
      <c r="EB200">
        <v>186870</v>
      </c>
      <c r="EC200">
        <v>0.2</v>
      </c>
      <c r="ED200" t="str">
        <v>China</v>
      </c>
      <c r="EE200" t="str">
        <v>Shanghai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str">
        <v>E04089</v>
      </c>
      <c r="FH200" t="str">
        <v>Sebastian Fong</v>
      </c>
      <c r="FI200" t="str">
        <v>Sr. Manger</v>
      </c>
      <c r="FJ200" t="str">
        <v>IT</v>
      </c>
      <c r="FK200" t="str">
        <v>Manufacturing</v>
      </c>
      <c r="FL200" t="str">
        <v>Male</v>
      </c>
      <c r="FM200" t="str">
        <v>Asian</v>
      </c>
      <c r="FN200">
        <v>46</v>
      </c>
      <c r="FO200">
        <v>43085</v>
      </c>
      <c r="FP200">
        <v>136716</v>
      </c>
      <c r="FQ200">
        <v>0.12</v>
      </c>
      <c r="FR200" t="str">
        <v>United States</v>
      </c>
      <c r="FS200" t="str">
        <v>Austin</v>
      </c>
    </row>
    <row r="201" spans="1:175" x14ac:dyDescent="0.35">
      <c r="A201" s="1" t="s">
        <v>427</v>
      </c>
      <c r="B201" s="2" t="s">
        <v>428</v>
      </c>
      <c r="C201" s="2" t="s">
        <v>54</v>
      </c>
      <c r="D201" s="2" t="s">
        <v>33</v>
      </c>
      <c r="E201" s="2" t="s">
        <v>25</v>
      </c>
      <c r="F201" s="2" t="s">
        <v>18</v>
      </c>
      <c r="G201" s="2" t="s">
        <v>27</v>
      </c>
      <c r="H201" s="2">
        <v>55</v>
      </c>
      <c r="I201" s="5">
        <v>37343</v>
      </c>
      <c r="J201" s="6">
        <v>50475</v>
      </c>
      <c r="K201" s="7">
        <v>0</v>
      </c>
      <c r="L201" s="2" t="s">
        <v>20</v>
      </c>
      <c r="M201" s="2" t="s">
        <v>87</v>
      </c>
      <c r="DS201" t="str">
        <v>E02088</v>
      </c>
      <c r="DT201" t="str">
        <v>Skylar Ayala</v>
      </c>
      <c r="DU201" t="str">
        <v>Sr. Manger</v>
      </c>
      <c r="DV201" t="str">
        <v>Finance</v>
      </c>
      <c r="DW201" t="str">
        <v>Corporate</v>
      </c>
      <c r="DX201" t="str">
        <v>Female</v>
      </c>
      <c r="DY201" t="str">
        <v>Latino</v>
      </c>
      <c r="DZ201">
        <v>55</v>
      </c>
      <c r="EA201">
        <v>42772</v>
      </c>
      <c r="EB201">
        <v>144986</v>
      </c>
      <c r="EC201">
        <v>0.12</v>
      </c>
      <c r="ED201" t="str">
        <v>United States</v>
      </c>
      <c r="EE201" t="str">
        <v>Phoenix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str">
        <v>E04105</v>
      </c>
      <c r="FH201" t="str">
        <v>Theodore Dinh</v>
      </c>
      <c r="FI201" t="str">
        <v>Technical Architect</v>
      </c>
      <c r="FJ201" t="str">
        <v>IT</v>
      </c>
      <c r="FK201" t="str">
        <v>Manufacturing</v>
      </c>
      <c r="FL201" t="str">
        <v>Male</v>
      </c>
      <c r="FM201" t="str">
        <v>Asian</v>
      </c>
      <c r="FN201">
        <v>59</v>
      </c>
      <c r="FO201">
        <v>35763</v>
      </c>
      <c r="FP201">
        <v>99975</v>
      </c>
      <c r="FQ201">
        <v>0</v>
      </c>
      <c r="FR201" t="str">
        <v>China</v>
      </c>
      <c r="FS201" t="str">
        <v>Chongqing</v>
      </c>
    </row>
    <row r="202" spans="1:175" x14ac:dyDescent="0.35">
      <c r="A202" s="1" t="s">
        <v>1821</v>
      </c>
      <c r="B202" s="2" t="s">
        <v>1822</v>
      </c>
      <c r="C202" s="2" t="s">
        <v>32</v>
      </c>
      <c r="D202" s="2" t="s">
        <v>47</v>
      </c>
      <c r="E202" s="2" t="s">
        <v>34</v>
      </c>
      <c r="F202" s="2" t="s">
        <v>18</v>
      </c>
      <c r="G202" s="2" t="s">
        <v>84</v>
      </c>
      <c r="H202" s="2">
        <v>27</v>
      </c>
      <c r="I202" s="5">
        <v>43397</v>
      </c>
      <c r="J202" s="6">
        <v>154973</v>
      </c>
      <c r="K202" s="7">
        <v>0.28999999999999998</v>
      </c>
      <c r="L202" s="2" t="s">
        <v>92</v>
      </c>
      <c r="M202" s="2" t="s">
        <v>217</v>
      </c>
      <c r="DS202" t="str">
        <v>E02108</v>
      </c>
      <c r="DT202" t="str">
        <v>Madeline Coleman</v>
      </c>
      <c r="DU202" t="str">
        <v>Sr. Manger</v>
      </c>
      <c r="DV202" t="str">
        <v>Finance</v>
      </c>
      <c r="DW202" t="str">
        <v>Research &amp; Development</v>
      </c>
      <c r="DX202" t="str">
        <v>Female</v>
      </c>
      <c r="DY202" t="str">
        <v>Caucasian</v>
      </c>
      <c r="DZ202">
        <v>51</v>
      </c>
      <c r="EA202">
        <v>38835</v>
      </c>
      <c r="EB202">
        <v>150758</v>
      </c>
      <c r="EC202">
        <v>0.13</v>
      </c>
      <c r="ED202" t="str">
        <v>United States</v>
      </c>
      <c r="EE202" t="str">
        <v>Chicago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str">
        <v>E04109</v>
      </c>
      <c r="FH202" t="str">
        <v>Leah Bryant</v>
      </c>
      <c r="FI202" t="str">
        <v>IT Coordinator</v>
      </c>
      <c r="FJ202" t="str">
        <v>IT</v>
      </c>
      <c r="FK202" t="str">
        <v>Manufacturing</v>
      </c>
      <c r="FL202" t="str">
        <v>Female</v>
      </c>
      <c r="FM202" t="str">
        <v>Caucasian</v>
      </c>
      <c r="FN202">
        <v>55</v>
      </c>
      <c r="FO202">
        <v>38107</v>
      </c>
      <c r="FP202">
        <v>40124</v>
      </c>
      <c r="FQ202">
        <v>0</v>
      </c>
      <c r="FR202" t="str">
        <v>United States</v>
      </c>
      <c r="FS202" t="str">
        <v>Austin</v>
      </c>
    </row>
    <row r="203" spans="1:175" x14ac:dyDescent="0.35">
      <c r="A203" s="1" t="s">
        <v>1553</v>
      </c>
      <c r="B203" s="2" t="s">
        <v>1554</v>
      </c>
      <c r="C203" s="2" t="s">
        <v>183</v>
      </c>
      <c r="D203" s="2" t="s">
        <v>64</v>
      </c>
      <c r="E203" s="2" t="s">
        <v>25</v>
      </c>
      <c r="F203" s="2" t="s">
        <v>18</v>
      </c>
      <c r="G203" s="2" t="s">
        <v>27</v>
      </c>
      <c r="H203" s="2">
        <v>25</v>
      </c>
      <c r="I203" s="5">
        <v>44270</v>
      </c>
      <c r="J203" s="6">
        <v>47974</v>
      </c>
      <c r="K203" s="7">
        <v>0</v>
      </c>
      <c r="L203" s="2" t="s">
        <v>28</v>
      </c>
      <c r="M203" s="2" t="s">
        <v>29</v>
      </c>
      <c r="DS203" t="str">
        <v>E02147</v>
      </c>
      <c r="DT203" t="str">
        <v>Allison Medina</v>
      </c>
      <c r="DU203" t="str">
        <v>Manager</v>
      </c>
      <c r="DV203" t="str">
        <v>Finance</v>
      </c>
      <c r="DW203" t="str">
        <v>Speciality Products</v>
      </c>
      <c r="DX203" t="str">
        <v>Female</v>
      </c>
      <c r="DY203" t="str">
        <v>Latino</v>
      </c>
      <c r="DZ203">
        <v>55</v>
      </c>
      <c r="EA203">
        <v>40297</v>
      </c>
      <c r="EB203">
        <v>111038</v>
      </c>
      <c r="EC203">
        <v>0.05</v>
      </c>
      <c r="ED203" t="str">
        <v>Brazil</v>
      </c>
      <c r="EE203" t="str">
        <v>Sao Paulo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str">
        <v>E04112</v>
      </c>
      <c r="FH203" t="str">
        <v>Axel Chu</v>
      </c>
      <c r="FI203" t="str">
        <v>Systems Analyst</v>
      </c>
      <c r="FJ203" t="str">
        <v>IT</v>
      </c>
      <c r="FK203" t="str">
        <v>Research &amp; Development</v>
      </c>
      <c r="FL203" t="str">
        <v>Male</v>
      </c>
      <c r="FM203" t="str">
        <v>Asian</v>
      </c>
      <c r="FN203">
        <v>43</v>
      </c>
      <c r="FO203">
        <v>43224</v>
      </c>
      <c r="FP203">
        <v>59888</v>
      </c>
      <c r="FQ203">
        <v>0</v>
      </c>
      <c r="FR203" t="str">
        <v>China</v>
      </c>
      <c r="FS203" t="str">
        <v>Beijing</v>
      </c>
    </row>
    <row r="204" spans="1:175" x14ac:dyDescent="0.35">
      <c r="A204" s="1" t="s">
        <v>1724</v>
      </c>
      <c r="B204" s="2" t="s">
        <v>1725</v>
      </c>
      <c r="C204" s="2" t="s">
        <v>174</v>
      </c>
      <c r="D204" s="2" t="s">
        <v>68</v>
      </c>
      <c r="E204" s="2" t="s">
        <v>17</v>
      </c>
      <c r="F204" s="2" t="s">
        <v>26</v>
      </c>
      <c r="G204" s="2" t="s">
        <v>35</v>
      </c>
      <c r="H204" s="2">
        <v>59</v>
      </c>
      <c r="I204" s="5">
        <v>35153</v>
      </c>
      <c r="J204" s="6">
        <v>62605</v>
      </c>
      <c r="K204" s="7">
        <v>0</v>
      </c>
      <c r="L204" s="2" t="s">
        <v>20</v>
      </c>
      <c r="M204" s="2" t="s">
        <v>59</v>
      </c>
      <c r="DS204" t="str">
        <v>E02166</v>
      </c>
      <c r="DT204" t="str">
        <v>John Soto</v>
      </c>
      <c r="DU204" t="str">
        <v>Sr. Manger</v>
      </c>
      <c r="DV204" t="str">
        <v>Finance</v>
      </c>
      <c r="DW204" t="str">
        <v>Manufacturing</v>
      </c>
      <c r="DX204" t="str">
        <v>Male</v>
      </c>
      <c r="DY204" t="str">
        <v>Latino</v>
      </c>
      <c r="DZ204">
        <v>60</v>
      </c>
      <c r="EA204">
        <v>42270</v>
      </c>
      <c r="EB204">
        <v>141899</v>
      </c>
      <c r="EC204">
        <v>0.15</v>
      </c>
      <c r="ED204" t="str">
        <v>United States</v>
      </c>
      <c r="EE204" t="str">
        <v>Phoenix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str">
        <v>E04114</v>
      </c>
      <c r="FH204" t="str">
        <v>Christopher Lim</v>
      </c>
      <c r="FI204" t="str">
        <v>Director</v>
      </c>
      <c r="FJ204" t="str">
        <v>IT</v>
      </c>
      <c r="FK204" t="str">
        <v>Research &amp; Development</v>
      </c>
      <c r="FL204" t="str">
        <v>Male</v>
      </c>
      <c r="FM204" t="str">
        <v>Asian</v>
      </c>
      <c r="FN204">
        <v>55</v>
      </c>
      <c r="FO204">
        <v>39154</v>
      </c>
      <c r="FP204">
        <v>184648</v>
      </c>
      <c r="FQ204">
        <v>0.24</v>
      </c>
      <c r="FR204" t="str">
        <v>China</v>
      </c>
      <c r="FS204" t="str">
        <v>Shanghai</v>
      </c>
    </row>
    <row r="205" spans="1:175" x14ac:dyDescent="0.35">
      <c r="A205" s="1" t="s">
        <v>1724</v>
      </c>
      <c r="B205" s="2" t="s">
        <v>1806</v>
      </c>
      <c r="C205" s="2" t="s">
        <v>32</v>
      </c>
      <c r="D205" s="2" t="s">
        <v>64</v>
      </c>
      <c r="E205" s="2" t="s">
        <v>34</v>
      </c>
      <c r="F205" s="2" t="s">
        <v>18</v>
      </c>
      <c r="G205" s="2" t="s">
        <v>27</v>
      </c>
      <c r="H205" s="2">
        <v>38</v>
      </c>
      <c r="I205" s="5">
        <v>39232</v>
      </c>
      <c r="J205" s="6">
        <v>198562</v>
      </c>
      <c r="K205" s="7">
        <v>0.22</v>
      </c>
      <c r="L205" s="2" t="s">
        <v>20</v>
      </c>
      <c r="M205" s="2" t="s">
        <v>21</v>
      </c>
      <c r="DS205" t="str">
        <v>E02249</v>
      </c>
      <c r="DT205" t="str">
        <v>Allison Daniels</v>
      </c>
      <c r="DU205" t="str">
        <v>Manager</v>
      </c>
      <c r="DV205" t="str">
        <v>Finance</v>
      </c>
      <c r="DW205" t="str">
        <v>Manufacturing</v>
      </c>
      <c r="DX205" t="str">
        <v>Female</v>
      </c>
      <c r="DY205" t="str">
        <v>Caucasian</v>
      </c>
      <c r="DZ205">
        <v>37</v>
      </c>
      <c r="EA205">
        <v>43935</v>
      </c>
      <c r="EB205">
        <v>103524</v>
      </c>
      <c r="EC205">
        <v>0.09</v>
      </c>
      <c r="ED205" t="str">
        <v>United States</v>
      </c>
      <c r="EE205" t="str">
        <v>Phoenix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str">
        <v>E04116</v>
      </c>
      <c r="FH205" t="str">
        <v>David Barnes</v>
      </c>
      <c r="FI205" t="str">
        <v>Director</v>
      </c>
      <c r="FJ205" t="str">
        <v>IT</v>
      </c>
      <c r="FK205" t="str">
        <v>Corporate</v>
      </c>
      <c r="FL205" t="str">
        <v>Male</v>
      </c>
      <c r="FM205" t="str">
        <v>Caucasian</v>
      </c>
      <c r="FN205">
        <v>64</v>
      </c>
      <c r="FO205">
        <v>41581</v>
      </c>
      <c r="FP205">
        <v>186503</v>
      </c>
      <c r="FQ205">
        <v>0.24</v>
      </c>
      <c r="FR205" t="str">
        <v>United States</v>
      </c>
      <c r="FS205" t="str">
        <v>Columbus</v>
      </c>
    </row>
    <row r="206" spans="1:175" x14ac:dyDescent="0.35">
      <c r="A206" s="1" t="s">
        <v>1494</v>
      </c>
      <c r="B206" s="2" t="s">
        <v>1495</v>
      </c>
      <c r="C206" s="2" t="s">
        <v>276</v>
      </c>
      <c r="D206" s="2" t="s">
        <v>68</v>
      </c>
      <c r="E206" s="2" t="s">
        <v>34</v>
      </c>
      <c r="F206" s="2" t="s">
        <v>26</v>
      </c>
      <c r="G206" s="2" t="s">
        <v>84</v>
      </c>
      <c r="H206" s="2">
        <v>54</v>
      </c>
      <c r="I206" s="5">
        <v>41237</v>
      </c>
      <c r="J206" s="6">
        <v>94407</v>
      </c>
      <c r="K206" s="7">
        <v>0</v>
      </c>
      <c r="L206" s="2" t="s">
        <v>92</v>
      </c>
      <c r="M206" s="2" t="s">
        <v>217</v>
      </c>
      <c r="DS206" t="str">
        <v>E02259</v>
      </c>
      <c r="DT206" t="str">
        <v>Emily Lau</v>
      </c>
      <c r="DU206" t="str">
        <v>Sr. Analyst</v>
      </c>
      <c r="DV206" t="str">
        <v>Finance</v>
      </c>
      <c r="DW206" t="str">
        <v>Manufacturing</v>
      </c>
      <c r="DX206" t="str">
        <v>Female</v>
      </c>
      <c r="DY206" t="str">
        <v>Asian</v>
      </c>
      <c r="DZ206">
        <v>35</v>
      </c>
      <c r="EA206">
        <v>43542</v>
      </c>
      <c r="EB206">
        <v>74779</v>
      </c>
      <c r="EC206">
        <v>0</v>
      </c>
      <c r="ED206" t="str">
        <v>United States</v>
      </c>
      <c r="EE206" t="str">
        <v>Phoenix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str">
        <v>E04123</v>
      </c>
      <c r="FH206" t="str">
        <v>Andrew Holmes</v>
      </c>
      <c r="FI206" t="str">
        <v>Vice President</v>
      </c>
      <c r="FJ206" t="str">
        <v>IT</v>
      </c>
      <c r="FK206" t="str">
        <v>Speciality Products</v>
      </c>
      <c r="FL206" t="str">
        <v>Male</v>
      </c>
      <c r="FM206" t="str">
        <v>Black</v>
      </c>
      <c r="FN206">
        <v>59</v>
      </c>
      <c r="FO206">
        <v>40542</v>
      </c>
      <c r="FP206">
        <v>246619</v>
      </c>
      <c r="FQ206">
        <v>0.36</v>
      </c>
      <c r="FR206" t="str">
        <v>United States</v>
      </c>
      <c r="FS206" t="str">
        <v>Miami</v>
      </c>
    </row>
    <row r="207" spans="1:175" x14ac:dyDescent="0.35">
      <c r="A207" s="1" t="s">
        <v>1918</v>
      </c>
      <c r="B207" s="2" t="s">
        <v>1919</v>
      </c>
      <c r="C207" s="2" t="s">
        <v>276</v>
      </c>
      <c r="D207" s="2" t="s">
        <v>68</v>
      </c>
      <c r="E207" s="2" t="s">
        <v>17</v>
      </c>
      <c r="F207" s="2" t="s">
        <v>18</v>
      </c>
      <c r="G207" s="2" t="s">
        <v>27</v>
      </c>
      <c r="H207" s="2">
        <v>37</v>
      </c>
      <c r="I207" s="5">
        <v>43898</v>
      </c>
      <c r="J207" s="6">
        <v>80659</v>
      </c>
      <c r="K207" s="7">
        <v>0</v>
      </c>
      <c r="L207" s="2" t="s">
        <v>20</v>
      </c>
      <c r="M207" s="2" t="s">
        <v>43</v>
      </c>
      <c r="DS207" t="str">
        <v>E02375</v>
      </c>
      <c r="DT207" t="str">
        <v>Lincoln Huynh</v>
      </c>
      <c r="DU207" t="str">
        <v>Sr. Manger</v>
      </c>
      <c r="DV207" t="str">
        <v>Finance</v>
      </c>
      <c r="DW207" t="str">
        <v>Manufacturing</v>
      </c>
      <c r="DX207" t="str">
        <v>Male</v>
      </c>
      <c r="DY207" t="str">
        <v>Asian</v>
      </c>
      <c r="DZ207">
        <v>63</v>
      </c>
      <c r="EA207">
        <v>37295</v>
      </c>
      <c r="EB207">
        <v>128703</v>
      </c>
      <c r="EC207">
        <v>0.13</v>
      </c>
      <c r="ED207" t="str">
        <v>United States</v>
      </c>
      <c r="EE207" t="str">
        <v>Austin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str">
        <v>E04170</v>
      </c>
      <c r="FH207" t="str">
        <v>Grayson Chin</v>
      </c>
      <c r="FI207" t="str">
        <v>Vice President</v>
      </c>
      <c r="FJ207" t="str">
        <v>IT</v>
      </c>
      <c r="FK207" t="str">
        <v>Research &amp; Development</v>
      </c>
      <c r="FL207" t="str">
        <v>Male</v>
      </c>
      <c r="FM207" t="str">
        <v>Asian</v>
      </c>
      <c r="FN207">
        <v>26</v>
      </c>
      <c r="FO207">
        <v>43960</v>
      </c>
      <c r="FP207">
        <v>256561</v>
      </c>
      <c r="FQ207">
        <v>0.39</v>
      </c>
      <c r="FR207" t="str">
        <v>United States</v>
      </c>
      <c r="FS207" t="str">
        <v>Austin</v>
      </c>
    </row>
    <row r="208" spans="1:175" x14ac:dyDescent="0.35">
      <c r="A208" s="1" t="s">
        <v>366</v>
      </c>
      <c r="B208" s="2" t="s">
        <v>367</v>
      </c>
      <c r="C208" s="2" t="s">
        <v>15</v>
      </c>
      <c r="D208" s="2" t="s">
        <v>47</v>
      </c>
      <c r="E208" s="2" t="s">
        <v>48</v>
      </c>
      <c r="F208" s="2" t="s">
        <v>18</v>
      </c>
      <c r="G208" s="2" t="s">
        <v>35</v>
      </c>
      <c r="H208" s="2">
        <v>46</v>
      </c>
      <c r="I208" s="5">
        <v>41473</v>
      </c>
      <c r="J208" s="6">
        <v>149712</v>
      </c>
      <c r="K208" s="7">
        <v>0.14000000000000001</v>
      </c>
      <c r="L208" s="2" t="s">
        <v>20</v>
      </c>
      <c r="M208" s="2" t="s">
        <v>87</v>
      </c>
      <c r="DS208" t="str">
        <v>E02521</v>
      </c>
      <c r="DT208" t="str">
        <v>Lily Nguyen</v>
      </c>
      <c r="DU208" t="str">
        <v>Sr. Analyst</v>
      </c>
      <c r="DV208" t="str">
        <v>Finance</v>
      </c>
      <c r="DW208" t="str">
        <v>Speciality Products</v>
      </c>
      <c r="DX208" t="str">
        <v>Female</v>
      </c>
      <c r="DY208" t="str">
        <v>Asian</v>
      </c>
      <c r="DZ208">
        <v>33</v>
      </c>
      <c r="EA208">
        <v>40936</v>
      </c>
      <c r="EB208">
        <v>95960</v>
      </c>
      <c r="EC208">
        <v>0</v>
      </c>
      <c r="ED208" t="str">
        <v>China</v>
      </c>
      <c r="EE208" t="str">
        <v>Chengdu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str">
        <v>E04174</v>
      </c>
      <c r="FH208" t="str">
        <v>Maverick Henry</v>
      </c>
      <c r="FI208" t="str">
        <v>Computer Systems Manager</v>
      </c>
      <c r="FJ208" t="str">
        <v>IT</v>
      </c>
      <c r="FK208" t="str">
        <v>Research &amp; Development</v>
      </c>
      <c r="FL208" t="str">
        <v>Male</v>
      </c>
      <c r="FM208" t="str">
        <v>Caucasian</v>
      </c>
      <c r="FN208">
        <v>26</v>
      </c>
      <c r="FO208">
        <v>43656</v>
      </c>
      <c r="FP208">
        <v>69110</v>
      </c>
      <c r="FQ208">
        <v>0.05</v>
      </c>
      <c r="FR208" t="str">
        <v>United States</v>
      </c>
      <c r="FS208" t="str">
        <v>Chicago</v>
      </c>
    </row>
    <row r="209" spans="1:175" x14ac:dyDescent="0.35">
      <c r="A209" s="1" t="s">
        <v>943</v>
      </c>
      <c r="B209" s="2" t="s">
        <v>944</v>
      </c>
      <c r="C209" s="2" t="s">
        <v>39</v>
      </c>
      <c r="D209" s="2" t="s">
        <v>16</v>
      </c>
      <c r="E209" s="2" t="s">
        <v>34</v>
      </c>
      <c r="F209" s="2" t="s">
        <v>26</v>
      </c>
      <c r="G209" s="2" t="s">
        <v>27</v>
      </c>
      <c r="H209" s="2">
        <v>53</v>
      </c>
      <c r="I209" s="5">
        <v>39487</v>
      </c>
      <c r="J209" s="6">
        <v>84193</v>
      </c>
      <c r="K209" s="7">
        <v>0.09</v>
      </c>
      <c r="L209" s="2" t="s">
        <v>28</v>
      </c>
      <c r="M209" s="2" t="s">
        <v>73</v>
      </c>
      <c r="DS209" t="str">
        <v>E02572</v>
      </c>
      <c r="DT209" t="str">
        <v>Luna Sanders</v>
      </c>
      <c r="DU209" t="str">
        <v>Director</v>
      </c>
      <c r="DV209" t="str">
        <v>Finance</v>
      </c>
      <c r="DW209" t="str">
        <v>Speciality Products</v>
      </c>
      <c r="DX209" t="str">
        <v>Female</v>
      </c>
      <c r="DY209" t="str">
        <v>Caucasian</v>
      </c>
      <c r="DZ209">
        <v>50</v>
      </c>
      <c r="EA209">
        <v>39016</v>
      </c>
      <c r="EB209">
        <v>163099</v>
      </c>
      <c r="EC209">
        <v>0.2</v>
      </c>
      <c r="ED209" t="str">
        <v>United States</v>
      </c>
      <c r="EE209" t="str">
        <v>Chicago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str">
        <v>E04189</v>
      </c>
      <c r="FH209" t="str">
        <v>Ariana Kim</v>
      </c>
      <c r="FI209" t="str">
        <v>Network Architect</v>
      </c>
      <c r="FJ209" t="str">
        <v>IT</v>
      </c>
      <c r="FK209" t="str">
        <v>Manufacturing</v>
      </c>
      <c r="FL209" t="str">
        <v>Female</v>
      </c>
      <c r="FM209" t="str">
        <v>Asian</v>
      </c>
      <c r="FN209">
        <v>33</v>
      </c>
      <c r="FO209">
        <v>41819</v>
      </c>
      <c r="FP209">
        <v>96366</v>
      </c>
      <c r="FQ209">
        <v>0</v>
      </c>
      <c r="FR209" t="str">
        <v>China</v>
      </c>
      <c r="FS209" t="str">
        <v>Chengdu</v>
      </c>
    </row>
    <row r="210" spans="1:175" x14ac:dyDescent="0.35">
      <c r="A210" s="1" t="s">
        <v>255</v>
      </c>
      <c r="B210" s="2" t="s">
        <v>256</v>
      </c>
      <c r="C210" s="2" t="s">
        <v>123</v>
      </c>
      <c r="D210" s="2" t="s">
        <v>33</v>
      </c>
      <c r="E210" s="2" t="s">
        <v>48</v>
      </c>
      <c r="F210" s="2" t="s">
        <v>18</v>
      </c>
      <c r="G210" s="2" t="s">
        <v>84</v>
      </c>
      <c r="H210" s="2">
        <v>26</v>
      </c>
      <c r="I210" s="5">
        <v>43578</v>
      </c>
      <c r="J210" s="6">
        <v>59817</v>
      </c>
      <c r="K210" s="7">
        <v>0</v>
      </c>
      <c r="L210" s="2" t="s">
        <v>92</v>
      </c>
      <c r="M210" s="2" t="s">
        <v>217</v>
      </c>
      <c r="DS210" t="str">
        <v>E02604</v>
      </c>
      <c r="DT210" t="str">
        <v>Brooklyn Collins</v>
      </c>
      <c r="DU210" t="str">
        <v>Sr. Manger</v>
      </c>
      <c r="DV210" t="str">
        <v>Finance</v>
      </c>
      <c r="DW210" t="str">
        <v>Corporate</v>
      </c>
      <c r="DX210" t="str">
        <v>Female</v>
      </c>
      <c r="DY210" t="str">
        <v>Black</v>
      </c>
      <c r="DZ210">
        <v>59</v>
      </c>
      <c r="EA210">
        <v>43400</v>
      </c>
      <c r="EB210">
        <v>139208</v>
      </c>
      <c r="EC210">
        <v>0.11</v>
      </c>
      <c r="ED210" t="str">
        <v>United States</v>
      </c>
      <c r="EE210" t="str">
        <v>Austin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str">
        <v>E04217</v>
      </c>
      <c r="FH210" t="str">
        <v>Lydia Williams</v>
      </c>
      <c r="FI210" t="str">
        <v>System Administrator </v>
      </c>
      <c r="FJ210" t="str">
        <v>IT</v>
      </c>
      <c r="FK210" t="str">
        <v>Manufacturing</v>
      </c>
      <c r="FL210" t="str">
        <v>Female</v>
      </c>
      <c r="FM210" t="str">
        <v>Black</v>
      </c>
      <c r="FN210">
        <v>35</v>
      </c>
      <c r="FO210">
        <v>41941</v>
      </c>
      <c r="FP210">
        <v>91592</v>
      </c>
      <c r="FQ210">
        <v>0</v>
      </c>
      <c r="FR210" t="str">
        <v>United States</v>
      </c>
      <c r="FS210" t="str">
        <v>Chicago</v>
      </c>
    </row>
    <row r="211" spans="1:175" x14ac:dyDescent="0.35">
      <c r="A211" s="1" t="s">
        <v>255</v>
      </c>
      <c r="B211" s="2" t="s">
        <v>1164</v>
      </c>
      <c r="C211" s="2" t="s">
        <v>163</v>
      </c>
      <c r="D211" s="2" t="s">
        <v>64</v>
      </c>
      <c r="E211" s="2" t="s">
        <v>17</v>
      </c>
      <c r="F211" s="2" t="s">
        <v>18</v>
      </c>
      <c r="G211" s="2" t="s">
        <v>84</v>
      </c>
      <c r="H211" s="2">
        <v>52</v>
      </c>
      <c r="I211" s="5">
        <v>44304</v>
      </c>
      <c r="J211" s="6">
        <v>50548</v>
      </c>
      <c r="K211" s="7">
        <v>0</v>
      </c>
      <c r="L211" s="2" t="s">
        <v>92</v>
      </c>
      <c r="M211" s="2" t="s">
        <v>217</v>
      </c>
      <c r="DS211" t="str">
        <v>E02628</v>
      </c>
      <c r="DT211" t="str">
        <v>Nora Nelson</v>
      </c>
      <c r="DU211" t="str">
        <v>Analyst II</v>
      </c>
      <c r="DV211" t="str">
        <v>Finance</v>
      </c>
      <c r="DW211" t="str">
        <v>Manufacturing</v>
      </c>
      <c r="DX211" t="str">
        <v>Female</v>
      </c>
      <c r="DY211" t="str">
        <v>Caucasian</v>
      </c>
      <c r="DZ211">
        <v>41</v>
      </c>
      <c r="EA211">
        <v>39091</v>
      </c>
      <c r="EB211">
        <v>50685</v>
      </c>
      <c r="EC211">
        <v>0</v>
      </c>
      <c r="ED211" t="str">
        <v>United States</v>
      </c>
      <c r="EE211" t="str">
        <v>Columbus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str">
        <v>E04267</v>
      </c>
      <c r="FH211" t="str">
        <v>Greyson Sanders</v>
      </c>
      <c r="FI211" t="str">
        <v>Cloud Infrastructure Architect</v>
      </c>
      <c r="FJ211" t="str">
        <v>IT</v>
      </c>
      <c r="FK211" t="str">
        <v>Speciality Products</v>
      </c>
      <c r="FL211" t="str">
        <v>Male</v>
      </c>
      <c r="FM211" t="str">
        <v>Black</v>
      </c>
      <c r="FN211">
        <v>28</v>
      </c>
      <c r="FO211">
        <v>43530</v>
      </c>
      <c r="FP211">
        <v>90304</v>
      </c>
      <c r="FQ211">
        <v>0</v>
      </c>
      <c r="FR211" t="str">
        <v>United States</v>
      </c>
      <c r="FS211" t="str">
        <v>Chicago</v>
      </c>
    </row>
    <row r="212" spans="1:175" x14ac:dyDescent="0.35">
      <c r="A212" s="1" t="s">
        <v>587</v>
      </c>
      <c r="B212" s="2" t="s">
        <v>588</v>
      </c>
      <c r="C212" s="2" t="s">
        <v>32</v>
      </c>
      <c r="D212" s="2" t="s">
        <v>64</v>
      </c>
      <c r="E212" s="2" t="s">
        <v>34</v>
      </c>
      <c r="F212" s="2" t="s">
        <v>18</v>
      </c>
      <c r="G212" s="2" t="s">
        <v>84</v>
      </c>
      <c r="H212" s="2">
        <v>65</v>
      </c>
      <c r="I212" s="5">
        <v>38130</v>
      </c>
      <c r="J212" s="6">
        <v>153938</v>
      </c>
      <c r="K212" s="7">
        <v>0.2</v>
      </c>
      <c r="L212" s="2" t="s">
        <v>20</v>
      </c>
      <c r="M212" s="2" t="s">
        <v>43</v>
      </c>
      <c r="DS212" t="str">
        <v>E02639</v>
      </c>
      <c r="DT212" t="str">
        <v>Sebastian Le</v>
      </c>
      <c r="DU212" t="str">
        <v>Analyst</v>
      </c>
      <c r="DV212" t="str">
        <v>Finance</v>
      </c>
      <c r="DW212" t="str">
        <v>Corporate</v>
      </c>
      <c r="DX212" t="str">
        <v>Male</v>
      </c>
      <c r="DY212" t="str">
        <v>Asian</v>
      </c>
      <c r="DZ212">
        <v>37</v>
      </c>
      <c r="EA212">
        <v>42317</v>
      </c>
      <c r="EB212">
        <v>45369</v>
      </c>
      <c r="EC212">
        <v>0</v>
      </c>
      <c r="ED212" t="str">
        <v>China</v>
      </c>
      <c r="EE212" t="str">
        <v>Beijing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str">
        <v>E04285</v>
      </c>
      <c r="FH212" t="str">
        <v>Riley Padilla</v>
      </c>
      <c r="FI212" t="str">
        <v>Technical Architect</v>
      </c>
      <c r="FJ212" t="str">
        <v>IT</v>
      </c>
      <c r="FK212" t="str">
        <v>Manufacturing</v>
      </c>
      <c r="FL212" t="str">
        <v>Female</v>
      </c>
      <c r="FM212" t="str">
        <v>Latino</v>
      </c>
      <c r="FN212">
        <v>35</v>
      </c>
      <c r="FO212">
        <v>41409</v>
      </c>
      <c r="FP212">
        <v>78940</v>
      </c>
      <c r="FQ212">
        <v>0</v>
      </c>
      <c r="FR212" t="str">
        <v>United States</v>
      </c>
      <c r="FS212" t="str">
        <v>Miami</v>
      </c>
    </row>
    <row r="213" spans="1:175" x14ac:dyDescent="0.35">
      <c r="A213" s="1" t="s">
        <v>1526</v>
      </c>
      <c r="B213" s="2" t="s">
        <v>1527</v>
      </c>
      <c r="C213" s="2" t="s">
        <v>298</v>
      </c>
      <c r="D213" s="2" t="s">
        <v>16</v>
      </c>
      <c r="E213" s="2" t="s">
        <v>48</v>
      </c>
      <c r="F213" s="2" t="s">
        <v>26</v>
      </c>
      <c r="G213" s="2" t="s">
        <v>27</v>
      </c>
      <c r="H213" s="2">
        <v>57</v>
      </c>
      <c r="I213" s="5">
        <v>37798</v>
      </c>
      <c r="J213" s="6">
        <v>63318</v>
      </c>
      <c r="K213" s="7">
        <v>0</v>
      </c>
      <c r="L213" s="2" t="s">
        <v>20</v>
      </c>
      <c r="M213" s="2" t="s">
        <v>87</v>
      </c>
      <c r="DS213" t="str">
        <v>E02665</v>
      </c>
      <c r="DT213" t="str">
        <v>Bella Butler</v>
      </c>
      <c r="DU213" t="str">
        <v>Sr. Manger</v>
      </c>
      <c r="DV213" t="str">
        <v>Finance</v>
      </c>
      <c r="DW213" t="str">
        <v>Manufacturing</v>
      </c>
      <c r="DX213" t="str">
        <v>Female</v>
      </c>
      <c r="DY213" t="str">
        <v>Black</v>
      </c>
      <c r="DZ213">
        <v>33</v>
      </c>
      <c r="EA213">
        <v>43763</v>
      </c>
      <c r="EB213">
        <v>131652</v>
      </c>
      <c r="EC213">
        <v>0.11</v>
      </c>
      <c r="ED213" t="str">
        <v>United States</v>
      </c>
      <c r="EE213" t="str">
        <v>Seattle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str">
        <v>E04290</v>
      </c>
      <c r="FH213" t="str">
        <v>Hannah Gomez</v>
      </c>
      <c r="FI213" t="str">
        <v>Technical Architect</v>
      </c>
      <c r="FJ213" t="str">
        <v>IT</v>
      </c>
      <c r="FK213" t="str">
        <v>Manufacturing</v>
      </c>
      <c r="FL213" t="str">
        <v>Female</v>
      </c>
      <c r="FM213" t="str">
        <v>Latino</v>
      </c>
      <c r="FN213">
        <v>25</v>
      </c>
      <c r="FO213">
        <v>44327</v>
      </c>
      <c r="FP213">
        <v>83934</v>
      </c>
      <c r="FQ213">
        <v>0</v>
      </c>
      <c r="FR213" t="str">
        <v>United States</v>
      </c>
      <c r="FS213" t="str">
        <v>Miami</v>
      </c>
    </row>
    <row r="214" spans="1:175" x14ac:dyDescent="0.35">
      <c r="A214" s="1" t="s">
        <v>1819</v>
      </c>
      <c r="B214" s="2" t="s">
        <v>1820</v>
      </c>
      <c r="C214" s="2" t="s">
        <v>123</v>
      </c>
      <c r="D214" s="2" t="s">
        <v>47</v>
      </c>
      <c r="E214" s="2" t="s">
        <v>25</v>
      </c>
      <c r="F214" s="2" t="s">
        <v>18</v>
      </c>
      <c r="G214" s="2" t="s">
        <v>35</v>
      </c>
      <c r="H214" s="2">
        <v>29</v>
      </c>
      <c r="I214" s="5">
        <v>42691</v>
      </c>
      <c r="J214" s="6">
        <v>60930</v>
      </c>
      <c r="K214" s="7">
        <v>0</v>
      </c>
      <c r="L214" s="2" t="s">
        <v>20</v>
      </c>
      <c r="M214" s="2" t="s">
        <v>59</v>
      </c>
      <c r="DS214" t="str">
        <v>E02684</v>
      </c>
      <c r="DT214" t="str">
        <v>Aaron Maldonado</v>
      </c>
      <c r="DU214" t="str">
        <v>Analyst II</v>
      </c>
      <c r="DV214" t="str">
        <v>Finance</v>
      </c>
      <c r="DW214" t="str">
        <v>Manufacturing</v>
      </c>
      <c r="DX214" t="str">
        <v>Male</v>
      </c>
      <c r="DY214" t="str">
        <v>Latino</v>
      </c>
      <c r="DZ214">
        <v>39</v>
      </c>
      <c r="EA214">
        <v>39708</v>
      </c>
      <c r="EB214">
        <v>62861</v>
      </c>
      <c r="EC214">
        <v>0</v>
      </c>
      <c r="ED214" t="str">
        <v>United States</v>
      </c>
      <c r="EE214" t="str">
        <v>Seattle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str">
        <v>E04323</v>
      </c>
      <c r="FH214" t="str">
        <v>Melody Valdez</v>
      </c>
      <c r="FI214" t="str">
        <v>Director</v>
      </c>
      <c r="FJ214" t="str">
        <v>IT</v>
      </c>
      <c r="FK214" t="str">
        <v>Manufacturing</v>
      </c>
      <c r="FL214" t="str">
        <v>Female</v>
      </c>
      <c r="FM214" t="str">
        <v>Latino</v>
      </c>
      <c r="FN214">
        <v>28</v>
      </c>
      <c r="FO214">
        <v>44221</v>
      </c>
      <c r="FP214">
        <v>160385</v>
      </c>
      <c r="FQ214">
        <v>0.23</v>
      </c>
      <c r="FR214" t="str">
        <v>United States</v>
      </c>
      <c r="FS214" t="str">
        <v>Miami</v>
      </c>
    </row>
    <row r="215" spans="1:175" x14ac:dyDescent="0.35">
      <c r="A215" s="1" t="s">
        <v>462</v>
      </c>
      <c r="B215" s="2" t="s">
        <v>463</v>
      </c>
      <c r="C215" s="2" t="s">
        <v>51</v>
      </c>
      <c r="D215" s="2" t="s">
        <v>47</v>
      </c>
      <c r="E215" s="2" t="s">
        <v>48</v>
      </c>
      <c r="F215" s="2" t="s">
        <v>26</v>
      </c>
      <c r="G215" s="2" t="s">
        <v>27</v>
      </c>
      <c r="H215" s="2">
        <v>28</v>
      </c>
      <c r="I215" s="5">
        <v>44274</v>
      </c>
      <c r="J215" s="6">
        <v>127543</v>
      </c>
      <c r="K215" s="7">
        <v>0.06</v>
      </c>
      <c r="L215" s="2" t="s">
        <v>28</v>
      </c>
      <c r="M215" s="2" t="s">
        <v>73</v>
      </c>
      <c r="DS215" t="str">
        <v>E02687</v>
      </c>
      <c r="DT215" t="str">
        <v>Caroline Nelson</v>
      </c>
      <c r="DU215" t="str">
        <v>Vice President</v>
      </c>
      <c r="DV215" t="str">
        <v>Finance</v>
      </c>
      <c r="DW215" t="str">
        <v>Corporate</v>
      </c>
      <c r="DX215" t="str">
        <v>Female</v>
      </c>
      <c r="DY215" t="str">
        <v>Caucasian</v>
      </c>
      <c r="DZ215">
        <v>36</v>
      </c>
      <c r="EA215">
        <v>41650</v>
      </c>
      <c r="EB215">
        <v>202323</v>
      </c>
      <c r="EC215">
        <v>0.39</v>
      </c>
      <c r="ED215" t="str">
        <v>United States</v>
      </c>
      <c r="EE215" t="str">
        <v>Chicago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str">
        <v>E04359</v>
      </c>
      <c r="FH215" t="str">
        <v>Layla Salazar</v>
      </c>
      <c r="FI215" t="str">
        <v>Solutions Architect</v>
      </c>
      <c r="FJ215" t="str">
        <v>IT</v>
      </c>
      <c r="FK215" t="str">
        <v>Corporate</v>
      </c>
      <c r="FL215" t="str">
        <v>Female</v>
      </c>
      <c r="FM215" t="str">
        <v>Latino</v>
      </c>
      <c r="FN215">
        <v>59</v>
      </c>
      <c r="FO215">
        <v>41717</v>
      </c>
      <c r="FP215">
        <v>90901</v>
      </c>
      <c r="FQ215">
        <v>0</v>
      </c>
      <c r="FR215" t="str">
        <v>United States</v>
      </c>
      <c r="FS215" t="str">
        <v>Seattle</v>
      </c>
    </row>
    <row r="216" spans="1:175" x14ac:dyDescent="0.35">
      <c r="A216" s="1" t="s">
        <v>1357</v>
      </c>
      <c r="B216" s="2" t="s">
        <v>1358</v>
      </c>
      <c r="C216" s="2" t="s">
        <v>78</v>
      </c>
      <c r="D216" s="2" t="s">
        <v>33</v>
      </c>
      <c r="E216" s="2" t="s">
        <v>17</v>
      </c>
      <c r="F216" s="2" t="s">
        <v>18</v>
      </c>
      <c r="G216" s="2" t="s">
        <v>27</v>
      </c>
      <c r="H216" s="2">
        <v>25</v>
      </c>
      <c r="I216" s="5">
        <v>44515</v>
      </c>
      <c r="J216" s="6">
        <v>210708</v>
      </c>
      <c r="K216" s="7">
        <v>0.33</v>
      </c>
      <c r="L216" s="2" t="s">
        <v>20</v>
      </c>
      <c r="M216" s="2" t="s">
        <v>36</v>
      </c>
      <c r="DS216" t="str">
        <v>E02706</v>
      </c>
      <c r="DT216" t="str">
        <v>Lucy Figueroa</v>
      </c>
      <c r="DU216" t="str">
        <v>Sr. Manger</v>
      </c>
      <c r="DV216" t="str">
        <v>Finance</v>
      </c>
      <c r="DW216" t="str">
        <v>Research &amp; Development</v>
      </c>
      <c r="DX216" t="str">
        <v>Female</v>
      </c>
      <c r="DY216" t="str">
        <v>Latino</v>
      </c>
      <c r="DZ216">
        <v>45</v>
      </c>
      <c r="EA216">
        <v>42379</v>
      </c>
      <c r="EB216">
        <v>149761</v>
      </c>
      <c r="EC216">
        <v>0.12</v>
      </c>
      <c r="ED216" t="str">
        <v>United States</v>
      </c>
      <c r="EE216" t="str">
        <v>Columbus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str">
        <v>E04378</v>
      </c>
      <c r="FH216" t="str">
        <v>Ezra Simmons</v>
      </c>
      <c r="FI216" t="str">
        <v>Network Administrator</v>
      </c>
      <c r="FJ216" t="str">
        <v>IT</v>
      </c>
      <c r="FK216" t="str">
        <v>Manufacturing</v>
      </c>
      <c r="FL216" t="str">
        <v>Male</v>
      </c>
      <c r="FM216" t="str">
        <v>Black</v>
      </c>
      <c r="FN216">
        <v>31</v>
      </c>
      <c r="FO216">
        <v>42497</v>
      </c>
      <c r="FP216">
        <v>71192</v>
      </c>
      <c r="FQ216">
        <v>0</v>
      </c>
      <c r="FR216" t="str">
        <v>United States</v>
      </c>
      <c r="FS216" t="str">
        <v>Austin</v>
      </c>
    </row>
    <row r="217" spans="1:175" x14ac:dyDescent="0.35">
      <c r="A217" s="1" t="s">
        <v>856</v>
      </c>
      <c r="B217" s="2" t="s">
        <v>857</v>
      </c>
      <c r="C217" s="2" t="s">
        <v>32</v>
      </c>
      <c r="D217" s="2" t="s">
        <v>79</v>
      </c>
      <c r="E217" s="2" t="s">
        <v>17</v>
      </c>
      <c r="F217" s="2" t="s">
        <v>26</v>
      </c>
      <c r="G217" s="2" t="s">
        <v>27</v>
      </c>
      <c r="H217" s="2">
        <v>49</v>
      </c>
      <c r="I217" s="5">
        <v>36210</v>
      </c>
      <c r="J217" s="6">
        <v>191807</v>
      </c>
      <c r="K217" s="7">
        <v>0.21</v>
      </c>
      <c r="L217" s="2" t="s">
        <v>28</v>
      </c>
      <c r="M217" s="2" t="s">
        <v>29</v>
      </c>
      <c r="DS217" t="str">
        <v>E02748</v>
      </c>
      <c r="DT217" t="str">
        <v>Genesis Zhu</v>
      </c>
      <c r="DU217" t="str">
        <v>Director</v>
      </c>
      <c r="DV217" t="str">
        <v>Finance</v>
      </c>
      <c r="DW217" t="str">
        <v>Speciality Products</v>
      </c>
      <c r="DX217" t="str">
        <v>Female</v>
      </c>
      <c r="DY217" t="str">
        <v>Asian</v>
      </c>
      <c r="DZ217">
        <v>34</v>
      </c>
      <c r="EA217">
        <v>44032</v>
      </c>
      <c r="EB217">
        <v>184960</v>
      </c>
      <c r="EC217">
        <v>0.18</v>
      </c>
      <c r="ED217" t="str">
        <v>United States</v>
      </c>
      <c r="EE217" t="str">
        <v>Seattle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str">
        <v>E04380</v>
      </c>
      <c r="FH217" t="str">
        <v>Naomi Washington</v>
      </c>
      <c r="FI217" t="str">
        <v>Manager</v>
      </c>
      <c r="FJ217" t="str">
        <v>IT</v>
      </c>
      <c r="FK217" t="str">
        <v>Speciality Products</v>
      </c>
      <c r="FL217" t="str">
        <v>Female</v>
      </c>
      <c r="FM217" t="str">
        <v>Caucasian</v>
      </c>
      <c r="FN217">
        <v>51</v>
      </c>
      <c r="FO217">
        <v>43903</v>
      </c>
      <c r="FP217">
        <v>107195</v>
      </c>
      <c r="FQ217">
        <v>0.09</v>
      </c>
      <c r="FR217" t="str">
        <v>United States</v>
      </c>
      <c r="FS217" t="str">
        <v>Austin</v>
      </c>
    </row>
    <row r="218" spans="1:175" x14ac:dyDescent="0.35">
      <c r="A218" s="1" t="s">
        <v>1316</v>
      </c>
      <c r="B218" s="2" t="s">
        <v>1317</v>
      </c>
      <c r="C218" s="2" t="s">
        <v>42</v>
      </c>
      <c r="D218" s="2" t="s">
        <v>47</v>
      </c>
      <c r="E218" s="2" t="s">
        <v>48</v>
      </c>
      <c r="F218" s="2" t="s">
        <v>26</v>
      </c>
      <c r="G218" s="2" t="s">
        <v>35</v>
      </c>
      <c r="H218" s="2">
        <v>45</v>
      </c>
      <c r="I218" s="5">
        <v>40618</v>
      </c>
      <c r="J218" s="6">
        <v>81687</v>
      </c>
      <c r="K218" s="7">
        <v>0</v>
      </c>
      <c r="L218" s="2" t="s">
        <v>20</v>
      </c>
      <c r="M218" s="2" t="s">
        <v>43</v>
      </c>
      <c r="DS218" t="str">
        <v>E02769</v>
      </c>
      <c r="DT218" t="str">
        <v>Riley Marquez</v>
      </c>
      <c r="DU218" t="str">
        <v>Sr. Manger</v>
      </c>
      <c r="DV218" t="str">
        <v>Finance</v>
      </c>
      <c r="DW218" t="str">
        <v>Research &amp; Development</v>
      </c>
      <c r="DX218" t="str">
        <v>Female</v>
      </c>
      <c r="DY218" t="str">
        <v>Latino</v>
      </c>
      <c r="DZ218">
        <v>39</v>
      </c>
      <c r="EA218">
        <v>43756</v>
      </c>
      <c r="EB218">
        <v>122829</v>
      </c>
      <c r="EC218">
        <v>0.11</v>
      </c>
      <c r="ED218" t="str">
        <v>United States</v>
      </c>
      <c r="EE218" t="str">
        <v>Chicago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str">
        <v>E04387</v>
      </c>
      <c r="FH218" t="str">
        <v>Everleigh White</v>
      </c>
      <c r="FI218" t="str">
        <v>Network Architect</v>
      </c>
      <c r="FJ218" t="str">
        <v>IT</v>
      </c>
      <c r="FK218" t="str">
        <v>Speciality Products</v>
      </c>
      <c r="FL218" t="str">
        <v>Female</v>
      </c>
      <c r="FM218" t="str">
        <v>Caucasian</v>
      </c>
      <c r="FN218">
        <v>59</v>
      </c>
      <c r="FO218">
        <v>43028</v>
      </c>
      <c r="FP218">
        <v>86831</v>
      </c>
      <c r="FQ218">
        <v>0</v>
      </c>
      <c r="FR218" t="str">
        <v>United States</v>
      </c>
      <c r="FS218" t="str">
        <v>Phoenix</v>
      </c>
    </row>
    <row r="219" spans="1:175" x14ac:dyDescent="0.35">
      <c r="A219" s="1" t="s">
        <v>439</v>
      </c>
      <c r="B219" s="2" t="s">
        <v>440</v>
      </c>
      <c r="C219" s="2" t="s">
        <v>441</v>
      </c>
      <c r="D219" s="2" t="s">
        <v>16</v>
      </c>
      <c r="E219" s="2" t="s">
        <v>17</v>
      </c>
      <c r="F219" s="2" t="s">
        <v>26</v>
      </c>
      <c r="G219" s="2" t="s">
        <v>27</v>
      </c>
      <c r="H219" s="2">
        <v>31</v>
      </c>
      <c r="I219" s="5">
        <v>44086</v>
      </c>
      <c r="J219" s="6">
        <v>96567</v>
      </c>
      <c r="K219" s="7">
        <v>0</v>
      </c>
      <c r="L219" s="2" t="s">
        <v>28</v>
      </c>
      <c r="M219" s="2" t="s">
        <v>73</v>
      </c>
      <c r="DS219" t="str">
        <v>E02810</v>
      </c>
      <c r="DT219" t="str">
        <v>Layla Torres</v>
      </c>
      <c r="DU219" t="str">
        <v>Sr. Manger</v>
      </c>
      <c r="DV219" t="str">
        <v>Finance</v>
      </c>
      <c r="DW219" t="str">
        <v>Manufacturing</v>
      </c>
      <c r="DX219" t="str">
        <v>Female</v>
      </c>
      <c r="DY219" t="str">
        <v>Latino</v>
      </c>
      <c r="DZ219">
        <v>37</v>
      </c>
      <c r="EA219">
        <v>41329</v>
      </c>
      <c r="EB219">
        <v>157474</v>
      </c>
      <c r="EC219">
        <v>0.11</v>
      </c>
      <c r="ED219" t="str">
        <v>Brazil</v>
      </c>
      <c r="EE219" t="str">
        <v>Rio de Janerio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str">
        <v>E04444</v>
      </c>
      <c r="FH219" t="str">
        <v>Brooklyn Ruiz</v>
      </c>
      <c r="FI219" t="str">
        <v>IT Coordinator</v>
      </c>
      <c r="FJ219" t="str">
        <v>IT</v>
      </c>
      <c r="FK219" t="str">
        <v>Manufacturing</v>
      </c>
      <c r="FL219" t="str">
        <v>Female</v>
      </c>
      <c r="FM219" t="str">
        <v>Latino</v>
      </c>
      <c r="FN219">
        <v>61</v>
      </c>
      <c r="FO219">
        <v>41861</v>
      </c>
      <c r="FP219">
        <v>57446</v>
      </c>
      <c r="FQ219">
        <v>0</v>
      </c>
      <c r="FR219" t="str">
        <v>United States</v>
      </c>
      <c r="FS219" t="str">
        <v>Phoenix</v>
      </c>
    </row>
    <row r="220" spans="1:175" x14ac:dyDescent="0.35">
      <c r="A220" s="1" t="s">
        <v>921</v>
      </c>
      <c r="B220" s="2" t="s">
        <v>922</v>
      </c>
      <c r="C220" s="2" t="s">
        <v>15</v>
      </c>
      <c r="D220" s="2" t="s">
        <v>79</v>
      </c>
      <c r="E220" s="2" t="s">
        <v>17</v>
      </c>
      <c r="F220" s="2" t="s">
        <v>26</v>
      </c>
      <c r="G220" s="2" t="s">
        <v>27</v>
      </c>
      <c r="H220" s="2">
        <v>45</v>
      </c>
      <c r="I220" s="5">
        <v>37014</v>
      </c>
      <c r="J220" s="6">
        <v>147752</v>
      </c>
      <c r="K220" s="7">
        <v>0.12</v>
      </c>
      <c r="L220" s="2" t="s">
        <v>28</v>
      </c>
      <c r="M220" s="2" t="s">
        <v>73</v>
      </c>
      <c r="DS220" t="str">
        <v>E02857</v>
      </c>
      <c r="DT220" t="str">
        <v>Mason Jimenez</v>
      </c>
      <c r="DU220" t="str">
        <v>Sr. Manger</v>
      </c>
      <c r="DV220" t="str">
        <v>Finance</v>
      </c>
      <c r="DW220" t="str">
        <v>Speciality Products</v>
      </c>
      <c r="DX220" t="str">
        <v>Male</v>
      </c>
      <c r="DY220" t="str">
        <v>Latino</v>
      </c>
      <c r="DZ220">
        <v>44</v>
      </c>
      <c r="EA220">
        <v>43685</v>
      </c>
      <c r="EB220">
        <v>130133</v>
      </c>
      <c r="EC220">
        <v>0.15</v>
      </c>
      <c r="ED220" t="str">
        <v>United States</v>
      </c>
      <c r="EE220" t="str">
        <v>Austin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str">
        <v>E04466</v>
      </c>
      <c r="FH220" t="str">
        <v>Connor Bell</v>
      </c>
      <c r="FI220" t="str">
        <v>Network Administrator</v>
      </c>
      <c r="FJ220" t="str">
        <v>IT</v>
      </c>
      <c r="FK220" t="str">
        <v>Corporate</v>
      </c>
      <c r="FL220" t="str">
        <v>Male</v>
      </c>
      <c r="FM220" t="str">
        <v>Black</v>
      </c>
      <c r="FN220">
        <v>54</v>
      </c>
      <c r="FO220">
        <v>36617</v>
      </c>
      <c r="FP220">
        <v>76352</v>
      </c>
      <c r="FQ220">
        <v>0</v>
      </c>
      <c r="FR220" t="str">
        <v>United States</v>
      </c>
      <c r="FS220" t="str">
        <v>Austin</v>
      </c>
    </row>
    <row r="221" spans="1:175" x14ac:dyDescent="0.35">
      <c r="A221" s="1" t="s">
        <v>921</v>
      </c>
      <c r="B221" s="2" t="s">
        <v>1176</v>
      </c>
      <c r="C221" s="2" t="s">
        <v>54</v>
      </c>
      <c r="D221" s="2" t="s">
        <v>47</v>
      </c>
      <c r="E221" s="2" t="s">
        <v>48</v>
      </c>
      <c r="F221" s="2" t="s">
        <v>26</v>
      </c>
      <c r="G221" s="2" t="s">
        <v>27</v>
      </c>
      <c r="H221" s="2">
        <v>40</v>
      </c>
      <c r="I221" s="5">
        <v>42721</v>
      </c>
      <c r="J221" s="6">
        <v>50733</v>
      </c>
      <c r="K221" s="7">
        <v>0</v>
      </c>
      <c r="L221" s="2" t="s">
        <v>20</v>
      </c>
      <c r="M221" s="2" t="s">
        <v>55</v>
      </c>
      <c r="DS221" t="str">
        <v>E02872</v>
      </c>
      <c r="DT221" t="str">
        <v>Liam Jung</v>
      </c>
      <c r="DU221" t="str">
        <v>Manager</v>
      </c>
      <c r="DV221" t="str">
        <v>Finance</v>
      </c>
      <c r="DW221" t="str">
        <v>Corporate</v>
      </c>
      <c r="DX221" t="str">
        <v>Male</v>
      </c>
      <c r="DY221" t="str">
        <v>Asian</v>
      </c>
      <c r="DZ221">
        <v>39</v>
      </c>
      <c r="EA221">
        <v>40192</v>
      </c>
      <c r="EB221">
        <v>103504</v>
      </c>
      <c r="EC221">
        <v>7.0000000000000007E-2</v>
      </c>
      <c r="ED221" t="str">
        <v>China</v>
      </c>
      <c r="EE221" t="str">
        <v>Chengdu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str">
        <v>E04491</v>
      </c>
      <c r="FH221" t="str">
        <v>Nathan Chan</v>
      </c>
      <c r="FI221" t="str">
        <v>Cloud Infrastructure Architect</v>
      </c>
      <c r="FJ221" t="str">
        <v>IT</v>
      </c>
      <c r="FK221" t="str">
        <v>Corporate</v>
      </c>
      <c r="FL221" t="str">
        <v>Male</v>
      </c>
      <c r="FM221" t="str">
        <v>Asian</v>
      </c>
      <c r="FN221">
        <v>45</v>
      </c>
      <c r="FO221">
        <v>36587</v>
      </c>
      <c r="FP221">
        <v>91276</v>
      </c>
      <c r="FQ221">
        <v>0</v>
      </c>
      <c r="FR221" t="str">
        <v>United States</v>
      </c>
      <c r="FS221" t="str">
        <v>Seattle</v>
      </c>
    </row>
    <row r="222" spans="1:175" x14ac:dyDescent="0.35">
      <c r="A222" s="1" t="s">
        <v>605</v>
      </c>
      <c r="B222" s="2" t="s">
        <v>606</v>
      </c>
      <c r="C222" s="2" t="s">
        <v>15</v>
      </c>
      <c r="D222" s="2" t="s">
        <v>16</v>
      </c>
      <c r="E222" s="2" t="s">
        <v>25</v>
      </c>
      <c r="F222" s="2" t="s">
        <v>18</v>
      </c>
      <c r="G222" s="2" t="s">
        <v>27</v>
      </c>
      <c r="H222" s="2">
        <v>39</v>
      </c>
      <c r="I222" s="5">
        <v>42819</v>
      </c>
      <c r="J222" s="6">
        <v>135325</v>
      </c>
      <c r="K222" s="7">
        <v>0.14000000000000001</v>
      </c>
      <c r="L222" s="2" t="s">
        <v>20</v>
      </c>
      <c r="M222" s="2" t="s">
        <v>43</v>
      </c>
      <c r="DS222" t="str">
        <v>E02895</v>
      </c>
      <c r="DT222" t="str">
        <v>Mila Soto</v>
      </c>
      <c r="DU222" t="str">
        <v>Director</v>
      </c>
      <c r="DV222" t="str">
        <v>Finance</v>
      </c>
      <c r="DW222" t="str">
        <v>Research &amp; Development</v>
      </c>
      <c r="DX222" t="str">
        <v>Female</v>
      </c>
      <c r="DY222" t="str">
        <v>Latino</v>
      </c>
      <c r="DZ222">
        <v>65</v>
      </c>
      <c r="EA222">
        <v>39728</v>
      </c>
      <c r="EB222">
        <v>170221</v>
      </c>
      <c r="EC222">
        <v>0.15</v>
      </c>
      <c r="ED222" t="str">
        <v>Brazil</v>
      </c>
      <c r="EE222" t="str">
        <v>Manaus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str">
        <v>E04504</v>
      </c>
      <c r="FH222" t="str">
        <v>Jameson Alvarado</v>
      </c>
      <c r="FI222" t="str">
        <v>Enterprise Architect</v>
      </c>
      <c r="FJ222" t="str">
        <v>IT</v>
      </c>
      <c r="FK222" t="str">
        <v>Manufacturing</v>
      </c>
      <c r="FL222" t="str">
        <v>Male</v>
      </c>
      <c r="FM222" t="str">
        <v>Latino</v>
      </c>
      <c r="FN222">
        <v>47</v>
      </c>
      <c r="FO222">
        <v>36233</v>
      </c>
      <c r="FP222">
        <v>92897</v>
      </c>
      <c r="FQ222">
        <v>0</v>
      </c>
      <c r="FR222" t="str">
        <v>Brazil</v>
      </c>
      <c r="FS222" t="str">
        <v>Sao Paulo</v>
      </c>
    </row>
    <row r="223" spans="1:175" x14ac:dyDescent="0.35">
      <c r="A223" s="1" t="s">
        <v>539</v>
      </c>
      <c r="B223" s="2" t="s">
        <v>540</v>
      </c>
      <c r="C223" s="2" t="s">
        <v>51</v>
      </c>
      <c r="D223" s="2" t="s">
        <v>33</v>
      </c>
      <c r="E223" s="2" t="s">
        <v>34</v>
      </c>
      <c r="F223" s="2" t="s">
        <v>26</v>
      </c>
      <c r="G223" s="2" t="s">
        <v>19</v>
      </c>
      <c r="H223" s="2">
        <v>51</v>
      </c>
      <c r="I223" s="5">
        <v>34746</v>
      </c>
      <c r="J223" s="6">
        <v>125375</v>
      </c>
      <c r="K223" s="7">
        <v>0.09</v>
      </c>
      <c r="L223" s="2" t="s">
        <v>20</v>
      </c>
      <c r="M223" s="2" t="s">
        <v>36</v>
      </c>
      <c r="DS223" t="str">
        <v>E02899</v>
      </c>
      <c r="DT223" t="str">
        <v>Joshua Cortez</v>
      </c>
      <c r="DU223" t="str">
        <v>Sr. Manger</v>
      </c>
      <c r="DV223" t="str">
        <v>Finance</v>
      </c>
      <c r="DW223" t="str">
        <v>Corporate</v>
      </c>
      <c r="DX223" t="str">
        <v>Male</v>
      </c>
      <c r="DY223" t="str">
        <v>Latino</v>
      </c>
      <c r="DZ223">
        <v>44</v>
      </c>
      <c r="EA223">
        <v>39305</v>
      </c>
      <c r="EB223">
        <v>126277</v>
      </c>
      <c r="EC223">
        <v>0.13</v>
      </c>
      <c r="ED223" t="str">
        <v>Brazil</v>
      </c>
      <c r="EE223" t="str">
        <v>Manaus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str">
        <v>E04529</v>
      </c>
      <c r="FH223" t="str">
        <v>Gabriel Yu</v>
      </c>
      <c r="FI223" t="str">
        <v>Technical Architect</v>
      </c>
      <c r="FJ223" t="str">
        <v>IT</v>
      </c>
      <c r="FK223" t="str">
        <v>Speciality Products</v>
      </c>
      <c r="FL223" t="str">
        <v>Male</v>
      </c>
      <c r="FM223" t="str">
        <v>Asian</v>
      </c>
      <c r="FN223">
        <v>42</v>
      </c>
      <c r="FO223">
        <v>41813</v>
      </c>
      <c r="FP223">
        <v>64677</v>
      </c>
      <c r="FQ223">
        <v>0</v>
      </c>
      <c r="FR223" t="str">
        <v>China</v>
      </c>
      <c r="FS223" t="str">
        <v>Chongqing</v>
      </c>
    </row>
    <row r="224" spans="1:175" x14ac:dyDescent="0.35">
      <c r="A224" s="1" t="s">
        <v>539</v>
      </c>
      <c r="B224" s="2" t="s">
        <v>1024</v>
      </c>
      <c r="C224" s="2" t="s">
        <v>78</v>
      </c>
      <c r="D224" s="2" t="s">
        <v>16</v>
      </c>
      <c r="E224" s="2" t="s">
        <v>48</v>
      </c>
      <c r="F224" s="2" t="s">
        <v>26</v>
      </c>
      <c r="G224" s="2" t="s">
        <v>35</v>
      </c>
      <c r="H224" s="2">
        <v>38</v>
      </c>
      <c r="I224" s="5">
        <v>42543</v>
      </c>
      <c r="J224" s="6">
        <v>249870</v>
      </c>
      <c r="K224" s="7">
        <v>0.34</v>
      </c>
      <c r="L224" s="2" t="s">
        <v>20</v>
      </c>
      <c r="M224" s="2" t="s">
        <v>36</v>
      </c>
      <c r="DS224" t="str">
        <v>E02907</v>
      </c>
      <c r="DT224" t="str">
        <v>Jose Singh</v>
      </c>
      <c r="DU224" t="str">
        <v>Sr. Manger</v>
      </c>
      <c r="DV224" t="str">
        <v>Finance</v>
      </c>
      <c r="DW224" t="str">
        <v>Speciality Products</v>
      </c>
      <c r="DX224" t="str">
        <v>Male</v>
      </c>
      <c r="DY224" t="str">
        <v>Asian</v>
      </c>
      <c r="DZ224">
        <v>44</v>
      </c>
      <c r="EA224">
        <v>40274</v>
      </c>
      <c r="EB224">
        <v>142878</v>
      </c>
      <c r="EC224">
        <v>0.12</v>
      </c>
      <c r="ED224" t="str">
        <v>United States</v>
      </c>
      <c r="EE224" t="str">
        <v>Columbus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str">
        <v>E04535</v>
      </c>
      <c r="FH224" t="str">
        <v>Charlotte Vo</v>
      </c>
      <c r="FI224" t="str">
        <v>System Administrator </v>
      </c>
      <c r="FJ224" t="str">
        <v>IT</v>
      </c>
      <c r="FK224" t="str">
        <v>Speciality Products</v>
      </c>
      <c r="FL224" t="str">
        <v>Female</v>
      </c>
      <c r="FM224" t="str">
        <v>Asian</v>
      </c>
      <c r="FN224">
        <v>57</v>
      </c>
      <c r="FO224">
        <v>41649</v>
      </c>
      <c r="FP224">
        <v>74854</v>
      </c>
      <c r="FQ224">
        <v>0</v>
      </c>
      <c r="FR224" t="str">
        <v>United States</v>
      </c>
      <c r="FS224" t="str">
        <v>Seattle</v>
      </c>
    </row>
    <row r="225" spans="1:175" x14ac:dyDescent="0.35">
      <c r="A225" s="1" t="s">
        <v>1076</v>
      </c>
      <c r="B225" s="2" t="s">
        <v>1077</v>
      </c>
      <c r="C225" s="2" t="s">
        <v>123</v>
      </c>
      <c r="D225" s="2" t="s">
        <v>33</v>
      </c>
      <c r="E225" s="2" t="s">
        <v>25</v>
      </c>
      <c r="F225" s="2" t="s">
        <v>26</v>
      </c>
      <c r="G225" s="2" t="s">
        <v>84</v>
      </c>
      <c r="H225" s="2">
        <v>46</v>
      </c>
      <c r="I225" s="5">
        <v>42129</v>
      </c>
      <c r="J225" s="6">
        <v>64364</v>
      </c>
      <c r="K225" s="7">
        <v>0</v>
      </c>
      <c r="L225" s="2" t="s">
        <v>92</v>
      </c>
      <c r="M225" s="2" t="s">
        <v>217</v>
      </c>
      <c r="DS225" t="str">
        <v>E02965</v>
      </c>
      <c r="DT225" t="str">
        <v>Andrew Do</v>
      </c>
      <c r="DU225" t="str">
        <v>Sr. Manger</v>
      </c>
      <c r="DV225" t="str">
        <v>Finance</v>
      </c>
      <c r="DW225" t="str">
        <v>Research &amp; Development</v>
      </c>
      <c r="DX225" t="str">
        <v>Male</v>
      </c>
      <c r="DY225" t="str">
        <v>Asian</v>
      </c>
      <c r="DZ225">
        <v>43</v>
      </c>
      <c r="EA225">
        <v>44303</v>
      </c>
      <c r="EB225">
        <v>146140</v>
      </c>
      <c r="EC225">
        <v>0.15</v>
      </c>
      <c r="ED225" t="str">
        <v>United States</v>
      </c>
      <c r="EE225" t="str">
        <v>Seattle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str">
        <v>E04538</v>
      </c>
      <c r="FH225" t="str">
        <v>Adeline Yang</v>
      </c>
      <c r="FI225" t="str">
        <v>Cloud Infrastructure Architect</v>
      </c>
      <c r="FJ225" t="str">
        <v>IT</v>
      </c>
      <c r="FK225" t="str">
        <v>Corporate</v>
      </c>
      <c r="FL225" t="str">
        <v>Female</v>
      </c>
      <c r="FM225" t="str">
        <v>Asian</v>
      </c>
      <c r="FN225">
        <v>53</v>
      </c>
      <c r="FO225">
        <v>40744</v>
      </c>
      <c r="FP225">
        <v>86173</v>
      </c>
      <c r="FQ225">
        <v>0</v>
      </c>
      <c r="FR225" t="str">
        <v>China</v>
      </c>
      <c r="FS225" t="str">
        <v>Chongqing</v>
      </c>
    </row>
    <row r="226" spans="1:175" x14ac:dyDescent="0.35">
      <c r="A226" s="1" t="s">
        <v>1239</v>
      </c>
      <c r="B226" s="2" t="s">
        <v>1240</v>
      </c>
      <c r="C226" s="2" t="s">
        <v>15</v>
      </c>
      <c r="D226" s="2" t="s">
        <v>64</v>
      </c>
      <c r="E226" s="2" t="s">
        <v>17</v>
      </c>
      <c r="F226" s="2" t="s">
        <v>18</v>
      </c>
      <c r="G226" s="2" t="s">
        <v>27</v>
      </c>
      <c r="H226" s="2">
        <v>52</v>
      </c>
      <c r="I226" s="5">
        <v>42983</v>
      </c>
      <c r="J226" s="6">
        <v>140042</v>
      </c>
      <c r="K226" s="7">
        <v>0.13</v>
      </c>
      <c r="L226" s="2" t="s">
        <v>20</v>
      </c>
      <c r="M226" s="2" t="s">
        <v>59</v>
      </c>
      <c r="DS226" t="str">
        <v>E02968</v>
      </c>
      <c r="DT226" t="str">
        <v>Caroline Santos</v>
      </c>
      <c r="DU226" t="str">
        <v>Analyst II</v>
      </c>
      <c r="DV226" t="str">
        <v>Finance</v>
      </c>
      <c r="DW226" t="str">
        <v>Research &amp; Development</v>
      </c>
      <c r="DX226" t="str">
        <v>Female</v>
      </c>
      <c r="DY226" t="str">
        <v>Latino</v>
      </c>
      <c r="DZ226">
        <v>25</v>
      </c>
      <c r="EA226">
        <v>44024</v>
      </c>
      <c r="EB226">
        <v>56565</v>
      </c>
      <c r="EC226">
        <v>0</v>
      </c>
      <c r="ED226" t="str">
        <v>Brazil</v>
      </c>
      <c r="EE226" t="str">
        <v>Sao Paulo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str">
        <v>E04546</v>
      </c>
      <c r="FH226" t="str">
        <v>Jade Hunter</v>
      </c>
      <c r="FI226" t="str">
        <v>Cloud Infrastructure Architect</v>
      </c>
      <c r="FJ226" t="str">
        <v>IT</v>
      </c>
      <c r="FK226" t="str">
        <v>Corporate</v>
      </c>
      <c r="FL226" t="str">
        <v>Female</v>
      </c>
      <c r="FM226" t="str">
        <v>Caucasian</v>
      </c>
      <c r="FN226">
        <v>42</v>
      </c>
      <c r="FO226">
        <v>43866</v>
      </c>
      <c r="FP226">
        <v>96636</v>
      </c>
      <c r="FQ226">
        <v>0</v>
      </c>
      <c r="FR226" t="str">
        <v>United States</v>
      </c>
      <c r="FS226" t="str">
        <v>Columbus</v>
      </c>
    </row>
    <row r="227" spans="1:175" x14ac:dyDescent="0.35">
      <c r="A227" s="1" t="s">
        <v>869</v>
      </c>
      <c r="B227" s="2" t="s">
        <v>870</v>
      </c>
      <c r="C227" s="2" t="s">
        <v>123</v>
      </c>
      <c r="D227" s="2" t="s">
        <v>58</v>
      </c>
      <c r="E227" s="2" t="s">
        <v>25</v>
      </c>
      <c r="F227" s="2" t="s">
        <v>26</v>
      </c>
      <c r="G227" s="2" t="s">
        <v>35</v>
      </c>
      <c r="H227" s="2">
        <v>43</v>
      </c>
      <c r="I227" s="5">
        <v>43028</v>
      </c>
      <c r="J227" s="6">
        <v>56555</v>
      </c>
      <c r="K227" s="7">
        <v>0</v>
      </c>
      <c r="L227" s="2" t="s">
        <v>20</v>
      </c>
      <c r="M227" s="2" t="s">
        <v>43</v>
      </c>
      <c r="DS227" t="str">
        <v>E03055</v>
      </c>
      <c r="DT227" t="str">
        <v>Austin Rojas</v>
      </c>
      <c r="DU227" t="str">
        <v>Vice President</v>
      </c>
      <c r="DV227" t="str">
        <v>Finance</v>
      </c>
      <c r="DW227" t="str">
        <v>Corporate</v>
      </c>
      <c r="DX227" t="str">
        <v>Male</v>
      </c>
      <c r="DY227" t="str">
        <v>Latino</v>
      </c>
      <c r="DZ227">
        <v>29</v>
      </c>
      <c r="EA227">
        <v>43439</v>
      </c>
      <c r="EB227">
        <v>199504</v>
      </c>
      <c r="EC227">
        <v>0.3</v>
      </c>
      <c r="ED227" t="str">
        <v>United States</v>
      </c>
      <c r="EE227" t="str">
        <v>Austin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str">
        <v>E04547</v>
      </c>
      <c r="FH227" t="str">
        <v>Avery Grant</v>
      </c>
      <c r="FI227" t="str">
        <v>Enterprise Architect</v>
      </c>
      <c r="FJ227" t="str">
        <v>IT</v>
      </c>
      <c r="FK227" t="str">
        <v>Research &amp; Development</v>
      </c>
      <c r="FL227" t="str">
        <v>Female</v>
      </c>
      <c r="FM227" t="str">
        <v>Caucasian</v>
      </c>
      <c r="FN227">
        <v>49</v>
      </c>
      <c r="FO227">
        <v>41703</v>
      </c>
      <c r="FP227">
        <v>88777</v>
      </c>
      <c r="FQ227">
        <v>0</v>
      </c>
      <c r="FR227" t="str">
        <v>United States</v>
      </c>
      <c r="FS227" t="str">
        <v>Chicago</v>
      </c>
    </row>
    <row r="228" spans="1:175" x14ac:dyDescent="0.35">
      <c r="A228" s="1" t="s">
        <v>1223</v>
      </c>
      <c r="B228" s="2" t="s">
        <v>1224</v>
      </c>
      <c r="C228" s="2" t="s">
        <v>107</v>
      </c>
      <c r="D228" s="2" t="s">
        <v>68</v>
      </c>
      <c r="E228" s="2" t="s">
        <v>17</v>
      </c>
      <c r="F228" s="2" t="s">
        <v>26</v>
      </c>
      <c r="G228" s="2" t="s">
        <v>27</v>
      </c>
      <c r="H228" s="2">
        <v>59</v>
      </c>
      <c r="I228" s="5">
        <v>40170</v>
      </c>
      <c r="J228" s="6">
        <v>78006</v>
      </c>
      <c r="K228" s="7">
        <v>0</v>
      </c>
      <c r="L228" s="2" t="s">
        <v>20</v>
      </c>
      <c r="M228" s="2" t="s">
        <v>55</v>
      </c>
      <c r="DS228" t="str">
        <v>E03096</v>
      </c>
      <c r="DT228" t="str">
        <v>Kennedy Zhang</v>
      </c>
      <c r="DU228" t="str">
        <v>Director</v>
      </c>
      <c r="DV228" t="str">
        <v>Finance</v>
      </c>
      <c r="DW228" t="str">
        <v>Research &amp; Development</v>
      </c>
      <c r="DX228" t="str">
        <v>Female</v>
      </c>
      <c r="DY228" t="str">
        <v>Asian</v>
      </c>
      <c r="DZ228">
        <v>63</v>
      </c>
      <c r="EA228">
        <v>36826</v>
      </c>
      <c r="EB228">
        <v>155320</v>
      </c>
      <c r="EC228">
        <v>0.17</v>
      </c>
      <c r="ED228" t="str">
        <v>China</v>
      </c>
      <c r="EE228" t="str">
        <v>Chongqing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str">
        <v>E04567</v>
      </c>
      <c r="FH228" t="str">
        <v>Madeline Hoang</v>
      </c>
      <c r="FI228" t="str">
        <v>Systems Analyst</v>
      </c>
      <c r="FJ228" t="str">
        <v>IT</v>
      </c>
      <c r="FK228" t="str">
        <v>Research &amp; Development</v>
      </c>
      <c r="FL228" t="str">
        <v>Female</v>
      </c>
      <c r="FM228" t="str">
        <v>Asian</v>
      </c>
      <c r="FN228">
        <v>28</v>
      </c>
      <c r="FO228">
        <v>43763</v>
      </c>
      <c r="FP228">
        <v>50111</v>
      </c>
      <c r="FQ228">
        <v>0</v>
      </c>
      <c r="FR228" t="str">
        <v>China</v>
      </c>
      <c r="FS228" t="str">
        <v>Chengdu</v>
      </c>
    </row>
    <row r="229" spans="1:175" x14ac:dyDescent="0.35">
      <c r="A229" s="1" t="s">
        <v>1223</v>
      </c>
      <c r="B229" s="2" t="s">
        <v>1631</v>
      </c>
      <c r="C229" s="2" t="s">
        <v>32</v>
      </c>
      <c r="D229" s="2" t="s">
        <v>47</v>
      </c>
      <c r="E229" s="2" t="s">
        <v>17</v>
      </c>
      <c r="F229" s="2" t="s">
        <v>26</v>
      </c>
      <c r="G229" s="2" t="s">
        <v>27</v>
      </c>
      <c r="H229" s="2">
        <v>49</v>
      </c>
      <c r="I229" s="5">
        <v>37092</v>
      </c>
      <c r="J229" s="6">
        <v>199176</v>
      </c>
      <c r="K229" s="7">
        <v>0.24</v>
      </c>
      <c r="L229" s="2" t="s">
        <v>20</v>
      </c>
      <c r="M229" s="2" t="s">
        <v>43</v>
      </c>
      <c r="DS229" t="str">
        <v>E03106</v>
      </c>
      <c r="DT229" t="str">
        <v>Xavier Davis</v>
      </c>
      <c r="DU229" t="str">
        <v>Vice President</v>
      </c>
      <c r="DV229" t="str">
        <v>Finance</v>
      </c>
      <c r="DW229" t="str">
        <v>Corporate</v>
      </c>
      <c r="DX229" t="str">
        <v>Male</v>
      </c>
      <c r="DY229" t="str">
        <v>Caucasian</v>
      </c>
      <c r="DZ229">
        <v>36</v>
      </c>
      <c r="EA229">
        <v>39830</v>
      </c>
      <c r="EB229">
        <v>238236</v>
      </c>
      <c r="EC229">
        <v>0.31</v>
      </c>
      <c r="ED229" t="str">
        <v>United States</v>
      </c>
      <c r="EE229" t="str">
        <v>Seattle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str">
        <v>E04572</v>
      </c>
      <c r="FH229" t="str">
        <v>Jade Li</v>
      </c>
      <c r="FI229" t="str">
        <v>Director</v>
      </c>
      <c r="FJ229" t="str">
        <v>IT</v>
      </c>
      <c r="FK229" t="str">
        <v>Speciality Products</v>
      </c>
      <c r="FL229" t="str">
        <v>Female</v>
      </c>
      <c r="FM229" t="str">
        <v>Asian</v>
      </c>
      <c r="FN229">
        <v>47</v>
      </c>
      <c r="FO229">
        <v>41208</v>
      </c>
      <c r="FP229">
        <v>183156</v>
      </c>
      <c r="FQ229">
        <v>0.3</v>
      </c>
      <c r="FR229" t="str">
        <v>United States</v>
      </c>
      <c r="FS229" t="str">
        <v>Seattle</v>
      </c>
    </row>
    <row r="230" spans="1:175" x14ac:dyDescent="0.35">
      <c r="A230" s="1" t="s">
        <v>609</v>
      </c>
      <c r="B230" s="2" t="s">
        <v>610</v>
      </c>
      <c r="C230" s="2" t="s">
        <v>276</v>
      </c>
      <c r="D230" s="2" t="s">
        <v>68</v>
      </c>
      <c r="E230" s="2" t="s">
        <v>25</v>
      </c>
      <c r="F230" s="2" t="s">
        <v>26</v>
      </c>
      <c r="G230" s="2" t="s">
        <v>19</v>
      </c>
      <c r="H230" s="2">
        <v>40</v>
      </c>
      <c r="I230" s="5">
        <v>38540</v>
      </c>
      <c r="J230" s="6">
        <v>74412</v>
      </c>
      <c r="K230" s="7">
        <v>0</v>
      </c>
      <c r="L230" s="2" t="s">
        <v>20</v>
      </c>
      <c r="M230" s="2" t="s">
        <v>21</v>
      </c>
      <c r="DS230" t="str">
        <v>E03226</v>
      </c>
      <c r="DT230" t="str">
        <v>Angel Stewart</v>
      </c>
      <c r="DU230" t="str">
        <v>Vice President</v>
      </c>
      <c r="DV230" t="str">
        <v>Finance</v>
      </c>
      <c r="DW230" t="str">
        <v>Corporate</v>
      </c>
      <c r="DX230" t="str">
        <v>Male</v>
      </c>
      <c r="DY230" t="str">
        <v>Caucasian</v>
      </c>
      <c r="DZ230">
        <v>28</v>
      </c>
      <c r="EA230">
        <v>43638</v>
      </c>
      <c r="EB230">
        <v>250767</v>
      </c>
      <c r="EC230">
        <v>0.38</v>
      </c>
      <c r="ED230" t="str">
        <v>United States</v>
      </c>
      <c r="EE230" t="str">
        <v>Seattle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str">
        <v>E04618</v>
      </c>
      <c r="FH230" t="str">
        <v>Mason Zhao</v>
      </c>
      <c r="FI230" t="str">
        <v>Technical Architect</v>
      </c>
      <c r="FJ230" t="str">
        <v>IT</v>
      </c>
      <c r="FK230" t="str">
        <v>Research &amp; Development</v>
      </c>
      <c r="FL230" t="str">
        <v>Male</v>
      </c>
      <c r="FM230" t="str">
        <v>Asian</v>
      </c>
      <c r="FN230">
        <v>46</v>
      </c>
      <c r="FO230">
        <v>44495</v>
      </c>
      <c r="FP230">
        <v>94790</v>
      </c>
      <c r="FQ230">
        <v>0</v>
      </c>
      <c r="FR230" t="str">
        <v>China</v>
      </c>
      <c r="FS230" t="str">
        <v>Chongqing</v>
      </c>
    </row>
    <row r="231" spans="1:175" x14ac:dyDescent="0.35">
      <c r="A231" s="1" t="s">
        <v>332</v>
      </c>
      <c r="B231" s="2" t="s">
        <v>333</v>
      </c>
      <c r="C231" s="2" t="s">
        <v>78</v>
      </c>
      <c r="D231" s="2" t="s">
        <v>33</v>
      </c>
      <c r="E231" s="2" t="s">
        <v>48</v>
      </c>
      <c r="F231" s="2" t="s">
        <v>18</v>
      </c>
      <c r="G231" s="2" t="s">
        <v>27</v>
      </c>
      <c r="H231" s="2">
        <v>37</v>
      </c>
      <c r="I231" s="5">
        <v>40883</v>
      </c>
      <c r="J231" s="6">
        <v>225558</v>
      </c>
      <c r="K231" s="7">
        <v>0.33</v>
      </c>
      <c r="L231" s="2" t="s">
        <v>28</v>
      </c>
      <c r="M231" s="2" t="s">
        <v>73</v>
      </c>
      <c r="DS231" t="str">
        <v>E03247</v>
      </c>
      <c r="DT231" t="str">
        <v>Caroline Jenkins</v>
      </c>
      <c r="DU231" t="str">
        <v>Analyst</v>
      </c>
      <c r="DV231" t="str">
        <v>Finance</v>
      </c>
      <c r="DW231" t="str">
        <v>Research &amp; Development</v>
      </c>
      <c r="DX231" t="str">
        <v>Female</v>
      </c>
      <c r="DY231" t="str">
        <v>Caucasian</v>
      </c>
      <c r="DZ231">
        <v>27</v>
      </c>
      <c r="EA231">
        <v>43226</v>
      </c>
      <c r="EB231">
        <v>49011</v>
      </c>
      <c r="EC231">
        <v>0</v>
      </c>
      <c r="ED231" t="str">
        <v>United States</v>
      </c>
      <c r="EE231" t="str">
        <v>Chicago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str">
        <v>E04639</v>
      </c>
      <c r="FH231" t="str">
        <v>Luna Taylor</v>
      </c>
      <c r="FI231" t="str">
        <v>Network Administrator</v>
      </c>
      <c r="FJ231" t="str">
        <v>IT</v>
      </c>
      <c r="FK231" t="str">
        <v>Manufacturing</v>
      </c>
      <c r="FL231" t="str">
        <v>Female</v>
      </c>
      <c r="FM231" t="str">
        <v>Caucasian</v>
      </c>
      <c r="FN231">
        <v>47</v>
      </c>
      <c r="FO231">
        <v>43309</v>
      </c>
      <c r="FP231">
        <v>87806</v>
      </c>
      <c r="FQ231">
        <v>0</v>
      </c>
      <c r="FR231" t="str">
        <v>United States</v>
      </c>
      <c r="FS231" t="str">
        <v>Seattle</v>
      </c>
    </row>
    <row r="232" spans="1:175" x14ac:dyDescent="0.35">
      <c r="A232" s="1" t="s">
        <v>1102</v>
      </c>
      <c r="B232" s="2" t="s">
        <v>1103</v>
      </c>
      <c r="C232" s="2" t="s">
        <v>441</v>
      </c>
      <c r="D232" s="2" t="s">
        <v>16</v>
      </c>
      <c r="E232" s="2" t="s">
        <v>17</v>
      </c>
      <c r="F232" s="2" t="s">
        <v>18</v>
      </c>
      <c r="G232" s="2" t="s">
        <v>84</v>
      </c>
      <c r="H232" s="2">
        <v>55</v>
      </c>
      <c r="I232" s="5">
        <v>34576</v>
      </c>
      <c r="J232" s="6">
        <v>73955</v>
      </c>
      <c r="K232" s="7">
        <v>0</v>
      </c>
      <c r="L232" s="2" t="s">
        <v>20</v>
      </c>
      <c r="M232" s="2" t="s">
        <v>43</v>
      </c>
      <c r="DS232" t="str">
        <v>E03252</v>
      </c>
      <c r="DT232" t="str">
        <v>James Bui</v>
      </c>
      <c r="DU232" t="str">
        <v>Manager</v>
      </c>
      <c r="DV232" t="str">
        <v>Finance</v>
      </c>
      <c r="DW232" t="str">
        <v>Manufacturing</v>
      </c>
      <c r="DX232" t="str">
        <v>Male</v>
      </c>
      <c r="DY232" t="str">
        <v>Asian</v>
      </c>
      <c r="DZ232">
        <v>64</v>
      </c>
      <c r="EA232">
        <v>35996</v>
      </c>
      <c r="EB232">
        <v>122753</v>
      </c>
      <c r="EC232">
        <v>0.09</v>
      </c>
      <c r="ED232" t="str">
        <v>China</v>
      </c>
      <c r="EE232" t="str">
        <v>Chongqing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str">
        <v>E04670</v>
      </c>
      <c r="FH232" t="str">
        <v>Angel Do</v>
      </c>
      <c r="FI232" t="str">
        <v>IT Systems Architect</v>
      </c>
      <c r="FJ232" t="str">
        <v>IT</v>
      </c>
      <c r="FK232" t="str">
        <v>Speciality Products</v>
      </c>
      <c r="FL232" t="str">
        <v>Male</v>
      </c>
      <c r="FM232" t="str">
        <v>Asian</v>
      </c>
      <c r="FN232">
        <v>34</v>
      </c>
      <c r="FO232">
        <v>43728</v>
      </c>
      <c r="FP232">
        <v>94735</v>
      </c>
      <c r="FQ232">
        <v>0</v>
      </c>
      <c r="FR232" t="str">
        <v>China</v>
      </c>
      <c r="FS232" t="str">
        <v>Beijing</v>
      </c>
    </row>
    <row r="233" spans="1:175" x14ac:dyDescent="0.35">
      <c r="A233" s="1" t="s">
        <v>1751</v>
      </c>
      <c r="B233" s="2" t="s">
        <v>1752</v>
      </c>
      <c r="C233" s="2" t="s">
        <v>51</v>
      </c>
      <c r="D233" s="2" t="s">
        <v>79</v>
      </c>
      <c r="E233" s="2" t="s">
        <v>25</v>
      </c>
      <c r="F233" s="2" t="s">
        <v>18</v>
      </c>
      <c r="G233" s="2" t="s">
        <v>84</v>
      </c>
      <c r="H233" s="2">
        <v>65</v>
      </c>
      <c r="I233" s="5">
        <v>38967</v>
      </c>
      <c r="J233" s="6">
        <v>127626</v>
      </c>
      <c r="K233" s="7">
        <v>0.1</v>
      </c>
      <c r="L233" s="2" t="s">
        <v>20</v>
      </c>
      <c r="M233" s="2" t="s">
        <v>55</v>
      </c>
      <c r="DS233" t="str">
        <v>E03349</v>
      </c>
      <c r="DT233" t="str">
        <v>Dylan Chin</v>
      </c>
      <c r="DU233" t="str">
        <v>Director</v>
      </c>
      <c r="DV233" t="str">
        <v>Finance</v>
      </c>
      <c r="DW233" t="str">
        <v>Corporate</v>
      </c>
      <c r="DX233" t="str">
        <v>Male</v>
      </c>
      <c r="DY233" t="str">
        <v>Asian</v>
      </c>
      <c r="DZ233">
        <v>60</v>
      </c>
      <c r="EA233">
        <v>42891</v>
      </c>
      <c r="EB233">
        <v>158898</v>
      </c>
      <c r="EC233">
        <v>0.18</v>
      </c>
      <c r="ED233" t="str">
        <v>United States</v>
      </c>
      <c r="EE233" t="str">
        <v>Miami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str">
        <v>E04697</v>
      </c>
      <c r="FH233" t="str">
        <v>Eleanor Williams</v>
      </c>
      <c r="FI233" t="str">
        <v>Enterprise Architect</v>
      </c>
      <c r="FJ233" t="str">
        <v>IT</v>
      </c>
      <c r="FK233" t="str">
        <v>Speciality Products</v>
      </c>
      <c r="FL233" t="str">
        <v>Female</v>
      </c>
      <c r="FM233" t="str">
        <v>Caucasian</v>
      </c>
      <c r="FN233">
        <v>61</v>
      </c>
      <c r="FO233">
        <v>38392</v>
      </c>
      <c r="FP233">
        <v>64462</v>
      </c>
      <c r="FQ233">
        <v>0</v>
      </c>
      <c r="FR233" t="str">
        <v>United States</v>
      </c>
      <c r="FS233" t="str">
        <v>Chicago</v>
      </c>
    </row>
    <row r="234" spans="1:175" x14ac:dyDescent="0.35">
      <c r="A234" s="1" t="s">
        <v>1720</v>
      </c>
      <c r="B234" s="2" t="s">
        <v>1721</v>
      </c>
      <c r="C234" s="2" t="s">
        <v>15</v>
      </c>
      <c r="D234" s="2" t="s">
        <v>64</v>
      </c>
      <c r="E234" s="2" t="s">
        <v>48</v>
      </c>
      <c r="F234" s="2" t="s">
        <v>26</v>
      </c>
      <c r="G234" s="2" t="s">
        <v>27</v>
      </c>
      <c r="H234" s="2">
        <v>45</v>
      </c>
      <c r="I234" s="5">
        <v>40305</v>
      </c>
      <c r="J234" s="6">
        <v>145093</v>
      </c>
      <c r="K234" s="7">
        <v>0.12</v>
      </c>
      <c r="L234" s="2" t="s">
        <v>20</v>
      </c>
      <c r="M234" s="2" t="s">
        <v>36</v>
      </c>
      <c r="DS234" t="str">
        <v>E03393</v>
      </c>
      <c r="DT234" t="str">
        <v>Henry Figueroa</v>
      </c>
      <c r="DU234" t="str">
        <v>Sr. Manger</v>
      </c>
      <c r="DV234" t="str">
        <v>Finance</v>
      </c>
      <c r="DW234" t="str">
        <v>Manufacturing</v>
      </c>
      <c r="DX234" t="str">
        <v>Male</v>
      </c>
      <c r="DY234" t="str">
        <v>Latino</v>
      </c>
      <c r="DZ234">
        <v>46</v>
      </c>
      <c r="EA234">
        <v>40378</v>
      </c>
      <c r="EB234">
        <v>134881</v>
      </c>
      <c r="EC234">
        <v>0.15</v>
      </c>
      <c r="ED234" t="str">
        <v>Brazil</v>
      </c>
      <c r="EE234" t="str">
        <v>Manaus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str">
        <v>E04732</v>
      </c>
      <c r="FH234" t="str">
        <v>Benjamin Ramirez</v>
      </c>
      <c r="FI234" t="str">
        <v>Network Engineer</v>
      </c>
      <c r="FJ234" t="str">
        <v>IT</v>
      </c>
      <c r="FK234" t="str">
        <v>Research &amp; Development</v>
      </c>
      <c r="FL234" t="str">
        <v>Male</v>
      </c>
      <c r="FM234" t="str">
        <v>Latino</v>
      </c>
      <c r="FN234">
        <v>48</v>
      </c>
      <c r="FO234">
        <v>38560</v>
      </c>
      <c r="FP234">
        <v>68987</v>
      </c>
      <c r="FQ234">
        <v>0</v>
      </c>
      <c r="FR234" t="str">
        <v>United States</v>
      </c>
      <c r="FS234" t="str">
        <v>Chicago</v>
      </c>
    </row>
    <row r="235" spans="1:175" x14ac:dyDescent="0.35">
      <c r="A235" s="1" t="s">
        <v>700</v>
      </c>
      <c r="B235" s="2" t="s">
        <v>701</v>
      </c>
      <c r="C235" s="2" t="s">
        <v>15</v>
      </c>
      <c r="D235" s="2" t="s">
        <v>47</v>
      </c>
      <c r="E235" s="2" t="s">
        <v>25</v>
      </c>
      <c r="F235" s="2" t="s">
        <v>26</v>
      </c>
      <c r="G235" s="2" t="s">
        <v>27</v>
      </c>
      <c r="H235" s="2">
        <v>45</v>
      </c>
      <c r="I235" s="5">
        <v>39332</v>
      </c>
      <c r="J235" s="6">
        <v>151027</v>
      </c>
      <c r="K235" s="7">
        <v>0.1</v>
      </c>
      <c r="L235" s="2" t="s">
        <v>28</v>
      </c>
      <c r="M235" s="2" t="s">
        <v>73</v>
      </c>
      <c r="DS235" t="str">
        <v>E03465</v>
      </c>
      <c r="DT235" t="str">
        <v>Harper Phan</v>
      </c>
      <c r="DU235" t="str">
        <v>Analyst II</v>
      </c>
      <c r="DV235" t="str">
        <v>Finance</v>
      </c>
      <c r="DW235" t="str">
        <v>Manufacturing</v>
      </c>
      <c r="DX235" t="str">
        <v>Female</v>
      </c>
      <c r="DY235" t="str">
        <v>Asian</v>
      </c>
      <c r="DZ235">
        <v>45</v>
      </c>
      <c r="EA235">
        <v>42711</v>
      </c>
      <c r="EB235">
        <v>71454</v>
      </c>
      <c r="EC235">
        <v>0</v>
      </c>
      <c r="ED235" t="str">
        <v>China</v>
      </c>
      <c r="EE235" t="str">
        <v>Shanghai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str">
        <v>E04735</v>
      </c>
      <c r="FH235" t="str">
        <v>Nova Coleman</v>
      </c>
      <c r="FI235" t="str">
        <v>System Administrator </v>
      </c>
      <c r="FJ235" t="str">
        <v>IT</v>
      </c>
      <c r="FK235" t="str">
        <v>Manufacturing</v>
      </c>
      <c r="FL235" t="str">
        <v>Female</v>
      </c>
      <c r="FM235" t="str">
        <v>Caucasian</v>
      </c>
      <c r="FN235">
        <v>44</v>
      </c>
      <c r="FO235">
        <v>39064</v>
      </c>
      <c r="FP235">
        <v>74738</v>
      </c>
      <c r="FQ235">
        <v>0</v>
      </c>
      <c r="FR235" t="str">
        <v>United States</v>
      </c>
      <c r="FS235" t="str">
        <v>Miami</v>
      </c>
    </row>
    <row r="236" spans="1:175" x14ac:dyDescent="0.35">
      <c r="A236" s="1" t="s">
        <v>915</v>
      </c>
      <c r="B236" s="2" t="s">
        <v>916</v>
      </c>
      <c r="C236" s="2" t="s">
        <v>51</v>
      </c>
      <c r="D236" s="2" t="s">
        <v>64</v>
      </c>
      <c r="E236" s="2" t="s">
        <v>25</v>
      </c>
      <c r="F236" s="2" t="s">
        <v>26</v>
      </c>
      <c r="G236" s="2" t="s">
        <v>27</v>
      </c>
      <c r="H236" s="2">
        <v>42</v>
      </c>
      <c r="I236" s="5">
        <v>40159</v>
      </c>
      <c r="J236" s="6">
        <v>114242</v>
      </c>
      <c r="K236" s="7">
        <v>0.08</v>
      </c>
      <c r="L236" s="2" t="s">
        <v>20</v>
      </c>
      <c r="M236" s="2" t="s">
        <v>43</v>
      </c>
      <c r="DS236" t="str">
        <v>E03612</v>
      </c>
      <c r="DT236" t="str">
        <v>Grayson Cooper</v>
      </c>
      <c r="DU236" t="str">
        <v>Sr. Manger</v>
      </c>
      <c r="DV236" t="str">
        <v>Finance</v>
      </c>
      <c r="DW236" t="str">
        <v>Speciality Products</v>
      </c>
      <c r="DX236" t="str">
        <v>Male</v>
      </c>
      <c r="DY236" t="str">
        <v>Black</v>
      </c>
      <c r="DZ236">
        <v>64</v>
      </c>
      <c r="EA236">
        <v>41454</v>
      </c>
      <c r="EB236">
        <v>159571</v>
      </c>
      <c r="EC236">
        <v>0.1</v>
      </c>
      <c r="ED236" t="str">
        <v>United States</v>
      </c>
      <c r="EE236" t="str">
        <v>Columbus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str">
        <v>E04756</v>
      </c>
      <c r="FH236" t="str">
        <v>Aiden Le</v>
      </c>
      <c r="FI236" t="str">
        <v>Cloud Infrastructure Architect</v>
      </c>
      <c r="FJ236" t="str">
        <v>IT</v>
      </c>
      <c r="FK236" t="str">
        <v>Corporate</v>
      </c>
      <c r="FL236" t="str">
        <v>Male</v>
      </c>
      <c r="FM236" t="str">
        <v>Asian</v>
      </c>
      <c r="FN236">
        <v>55</v>
      </c>
      <c r="FO236">
        <v>34692</v>
      </c>
      <c r="FP236">
        <v>99774</v>
      </c>
      <c r="FQ236">
        <v>0</v>
      </c>
      <c r="FR236" t="str">
        <v>United States</v>
      </c>
      <c r="FS236" t="str">
        <v>Austin</v>
      </c>
    </row>
    <row r="237" spans="1:175" x14ac:dyDescent="0.35">
      <c r="A237" s="1" t="s">
        <v>1322</v>
      </c>
      <c r="B237" s="2" t="s">
        <v>1323</v>
      </c>
      <c r="C237" s="2" t="s">
        <v>32</v>
      </c>
      <c r="D237" s="2" t="s">
        <v>58</v>
      </c>
      <c r="E237" s="2" t="s">
        <v>48</v>
      </c>
      <c r="F237" s="2" t="s">
        <v>18</v>
      </c>
      <c r="G237" s="2" t="s">
        <v>35</v>
      </c>
      <c r="H237" s="2">
        <v>27</v>
      </c>
      <c r="I237" s="5">
        <v>44393</v>
      </c>
      <c r="J237" s="6">
        <v>161759</v>
      </c>
      <c r="K237" s="7">
        <v>0.16</v>
      </c>
      <c r="L237" s="2" t="s">
        <v>20</v>
      </c>
      <c r="M237" s="2" t="s">
        <v>55</v>
      </c>
      <c r="DS237" t="str">
        <v>E03694</v>
      </c>
      <c r="DT237" t="str">
        <v>Elena Patterson</v>
      </c>
      <c r="DU237" t="str">
        <v>Vice President</v>
      </c>
      <c r="DV237" t="str">
        <v>Finance</v>
      </c>
      <c r="DW237" t="str">
        <v>Speciality Products</v>
      </c>
      <c r="DX237" t="str">
        <v>Female</v>
      </c>
      <c r="DY237" t="str">
        <v>Black</v>
      </c>
      <c r="DZ237">
        <v>38</v>
      </c>
      <c r="EA237">
        <v>43413</v>
      </c>
      <c r="EB237">
        <v>223805</v>
      </c>
      <c r="EC237">
        <v>0.36</v>
      </c>
      <c r="ED237" t="str">
        <v>United States</v>
      </c>
      <c r="EE237" t="str">
        <v>Chicago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str">
        <v>E04762</v>
      </c>
      <c r="FH237" t="str">
        <v>Audrey Richardson</v>
      </c>
      <c r="FI237" t="str">
        <v>Director</v>
      </c>
      <c r="FJ237" t="str">
        <v>IT</v>
      </c>
      <c r="FK237" t="str">
        <v>Manufacturing</v>
      </c>
      <c r="FL237" t="str">
        <v>Female</v>
      </c>
      <c r="FM237" t="str">
        <v>Caucasian</v>
      </c>
      <c r="FN237">
        <v>46</v>
      </c>
      <c r="FO237">
        <v>43379</v>
      </c>
      <c r="FP237">
        <v>166259</v>
      </c>
      <c r="FQ237">
        <v>0.17</v>
      </c>
      <c r="FR237" t="str">
        <v>United States</v>
      </c>
      <c r="FS237" t="str">
        <v>Chicago</v>
      </c>
    </row>
    <row r="238" spans="1:175" x14ac:dyDescent="0.35">
      <c r="A238" s="1" t="s">
        <v>1759</v>
      </c>
      <c r="B238" s="2" t="s">
        <v>1760</v>
      </c>
      <c r="C238" s="2" t="s">
        <v>250</v>
      </c>
      <c r="D238" s="2" t="s">
        <v>16</v>
      </c>
      <c r="E238" s="2" t="s">
        <v>25</v>
      </c>
      <c r="F238" s="2" t="s">
        <v>26</v>
      </c>
      <c r="G238" s="2" t="s">
        <v>27</v>
      </c>
      <c r="H238" s="2">
        <v>34</v>
      </c>
      <c r="I238" s="5">
        <v>43414</v>
      </c>
      <c r="J238" s="6">
        <v>61944</v>
      </c>
      <c r="K238" s="7">
        <v>0</v>
      </c>
      <c r="L238" s="2" t="s">
        <v>28</v>
      </c>
      <c r="M238" s="2" t="s">
        <v>73</v>
      </c>
      <c r="DS238" t="str">
        <v>E03718</v>
      </c>
      <c r="DT238" t="str">
        <v>Zoe Zhou</v>
      </c>
      <c r="DU238" t="str">
        <v>Manager</v>
      </c>
      <c r="DV238" t="str">
        <v>Finance</v>
      </c>
      <c r="DW238" t="str">
        <v>Corporate</v>
      </c>
      <c r="DX238" t="str">
        <v>Female</v>
      </c>
      <c r="DY238" t="str">
        <v>Asian</v>
      </c>
      <c r="DZ238">
        <v>61</v>
      </c>
      <c r="EA238">
        <v>40092</v>
      </c>
      <c r="EB238">
        <v>103096</v>
      </c>
      <c r="EC238">
        <v>7.0000000000000007E-2</v>
      </c>
      <c r="ED238" t="str">
        <v>China</v>
      </c>
      <c r="EE238" t="str">
        <v>Beijing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str">
        <v>E04784</v>
      </c>
      <c r="FH238" t="str">
        <v>Joshua Lin</v>
      </c>
      <c r="FI238" t="str">
        <v>Technical Architect</v>
      </c>
      <c r="FJ238" t="str">
        <v>IT</v>
      </c>
      <c r="FK238" t="str">
        <v>Research &amp; Development</v>
      </c>
      <c r="FL238" t="str">
        <v>Male</v>
      </c>
      <c r="FM238" t="str">
        <v>Asian</v>
      </c>
      <c r="FN238">
        <v>37</v>
      </c>
      <c r="FO238">
        <v>42405</v>
      </c>
      <c r="FP238">
        <v>80055</v>
      </c>
      <c r="FQ238">
        <v>0</v>
      </c>
      <c r="FR238" t="str">
        <v>China</v>
      </c>
      <c r="FS238" t="str">
        <v>Beijing</v>
      </c>
    </row>
    <row r="239" spans="1:175" x14ac:dyDescent="0.35">
      <c r="A239" s="1" t="s">
        <v>720</v>
      </c>
      <c r="B239" s="2" t="s">
        <v>721</v>
      </c>
      <c r="C239" s="2" t="s">
        <v>46</v>
      </c>
      <c r="D239" s="2" t="s">
        <v>47</v>
      </c>
      <c r="E239" s="2" t="s">
        <v>25</v>
      </c>
      <c r="F239" s="2" t="s">
        <v>26</v>
      </c>
      <c r="G239" s="2" t="s">
        <v>19</v>
      </c>
      <c r="H239" s="2">
        <v>47</v>
      </c>
      <c r="I239" s="5">
        <v>37550</v>
      </c>
      <c r="J239" s="6">
        <v>70122</v>
      </c>
      <c r="K239" s="7">
        <v>0</v>
      </c>
      <c r="L239" s="2" t="s">
        <v>20</v>
      </c>
      <c r="M239" s="2" t="s">
        <v>87</v>
      </c>
      <c r="DS239" t="str">
        <v>E03720</v>
      </c>
      <c r="DT239" t="str">
        <v>Genesis Hunter</v>
      </c>
      <c r="DU239" t="str">
        <v>Manager</v>
      </c>
      <c r="DV239" t="str">
        <v>Finance</v>
      </c>
      <c r="DW239" t="str">
        <v>Corporate</v>
      </c>
      <c r="DX239" t="str">
        <v>Female</v>
      </c>
      <c r="DY239" t="str">
        <v>Caucasian</v>
      </c>
      <c r="DZ239">
        <v>48</v>
      </c>
      <c r="EA239">
        <v>36272</v>
      </c>
      <c r="EB239">
        <v>102847</v>
      </c>
      <c r="EC239">
        <v>0.05</v>
      </c>
      <c r="ED239" t="str">
        <v>United States</v>
      </c>
      <c r="EE239" t="str">
        <v>Chicago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str">
        <v>E04816</v>
      </c>
      <c r="FH239" t="str">
        <v>Jace Zhang</v>
      </c>
      <c r="FI239" t="str">
        <v>Service Desk Analyst</v>
      </c>
      <c r="FJ239" t="str">
        <v>IT</v>
      </c>
      <c r="FK239" t="str">
        <v>Speciality Products</v>
      </c>
      <c r="FL239" t="str">
        <v>Male</v>
      </c>
      <c r="FM239" t="str">
        <v>Asian</v>
      </c>
      <c r="FN239">
        <v>31</v>
      </c>
      <c r="FO239">
        <v>42780</v>
      </c>
      <c r="FP239">
        <v>95963</v>
      </c>
      <c r="FQ239">
        <v>0</v>
      </c>
      <c r="FR239" t="str">
        <v>China</v>
      </c>
      <c r="FS239" t="str">
        <v>Chengdu</v>
      </c>
    </row>
    <row r="240" spans="1:175" x14ac:dyDescent="0.35">
      <c r="A240" s="1" t="s">
        <v>720</v>
      </c>
      <c r="B240" s="2" t="s">
        <v>967</v>
      </c>
      <c r="C240" s="2" t="s">
        <v>39</v>
      </c>
      <c r="D240" s="2" t="s">
        <v>16</v>
      </c>
      <c r="E240" s="2" t="s">
        <v>17</v>
      </c>
      <c r="F240" s="2" t="s">
        <v>18</v>
      </c>
      <c r="G240" s="2" t="s">
        <v>35</v>
      </c>
      <c r="H240" s="2">
        <v>42</v>
      </c>
      <c r="I240" s="5">
        <v>38777</v>
      </c>
      <c r="J240" s="6">
        <v>97433</v>
      </c>
      <c r="K240" s="7">
        <v>0.05</v>
      </c>
      <c r="L240" s="2" t="s">
        <v>20</v>
      </c>
      <c r="M240" s="2" t="s">
        <v>21</v>
      </c>
      <c r="DS240" t="str">
        <v>E03799</v>
      </c>
      <c r="DT240" t="str">
        <v>Natalie Hwang</v>
      </c>
      <c r="DU240" t="str">
        <v>Sr. Analyst</v>
      </c>
      <c r="DV240" t="str">
        <v>Finance</v>
      </c>
      <c r="DW240" t="str">
        <v>Speciality Products</v>
      </c>
      <c r="DX240" t="str">
        <v>Female</v>
      </c>
      <c r="DY240" t="str">
        <v>Asian</v>
      </c>
      <c r="DZ240">
        <v>63</v>
      </c>
      <c r="EA240">
        <v>36525</v>
      </c>
      <c r="EB240">
        <v>89523</v>
      </c>
      <c r="EC240">
        <v>0</v>
      </c>
      <c r="ED240" t="str">
        <v>United States</v>
      </c>
      <c r="EE240" t="str">
        <v>Phoenix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str">
        <v>E04888</v>
      </c>
      <c r="FH240" t="str">
        <v>Elijah Henry</v>
      </c>
      <c r="FI240" t="str">
        <v>Manager</v>
      </c>
      <c r="FJ240" t="str">
        <v>IT</v>
      </c>
      <c r="FK240" t="str">
        <v>Corporate</v>
      </c>
      <c r="FL240" t="str">
        <v>Male</v>
      </c>
      <c r="FM240" t="str">
        <v>Caucasian</v>
      </c>
      <c r="FN240">
        <v>32</v>
      </c>
      <c r="FO240">
        <v>41642</v>
      </c>
      <c r="FP240">
        <v>127148</v>
      </c>
      <c r="FQ240">
        <v>0.1</v>
      </c>
      <c r="FR240" t="str">
        <v>United States</v>
      </c>
      <c r="FS240" t="str">
        <v>Miami</v>
      </c>
    </row>
    <row r="241" spans="1:175" x14ac:dyDescent="0.35">
      <c r="A241" s="1" t="s">
        <v>394</v>
      </c>
      <c r="B241" s="2" t="s">
        <v>395</v>
      </c>
      <c r="C241" s="2" t="s">
        <v>107</v>
      </c>
      <c r="D241" s="2" t="s">
        <v>68</v>
      </c>
      <c r="E241" s="2" t="s">
        <v>17</v>
      </c>
      <c r="F241" s="2" t="s">
        <v>18</v>
      </c>
      <c r="G241" s="2" t="s">
        <v>19</v>
      </c>
      <c r="H241" s="2">
        <v>27</v>
      </c>
      <c r="I241" s="5">
        <v>44224</v>
      </c>
      <c r="J241" s="6">
        <v>95786</v>
      </c>
      <c r="K241" s="7">
        <v>0</v>
      </c>
      <c r="L241" s="2" t="s">
        <v>20</v>
      </c>
      <c r="M241" s="2" t="s">
        <v>36</v>
      </c>
      <c r="DS241" t="str">
        <v>E03824</v>
      </c>
      <c r="DT241" t="str">
        <v>Penelope Coleman</v>
      </c>
      <c r="DU241" t="str">
        <v>Analyst</v>
      </c>
      <c r="DV241" t="str">
        <v>Finance</v>
      </c>
      <c r="DW241" t="str">
        <v>Corporate</v>
      </c>
      <c r="DX241" t="str">
        <v>Female</v>
      </c>
      <c r="DY241" t="str">
        <v>Black</v>
      </c>
      <c r="DZ241">
        <v>36</v>
      </c>
      <c r="EA241">
        <v>44435</v>
      </c>
      <c r="EB241">
        <v>48906</v>
      </c>
      <c r="EC241">
        <v>0</v>
      </c>
      <c r="ED241" t="str">
        <v>United States</v>
      </c>
      <c r="EE241" t="str">
        <v>Miami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str">
        <v>E04903</v>
      </c>
      <c r="FH241" t="str">
        <v>Skylar Liu</v>
      </c>
      <c r="FI241" t="str">
        <v>Director</v>
      </c>
      <c r="FJ241" t="str">
        <v>IT</v>
      </c>
      <c r="FK241" t="str">
        <v>Research &amp; Development</v>
      </c>
      <c r="FL241" t="str">
        <v>Female</v>
      </c>
      <c r="FM241" t="str">
        <v>Asian</v>
      </c>
      <c r="FN241">
        <v>29</v>
      </c>
      <c r="FO241">
        <v>44052</v>
      </c>
      <c r="FP241">
        <v>161203</v>
      </c>
      <c r="FQ241">
        <v>0.15</v>
      </c>
      <c r="FR241" t="str">
        <v>China</v>
      </c>
      <c r="FS241" t="str">
        <v>Chengdu</v>
      </c>
    </row>
    <row r="242" spans="1:175" x14ac:dyDescent="0.35">
      <c r="A242" s="1" t="s">
        <v>1969</v>
      </c>
      <c r="B242" s="2" t="s">
        <v>1970</v>
      </c>
      <c r="C242" s="2" t="s">
        <v>329</v>
      </c>
      <c r="D242" s="2" t="s">
        <v>16</v>
      </c>
      <c r="E242" s="2" t="s">
        <v>48</v>
      </c>
      <c r="F242" s="2" t="s">
        <v>18</v>
      </c>
      <c r="G242" s="2" t="s">
        <v>27</v>
      </c>
      <c r="H242" s="2">
        <v>55</v>
      </c>
      <c r="I242" s="5">
        <v>39820</v>
      </c>
      <c r="J242" s="6">
        <v>47032</v>
      </c>
      <c r="K242" s="7">
        <v>0</v>
      </c>
      <c r="L242" s="2" t="s">
        <v>20</v>
      </c>
      <c r="M242" s="2" t="s">
        <v>87</v>
      </c>
      <c r="DS242" t="str">
        <v>E03838</v>
      </c>
      <c r="DT242" t="str">
        <v>Madeline Walker</v>
      </c>
      <c r="DU242" t="str">
        <v>Sr. Analyst</v>
      </c>
      <c r="DV242" t="str">
        <v>Finance</v>
      </c>
      <c r="DW242" t="str">
        <v>Speciality Products</v>
      </c>
      <c r="DX242" t="str">
        <v>Female</v>
      </c>
      <c r="DY242" t="str">
        <v>Caucasian</v>
      </c>
      <c r="DZ242">
        <v>34</v>
      </c>
      <c r="EA242">
        <v>43264</v>
      </c>
      <c r="EB242">
        <v>77203</v>
      </c>
      <c r="EC242">
        <v>0</v>
      </c>
      <c r="ED242" t="str">
        <v>United States</v>
      </c>
      <c r="EE242" t="str">
        <v>Chicago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str">
        <v>E04925</v>
      </c>
      <c r="FH242" t="str">
        <v>Athena Jordan</v>
      </c>
      <c r="FI242" t="str">
        <v>System Administrator </v>
      </c>
      <c r="FJ242" t="str">
        <v>IT</v>
      </c>
      <c r="FK242" t="str">
        <v>Manufacturing</v>
      </c>
      <c r="FL242" t="str">
        <v>Female</v>
      </c>
      <c r="FM242" t="str">
        <v>Black</v>
      </c>
      <c r="FN242">
        <v>42</v>
      </c>
      <c r="FO242">
        <v>40593</v>
      </c>
      <c r="FP242">
        <v>72486</v>
      </c>
      <c r="FQ242">
        <v>0</v>
      </c>
      <c r="FR242" t="str">
        <v>United States</v>
      </c>
      <c r="FS242" t="str">
        <v>Seattle</v>
      </c>
    </row>
    <row r="243" spans="1:175" x14ac:dyDescent="0.35">
      <c r="A243" s="1" t="s">
        <v>1414</v>
      </c>
      <c r="B243" s="2" t="s">
        <v>1415</v>
      </c>
      <c r="C243" s="2" t="s">
        <v>42</v>
      </c>
      <c r="D243" s="2" t="s">
        <v>47</v>
      </c>
      <c r="E243" s="2" t="s">
        <v>17</v>
      </c>
      <c r="F243" s="2" t="s">
        <v>18</v>
      </c>
      <c r="G243" s="2" t="s">
        <v>27</v>
      </c>
      <c r="H243" s="2">
        <v>62</v>
      </c>
      <c r="I243" s="5">
        <v>43969</v>
      </c>
      <c r="J243" s="6">
        <v>97830</v>
      </c>
      <c r="K243" s="7">
        <v>0</v>
      </c>
      <c r="L243" s="2" t="s">
        <v>20</v>
      </c>
      <c r="M243" s="2" t="s">
        <v>59</v>
      </c>
      <c r="DS243" t="str">
        <v>E03864</v>
      </c>
      <c r="DT243" t="str">
        <v>Ella Hunter</v>
      </c>
      <c r="DU243" t="str">
        <v>Analyst</v>
      </c>
      <c r="DV243" t="str">
        <v>Finance</v>
      </c>
      <c r="DW243" t="str">
        <v>Manufacturing</v>
      </c>
      <c r="DX243" t="str">
        <v>Female</v>
      </c>
      <c r="DY243" t="str">
        <v>Caucasian</v>
      </c>
      <c r="DZ243">
        <v>51</v>
      </c>
      <c r="EA243">
        <v>42753</v>
      </c>
      <c r="EB243">
        <v>53799</v>
      </c>
      <c r="EC243">
        <v>0</v>
      </c>
      <c r="ED243" t="str">
        <v>United States</v>
      </c>
      <c r="EE243" t="str">
        <v>Columbus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str">
        <v>E04931</v>
      </c>
      <c r="FH243" t="str">
        <v>Zoe Romero</v>
      </c>
      <c r="FI243" t="str">
        <v>Network Architect</v>
      </c>
      <c r="FJ243" t="str">
        <v>IT</v>
      </c>
      <c r="FK243" t="str">
        <v>Manufacturing</v>
      </c>
      <c r="FL243" t="str">
        <v>Female</v>
      </c>
      <c r="FM243" t="str">
        <v>Latino</v>
      </c>
      <c r="FN243">
        <v>32</v>
      </c>
      <c r="FO243">
        <v>44474</v>
      </c>
      <c r="FP243">
        <v>88072</v>
      </c>
      <c r="FQ243">
        <v>0</v>
      </c>
      <c r="FR243" t="str">
        <v>Brazil</v>
      </c>
      <c r="FS243" t="str">
        <v>Sao Paulo</v>
      </c>
    </row>
    <row r="244" spans="1:175" x14ac:dyDescent="0.35">
      <c r="A244" s="1" t="s">
        <v>1109</v>
      </c>
      <c r="B244" s="2" t="s">
        <v>1110</v>
      </c>
      <c r="C244" s="2" t="s">
        <v>177</v>
      </c>
      <c r="D244" s="2" t="s">
        <v>68</v>
      </c>
      <c r="E244" s="2" t="s">
        <v>34</v>
      </c>
      <c r="F244" s="2" t="s">
        <v>18</v>
      </c>
      <c r="G244" s="2" t="s">
        <v>35</v>
      </c>
      <c r="H244" s="2">
        <v>28</v>
      </c>
      <c r="I244" s="5">
        <v>43418</v>
      </c>
      <c r="J244" s="6">
        <v>115854</v>
      </c>
      <c r="K244" s="7">
        <v>0</v>
      </c>
      <c r="L244" s="2" t="s">
        <v>20</v>
      </c>
      <c r="M244" s="2" t="s">
        <v>43</v>
      </c>
      <c r="DS244" t="str">
        <v>E03904</v>
      </c>
      <c r="DT244" t="str">
        <v>Hunter Ortiz</v>
      </c>
      <c r="DU244" t="str">
        <v>Sr. Analyst</v>
      </c>
      <c r="DV244" t="str">
        <v>Finance</v>
      </c>
      <c r="DW244" t="str">
        <v>Corporate</v>
      </c>
      <c r="DX244" t="str">
        <v>Male</v>
      </c>
      <c r="DY244" t="str">
        <v>Latino</v>
      </c>
      <c r="DZ244">
        <v>46</v>
      </c>
      <c r="EA244">
        <v>41294</v>
      </c>
      <c r="EB244">
        <v>86061</v>
      </c>
      <c r="EC244">
        <v>0</v>
      </c>
      <c r="ED244" t="str">
        <v>Brazil</v>
      </c>
      <c r="EE244" t="str">
        <v>Rio de Janerio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str">
        <v>E04972</v>
      </c>
      <c r="FH244" t="str">
        <v>Sophie Oh</v>
      </c>
      <c r="FI244" t="str">
        <v>Network Engineer</v>
      </c>
      <c r="FJ244" t="str">
        <v>IT</v>
      </c>
      <c r="FK244" t="str">
        <v>Corporate</v>
      </c>
      <c r="FL244" t="str">
        <v>Female</v>
      </c>
      <c r="FM244" t="str">
        <v>Asian</v>
      </c>
      <c r="FN244">
        <v>29</v>
      </c>
      <c r="FO244">
        <v>43048</v>
      </c>
      <c r="FP244">
        <v>63985</v>
      </c>
      <c r="FQ244">
        <v>0</v>
      </c>
      <c r="FR244" t="str">
        <v>United States</v>
      </c>
      <c r="FS244" t="str">
        <v>Miami</v>
      </c>
    </row>
    <row r="245" spans="1:175" x14ac:dyDescent="0.35">
      <c r="A245" s="1" t="s">
        <v>1620</v>
      </c>
      <c r="B245" s="2" t="s">
        <v>1621</v>
      </c>
      <c r="C245" s="2" t="s">
        <v>15</v>
      </c>
      <c r="D245" s="2" t="s">
        <v>64</v>
      </c>
      <c r="E245" s="2" t="s">
        <v>25</v>
      </c>
      <c r="F245" s="2" t="s">
        <v>26</v>
      </c>
      <c r="G245" s="2" t="s">
        <v>35</v>
      </c>
      <c r="H245" s="2">
        <v>42</v>
      </c>
      <c r="I245" s="5">
        <v>41382</v>
      </c>
      <c r="J245" s="6">
        <v>131179</v>
      </c>
      <c r="K245" s="7">
        <v>0.15</v>
      </c>
      <c r="L245" s="2" t="s">
        <v>20</v>
      </c>
      <c r="M245" s="2" t="s">
        <v>87</v>
      </c>
      <c r="DS245" t="str">
        <v>E03907</v>
      </c>
      <c r="DT245" t="str">
        <v>Camila Watson</v>
      </c>
      <c r="DU245" t="str">
        <v>Vice President</v>
      </c>
      <c r="DV245" t="str">
        <v>Finance</v>
      </c>
      <c r="DW245" t="str">
        <v>Speciality Products</v>
      </c>
      <c r="DX245" t="str">
        <v>Female</v>
      </c>
      <c r="DY245" t="str">
        <v>Caucasian</v>
      </c>
      <c r="DZ245">
        <v>32</v>
      </c>
      <c r="EA245">
        <v>43102</v>
      </c>
      <c r="EB245">
        <v>190253</v>
      </c>
      <c r="EC245">
        <v>0.33</v>
      </c>
      <c r="ED245" t="str">
        <v>United States</v>
      </c>
      <c r="EE245" t="str">
        <v>Austin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str">
        <v>E04978</v>
      </c>
      <c r="FH245" t="str">
        <v>Peyton Harris</v>
      </c>
      <c r="FI245" t="str">
        <v>Enterprise Architect</v>
      </c>
      <c r="FJ245" t="str">
        <v>IT</v>
      </c>
      <c r="FK245" t="str">
        <v>Research &amp; Development</v>
      </c>
      <c r="FL245" t="str">
        <v>Female</v>
      </c>
      <c r="FM245" t="str">
        <v>Caucasian</v>
      </c>
      <c r="FN245">
        <v>45</v>
      </c>
      <c r="FO245">
        <v>39908</v>
      </c>
      <c r="FP245">
        <v>64505</v>
      </c>
      <c r="FQ245">
        <v>0</v>
      </c>
      <c r="FR245" t="str">
        <v>United States</v>
      </c>
      <c r="FS245" t="str">
        <v>Miami</v>
      </c>
    </row>
    <row r="246" spans="1:175" x14ac:dyDescent="0.35">
      <c r="A246" s="1" t="s">
        <v>1421</v>
      </c>
      <c r="B246" s="2" t="s">
        <v>1422</v>
      </c>
      <c r="C246" s="2" t="s">
        <v>32</v>
      </c>
      <c r="D246" s="2" t="s">
        <v>33</v>
      </c>
      <c r="E246" s="2" t="s">
        <v>17</v>
      </c>
      <c r="F246" s="2" t="s">
        <v>18</v>
      </c>
      <c r="G246" s="2" t="s">
        <v>27</v>
      </c>
      <c r="H246" s="2">
        <v>27</v>
      </c>
      <c r="I246" s="5">
        <v>43977</v>
      </c>
      <c r="J246" s="6">
        <v>153628</v>
      </c>
      <c r="K246" s="7">
        <v>0.28999999999999998</v>
      </c>
      <c r="L246" s="2" t="s">
        <v>28</v>
      </c>
      <c r="M246" s="2" t="s">
        <v>29</v>
      </c>
      <c r="DS246" t="str">
        <v>E03947</v>
      </c>
      <c r="DT246" t="str">
        <v>Logan Soto</v>
      </c>
      <c r="DU246" t="str">
        <v>Vice President</v>
      </c>
      <c r="DV246" t="str">
        <v>Finance</v>
      </c>
      <c r="DW246" t="str">
        <v>Research &amp; Development</v>
      </c>
      <c r="DX246" t="str">
        <v>Male</v>
      </c>
      <c r="DY246" t="str">
        <v>Latino</v>
      </c>
      <c r="DZ246">
        <v>36</v>
      </c>
      <c r="EA246">
        <v>43330</v>
      </c>
      <c r="EB246">
        <v>223404</v>
      </c>
      <c r="EC246">
        <v>0.32</v>
      </c>
      <c r="ED246" t="str">
        <v>United States</v>
      </c>
      <c r="EE246" t="str">
        <v>Columbus</v>
      </c>
    </row>
    <row r="247" spans="1:175" x14ac:dyDescent="0.35">
      <c r="A247" s="1" t="s">
        <v>270</v>
      </c>
      <c r="B247" s="2" t="s">
        <v>271</v>
      </c>
      <c r="C247" s="2" t="s">
        <v>222</v>
      </c>
      <c r="D247" s="2" t="s">
        <v>68</v>
      </c>
      <c r="E247" s="2" t="s">
        <v>17</v>
      </c>
      <c r="F247" s="2" t="s">
        <v>18</v>
      </c>
      <c r="G247" s="2" t="s">
        <v>35</v>
      </c>
      <c r="H247" s="2">
        <v>45</v>
      </c>
      <c r="I247" s="5">
        <v>41386</v>
      </c>
      <c r="J247" s="6">
        <v>61773</v>
      </c>
      <c r="K247" s="7">
        <v>0</v>
      </c>
      <c r="L247" s="2" t="s">
        <v>20</v>
      </c>
      <c r="M247" s="2" t="s">
        <v>21</v>
      </c>
      <c r="DS247" t="str">
        <v>E04005</v>
      </c>
      <c r="DT247" t="str">
        <v>Lincoln Wong</v>
      </c>
      <c r="DU247" t="str">
        <v>Sr. Analyst</v>
      </c>
      <c r="DV247" t="str">
        <v>Finance</v>
      </c>
      <c r="DW247" t="str">
        <v>Corporate</v>
      </c>
      <c r="DX247" t="str">
        <v>Male</v>
      </c>
      <c r="DY247" t="str">
        <v>Asian</v>
      </c>
      <c r="DZ247">
        <v>49</v>
      </c>
      <c r="EA247">
        <v>43623</v>
      </c>
      <c r="EB247">
        <v>80700</v>
      </c>
      <c r="EC247">
        <v>0</v>
      </c>
      <c r="ED247" t="str">
        <v>United States</v>
      </c>
      <c r="EE247" t="str">
        <v>Columbus</v>
      </c>
    </row>
    <row r="248" spans="1:175" x14ac:dyDescent="0.35">
      <c r="A248" s="1" t="s">
        <v>270</v>
      </c>
      <c r="B248" s="2" t="s">
        <v>1143</v>
      </c>
      <c r="C248" s="2" t="s">
        <v>123</v>
      </c>
      <c r="D248" s="2" t="s">
        <v>33</v>
      </c>
      <c r="E248" s="2" t="s">
        <v>34</v>
      </c>
      <c r="F248" s="2" t="s">
        <v>18</v>
      </c>
      <c r="G248" s="2" t="s">
        <v>35</v>
      </c>
      <c r="H248" s="2">
        <v>52</v>
      </c>
      <c r="I248" s="5">
        <v>43819</v>
      </c>
      <c r="J248" s="6">
        <v>61026</v>
      </c>
      <c r="K248" s="7">
        <v>0</v>
      </c>
      <c r="L248" s="2" t="s">
        <v>20</v>
      </c>
      <c r="M248" s="2" t="s">
        <v>43</v>
      </c>
      <c r="DS248" t="str">
        <v>E04035</v>
      </c>
      <c r="DT248" t="str">
        <v>Hailey Lai</v>
      </c>
      <c r="DU248" t="str">
        <v>Sr. Manger</v>
      </c>
      <c r="DV248" t="str">
        <v>Finance</v>
      </c>
      <c r="DW248" t="str">
        <v>Manufacturing</v>
      </c>
      <c r="DX248" t="str">
        <v>Female</v>
      </c>
      <c r="DY248" t="str">
        <v>Asian</v>
      </c>
      <c r="DZ248">
        <v>42</v>
      </c>
      <c r="EA248">
        <v>40620</v>
      </c>
      <c r="EB248">
        <v>150034</v>
      </c>
      <c r="EC248">
        <v>0.12</v>
      </c>
      <c r="ED248" t="str">
        <v>China</v>
      </c>
      <c r="EE248" t="str">
        <v>Beijing</v>
      </c>
    </row>
    <row r="249" spans="1:175" x14ac:dyDescent="0.35">
      <c r="A249" s="1" t="s">
        <v>1546</v>
      </c>
      <c r="B249" s="2" t="s">
        <v>1547</v>
      </c>
      <c r="C249" s="2" t="s">
        <v>51</v>
      </c>
      <c r="D249" s="2" t="s">
        <v>64</v>
      </c>
      <c r="E249" s="2" t="s">
        <v>25</v>
      </c>
      <c r="F249" s="2" t="s">
        <v>26</v>
      </c>
      <c r="G249" s="2" t="s">
        <v>35</v>
      </c>
      <c r="H249" s="2">
        <v>64</v>
      </c>
      <c r="I249" s="5">
        <v>33964</v>
      </c>
      <c r="J249" s="6">
        <v>104668</v>
      </c>
      <c r="K249" s="7">
        <v>0.08</v>
      </c>
      <c r="L249" s="2" t="s">
        <v>20</v>
      </c>
      <c r="M249" s="2" t="s">
        <v>87</v>
      </c>
      <c r="DS249" t="str">
        <v>E04037</v>
      </c>
      <c r="DT249" t="str">
        <v>Roman Martinez</v>
      </c>
      <c r="DU249" t="str">
        <v>Sr. Manger</v>
      </c>
      <c r="DV249" t="str">
        <v>Finance</v>
      </c>
      <c r="DW249" t="str">
        <v>Research &amp; Development</v>
      </c>
      <c r="DX249" t="str">
        <v>Male</v>
      </c>
      <c r="DY249" t="str">
        <v>Latino</v>
      </c>
      <c r="DZ249">
        <v>31</v>
      </c>
      <c r="EA249">
        <v>42266</v>
      </c>
      <c r="EB249">
        <v>145846</v>
      </c>
      <c r="EC249">
        <v>0.15</v>
      </c>
      <c r="ED249" t="str">
        <v>Brazil</v>
      </c>
      <c r="EE249" t="str">
        <v>Manaus</v>
      </c>
    </row>
    <row r="250" spans="1:175" x14ac:dyDescent="0.35">
      <c r="A250" s="1" t="s">
        <v>547</v>
      </c>
      <c r="B250" s="2" t="s">
        <v>548</v>
      </c>
      <c r="C250" s="2" t="s">
        <v>123</v>
      </c>
      <c r="D250" s="2" t="s">
        <v>47</v>
      </c>
      <c r="E250" s="2" t="s">
        <v>17</v>
      </c>
      <c r="F250" s="2" t="s">
        <v>18</v>
      </c>
      <c r="G250" s="2" t="s">
        <v>84</v>
      </c>
      <c r="H250" s="2">
        <v>48</v>
      </c>
      <c r="I250" s="5">
        <v>41773</v>
      </c>
      <c r="J250" s="6">
        <v>61216</v>
      </c>
      <c r="K250" s="7">
        <v>0</v>
      </c>
      <c r="L250" s="2" t="s">
        <v>20</v>
      </c>
      <c r="M250" s="2" t="s">
        <v>21</v>
      </c>
      <c r="DS250" t="str">
        <v>E04072</v>
      </c>
      <c r="DT250" t="str">
        <v>Emery Mitchell</v>
      </c>
      <c r="DU250" t="str">
        <v>Vice President</v>
      </c>
      <c r="DV250" t="str">
        <v>Finance</v>
      </c>
      <c r="DW250" t="str">
        <v>Manufacturing</v>
      </c>
      <c r="DX250" t="str">
        <v>Female</v>
      </c>
      <c r="DY250" t="str">
        <v>Caucasian</v>
      </c>
      <c r="DZ250">
        <v>48</v>
      </c>
      <c r="EA250">
        <v>43253</v>
      </c>
      <c r="EB250">
        <v>231567</v>
      </c>
      <c r="EC250">
        <v>0.36</v>
      </c>
      <c r="ED250" t="str">
        <v>United States</v>
      </c>
      <c r="EE250" t="str">
        <v>Seattle</v>
      </c>
    </row>
    <row r="251" spans="1:175" x14ac:dyDescent="0.35">
      <c r="A251" s="1" t="s">
        <v>1783</v>
      </c>
      <c r="B251" s="2" t="s">
        <v>1784</v>
      </c>
      <c r="C251" s="2" t="s">
        <v>51</v>
      </c>
      <c r="D251" s="2" t="s">
        <v>47</v>
      </c>
      <c r="E251" s="2" t="s">
        <v>17</v>
      </c>
      <c r="F251" s="2" t="s">
        <v>26</v>
      </c>
      <c r="G251" s="2" t="s">
        <v>27</v>
      </c>
      <c r="H251" s="2">
        <v>49</v>
      </c>
      <c r="I251" s="5">
        <v>41131</v>
      </c>
      <c r="J251" s="6">
        <v>109850</v>
      </c>
      <c r="K251" s="7">
        <v>7.0000000000000007E-2</v>
      </c>
      <c r="L251" s="2" t="s">
        <v>28</v>
      </c>
      <c r="M251" s="2" t="s">
        <v>113</v>
      </c>
      <c r="DS251" t="str">
        <v>E04088</v>
      </c>
      <c r="DT251" t="str">
        <v>Ezra Liang</v>
      </c>
      <c r="DU251" t="str">
        <v>Vice President</v>
      </c>
      <c r="DV251" t="str">
        <v>Finance</v>
      </c>
      <c r="DW251" t="str">
        <v>Research &amp; Development</v>
      </c>
      <c r="DX251" t="str">
        <v>Male</v>
      </c>
      <c r="DY251" t="str">
        <v>Asian</v>
      </c>
      <c r="DZ251">
        <v>52</v>
      </c>
      <c r="EA251">
        <v>35576</v>
      </c>
      <c r="EB251">
        <v>216999</v>
      </c>
      <c r="EC251">
        <v>0.37</v>
      </c>
      <c r="ED251" t="str">
        <v>United States</v>
      </c>
      <c r="EE251" t="str">
        <v>Miami</v>
      </c>
    </row>
    <row r="252" spans="1:175" x14ac:dyDescent="0.35">
      <c r="A252" s="1" t="s">
        <v>599</v>
      </c>
      <c r="B252" s="2" t="s">
        <v>600</v>
      </c>
      <c r="C252" s="2" t="s">
        <v>78</v>
      </c>
      <c r="D252" s="2" t="s">
        <v>64</v>
      </c>
      <c r="E252" s="2" t="s">
        <v>17</v>
      </c>
      <c r="F252" s="2" t="s">
        <v>18</v>
      </c>
      <c r="G252" s="2" t="s">
        <v>19</v>
      </c>
      <c r="H252" s="2">
        <v>34</v>
      </c>
      <c r="I252" s="5">
        <v>43673</v>
      </c>
      <c r="J252" s="6">
        <v>220937</v>
      </c>
      <c r="K252" s="7">
        <v>0.38</v>
      </c>
      <c r="L252" s="2" t="s">
        <v>20</v>
      </c>
      <c r="M252" s="2" t="s">
        <v>59</v>
      </c>
      <c r="DS252" t="str">
        <v>E04103</v>
      </c>
      <c r="DT252" t="str">
        <v>Isabella Soto</v>
      </c>
      <c r="DU252" t="str">
        <v>Vice President</v>
      </c>
      <c r="DV252" t="str">
        <v>Finance</v>
      </c>
      <c r="DW252" t="str">
        <v>Corporate</v>
      </c>
      <c r="DX252" t="str">
        <v>Female</v>
      </c>
      <c r="DY252" t="str">
        <v>Latino</v>
      </c>
      <c r="DZ252">
        <v>27</v>
      </c>
      <c r="EA252">
        <v>44545</v>
      </c>
      <c r="EB252">
        <v>255369</v>
      </c>
      <c r="EC252">
        <v>0.33</v>
      </c>
      <c r="ED252" t="str">
        <v>Brazil</v>
      </c>
      <c r="EE252" t="str">
        <v>Sao Paulo</v>
      </c>
    </row>
    <row r="253" spans="1:175" x14ac:dyDescent="0.35">
      <c r="A253" s="1" t="s">
        <v>241</v>
      </c>
      <c r="B253" s="2" t="s">
        <v>242</v>
      </c>
      <c r="C253" s="2" t="s">
        <v>32</v>
      </c>
      <c r="D253" s="2" t="s">
        <v>64</v>
      </c>
      <c r="E253" s="2" t="s">
        <v>25</v>
      </c>
      <c r="F253" s="2" t="s">
        <v>26</v>
      </c>
      <c r="G253" s="2" t="s">
        <v>27</v>
      </c>
      <c r="H253" s="2">
        <v>42</v>
      </c>
      <c r="I253" s="5">
        <v>41655</v>
      </c>
      <c r="J253" s="6">
        <v>152214</v>
      </c>
      <c r="K253" s="7">
        <v>0.3</v>
      </c>
      <c r="L253" s="2" t="s">
        <v>28</v>
      </c>
      <c r="M253" s="2" t="s">
        <v>113</v>
      </c>
      <c r="DS253" t="str">
        <v>E04130</v>
      </c>
      <c r="DT253" t="str">
        <v>Elias Figueroa</v>
      </c>
      <c r="DU253" t="str">
        <v>Sr. Manger</v>
      </c>
      <c r="DV253" t="str">
        <v>Finance</v>
      </c>
      <c r="DW253" t="str">
        <v>Corporate</v>
      </c>
      <c r="DX253" t="str">
        <v>Male</v>
      </c>
      <c r="DY253" t="str">
        <v>Latino</v>
      </c>
      <c r="DZ253">
        <v>45</v>
      </c>
      <c r="EA253">
        <v>44554</v>
      </c>
      <c r="EB253">
        <v>144754</v>
      </c>
      <c r="EC253">
        <v>0.15</v>
      </c>
      <c r="ED253" t="str">
        <v>United States</v>
      </c>
      <c r="EE253" t="str">
        <v>Phoenix</v>
      </c>
    </row>
    <row r="254" spans="1:175" x14ac:dyDescent="0.35">
      <c r="A254" s="1" t="s">
        <v>913</v>
      </c>
      <c r="B254" s="2" t="s">
        <v>914</v>
      </c>
      <c r="C254" s="2" t="s">
        <v>32</v>
      </c>
      <c r="D254" s="2" t="s">
        <v>47</v>
      </c>
      <c r="E254" s="2" t="s">
        <v>25</v>
      </c>
      <c r="F254" s="2" t="s">
        <v>18</v>
      </c>
      <c r="G254" s="2" t="s">
        <v>35</v>
      </c>
      <c r="H254" s="2">
        <v>55</v>
      </c>
      <c r="I254" s="5">
        <v>35001</v>
      </c>
      <c r="J254" s="6">
        <v>153271</v>
      </c>
      <c r="K254" s="7">
        <v>0.15</v>
      </c>
      <c r="L254" s="2" t="s">
        <v>20</v>
      </c>
      <c r="M254" s="2" t="s">
        <v>59</v>
      </c>
      <c r="DS254" t="str">
        <v>E04136</v>
      </c>
      <c r="DT254" t="str">
        <v>Mason Cao</v>
      </c>
      <c r="DU254" t="str">
        <v>Analyst II</v>
      </c>
      <c r="DV254" t="str">
        <v>Finance</v>
      </c>
      <c r="DW254" t="str">
        <v>Corporate</v>
      </c>
      <c r="DX254" t="str">
        <v>Male</v>
      </c>
      <c r="DY254" t="str">
        <v>Asian</v>
      </c>
      <c r="DZ254">
        <v>52</v>
      </c>
      <c r="EA254">
        <v>42992</v>
      </c>
      <c r="EB254">
        <v>74449</v>
      </c>
      <c r="EC254">
        <v>0</v>
      </c>
      <c r="ED254" t="str">
        <v>China</v>
      </c>
      <c r="EE254" t="str">
        <v>Beijing</v>
      </c>
    </row>
    <row r="255" spans="1:175" x14ac:dyDescent="0.35">
      <c r="A255" s="1" t="s">
        <v>837</v>
      </c>
      <c r="B255" s="2" t="s">
        <v>838</v>
      </c>
      <c r="C255" s="2" t="s">
        <v>15</v>
      </c>
      <c r="D255" s="2" t="s">
        <v>16</v>
      </c>
      <c r="E255" s="2" t="s">
        <v>17</v>
      </c>
      <c r="F255" s="2" t="s">
        <v>18</v>
      </c>
      <c r="G255" s="2" t="s">
        <v>84</v>
      </c>
      <c r="H255" s="2">
        <v>49</v>
      </c>
      <c r="I255" s="5">
        <v>38000</v>
      </c>
      <c r="J255" s="6">
        <v>125086</v>
      </c>
      <c r="K255" s="7">
        <v>0.1</v>
      </c>
      <c r="L255" s="2" t="s">
        <v>92</v>
      </c>
      <c r="M255" s="2" t="s">
        <v>217</v>
      </c>
      <c r="DS255" t="str">
        <v>E04221</v>
      </c>
      <c r="DT255" t="str">
        <v>Roman King</v>
      </c>
      <c r="DU255" t="str">
        <v>Analyst II</v>
      </c>
      <c r="DV255" t="str">
        <v>Finance</v>
      </c>
      <c r="DW255" t="str">
        <v>Corporate</v>
      </c>
      <c r="DX255" t="str">
        <v>Male</v>
      </c>
      <c r="DY255" t="str">
        <v>Caucasian</v>
      </c>
      <c r="DZ255">
        <v>60</v>
      </c>
      <c r="EA255">
        <v>39310</v>
      </c>
      <c r="EB255">
        <v>58671</v>
      </c>
      <c r="EC255">
        <v>0</v>
      </c>
      <c r="ED255" t="str">
        <v>United States</v>
      </c>
      <c r="EE255" t="str">
        <v>Columbus</v>
      </c>
    </row>
    <row r="256" spans="1:175" x14ac:dyDescent="0.35">
      <c r="A256" s="1" t="s">
        <v>1689</v>
      </c>
      <c r="B256" s="2" t="s">
        <v>1690</v>
      </c>
      <c r="C256" s="2" t="s">
        <v>67</v>
      </c>
      <c r="D256" s="2" t="s">
        <v>68</v>
      </c>
      <c r="E256" s="2" t="s">
        <v>48</v>
      </c>
      <c r="F256" s="2" t="s">
        <v>18</v>
      </c>
      <c r="G256" s="2" t="s">
        <v>27</v>
      </c>
      <c r="H256" s="2">
        <v>25</v>
      </c>
      <c r="I256" s="5">
        <v>44370</v>
      </c>
      <c r="J256" s="6">
        <v>86464</v>
      </c>
      <c r="K256" s="7">
        <v>0</v>
      </c>
      <c r="L256" s="2" t="s">
        <v>28</v>
      </c>
      <c r="M256" s="2" t="s">
        <v>73</v>
      </c>
      <c r="DS256" t="str">
        <v>E04239</v>
      </c>
      <c r="DT256" t="str">
        <v>Everleigh Ng</v>
      </c>
      <c r="DU256" t="str">
        <v>Sr. Manger</v>
      </c>
      <c r="DV256" t="str">
        <v>Finance</v>
      </c>
      <c r="DW256" t="str">
        <v>Research &amp; Development</v>
      </c>
      <c r="DX256" t="str">
        <v>Female</v>
      </c>
      <c r="DY256" t="str">
        <v>Asian</v>
      </c>
      <c r="DZ256">
        <v>51</v>
      </c>
      <c r="EA256">
        <v>44357</v>
      </c>
      <c r="EB256">
        <v>146742</v>
      </c>
      <c r="EC256">
        <v>0.1</v>
      </c>
      <c r="ED256" t="str">
        <v>China</v>
      </c>
      <c r="EE256" t="str">
        <v>Shanghai</v>
      </c>
    </row>
    <row r="257" spans="1:135" x14ac:dyDescent="0.35">
      <c r="A257" s="1" t="s">
        <v>202</v>
      </c>
      <c r="B257" s="2" t="s">
        <v>203</v>
      </c>
      <c r="C257" s="2" t="s">
        <v>78</v>
      </c>
      <c r="D257" s="2" t="s">
        <v>16</v>
      </c>
      <c r="E257" s="2" t="s">
        <v>34</v>
      </c>
      <c r="F257" s="2" t="s">
        <v>18</v>
      </c>
      <c r="G257" s="2" t="s">
        <v>84</v>
      </c>
      <c r="H257" s="2">
        <v>43</v>
      </c>
      <c r="I257" s="5">
        <v>40029</v>
      </c>
      <c r="J257" s="6">
        <v>208415</v>
      </c>
      <c r="K257" s="7">
        <v>0.35</v>
      </c>
      <c r="L257" s="2" t="s">
        <v>20</v>
      </c>
      <c r="M257" s="2" t="s">
        <v>21</v>
      </c>
      <c r="DS257" t="str">
        <v>E04332</v>
      </c>
      <c r="DT257" t="str">
        <v>Luke Martin</v>
      </c>
      <c r="DU257" t="str">
        <v>Analyst</v>
      </c>
      <c r="DV257" t="str">
        <v>Finance</v>
      </c>
      <c r="DW257" t="str">
        <v>Manufacturing</v>
      </c>
      <c r="DX257" t="str">
        <v>Male</v>
      </c>
      <c r="DY257" t="str">
        <v>Black</v>
      </c>
      <c r="DZ257">
        <v>25</v>
      </c>
      <c r="EA257">
        <v>43967</v>
      </c>
      <c r="EB257">
        <v>41336</v>
      </c>
      <c r="EC257">
        <v>0</v>
      </c>
      <c r="ED257" t="str">
        <v>United States</v>
      </c>
      <c r="EE257" t="str">
        <v>Miami</v>
      </c>
    </row>
    <row r="258" spans="1:135" x14ac:dyDescent="0.35">
      <c r="A258" s="1" t="s">
        <v>202</v>
      </c>
      <c r="B258" s="2" t="s">
        <v>1516</v>
      </c>
      <c r="C258" s="2" t="s">
        <v>78</v>
      </c>
      <c r="D258" s="2" t="s">
        <v>58</v>
      </c>
      <c r="E258" s="2" t="s">
        <v>34</v>
      </c>
      <c r="F258" s="2" t="s">
        <v>26</v>
      </c>
      <c r="G258" s="2" t="s">
        <v>35</v>
      </c>
      <c r="H258" s="2">
        <v>41</v>
      </c>
      <c r="I258" s="5">
        <v>41503</v>
      </c>
      <c r="J258" s="6">
        <v>235619</v>
      </c>
      <c r="K258" s="7">
        <v>0.3</v>
      </c>
      <c r="L258" s="2" t="s">
        <v>20</v>
      </c>
      <c r="M258" s="2" t="s">
        <v>21</v>
      </c>
      <c r="DS258" t="str">
        <v>E04379</v>
      </c>
      <c r="DT258" t="str">
        <v>Scarlett Rodriguez</v>
      </c>
      <c r="DU258" t="str">
        <v>Sr. Analyst</v>
      </c>
      <c r="DV258" t="str">
        <v>Finance</v>
      </c>
      <c r="DW258" t="str">
        <v>Manufacturing</v>
      </c>
      <c r="DX258" t="str">
        <v>Female</v>
      </c>
      <c r="DY258" t="str">
        <v>Latino</v>
      </c>
      <c r="DZ258">
        <v>60</v>
      </c>
      <c r="EA258">
        <v>39137</v>
      </c>
      <c r="EB258">
        <v>71699</v>
      </c>
      <c r="EC258">
        <v>0</v>
      </c>
      <c r="ED258" t="str">
        <v>Brazil</v>
      </c>
      <c r="EE258" t="str">
        <v>Manaus</v>
      </c>
    </row>
    <row r="259" spans="1:135" x14ac:dyDescent="0.35">
      <c r="A259" s="1" t="s">
        <v>248</v>
      </c>
      <c r="B259" s="2" t="s">
        <v>249</v>
      </c>
      <c r="C259" s="2" t="s">
        <v>250</v>
      </c>
      <c r="D259" s="2" t="s">
        <v>16</v>
      </c>
      <c r="E259" s="2" t="s">
        <v>25</v>
      </c>
      <c r="F259" s="2" t="s">
        <v>26</v>
      </c>
      <c r="G259" s="2" t="s">
        <v>35</v>
      </c>
      <c r="H259" s="2">
        <v>29</v>
      </c>
      <c r="I259" s="5">
        <v>43444</v>
      </c>
      <c r="J259" s="6">
        <v>84596</v>
      </c>
      <c r="K259" s="7">
        <v>0</v>
      </c>
      <c r="L259" s="2" t="s">
        <v>20</v>
      </c>
      <c r="M259" s="2" t="s">
        <v>55</v>
      </c>
      <c r="DS259" t="str">
        <v>E04415</v>
      </c>
      <c r="DT259" t="str">
        <v>Leonardo Luong</v>
      </c>
      <c r="DU259" t="str">
        <v>Manager</v>
      </c>
      <c r="DV259" t="str">
        <v>Finance</v>
      </c>
      <c r="DW259" t="str">
        <v>Manufacturing</v>
      </c>
      <c r="DX259" t="str">
        <v>Male</v>
      </c>
      <c r="DY259" t="str">
        <v>Asian</v>
      </c>
      <c r="DZ259">
        <v>52</v>
      </c>
      <c r="EA259">
        <v>36523</v>
      </c>
      <c r="EB259">
        <v>116527</v>
      </c>
      <c r="EC259">
        <v>7.0000000000000007E-2</v>
      </c>
      <c r="ED259" t="str">
        <v>United States</v>
      </c>
      <c r="EE259" t="str">
        <v>Phoenix</v>
      </c>
    </row>
    <row r="260" spans="1:135" x14ac:dyDescent="0.35">
      <c r="A260" s="1" t="s">
        <v>279</v>
      </c>
      <c r="B260" s="2" t="s">
        <v>280</v>
      </c>
      <c r="C260" s="2" t="s">
        <v>123</v>
      </c>
      <c r="D260" s="2" t="s">
        <v>58</v>
      </c>
      <c r="E260" s="2" t="s">
        <v>34</v>
      </c>
      <c r="F260" s="2" t="s">
        <v>26</v>
      </c>
      <c r="G260" s="2" t="s">
        <v>35</v>
      </c>
      <c r="H260" s="2">
        <v>55</v>
      </c>
      <c r="I260" s="5">
        <v>39177</v>
      </c>
      <c r="J260" s="6">
        <v>52310</v>
      </c>
      <c r="K260" s="7">
        <v>0</v>
      </c>
      <c r="L260" s="2" t="s">
        <v>20</v>
      </c>
      <c r="M260" s="2" t="s">
        <v>55</v>
      </c>
      <c r="DS260" t="str">
        <v>E04448</v>
      </c>
      <c r="DT260" t="str">
        <v>Adrian Ruiz</v>
      </c>
      <c r="DU260" t="str">
        <v>Sr. Analyst</v>
      </c>
      <c r="DV260" t="str">
        <v>Finance</v>
      </c>
      <c r="DW260" t="str">
        <v>Corporate</v>
      </c>
      <c r="DX260" t="str">
        <v>Male</v>
      </c>
      <c r="DY260" t="str">
        <v>Latino</v>
      </c>
      <c r="DZ260">
        <v>34</v>
      </c>
      <c r="EA260">
        <v>41886</v>
      </c>
      <c r="EB260">
        <v>95499</v>
      </c>
      <c r="EC260">
        <v>0</v>
      </c>
      <c r="ED260" t="str">
        <v>Brazil</v>
      </c>
      <c r="EE260" t="str">
        <v>Sao Paulo</v>
      </c>
    </row>
    <row r="261" spans="1:135" x14ac:dyDescent="0.35">
      <c r="A261" s="1" t="s">
        <v>1075</v>
      </c>
      <c r="B261" s="2" t="s">
        <v>623</v>
      </c>
      <c r="C261" s="2" t="s">
        <v>51</v>
      </c>
      <c r="D261" s="2" t="s">
        <v>33</v>
      </c>
      <c r="E261" s="2" t="s">
        <v>25</v>
      </c>
      <c r="F261" s="2" t="s">
        <v>26</v>
      </c>
      <c r="G261" s="2" t="s">
        <v>27</v>
      </c>
      <c r="H261" s="2">
        <v>50</v>
      </c>
      <c r="I261" s="5">
        <v>43239</v>
      </c>
      <c r="J261" s="6">
        <v>106437</v>
      </c>
      <c r="K261" s="7">
        <v>7.0000000000000007E-2</v>
      </c>
      <c r="L261" s="2" t="s">
        <v>28</v>
      </c>
      <c r="M261" s="2" t="s">
        <v>29</v>
      </c>
      <c r="DS261" t="str">
        <v>E04449</v>
      </c>
      <c r="DT261" t="str">
        <v>Miles Hsu</v>
      </c>
      <c r="DU261" t="str">
        <v>Analyst II</v>
      </c>
      <c r="DV261" t="str">
        <v>Finance</v>
      </c>
      <c r="DW261" t="str">
        <v>Research &amp; Development</v>
      </c>
      <c r="DX261" t="str">
        <v>Male</v>
      </c>
      <c r="DY261" t="str">
        <v>Asian</v>
      </c>
      <c r="DZ261">
        <v>55</v>
      </c>
      <c r="EA261">
        <v>41714</v>
      </c>
      <c r="EB261">
        <v>74552</v>
      </c>
      <c r="EC261">
        <v>0</v>
      </c>
      <c r="ED261" t="str">
        <v>China</v>
      </c>
      <c r="EE261" t="str">
        <v>Chengdu</v>
      </c>
    </row>
    <row r="262" spans="1:135" x14ac:dyDescent="0.35">
      <c r="A262" s="1" t="s">
        <v>555</v>
      </c>
      <c r="B262" s="2" t="s">
        <v>556</v>
      </c>
      <c r="C262" s="2" t="s">
        <v>222</v>
      </c>
      <c r="D262" s="2" t="s">
        <v>68</v>
      </c>
      <c r="E262" s="2" t="s">
        <v>25</v>
      </c>
      <c r="F262" s="2" t="s">
        <v>26</v>
      </c>
      <c r="G262" s="2" t="s">
        <v>84</v>
      </c>
      <c r="H262" s="2">
        <v>36</v>
      </c>
      <c r="I262" s="5">
        <v>39912</v>
      </c>
      <c r="J262" s="6">
        <v>60055</v>
      </c>
      <c r="K262" s="7">
        <v>0</v>
      </c>
      <c r="L262" s="2" t="s">
        <v>20</v>
      </c>
      <c r="M262" s="2" t="s">
        <v>21</v>
      </c>
      <c r="DS262" t="str">
        <v>E04568</v>
      </c>
      <c r="DT262" t="str">
        <v>Rylee Yu</v>
      </c>
      <c r="DU262" t="str">
        <v>Vice President</v>
      </c>
      <c r="DV262" t="str">
        <v>Finance</v>
      </c>
      <c r="DW262" t="str">
        <v>Speciality Products</v>
      </c>
      <c r="DX262" t="str">
        <v>Female</v>
      </c>
      <c r="DY262" t="str">
        <v>Asian</v>
      </c>
      <c r="DZ262">
        <v>54</v>
      </c>
      <c r="EA262">
        <v>40734</v>
      </c>
      <c r="EB262">
        <v>247022</v>
      </c>
      <c r="EC262">
        <v>0.3</v>
      </c>
      <c r="ED262" t="str">
        <v>China</v>
      </c>
      <c r="EE262" t="str">
        <v>Beijing</v>
      </c>
    </row>
    <row r="263" spans="1:135" x14ac:dyDescent="0.35">
      <c r="A263" s="1" t="s">
        <v>1785</v>
      </c>
      <c r="B263" s="2" t="s">
        <v>1786</v>
      </c>
      <c r="C263" s="2" t="s">
        <v>183</v>
      </c>
      <c r="D263" s="2" t="s">
        <v>64</v>
      </c>
      <c r="E263" s="2" t="s">
        <v>17</v>
      </c>
      <c r="F263" s="2" t="s">
        <v>18</v>
      </c>
      <c r="G263" s="2" t="s">
        <v>84</v>
      </c>
      <c r="H263" s="2">
        <v>62</v>
      </c>
      <c r="I263" s="5">
        <v>41748</v>
      </c>
      <c r="J263" s="6">
        <v>45295</v>
      </c>
      <c r="K263" s="7">
        <v>0</v>
      </c>
      <c r="L263" s="2" t="s">
        <v>92</v>
      </c>
      <c r="M263" s="2" t="s">
        <v>217</v>
      </c>
      <c r="DS263" t="str">
        <v>E04601</v>
      </c>
      <c r="DT263" t="str">
        <v>Allison Ayala</v>
      </c>
      <c r="DU263" t="str">
        <v>Analyst</v>
      </c>
      <c r="DV263" t="str">
        <v>Finance</v>
      </c>
      <c r="DW263" t="str">
        <v>Corporate</v>
      </c>
      <c r="DX263" t="str">
        <v>Female</v>
      </c>
      <c r="DY263" t="str">
        <v>Latino</v>
      </c>
      <c r="DZ263">
        <v>36</v>
      </c>
      <c r="EA263">
        <v>39994</v>
      </c>
      <c r="EB263">
        <v>43363</v>
      </c>
      <c r="EC263">
        <v>0</v>
      </c>
      <c r="ED263" t="str">
        <v>United States</v>
      </c>
      <c r="EE263" t="str">
        <v>Austin</v>
      </c>
    </row>
    <row r="264" spans="1:135" x14ac:dyDescent="0.35">
      <c r="A264" s="1" t="s">
        <v>1542</v>
      </c>
      <c r="B264" s="2" t="s">
        <v>1543</v>
      </c>
      <c r="C264" s="2" t="s">
        <v>142</v>
      </c>
      <c r="D264" s="2" t="s">
        <v>64</v>
      </c>
      <c r="E264" s="2" t="s">
        <v>25</v>
      </c>
      <c r="F264" s="2" t="s">
        <v>18</v>
      </c>
      <c r="G264" s="2" t="s">
        <v>27</v>
      </c>
      <c r="H264" s="2">
        <v>63</v>
      </c>
      <c r="I264" s="5">
        <v>39204</v>
      </c>
      <c r="J264" s="6">
        <v>72805</v>
      </c>
      <c r="K264" s="7">
        <v>0</v>
      </c>
      <c r="L264" s="2" t="s">
        <v>28</v>
      </c>
      <c r="M264" s="2" t="s">
        <v>73</v>
      </c>
      <c r="DS264" t="str">
        <v>E04749</v>
      </c>
      <c r="DT264" t="str">
        <v>Caroline Phan</v>
      </c>
      <c r="DU264" t="str">
        <v>Sr. Manger</v>
      </c>
      <c r="DV264" t="str">
        <v>Finance</v>
      </c>
      <c r="DW264" t="str">
        <v>Corporate</v>
      </c>
      <c r="DX264" t="str">
        <v>Female</v>
      </c>
      <c r="DY264" t="str">
        <v>Asian</v>
      </c>
      <c r="DZ264">
        <v>41</v>
      </c>
      <c r="EA264">
        <v>38060</v>
      </c>
      <c r="EB264">
        <v>155004</v>
      </c>
      <c r="EC264">
        <v>0.12</v>
      </c>
      <c r="ED264" t="str">
        <v>United States</v>
      </c>
      <c r="EE264" t="str">
        <v>Austin</v>
      </c>
    </row>
    <row r="265" spans="1:135" x14ac:dyDescent="0.35">
      <c r="A265" s="1" t="s">
        <v>573</v>
      </c>
      <c r="B265" s="2" t="s">
        <v>574</v>
      </c>
      <c r="C265" s="2" t="s">
        <v>32</v>
      </c>
      <c r="D265" s="2" t="s">
        <v>68</v>
      </c>
      <c r="E265" s="2" t="s">
        <v>34</v>
      </c>
      <c r="F265" s="2" t="s">
        <v>26</v>
      </c>
      <c r="G265" s="2" t="s">
        <v>84</v>
      </c>
      <c r="H265" s="2">
        <v>64</v>
      </c>
      <c r="I265" s="5">
        <v>42972</v>
      </c>
      <c r="J265" s="6">
        <v>169509</v>
      </c>
      <c r="K265" s="7">
        <v>0.18</v>
      </c>
      <c r="L265" s="2" t="s">
        <v>92</v>
      </c>
      <c r="M265" s="2" t="s">
        <v>93</v>
      </c>
      <c r="DS265" t="str">
        <v>E04927</v>
      </c>
      <c r="DT265" t="str">
        <v>Ezekiel Bryant</v>
      </c>
      <c r="DU265" t="str">
        <v>Sr. Analyst</v>
      </c>
      <c r="DV265" t="str">
        <v>Finance</v>
      </c>
      <c r="DW265" t="str">
        <v>Manufacturing</v>
      </c>
      <c r="DX265" t="str">
        <v>Male</v>
      </c>
      <c r="DY265" t="str">
        <v>Caucasian</v>
      </c>
      <c r="DZ265">
        <v>55</v>
      </c>
      <c r="EA265">
        <v>37456</v>
      </c>
      <c r="EB265">
        <v>77396</v>
      </c>
      <c r="EC265">
        <v>0</v>
      </c>
      <c r="ED265" t="str">
        <v>United States</v>
      </c>
      <c r="EE265" t="str">
        <v>Miami</v>
      </c>
    </row>
    <row r="266" spans="1:135" x14ac:dyDescent="0.35">
      <c r="A266" s="1" t="s">
        <v>696</v>
      </c>
      <c r="B266" s="2" t="s">
        <v>697</v>
      </c>
      <c r="C266" s="2" t="s">
        <v>247</v>
      </c>
      <c r="D266" s="2" t="s">
        <v>16</v>
      </c>
      <c r="E266" s="2" t="s">
        <v>34</v>
      </c>
      <c r="F266" s="2" t="s">
        <v>26</v>
      </c>
      <c r="G266" s="2" t="s">
        <v>19</v>
      </c>
      <c r="H266" s="2">
        <v>46</v>
      </c>
      <c r="I266" s="5">
        <v>38513</v>
      </c>
      <c r="J266" s="6">
        <v>67374</v>
      </c>
      <c r="K266" s="7">
        <v>0</v>
      </c>
      <c r="L266" s="2" t="s">
        <v>20</v>
      </c>
      <c r="M266" s="2" t="s">
        <v>59</v>
      </c>
      <c r="DS266" t="str">
        <v>EEID</v>
      </c>
      <c r="DT266" t="str">
        <v>Full Name</v>
      </c>
      <c r="DU266" t="str">
        <v>Job Title</v>
      </c>
      <c r="DV266" t="str">
        <v>Department</v>
      </c>
      <c r="DW266" t="str">
        <v>Business Unit</v>
      </c>
      <c r="DX266" t="str">
        <v>Gender</v>
      </c>
      <c r="DY266" t="str">
        <v>Ethnicity</v>
      </c>
      <c r="DZ266" t="str">
        <v>Age</v>
      </c>
      <c r="EA266" t="str">
        <v>Hire Date</v>
      </c>
      <c r="EB266" t="str">
        <v>Annual Salary</v>
      </c>
      <c r="EC266" t="str">
        <v>Bonus %</v>
      </c>
      <c r="ED266" t="str">
        <v>Country</v>
      </c>
      <c r="EE266" t="str">
        <v>City</v>
      </c>
    </row>
    <row r="267" spans="1:135" x14ac:dyDescent="0.35">
      <c r="A267" s="1" t="s">
        <v>501</v>
      </c>
      <c r="B267" s="2" t="s">
        <v>502</v>
      </c>
      <c r="C267" s="2" t="s">
        <v>276</v>
      </c>
      <c r="D267" s="2" t="s">
        <v>68</v>
      </c>
      <c r="E267" s="2" t="s">
        <v>17</v>
      </c>
      <c r="F267" s="2" t="s">
        <v>26</v>
      </c>
      <c r="G267" s="2" t="s">
        <v>84</v>
      </c>
      <c r="H267" s="2">
        <v>47</v>
      </c>
      <c r="I267" s="5">
        <v>35990</v>
      </c>
      <c r="J267" s="6">
        <v>99091</v>
      </c>
      <c r="K267" s="7">
        <v>0</v>
      </c>
      <c r="L267" s="2" t="s">
        <v>20</v>
      </c>
      <c r="M267" s="2" t="s">
        <v>59</v>
      </c>
      <c r="DS267" t="str">
        <v>E00035</v>
      </c>
      <c r="DT267" t="str">
        <v>Lillian Gonzales</v>
      </c>
      <c r="DU267" t="str">
        <v>Cloud Infrastructure Architect</v>
      </c>
      <c r="DV267" t="str">
        <v>IT</v>
      </c>
      <c r="DW267" t="str">
        <v>Manufacturing</v>
      </c>
      <c r="DX267" t="str">
        <v>Female</v>
      </c>
      <c r="DY267" t="str">
        <v>Latino</v>
      </c>
      <c r="DZ267">
        <v>43</v>
      </c>
      <c r="EA267">
        <v>39885</v>
      </c>
      <c r="EB267">
        <v>62335</v>
      </c>
      <c r="EC267">
        <v>0</v>
      </c>
      <c r="ED267" t="str">
        <v>Brazil</v>
      </c>
      <c r="EE267" t="str">
        <v>Manaus</v>
      </c>
    </row>
    <row r="268" spans="1:135" x14ac:dyDescent="0.35">
      <c r="A268" s="1" t="s">
        <v>501</v>
      </c>
      <c r="B268" s="2" t="s">
        <v>1601</v>
      </c>
      <c r="C268" s="2" t="s">
        <v>142</v>
      </c>
      <c r="D268" s="2" t="s">
        <v>64</v>
      </c>
      <c r="E268" s="2" t="s">
        <v>48</v>
      </c>
      <c r="F268" s="2" t="s">
        <v>26</v>
      </c>
      <c r="G268" s="2" t="s">
        <v>35</v>
      </c>
      <c r="H268" s="2">
        <v>46</v>
      </c>
      <c r="I268" s="5">
        <v>39133</v>
      </c>
      <c r="J268" s="6">
        <v>75579</v>
      </c>
      <c r="K268" s="7">
        <v>0</v>
      </c>
      <c r="L268" s="2" t="s">
        <v>20</v>
      </c>
      <c r="M268" s="2" t="s">
        <v>21</v>
      </c>
      <c r="DS268" t="str">
        <v>E00044</v>
      </c>
      <c r="DT268" t="str">
        <v>Scarlett Jenkins</v>
      </c>
      <c r="DU268" t="str">
        <v>Vice President</v>
      </c>
      <c r="DV268" t="str">
        <v>IT</v>
      </c>
      <c r="DW268" t="str">
        <v>Research &amp; Development</v>
      </c>
      <c r="DX268" t="str">
        <v>Female</v>
      </c>
      <c r="DY268" t="str">
        <v>Caucasian</v>
      </c>
      <c r="DZ268">
        <v>53</v>
      </c>
      <c r="EA268">
        <v>40856</v>
      </c>
      <c r="EB268">
        <v>198473</v>
      </c>
      <c r="EC268">
        <v>0.32</v>
      </c>
      <c r="ED268" t="str">
        <v>United States</v>
      </c>
      <c r="EE268" t="str">
        <v>Miami</v>
      </c>
    </row>
    <row r="269" spans="1:135" x14ac:dyDescent="0.35">
      <c r="A269" s="1" t="s">
        <v>511</v>
      </c>
      <c r="B269" s="2" t="s">
        <v>512</v>
      </c>
      <c r="C269" s="2" t="s">
        <v>293</v>
      </c>
      <c r="D269" s="2" t="s">
        <v>47</v>
      </c>
      <c r="E269" s="2" t="s">
        <v>34</v>
      </c>
      <c r="F269" s="2" t="s">
        <v>26</v>
      </c>
      <c r="G269" s="2" t="s">
        <v>84</v>
      </c>
      <c r="H269" s="2">
        <v>45</v>
      </c>
      <c r="I269" s="5">
        <v>44237</v>
      </c>
      <c r="J269" s="6">
        <v>79882</v>
      </c>
      <c r="K269" s="7">
        <v>0</v>
      </c>
      <c r="L269" s="2" t="s">
        <v>20</v>
      </c>
      <c r="M269" s="2" t="s">
        <v>43</v>
      </c>
      <c r="DS269" t="str">
        <v>E00085</v>
      </c>
      <c r="DT269" t="str">
        <v>Mason Watson</v>
      </c>
      <c r="DU269" t="str">
        <v>Sr. Manger</v>
      </c>
      <c r="DV269" t="str">
        <v>IT</v>
      </c>
      <c r="DW269" t="str">
        <v>Corporate</v>
      </c>
      <c r="DX269" t="str">
        <v>Male</v>
      </c>
      <c r="DY269" t="str">
        <v>Caucasian</v>
      </c>
      <c r="DZ269">
        <v>46</v>
      </c>
      <c r="EA269">
        <v>38244</v>
      </c>
      <c r="EB269">
        <v>130274</v>
      </c>
      <c r="EC269">
        <v>0.11</v>
      </c>
      <c r="ED269" t="str">
        <v>United States</v>
      </c>
      <c r="EE269" t="str">
        <v>Chicago</v>
      </c>
    </row>
    <row r="270" spans="1:135" x14ac:dyDescent="0.35">
      <c r="A270" s="1" t="s">
        <v>1850</v>
      </c>
      <c r="B270" s="2" t="s">
        <v>1851</v>
      </c>
      <c r="C270" s="2" t="s">
        <v>15</v>
      </c>
      <c r="D270" s="2" t="s">
        <v>79</v>
      </c>
      <c r="E270" s="2" t="s">
        <v>48</v>
      </c>
      <c r="F270" s="2" t="s">
        <v>18</v>
      </c>
      <c r="G270" s="2" t="s">
        <v>27</v>
      </c>
      <c r="H270" s="2">
        <v>65</v>
      </c>
      <c r="I270" s="5">
        <v>36823</v>
      </c>
      <c r="J270" s="6">
        <v>149417</v>
      </c>
      <c r="K270" s="7">
        <v>0.13</v>
      </c>
      <c r="L270" s="2" t="s">
        <v>28</v>
      </c>
      <c r="M270" s="2" t="s">
        <v>133</v>
      </c>
      <c r="DS270" t="str">
        <v>E00099</v>
      </c>
      <c r="DT270" t="str">
        <v>Brooklyn Salazar</v>
      </c>
      <c r="DU270" t="str">
        <v>IT Systems Architect</v>
      </c>
      <c r="DV270" t="str">
        <v>IT</v>
      </c>
      <c r="DW270" t="str">
        <v>Manufacturing</v>
      </c>
      <c r="DX270" t="str">
        <v>Female</v>
      </c>
      <c r="DY270" t="str">
        <v>Latino</v>
      </c>
      <c r="DZ270">
        <v>44</v>
      </c>
      <c r="EA270">
        <v>40603</v>
      </c>
      <c r="EB270">
        <v>82462</v>
      </c>
      <c r="EC270">
        <v>0</v>
      </c>
      <c r="ED270" t="str">
        <v>United States</v>
      </c>
      <c r="EE270" t="str">
        <v>Austin</v>
      </c>
    </row>
    <row r="271" spans="1:135" x14ac:dyDescent="0.35">
      <c r="A271" s="1" t="s">
        <v>612</v>
      </c>
      <c r="B271" s="2" t="s">
        <v>613</v>
      </c>
      <c r="C271" s="2" t="s">
        <v>32</v>
      </c>
      <c r="D271" s="2" t="s">
        <v>58</v>
      </c>
      <c r="E271" s="2" t="s">
        <v>17</v>
      </c>
      <c r="F271" s="2" t="s">
        <v>18</v>
      </c>
      <c r="G271" s="2" t="s">
        <v>27</v>
      </c>
      <c r="H271" s="2">
        <v>58</v>
      </c>
      <c r="I271" s="5">
        <v>37755</v>
      </c>
      <c r="J271" s="6">
        <v>173071</v>
      </c>
      <c r="K271" s="7">
        <v>0.28999999999999998</v>
      </c>
      <c r="L271" s="2" t="s">
        <v>20</v>
      </c>
      <c r="M271" s="2" t="s">
        <v>87</v>
      </c>
      <c r="DS271" t="str">
        <v>E00102</v>
      </c>
      <c r="DT271" t="str">
        <v>Riley Rojas</v>
      </c>
      <c r="DU271" t="str">
        <v>Network Architect</v>
      </c>
      <c r="DV271" t="str">
        <v>IT</v>
      </c>
      <c r="DW271" t="str">
        <v>Speciality Products</v>
      </c>
      <c r="DX271" t="str">
        <v>Female</v>
      </c>
      <c r="DY271" t="str">
        <v>Latino</v>
      </c>
      <c r="DZ271">
        <v>36</v>
      </c>
      <c r="EA271">
        <v>44217</v>
      </c>
      <c r="EB271">
        <v>90333</v>
      </c>
      <c r="EC271">
        <v>0</v>
      </c>
      <c r="ED271" t="str">
        <v>Brazil</v>
      </c>
      <c r="EE271" t="str">
        <v>Rio de Janerio</v>
      </c>
    </row>
    <row r="272" spans="1:135" x14ac:dyDescent="0.35">
      <c r="A272" s="1" t="s">
        <v>1774</v>
      </c>
      <c r="B272" s="2" t="s">
        <v>1775</v>
      </c>
      <c r="C272" s="2" t="s">
        <v>32</v>
      </c>
      <c r="D272" s="2" t="s">
        <v>33</v>
      </c>
      <c r="E272" s="2" t="s">
        <v>48</v>
      </c>
      <c r="F272" s="2" t="s">
        <v>26</v>
      </c>
      <c r="G272" s="2" t="s">
        <v>35</v>
      </c>
      <c r="H272" s="2">
        <v>41</v>
      </c>
      <c r="I272" s="5">
        <v>43600</v>
      </c>
      <c r="J272" s="6">
        <v>174415</v>
      </c>
      <c r="K272" s="7">
        <v>0.23</v>
      </c>
      <c r="L272" s="2" t="s">
        <v>20</v>
      </c>
      <c r="M272" s="2" t="s">
        <v>55</v>
      </c>
      <c r="DS272" t="str">
        <v>E00126</v>
      </c>
      <c r="DT272" t="str">
        <v>Isabella Scott</v>
      </c>
      <c r="DU272" t="str">
        <v>Network Administrator</v>
      </c>
      <c r="DV272" t="str">
        <v>IT</v>
      </c>
      <c r="DW272" t="str">
        <v>Research &amp; Development</v>
      </c>
      <c r="DX272" t="str">
        <v>Female</v>
      </c>
      <c r="DY272" t="str">
        <v>Caucasian</v>
      </c>
      <c r="DZ272">
        <v>58</v>
      </c>
      <c r="EA272">
        <v>42486</v>
      </c>
      <c r="EB272">
        <v>72045</v>
      </c>
      <c r="EC272">
        <v>0</v>
      </c>
      <c r="ED272" t="str">
        <v>United States</v>
      </c>
      <c r="EE272" t="str">
        <v>Phoenix</v>
      </c>
    </row>
    <row r="273" spans="1:135" x14ac:dyDescent="0.35">
      <c r="A273" s="1" t="s">
        <v>1893</v>
      </c>
      <c r="B273" s="2" t="s">
        <v>1894</v>
      </c>
      <c r="C273" s="2" t="s">
        <v>51</v>
      </c>
      <c r="D273" s="2" t="s">
        <v>33</v>
      </c>
      <c r="E273" s="2" t="s">
        <v>25</v>
      </c>
      <c r="F273" s="2" t="s">
        <v>26</v>
      </c>
      <c r="G273" s="2" t="s">
        <v>35</v>
      </c>
      <c r="H273" s="2">
        <v>32</v>
      </c>
      <c r="I273" s="5">
        <v>43936</v>
      </c>
      <c r="J273" s="6">
        <v>126671</v>
      </c>
      <c r="K273" s="7">
        <v>0.09</v>
      </c>
      <c r="L273" s="2" t="s">
        <v>20</v>
      </c>
      <c r="M273" s="2" t="s">
        <v>55</v>
      </c>
      <c r="DS273" t="str">
        <v>E00156</v>
      </c>
      <c r="DT273" t="str">
        <v>Madelyn Scott</v>
      </c>
      <c r="DU273" t="str">
        <v>Sr. Manger</v>
      </c>
      <c r="DV273" t="str">
        <v>IT</v>
      </c>
      <c r="DW273" t="str">
        <v>Research &amp; Development</v>
      </c>
      <c r="DX273" t="str">
        <v>Female</v>
      </c>
      <c r="DY273" t="str">
        <v>Caucasian</v>
      </c>
      <c r="DZ273">
        <v>46</v>
      </c>
      <c r="EA273">
        <v>37265</v>
      </c>
      <c r="EB273">
        <v>148035</v>
      </c>
      <c r="EC273">
        <v>0.14000000000000001</v>
      </c>
      <c r="ED273" t="str">
        <v>United States</v>
      </c>
      <c r="EE273" t="str">
        <v>Phoenix</v>
      </c>
    </row>
    <row r="274" spans="1:135" x14ac:dyDescent="0.35">
      <c r="A274" s="1" t="s">
        <v>1812</v>
      </c>
      <c r="B274" s="2" t="s">
        <v>1813</v>
      </c>
      <c r="C274" s="2" t="s">
        <v>250</v>
      </c>
      <c r="D274" s="2" t="s">
        <v>16</v>
      </c>
      <c r="E274" s="2" t="s">
        <v>25</v>
      </c>
      <c r="F274" s="2" t="s">
        <v>26</v>
      </c>
      <c r="G274" s="2" t="s">
        <v>84</v>
      </c>
      <c r="H274" s="2">
        <v>26</v>
      </c>
      <c r="I274" s="5">
        <v>43569</v>
      </c>
      <c r="J274" s="6">
        <v>74467</v>
      </c>
      <c r="K274" s="7">
        <v>0</v>
      </c>
      <c r="L274" s="2" t="s">
        <v>20</v>
      </c>
      <c r="M274" s="2" t="s">
        <v>87</v>
      </c>
      <c r="DS274" t="str">
        <v>E00233</v>
      </c>
      <c r="DT274" t="str">
        <v>Brooklyn Reyes</v>
      </c>
      <c r="DU274" t="str">
        <v>Service Desk Analyst</v>
      </c>
      <c r="DV274" t="str">
        <v>IT</v>
      </c>
      <c r="DW274" t="str">
        <v>Manufacturing</v>
      </c>
      <c r="DX274" t="str">
        <v>Female</v>
      </c>
      <c r="DY274" t="str">
        <v>Latino</v>
      </c>
      <c r="DZ274">
        <v>36</v>
      </c>
      <c r="EA274">
        <v>43818</v>
      </c>
      <c r="EB274">
        <v>91954</v>
      </c>
      <c r="EC274">
        <v>0</v>
      </c>
      <c r="ED274" t="str">
        <v>United States</v>
      </c>
      <c r="EE274" t="str">
        <v>Columbus</v>
      </c>
    </row>
    <row r="275" spans="1:135" x14ac:dyDescent="0.35">
      <c r="A275" s="1" t="s">
        <v>1408</v>
      </c>
      <c r="B275" s="2" t="s">
        <v>1409</v>
      </c>
      <c r="C275" s="2" t="s">
        <v>78</v>
      </c>
      <c r="D275" s="2" t="s">
        <v>79</v>
      </c>
      <c r="E275" s="2" t="s">
        <v>34</v>
      </c>
      <c r="F275" s="2" t="s">
        <v>26</v>
      </c>
      <c r="G275" s="2" t="s">
        <v>84</v>
      </c>
      <c r="H275" s="2">
        <v>44</v>
      </c>
      <c r="I275" s="5">
        <v>44283</v>
      </c>
      <c r="J275" s="6">
        <v>186033</v>
      </c>
      <c r="K275" s="7">
        <v>0.34</v>
      </c>
      <c r="L275" s="2" t="s">
        <v>92</v>
      </c>
      <c r="M275" s="2" t="s">
        <v>217</v>
      </c>
      <c r="DS275" t="str">
        <v>E00287</v>
      </c>
      <c r="DT275" t="str">
        <v>Maverick Figueroa</v>
      </c>
      <c r="DU275" t="str">
        <v>IT Systems Architect</v>
      </c>
      <c r="DV275" t="str">
        <v>IT</v>
      </c>
      <c r="DW275" t="str">
        <v>Corporate</v>
      </c>
      <c r="DX275" t="str">
        <v>Male</v>
      </c>
      <c r="DY275" t="str">
        <v>Latino</v>
      </c>
      <c r="DZ275">
        <v>48</v>
      </c>
      <c r="EA275">
        <v>39635</v>
      </c>
      <c r="EB275">
        <v>94815</v>
      </c>
      <c r="EC275">
        <v>0</v>
      </c>
      <c r="ED275" t="str">
        <v>United States</v>
      </c>
      <c r="EE275" t="str">
        <v>Chicago</v>
      </c>
    </row>
    <row r="276" spans="1:135" x14ac:dyDescent="0.35">
      <c r="A276" s="1" t="s">
        <v>1862</v>
      </c>
      <c r="B276" s="2" t="s">
        <v>1863</v>
      </c>
      <c r="C276" s="2" t="s">
        <v>32</v>
      </c>
      <c r="D276" s="2" t="s">
        <v>33</v>
      </c>
      <c r="E276" s="2" t="s">
        <v>48</v>
      </c>
      <c r="F276" s="2" t="s">
        <v>18</v>
      </c>
      <c r="G276" s="2" t="s">
        <v>35</v>
      </c>
      <c r="H276" s="2">
        <v>64</v>
      </c>
      <c r="I276" s="5">
        <v>41264</v>
      </c>
      <c r="J276" s="6">
        <v>153253</v>
      </c>
      <c r="K276" s="7">
        <v>0.24</v>
      </c>
      <c r="L276" s="2" t="s">
        <v>20</v>
      </c>
      <c r="M276" s="2" t="s">
        <v>59</v>
      </c>
      <c r="DS276" t="str">
        <v>E00304</v>
      </c>
      <c r="DT276" t="str">
        <v>Dylan Choi</v>
      </c>
      <c r="DU276" t="str">
        <v>Vice President</v>
      </c>
      <c r="DV276" t="str">
        <v>IT</v>
      </c>
      <c r="DW276" t="str">
        <v>Corporate</v>
      </c>
      <c r="DX276" t="str">
        <v>Male</v>
      </c>
      <c r="DY276" t="str">
        <v>Asian</v>
      </c>
      <c r="DZ276">
        <v>63</v>
      </c>
      <c r="EA276">
        <v>41040</v>
      </c>
      <c r="EB276">
        <v>231141</v>
      </c>
      <c r="EC276">
        <v>0.34</v>
      </c>
      <c r="ED276" t="str">
        <v>China</v>
      </c>
      <c r="EE276" t="str">
        <v>Beijing</v>
      </c>
    </row>
    <row r="277" spans="1:135" x14ac:dyDescent="0.35">
      <c r="A277" s="1" t="s">
        <v>737</v>
      </c>
      <c r="B277" s="2" t="s">
        <v>738</v>
      </c>
      <c r="C277" s="2" t="s">
        <v>329</v>
      </c>
      <c r="D277" s="2" t="s">
        <v>16</v>
      </c>
      <c r="E277" s="2" t="s">
        <v>48</v>
      </c>
      <c r="F277" s="2" t="s">
        <v>26</v>
      </c>
      <c r="G277" s="2" t="s">
        <v>35</v>
      </c>
      <c r="H277" s="2">
        <v>47</v>
      </c>
      <c r="I277" s="5">
        <v>43944</v>
      </c>
      <c r="J277" s="6">
        <v>50069</v>
      </c>
      <c r="K277" s="7">
        <v>0</v>
      </c>
      <c r="L277" s="2" t="s">
        <v>20</v>
      </c>
      <c r="M277" s="2" t="s">
        <v>21</v>
      </c>
      <c r="DS277" t="str">
        <v>E00306</v>
      </c>
      <c r="DT277" t="str">
        <v>Mateo Williams</v>
      </c>
      <c r="DU277" t="str">
        <v>Enterprise Architect</v>
      </c>
      <c r="DV277" t="str">
        <v>IT</v>
      </c>
      <c r="DW277" t="str">
        <v>Manufacturing</v>
      </c>
      <c r="DX277" t="str">
        <v>Male</v>
      </c>
      <c r="DY277" t="str">
        <v>Caucasian</v>
      </c>
      <c r="DZ277">
        <v>40</v>
      </c>
      <c r="EA277">
        <v>40565</v>
      </c>
      <c r="EB277">
        <v>97339</v>
      </c>
      <c r="EC277">
        <v>0</v>
      </c>
      <c r="ED277" t="str">
        <v>United States</v>
      </c>
      <c r="EE277" t="str">
        <v>Austin</v>
      </c>
    </row>
    <row r="278" spans="1:135" x14ac:dyDescent="0.35">
      <c r="A278" s="1" t="s">
        <v>823</v>
      </c>
      <c r="B278" s="2" t="s">
        <v>824</v>
      </c>
      <c r="C278" s="2" t="s">
        <v>112</v>
      </c>
      <c r="D278" s="2" t="s">
        <v>68</v>
      </c>
      <c r="E278" s="2" t="s">
        <v>17</v>
      </c>
      <c r="F278" s="2" t="s">
        <v>18</v>
      </c>
      <c r="G278" s="2" t="s">
        <v>35</v>
      </c>
      <c r="H278" s="2">
        <v>61</v>
      </c>
      <c r="I278" s="5">
        <v>40193</v>
      </c>
      <c r="J278" s="6">
        <v>98110</v>
      </c>
      <c r="K278" s="7">
        <v>0.13</v>
      </c>
      <c r="L278" s="2" t="s">
        <v>20</v>
      </c>
      <c r="M278" s="2" t="s">
        <v>36</v>
      </c>
      <c r="DS278" t="str">
        <v>E00319</v>
      </c>
      <c r="DT278" t="str">
        <v>Ezra Wilson</v>
      </c>
      <c r="DU278" t="str">
        <v>Service Desk Analyst</v>
      </c>
      <c r="DV278" t="str">
        <v>IT</v>
      </c>
      <c r="DW278" t="str">
        <v>Manufacturing</v>
      </c>
      <c r="DX278" t="str">
        <v>Male</v>
      </c>
      <c r="DY278" t="str">
        <v>Caucasian</v>
      </c>
      <c r="DZ278">
        <v>55</v>
      </c>
      <c r="EA278">
        <v>41565</v>
      </c>
      <c r="EB278">
        <v>70334</v>
      </c>
      <c r="EC278">
        <v>0</v>
      </c>
      <c r="ED278" t="str">
        <v>United States</v>
      </c>
      <c r="EE278" t="str">
        <v>Miami</v>
      </c>
    </row>
    <row r="279" spans="1:135" x14ac:dyDescent="0.35">
      <c r="A279" s="1" t="s">
        <v>431</v>
      </c>
      <c r="B279" s="2" t="s">
        <v>432</v>
      </c>
      <c r="C279" s="2" t="s">
        <v>118</v>
      </c>
      <c r="D279" s="2" t="s">
        <v>16</v>
      </c>
      <c r="E279" s="2" t="s">
        <v>25</v>
      </c>
      <c r="F279" s="2" t="s">
        <v>18</v>
      </c>
      <c r="G279" s="2" t="s">
        <v>35</v>
      </c>
      <c r="H279" s="2">
        <v>54</v>
      </c>
      <c r="I279" s="5">
        <v>42731</v>
      </c>
      <c r="J279" s="6">
        <v>41673</v>
      </c>
      <c r="K279" s="7">
        <v>0</v>
      </c>
      <c r="L279" s="2" t="s">
        <v>20</v>
      </c>
      <c r="M279" s="2" t="s">
        <v>55</v>
      </c>
      <c r="DS279" t="str">
        <v>E00344</v>
      </c>
      <c r="DT279" t="str">
        <v>Savannah He</v>
      </c>
      <c r="DU279" t="str">
        <v>Director</v>
      </c>
      <c r="DV279" t="str">
        <v>IT</v>
      </c>
      <c r="DW279" t="str">
        <v>Research &amp; Development</v>
      </c>
      <c r="DX279" t="str">
        <v>Female</v>
      </c>
      <c r="DY279" t="str">
        <v>Asian</v>
      </c>
      <c r="DZ279">
        <v>52</v>
      </c>
      <c r="EA279">
        <v>35109</v>
      </c>
      <c r="EB279">
        <v>159724</v>
      </c>
      <c r="EC279">
        <v>0.23</v>
      </c>
      <c r="ED279" t="str">
        <v>China</v>
      </c>
      <c r="EE279" t="str">
        <v>Beijing</v>
      </c>
    </row>
    <row r="280" spans="1:135" x14ac:dyDescent="0.35">
      <c r="A280" s="1" t="s">
        <v>1391</v>
      </c>
      <c r="B280" s="2" t="s">
        <v>1392</v>
      </c>
      <c r="C280" s="2" t="s">
        <v>24</v>
      </c>
      <c r="D280" s="2" t="s">
        <v>16</v>
      </c>
      <c r="E280" s="2" t="s">
        <v>48</v>
      </c>
      <c r="F280" s="2" t="s">
        <v>18</v>
      </c>
      <c r="G280" s="2" t="s">
        <v>35</v>
      </c>
      <c r="H280" s="2">
        <v>53</v>
      </c>
      <c r="I280" s="5">
        <v>35543</v>
      </c>
      <c r="J280" s="6">
        <v>78153</v>
      </c>
      <c r="K280" s="7">
        <v>0</v>
      </c>
      <c r="L280" s="2" t="s">
        <v>20</v>
      </c>
      <c r="M280" s="2" t="s">
        <v>55</v>
      </c>
      <c r="DS280" t="str">
        <v>E00401</v>
      </c>
      <c r="DT280" t="str">
        <v>Wesley Adams</v>
      </c>
      <c r="DU280" t="str">
        <v>System Administrator </v>
      </c>
      <c r="DV280" t="str">
        <v>IT</v>
      </c>
      <c r="DW280" t="str">
        <v>Corporate</v>
      </c>
      <c r="DX280" t="str">
        <v>Male</v>
      </c>
      <c r="DY280" t="str">
        <v>Caucasian</v>
      </c>
      <c r="DZ280">
        <v>48</v>
      </c>
      <c r="EA280">
        <v>37844</v>
      </c>
      <c r="EB280">
        <v>93017</v>
      </c>
      <c r="EC280">
        <v>0</v>
      </c>
      <c r="ED280" t="str">
        <v>United States</v>
      </c>
      <c r="EE280" t="str">
        <v>Seattle</v>
      </c>
    </row>
    <row r="281" spans="1:135" x14ac:dyDescent="0.35">
      <c r="A281" s="1" t="s">
        <v>1324</v>
      </c>
      <c r="B281" s="2" t="s">
        <v>1325</v>
      </c>
      <c r="C281" s="2" t="s">
        <v>39</v>
      </c>
      <c r="D281" s="2" t="s">
        <v>16</v>
      </c>
      <c r="E281" s="2" t="s">
        <v>17</v>
      </c>
      <c r="F281" s="2" t="s">
        <v>26</v>
      </c>
      <c r="G281" s="2" t="s">
        <v>19</v>
      </c>
      <c r="H281" s="2">
        <v>40</v>
      </c>
      <c r="I281" s="5">
        <v>43520</v>
      </c>
      <c r="J281" s="6">
        <v>95899</v>
      </c>
      <c r="K281" s="7">
        <v>0.1</v>
      </c>
      <c r="L281" s="2" t="s">
        <v>20</v>
      </c>
      <c r="M281" s="2" t="s">
        <v>87</v>
      </c>
      <c r="DS281" t="str">
        <v>E00431</v>
      </c>
      <c r="DT281" t="str">
        <v>Eliza Hernandez</v>
      </c>
      <c r="DU281" t="str">
        <v>Network Architect</v>
      </c>
      <c r="DV281" t="str">
        <v>IT</v>
      </c>
      <c r="DW281" t="str">
        <v>Corporate</v>
      </c>
      <c r="DX281" t="str">
        <v>Female</v>
      </c>
      <c r="DY281" t="str">
        <v>Latino</v>
      </c>
      <c r="DZ281">
        <v>48</v>
      </c>
      <c r="EA281">
        <v>43650</v>
      </c>
      <c r="EB281">
        <v>76588</v>
      </c>
      <c r="EC281">
        <v>0</v>
      </c>
      <c r="ED281" t="str">
        <v>Brazil</v>
      </c>
      <c r="EE281" t="str">
        <v>Rio de Janerio</v>
      </c>
    </row>
    <row r="282" spans="1:135" x14ac:dyDescent="0.35">
      <c r="A282" s="1" t="s">
        <v>1148</v>
      </c>
      <c r="B282" s="2" t="s">
        <v>1149</v>
      </c>
      <c r="C282" s="2" t="s">
        <v>78</v>
      </c>
      <c r="D282" s="2" t="s">
        <v>79</v>
      </c>
      <c r="E282" s="2" t="s">
        <v>48</v>
      </c>
      <c r="F282" s="2" t="s">
        <v>26</v>
      </c>
      <c r="G282" s="2" t="s">
        <v>27</v>
      </c>
      <c r="H282" s="2">
        <v>41</v>
      </c>
      <c r="I282" s="5">
        <v>41916</v>
      </c>
      <c r="J282" s="6">
        <v>257194</v>
      </c>
      <c r="K282" s="7">
        <v>0.35</v>
      </c>
      <c r="L282" s="2" t="s">
        <v>28</v>
      </c>
      <c r="M282" s="2" t="s">
        <v>29</v>
      </c>
      <c r="DS282" t="str">
        <v>E00436</v>
      </c>
      <c r="DT282" t="str">
        <v>Lincoln Reyes</v>
      </c>
      <c r="DU282" t="str">
        <v>Computer Systems Manager</v>
      </c>
      <c r="DV282" t="str">
        <v>IT</v>
      </c>
      <c r="DW282" t="str">
        <v>Manufacturing</v>
      </c>
      <c r="DX282" t="str">
        <v>Male</v>
      </c>
      <c r="DY282" t="str">
        <v>Latino</v>
      </c>
      <c r="DZ282">
        <v>60</v>
      </c>
      <c r="EA282">
        <v>36010</v>
      </c>
      <c r="EB282">
        <v>85120</v>
      </c>
      <c r="EC282">
        <v>0.09</v>
      </c>
      <c r="ED282" t="str">
        <v>United States</v>
      </c>
      <c r="EE282" t="str">
        <v>Seattle</v>
      </c>
    </row>
    <row r="283" spans="1:135" x14ac:dyDescent="0.35">
      <c r="A283" s="1" t="s">
        <v>1152</v>
      </c>
      <c r="B283" s="2" t="s">
        <v>1153</v>
      </c>
      <c r="C283" s="2" t="s">
        <v>107</v>
      </c>
      <c r="D283" s="2" t="s">
        <v>68</v>
      </c>
      <c r="E283" s="2" t="s">
        <v>17</v>
      </c>
      <c r="F283" s="2" t="s">
        <v>26</v>
      </c>
      <c r="G283" s="2" t="s">
        <v>27</v>
      </c>
      <c r="H283" s="2">
        <v>55</v>
      </c>
      <c r="I283" s="5">
        <v>40663</v>
      </c>
      <c r="J283" s="6">
        <v>89419</v>
      </c>
      <c r="K283" s="7">
        <v>0</v>
      </c>
      <c r="L283" s="2" t="s">
        <v>28</v>
      </c>
      <c r="M283" s="2" t="s">
        <v>73</v>
      </c>
      <c r="DS283" t="str">
        <v>E00443</v>
      </c>
      <c r="DT283" t="str">
        <v>Nolan Bui</v>
      </c>
      <c r="DU283" t="str">
        <v>Computer Systems Manager</v>
      </c>
      <c r="DV283" t="str">
        <v>IT</v>
      </c>
      <c r="DW283" t="str">
        <v>Research &amp; Development</v>
      </c>
      <c r="DX283" t="str">
        <v>Male</v>
      </c>
      <c r="DY283" t="str">
        <v>Asian</v>
      </c>
      <c r="DZ283">
        <v>28</v>
      </c>
      <c r="EA283">
        <v>43977</v>
      </c>
      <c r="EB283">
        <v>67925</v>
      </c>
      <c r="EC283">
        <v>0.08</v>
      </c>
      <c r="ED283" t="str">
        <v>China</v>
      </c>
      <c r="EE283" t="str">
        <v>Shanghai</v>
      </c>
    </row>
    <row r="284" spans="1:135" x14ac:dyDescent="0.35">
      <c r="A284" s="1" t="s">
        <v>778</v>
      </c>
      <c r="B284" s="2" t="s">
        <v>779</v>
      </c>
      <c r="C284" s="2" t="s">
        <v>298</v>
      </c>
      <c r="D284" s="2" t="s">
        <v>16</v>
      </c>
      <c r="E284" s="2" t="s">
        <v>17</v>
      </c>
      <c r="F284" s="2" t="s">
        <v>18</v>
      </c>
      <c r="G284" s="2" t="s">
        <v>27</v>
      </c>
      <c r="H284" s="2">
        <v>51</v>
      </c>
      <c r="I284" s="5">
        <v>40964</v>
      </c>
      <c r="J284" s="6">
        <v>64170</v>
      </c>
      <c r="K284" s="7">
        <v>0</v>
      </c>
      <c r="L284" s="2" t="s">
        <v>20</v>
      </c>
      <c r="M284" s="2" t="s">
        <v>87</v>
      </c>
      <c r="DS284" t="str">
        <v>E00465</v>
      </c>
      <c r="DT284" t="str">
        <v>Brooklyn Cho</v>
      </c>
      <c r="DU284" t="str">
        <v>Technical Architect</v>
      </c>
      <c r="DV284" t="str">
        <v>IT</v>
      </c>
      <c r="DW284" t="str">
        <v>Manufacturing</v>
      </c>
      <c r="DX284" t="str">
        <v>Female</v>
      </c>
      <c r="DY284" t="str">
        <v>Asian</v>
      </c>
      <c r="DZ284">
        <v>45</v>
      </c>
      <c r="EA284">
        <v>37445</v>
      </c>
      <c r="EB284">
        <v>92655</v>
      </c>
      <c r="EC284">
        <v>0</v>
      </c>
      <c r="ED284" t="str">
        <v>China</v>
      </c>
      <c r="EE284" t="str">
        <v>Chengdu</v>
      </c>
    </row>
    <row r="285" spans="1:135" x14ac:dyDescent="0.35">
      <c r="A285" s="1" t="s">
        <v>1389</v>
      </c>
      <c r="B285" s="2" t="s">
        <v>1390</v>
      </c>
      <c r="C285" s="2" t="s">
        <v>32</v>
      </c>
      <c r="D285" s="2" t="s">
        <v>16</v>
      </c>
      <c r="E285" s="2" t="s">
        <v>25</v>
      </c>
      <c r="F285" s="2" t="s">
        <v>18</v>
      </c>
      <c r="G285" s="2" t="s">
        <v>27</v>
      </c>
      <c r="H285" s="2">
        <v>27</v>
      </c>
      <c r="I285" s="5">
        <v>43103</v>
      </c>
      <c r="J285" s="6">
        <v>167100</v>
      </c>
      <c r="K285" s="7">
        <v>0.2</v>
      </c>
      <c r="L285" s="2" t="s">
        <v>28</v>
      </c>
      <c r="M285" s="2" t="s">
        <v>133</v>
      </c>
      <c r="DS285" t="str">
        <v>E00481</v>
      </c>
      <c r="DT285" t="str">
        <v>Jameson Nelson</v>
      </c>
      <c r="DU285" t="str">
        <v>Network Architect</v>
      </c>
      <c r="DV285" t="str">
        <v>IT</v>
      </c>
      <c r="DW285" t="str">
        <v>Research &amp; Development</v>
      </c>
      <c r="DX285" t="str">
        <v>Male</v>
      </c>
      <c r="DY285" t="str">
        <v>Caucasian</v>
      </c>
      <c r="DZ285">
        <v>61</v>
      </c>
      <c r="EA285">
        <v>42437</v>
      </c>
      <c r="EB285">
        <v>96566</v>
      </c>
      <c r="EC285">
        <v>0</v>
      </c>
      <c r="ED285" t="str">
        <v>United States</v>
      </c>
      <c r="EE285" t="str">
        <v>Columbus</v>
      </c>
    </row>
    <row r="286" spans="1:135" x14ac:dyDescent="0.35">
      <c r="A286" s="1" t="s">
        <v>283</v>
      </c>
      <c r="B286" s="2" t="s">
        <v>284</v>
      </c>
      <c r="C286" s="2" t="s">
        <v>174</v>
      </c>
      <c r="D286" s="2" t="s">
        <v>68</v>
      </c>
      <c r="E286" s="2" t="s">
        <v>17</v>
      </c>
      <c r="F286" s="2" t="s">
        <v>18</v>
      </c>
      <c r="G286" s="2" t="s">
        <v>84</v>
      </c>
      <c r="H286" s="2">
        <v>50</v>
      </c>
      <c r="I286" s="5">
        <v>35726</v>
      </c>
      <c r="J286" s="6">
        <v>91763</v>
      </c>
      <c r="K286" s="7">
        <v>0</v>
      </c>
      <c r="L286" s="2" t="s">
        <v>20</v>
      </c>
      <c r="M286" s="2" t="s">
        <v>59</v>
      </c>
      <c r="DS286" t="str">
        <v>E00494</v>
      </c>
      <c r="DT286" t="str">
        <v>Robert Alvarez</v>
      </c>
      <c r="DU286" t="str">
        <v>Service Desk Analyst</v>
      </c>
      <c r="DV286" t="str">
        <v>IT</v>
      </c>
      <c r="DW286" t="str">
        <v>Corporate</v>
      </c>
      <c r="DX286" t="str">
        <v>Male</v>
      </c>
      <c r="DY286" t="str">
        <v>Latino</v>
      </c>
      <c r="DZ286">
        <v>39</v>
      </c>
      <c r="EA286">
        <v>42664</v>
      </c>
      <c r="EB286">
        <v>84297</v>
      </c>
      <c r="EC286">
        <v>0</v>
      </c>
      <c r="ED286" t="str">
        <v>Brazil</v>
      </c>
      <c r="EE286" t="str">
        <v>Manaus</v>
      </c>
    </row>
    <row r="287" spans="1:135" x14ac:dyDescent="0.35">
      <c r="A287" s="1" t="s">
        <v>283</v>
      </c>
      <c r="B287" s="2" t="s">
        <v>1704</v>
      </c>
      <c r="C287" s="2" t="s">
        <v>183</v>
      </c>
      <c r="D287" s="2" t="s">
        <v>64</v>
      </c>
      <c r="E287" s="2" t="s">
        <v>34</v>
      </c>
      <c r="F287" s="2" t="s">
        <v>26</v>
      </c>
      <c r="G287" s="2" t="s">
        <v>27</v>
      </c>
      <c r="H287" s="2">
        <v>58</v>
      </c>
      <c r="I287" s="5">
        <v>41810</v>
      </c>
      <c r="J287" s="6">
        <v>41728</v>
      </c>
      <c r="K287" s="7">
        <v>0</v>
      </c>
      <c r="L287" s="2" t="s">
        <v>28</v>
      </c>
      <c r="M287" s="2" t="s">
        <v>29</v>
      </c>
      <c r="DS287" t="str">
        <v>E00521</v>
      </c>
      <c r="DT287" t="str">
        <v>Lily Carter</v>
      </c>
      <c r="DU287" t="str">
        <v>Network Architect</v>
      </c>
      <c r="DV287" t="str">
        <v>IT</v>
      </c>
      <c r="DW287" t="str">
        <v>Research &amp; Development</v>
      </c>
      <c r="DX287" t="str">
        <v>Female</v>
      </c>
      <c r="DY287" t="str">
        <v>Caucasian</v>
      </c>
      <c r="DZ287">
        <v>54</v>
      </c>
      <c r="EA287">
        <v>35933</v>
      </c>
      <c r="EB287">
        <v>68268</v>
      </c>
      <c r="EC287">
        <v>0</v>
      </c>
      <c r="ED287" t="str">
        <v>United States</v>
      </c>
      <c r="EE287" t="str">
        <v>Phoenix</v>
      </c>
    </row>
    <row r="288" spans="1:135" x14ac:dyDescent="0.35">
      <c r="A288" s="1" t="s">
        <v>1577</v>
      </c>
      <c r="B288" s="2" t="s">
        <v>1578</v>
      </c>
      <c r="C288" s="2" t="s">
        <v>123</v>
      </c>
      <c r="D288" s="2" t="s">
        <v>58</v>
      </c>
      <c r="E288" s="2" t="s">
        <v>17</v>
      </c>
      <c r="F288" s="2" t="s">
        <v>26</v>
      </c>
      <c r="G288" s="2" t="s">
        <v>27</v>
      </c>
      <c r="H288" s="2">
        <v>43</v>
      </c>
      <c r="I288" s="5">
        <v>41680</v>
      </c>
      <c r="J288" s="6">
        <v>58875</v>
      </c>
      <c r="K288" s="7">
        <v>0</v>
      </c>
      <c r="L288" s="2" t="s">
        <v>28</v>
      </c>
      <c r="M288" s="2" t="s">
        <v>133</v>
      </c>
      <c r="DS288" t="str">
        <v>E00523</v>
      </c>
      <c r="DT288" t="str">
        <v>Daniel Jordan</v>
      </c>
      <c r="DU288" t="str">
        <v>Network Administrator</v>
      </c>
      <c r="DV288" t="str">
        <v>IT</v>
      </c>
      <c r="DW288" t="str">
        <v>Corporate</v>
      </c>
      <c r="DX288" t="str">
        <v>Male</v>
      </c>
      <c r="DY288" t="str">
        <v>Caucasian</v>
      </c>
      <c r="DZ288">
        <v>58</v>
      </c>
      <c r="EA288">
        <v>34176</v>
      </c>
      <c r="EB288">
        <v>69260</v>
      </c>
      <c r="EC288">
        <v>0</v>
      </c>
      <c r="ED288" t="str">
        <v>United States</v>
      </c>
      <c r="EE288" t="str">
        <v>Phoenix</v>
      </c>
    </row>
    <row r="289" spans="1:135" x14ac:dyDescent="0.35">
      <c r="A289" s="1" t="s">
        <v>632</v>
      </c>
      <c r="B289" s="2" t="s">
        <v>633</v>
      </c>
      <c r="C289" s="2" t="s">
        <v>78</v>
      </c>
      <c r="D289" s="2" t="s">
        <v>16</v>
      </c>
      <c r="E289" s="2" t="s">
        <v>17</v>
      </c>
      <c r="F289" s="2" t="s">
        <v>26</v>
      </c>
      <c r="G289" s="2" t="s">
        <v>27</v>
      </c>
      <c r="H289" s="2">
        <v>40</v>
      </c>
      <c r="I289" s="5">
        <v>44143</v>
      </c>
      <c r="J289" s="6">
        <v>234469</v>
      </c>
      <c r="K289" s="7">
        <v>0.31</v>
      </c>
      <c r="L289" s="2" t="s">
        <v>28</v>
      </c>
      <c r="M289" s="2" t="s">
        <v>133</v>
      </c>
      <c r="DS289" t="str">
        <v>E00535</v>
      </c>
      <c r="DT289" t="str">
        <v>Nathan Mendez</v>
      </c>
      <c r="DU289" t="str">
        <v>Manager</v>
      </c>
      <c r="DV289" t="str">
        <v>IT</v>
      </c>
      <c r="DW289" t="str">
        <v>Speciality Products</v>
      </c>
      <c r="DX289" t="str">
        <v>Male</v>
      </c>
      <c r="DY289" t="str">
        <v>Latino</v>
      </c>
      <c r="DZ289">
        <v>53</v>
      </c>
      <c r="EA289">
        <v>39021</v>
      </c>
      <c r="EB289">
        <v>120128</v>
      </c>
      <c r="EC289">
        <v>0.1</v>
      </c>
      <c r="ED289" t="str">
        <v>United States</v>
      </c>
      <c r="EE289" t="str">
        <v>Austin</v>
      </c>
    </row>
    <row r="290" spans="1:135" x14ac:dyDescent="0.35">
      <c r="A290" s="1" t="s">
        <v>1229</v>
      </c>
      <c r="B290" s="2" t="s">
        <v>1230</v>
      </c>
      <c r="C290" s="2" t="s">
        <v>15</v>
      </c>
      <c r="D290" s="2" t="s">
        <v>64</v>
      </c>
      <c r="E290" s="2" t="s">
        <v>48</v>
      </c>
      <c r="F290" s="2" t="s">
        <v>18</v>
      </c>
      <c r="G290" s="2" t="s">
        <v>84</v>
      </c>
      <c r="H290" s="2">
        <v>29</v>
      </c>
      <c r="I290" s="5">
        <v>44025</v>
      </c>
      <c r="J290" s="6">
        <v>141555</v>
      </c>
      <c r="K290" s="7">
        <v>0.11</v>
      </c>
      <c r="L290" s="2" t="s">
        <v>92</v>
      </c>
      <c r="M290" s="2" t="s">
        <v>93</v>
      </c>
      <c r="DS290" t="str">
        <v>E00555</v>
      </c>
      <c r="DT290" t="str">
        <v>Sofia Trinh</v>
      </c>
      <c r="DU290" t="str">
        <v>Network Architect</v>
      </c>
      <c r="DV290" t="str">
        <v>IT</v>
      </c>
      <c r="DW290" t="str">
        <v>Speciality Products</v>
      </c>
      <c r="DX290" t="str">
        <v>Female</v>
      </c>
      <c r="DY290" t="str">
        <v>Asian</v>
      </c>
      <c r="DZ290">
        <v>45</v>
      </c>
      <c r="EA290">
        <v>39069</v>
      </c>
      <c r="EB290">
        <v>68337</v>
      </c>
      <c r="EC290">
        <v>0</v>
      </c>
      <c r="ED290" t="str">
        <v>China</v>
      </c>
      <c r="EE290" t="str">
        <v>Chongqing</v>
      </c>
    </row>
    <row r="291" spans="1:135" x14ac:dyDescent="0.35">
      <c r="A291" s="1" t="s">
        <v>503</v>
      </c>
      <c r="B291" s="2" t="s">
        <v>504</v>
      </c>
      <c r="C291" s="2" t="s">
        <v>67</v>
      </c>
      <c r="D291" s="2" t="s">
        <v>68</v>
      </c>
      <c r="E291" s="2" t="s">
        <v>25</v>
      </c>
      <c r="F291" s="2" t="s">
        <v>26</v>
      </c>
      <c r="G291" s="2" t="s">
        <v>84</v>
      </c>
      <c r="H291" s="2">
        <v>40</v>
      </c>
      <c r="I291" s="5">
        <v>39506</v>
      </c>
      <c r="J291" s="6">
        <v>113987</v>
      </c>
      <c r="K291" s="7">
        <v>0</v>
      </c>
      <c r="L291" s="2" t="s">
        <v>92</v>
      </c>
      <c r="M291" s="2" t="s">
        <v>93</v>
      </c>
      <c r="DS291" t="str">
        <v>E00559</v>
      </c>
      <c r="DT291" t="str">
        <v>Penelope Silva</v>
      </c>
      <c r="DU291" t="str">
        <v>Network Architect</v>
      </c>
      <c r="DV291" t="str">
        <v>IT</v>
      </c>
      <c r="DW291" t="str">
        <v>Speciality Products</v>
      </c>
      <c r="DX291" t="str">
        <v>Female</v>
      </c>
      <c r="DY291" t="str">
        <v>Latino</v>
      </c>
      <c r="DZ291">
        <v>36</v>
      </c>
      <c r="EA291">
        <v>42677</v>
      </c>
      <c r="EB291">
        <v>94618</v>
      </c>
      <c r="EC291">
        <v>0</v>
      </c>
      <c r="ED291" t="str">
        <v>United States</v>
      </c>
      <c r="EE291" t="str">
        <v>Columbus</v>
      </c>
    </row>
    <row r="292" spans="1:135" x14ac:dyDescent="0.35">
      <c r="A292" s="1" t="s">
        <v>595</v>
      </c>
      <c r="B292" s="2" t="s">
        <v>596</v>
      </c>
      <c r="C292" s="2" t="s">
        <v>15</v>
      </c>
      <c r="D292" s="2" t="s">
        <v>64</v>
      </c>
      <c r="E292" s="2" t="s">
        <v>25</v>
      </c>
      <c r="F292" s="2" t="s">
        <v>18</v>
      </c>
      <c r="G292" s="2" t="s">
        <v>19</v>
      </c>
      <c r="H292" s="2">
        <v>55</v>
      </c>
      <c r="I292" s="5">
        <v>38301</v>
      </c>
      <c r="J292" s="6">
        <v>142318</v>
      </c>
      <c r="K292" s="7">
        <v>0.14000000000000001</v>
      </c>
      <c r="L292" s="2" t="s">
        <v>20</v>
      </c>
      <c r="M292" s="2" t="s">
        <v>36</v>
      </c>
      <c r="DS292" t="str">
        <v>E00592</v>
      </c>
      <c r="DT292" t="str">
        <v>Josephine Richardson</v>
      </c>
      <c r="DU292" t="str">
        <v>System Administrator </v>
      </c>
      <c r="DV292" t="str">
        <v>IT</v>
      </c>
      <c r="DW292" t="str">
        <v>Manufacturing</v>
      </c>
      <c r="DX292" t="str">
        <v>Female</v>
      </c>
      <c r="DY292" t="str">
        <v>Caucasian</v>
      </c>
      <c r="DZ292">
        <v>57</v>
      </c>
      <c r="EA292">
        <v>35113</v>
      </c>
      <c r="EB292">
        <v>75354</v>
      </c>
      <c r="EC292">
        <v>0</v>
      </c>
      <c r="ED292" t="str">
        <v>United States</v>
      </c>
      <c r="EE292" t="str">
        <v>Austin</v>
      </c>
    </row>
    <row r="293" spans="1:135" x14ac:dyDescent="0.35">
      <c r="A293" s="1" t="s">
        <v>1583</v>
      </c>
      <c r="B293" s="2" t="s">
        <v>1228</v>
      </c>
      <c r="C293" s="2" t="s">
        <v>293</v>
      </c>
      <c r="D293" s="2" t="s">
        <v>47</v>
      </c>
      <c r="E293" s="2" t="s">
        <v>34</v>
      </c>
      <c r="F293" s="2" t="s">
        <v>18</v>
      </c>
      <c r="G293" s="2" t="s">
        <v>19</v>
      </c>
      <c r="H293" s="2">
        <v>60</v>
      </c>
      <c r="I293" s="5">
        <v>35641</v>
      </c>
      <c r="J293" s="6">
        <v>71677</v>
      </c>
      <c r="K293" s="7">
        <v>0</v>
      </c>
      <c r="L293" s="2" t="s">
        <v>20</v>
      </c>
      <c r="M293" s="2" t="s">
        <v>87</v>
      </c>
      <c r="DS293" t="str">
        <v>E00593</v>
      </c>
      <c r="DT293" t="str">
        <v>Luke Wilson</v>
      </c>
      <c r="DU293" t="str">
        <v>Solutions Architect</v>
      </c>
      <c r="DV293" t="str">
        <v>IT</v>
      </c>
      <c r="DW293" t="str">
        <v>Speciality Products</v>
      </c>
      <c r="DX293" t="str">
        <v>Male</v>
      </c>
      <c r="DY293" t="str">
        <v>Caucasian</v>
      </c>
      <c r="DZ293">
        <v>34</v>
      </c>
      <c r="EA293">
        <v>42514</v>
      </c>
      <c r="EB293">
        <v>94352</v>
      </c>
      <c r="EC293">
        <v>0</v>
      </c>
      <c r="ED293" t="str">
        <v>United States</v>
      </c>
      <c r="EE293" t="str">
        <v>Miami</v>
      </c>
    </row>
    <row r="294" spans="1:135" x14ac:dyDescent="0.35">
      <c r="A294" s="1" t="s">
        <v>1833</v>
      </c>
      <c r="B294" s="2" t="s">
        <v>1834</v>
      </c>
      <c r="C294" s="2" t="s">
        <v>293</v>
      </c>
      <c r="D294" s="2" t="s">
        <v>47</v>
      </c>
      <c r="E294" s="2" t="s">
        <v>34</v>
      </c>
      <c r="F294" s="2" t="s">
        <v>26</v>
      </c>
      <c r="G294" s="2" t="s">
        <v>35</v>
      </c>
      <c r="H294" s="2">
        <v>32</v>
      </c>
      <c r="I294" s="5">
        <v>43864</v>
      </c>
      <c r="J294" s="6">
        <v>96598</v>
      </c>
      <c r="K294" s="7">
        <v>0</v>
      </c>
      <c r="L294" s="2" t="s">
        <v>20</v>
      </c>
      <c r="M294" s="2" t="s">
        <v>43</v>
      </c>
      <c r="DS294" t="str">
        <v>E00632</v>
      </c>
      <c r="DT294" t="str">
        <v>Angel Chang</v>
      </c>
      <c r="DU294" t="str">
        <v>Network Architect</v>
      </c>
      <c r="DV294" t="str">
        <v>IT</v>
      </c>
      <c r="DW294" t="str">
        <v>Research &amp; Development</v>
      </c>
      <c r="DX294" t="str">
        <v>Male</v>
      </c>
      <c r="DY294" t="str">
        <v>Asian</v>
      </c>
      <c r="DZ294">
        <v>37</v>
      </c>
      <c r="EA294">
        <v>42922</v>
      </c>
      <c r="EB294">
        <v>96331</v>
      </c>
      <c r="EC294">
        <v>0</v>
      </c>
      <c r="ED294" t="str">
        <v>China</v>
      </c>
      <c r="EE294" t="str">
        <v>Shanghai</v>
      </c>
    </row>
    <row r="295" spans="1:135" x14ac:dyDescent="0.35">
      <c r="A295" s="1" t="s">
        <v>996</v>
      </c>
      <c r="B295" s="2" t="s">
        <v>997</v>
      </c>
      <c r="C295" s="2" t="s">
        <v>123</v>
      </c>
      <c r="D295" s="2" t="s">
        <v>58</v>
      </c>
      <c r="E295" s="2" t="s">
        <v>25</v>
      </c>
      <c r="F295" s="2" t="s">
        <v>26</v>
      </c>
      <c r="G295" s="2" t="s">
        <v>19</v>
      </c>
      <c r="H295" s="2">
        <v>30</v>
      </c>
      <c r="I295" s="5">
        <v>44124</v>
      </c>
      <c r="J295" s="6">
        <v>67753</v>
      </c>
      <c r="K295" s="7">
        <v>0</v>
      </c>
      <c r="L295" s="2" t="s">
        <v>20</v>
      </c>
      <c r="M295" s="2" t="s">
        <v>43</v>
      </c>
      <c r="DS295" t="str">
        <v>E00639</v>
      </c>
      <c r="DT295" t="str">
        <v>Benjamin Mai</v>
      </c>
      <c r="DU295" t="str">
        <v>System Administrator </v>
      </c>
      <c r="DV295" t="str">
        <v>IT</v>
      </c>
      <c r="DW295" t="str">
        <v>Corporate</v>
      </c>
      <c r="DX295" t="str">
        <v>Male</v>
      </c>
      <c r="DY295" t="str">
        <v>Asian</v>
      </c>
      <c r="DZ295">
        <v>54</v>
      </c>
      <c r="EA295">
        <v>35961</v>
      </c>
      <c r="EB295">
        <v>95239</v>
      </c>
      <c r="EC295">
        <v>0</v>
      </c>
      <c r="ED295" t="str">
        <v>United States</v>
      </c>
      <c r="EE295" t="str">
        <v>Phoenix</v>
      </c>
    </row>
    <row r="296" spans="1:135" x14ac:dyDescent="0.35">
      <c r="A296" s="1" t="s">
        <v>138</v>
      </c>
      <c r="B296" s="2" t="s">
        <v>139</v>
      </c>
      <c r="C296" s="2" t="s">
        <v>130</v>
      </c>
      <c r="D296" s="2" t="s">
        <v>16</v>
      </c>
      <c r="E296" s="2" t="s">
        <v>48</v>
      </c>
      <c r="F296" s="2" t="s">
        <v>18</v>
      </c>
      <c r="G296" s="2" t="s">
        <v>84</v>
      </c>
      <c r="H296" s="2">
        <v>57</v>
      </c>
      <c r="I296" s="5">
        <v>34337</v>
      </c>
      <c r="J296" s="6">
        <v>82872</v>
      </c>
      <c r="K296" s="7">
        <v>0</v>
      </c>
      <c r="L296" s="2" t="s">
        <v>92</v>
      </c>
      <c r="M296" s="2" t="s">
        <v>93</v>
      </c>
      <c r="DS296" t="str">
        <v>E00640</v>
      </c>
      <c r="DT296" t="str">
        <v>Paisley Bryant</v>
      </c>
      <c r="DU296" t="str">
        <v>Cloud Infrastructure Architect</v>
      </c>
      <c r="DV296" t="str">
        <v>IT</v>
      </c>
      <c r="DW296" t="str">
        <v>Manufacturing</v>
      </c>
      <c r="DX296" t="str">
        <v>Female</v>
      </c>
      <c r="DY296" t="str">
        <v>Black</v>
      </c>
      <c r="DZ296">
        <v>37</v>
      </c>
      <c r="EA296">
        <v>42487</v>
      </c>
      <c r="EB296">
        <v>91400</v>
      </c>
      <c r="EC296">
        <v>0</v>
      </c>
      <c r="ED296" t="str">
        <v>United States</v>
      </c>
      <c r="EE296" t="str">
        <v>Chicago</v>
      </c>
    </row>
    <row r="297" spans="1:135" x14ac:dyDescent="0.35">
      <c r="A297" s="1" t="s">
        <v>1425</v>
      </c>
      <c r="B297" s="2" t="s">
        <v>1426</v>
      </c>
      <c r="C297" s="2" t="s">
        <v>15</v>
      </c>
      <c r="D297" s="2" t="s">
        <v>79</v>
      </c>
      <c r="E297" s="2" t="s">
        <v>34</v>
      </c>
      <c r="F297" s="2" t="s">
        <v>18</v>
      </c>
      <c r="G297" s="2" t="s">
        <v>84</v>
      </c>
      <c r="H297" s="2">
        <v>29</v>
      </c>
      <c r="I297" s="5">
        <v>43966</v>
      </c>
      <c r="J297" s="6">
        <v>137106</v>
      </c>
      <c r="K297" s="7">
        <v>0.12</v>
      </c>
      <c r="L297" s="2" t="s">
        <v>92</v>
      </c>
      <c r="M297" s="2" t="s">
        <v>217</v>
      </c>
      <c r="DS297" t="str">
        <v>E00671</v>
      </c>
      <c r="DT297" t="str">
        <v>Miles Cho</v>
      </c>
      <c r="DU297" t="str">
        <v>Systems Analyst</v>
      </c>
      <c r="DV297" t="str">
        <v>IT</v>
      </c>
      <c r="DW297" t="str">
        <v>Speciality Products</v>
      </c>
      <c r="DX297" t="str">
        <v>Male</v>
      </c>
      <c r="DY297" t="str">
        <v>Asian</v>
      </c>
      <c r="DZ297">
        <v>47</v>
      </c>
      <c r="EA297">
        <v>36229</v>
      </c>
      <c r="EB297">
        <v>49404</v>
      </c>
      <c r="EC297">
        <v>0</v>
      </c>
      <c r="ED297" t="str">
        <v>China</v>
      </c>
      <c r="EE297" t="str">
        <v>Beijing</v>
      </c>
    </row>
    <row r="298" spans="1:135" x14ac:dyDescent="0.35">
      <c r="A298" s="1" t="s">
        <v>1129</v>
      </c>
      <c r="B298" s="2" t="s">
        <v>1130</v>
      </c>
      <c r="C298" s="2" t="s">
        <v>78</v>
      </c>
      <c r="D298" s="2" t="s">
        <v>16</v>
      </c>
      <c r="E298" s="2" t="s">
        <v>25</v>
      </c>
      <c r="F298" s="2" t="s">
        <v>26</v>
      </c>
      <c r="G298" s="2" t="s">
        <v>84</v>
      </c>
      <c r="H298" s="2">
        <v>51</v>
      </c>
      <c r="I298" s="5">
        <v>37091</v>
      </c>
      <c r="J298" s="6">
        <v>247874</v>
      </c>
      <c r="K298" s="7">
        <v>0.33</v>
      </c>
      <c r="L298" s="2" t="s">
        <v>92</v>
      </c>
      <c r="M298" s="2" t="s">
        <v>93</v>
      </c>
      <c r="DS298" t="str">
        <v>E00672</v>
      </c>
      <c r="DT298" t="str">
        <v>Landon Luu</v>
      </c>
      <c r="DU298" t="str">
        <v>Vice President</v>
      </c>
      <c r="DV298" t="str">
        <v>IT</v>
      </c>
      <c r="DW298" t="str">
        <v>Research &amp; Development</v>
      </c>
      <c r="DX298" t="str">
        <v>Male</v>
      </c>
      <c r="DY298" t="str">
        <v>Asian</v>
      </c>
      <c r="DZ298">
        <v>31</v>
      </c>
      <c r="EA298">
        <v>42197</v>
      </c>
      <c r="EB298">
        <v>215388</v>
      </c>
      <c r="EC298">
        <v>0.33</v>
      </c>
      <c r="ED298" t="str">
        <v>United States</v>
      </c>
      <c r="EE298" t="str">
        <v>Miami</v>
      </c>
    </row>
    <row r="299" spans="1:135" x14ac:dyDescent="0.35">
      <c r="A299" s="1" t="s">
        <v>356</v>
      </c>
      <c r="B299" s="2" t="s">
        <v>357</v>
      </c>
      <c r="C299" s="2" t="s">
        <v>78</v>
      </c>
      <c r="D299" s="2" t="s">
        <v>68</v>
      </c>
      <c r="E299" s="2" t="s">
        <v>48</v>
      </c>
      <c r="F299" s="2" t="s">
        <v>26</v>
      </c>
      <c r="G299" s="2" t="s">
        <v>35</v>
      </c>
      <c r="H299" s="2">
        <v>33</v>
      </c>
      <c r="I299" s="5">
        <v>42173</v>
      </c>
      <c r="J299" s="6">
        <v>205314</v>
      </c>
      <c r="K299" s="7">
        <v>0.3</v>
      </c>
      <c r="L299" s="2" t="s">
        <v>20</v>
      </c>
      <c r="M299" s="2" t="s">
        <v>87</v>
      </c>
      <c r="DS299" t="str">
        <v>E00691</v>
      </c>
      <c r="DT299" t="str">
        <v>Avery Yee</v>
      </c>
      <c r="DU299" t="str">
        <v>Systems Analyst</v>
      </c>
      <c r="DV299" t="str">
        <v>IT</v>
      </c>
      <c r="DW299" t="str">
        <v>Manufacturing</v>
      </c>
      <c r="DX299" t="str">
        <v>Female</v>
      </c>
      <c r="DY299" t="str">
        <v>Asian</v>
      </c>
      <c r="DZ299">
        <v>34</v>
      </c>
      <c r="EA299">
        <v>42512</v>
      </c>
      <c r="EB299">
        <v>44614</v>
      </c>
      <c r="EC299">
        <v>0</v>
      </c>
      <c r="ED299" t="str">
        <v>United States</v>
      </c>
      <c r="EE299" t="str">
        <v>Miami</v>
      </c>
    </row>
    <row r="300" spans="1:135" x14ac:dyDescent="0.35">
      <c r="A300" s="1" t="s">
        <v>261</v>
      </c>
      <c r="B300" s="2" t="s">
        <v>262</v>
      </c>
      <c r="C300" s="2" t="s">
        <v>15</v>
      </c>
      <c r="D300" s="2" t="s">
        <v>47</v>
      </c>
      <c r="E300" s="2" t="s">
        <v>25</v>
      </c>
      <c r="F300" s="2" t="s">
        <v>18</v>
      </c>
      <c r="G300" s="2" t="s">
        <v>27</v>
      </c>
      <c r="H300" s="2">
        <v>34</v>
      </c>
      <c r="I300" s="5">
        <v>42116</v>
      </c>
      <c r="J300" s="6">
        <v>154941</v>
      </c>
      <c r="K300" s="7">
        <v>0.13</v>
      </c>
      <c r="L300" s="2" t="s">
        <v>20</v>
      </c>
      <c r="M300" s="2" t="s">
        <v>43</v>
      </c>
      <c r="DS300" t="str">
        <v>E00697</v>
      </c>
      <c r="DT300" t="str">
        <v>Jonathan Chavez</v>
      </c>
      <c r="DU300" t="str">
        <v>System Administrator </v>
      </c>
      <c r="DV300" t="str">
        <v>IT</v>
      </c>
      <c r="DW300" t="str">
        <v>Manufacturing</v>
      </c>
      <c r="DX300" t="str">
        <v>Male</v>
      </c>
      <c r="DY300" t="str">
        <v>Latino</v>
      </c>
      <c r="DZ300">
        <v>29</v>
      </c>
      <c r="EA300">
        <v>42866</v>
      </c>
      <c r="EB300">
        <v>87536</v>
      </c>
      <c r="EC300">
        <v>0</v>
      </c>
      <c r="ED300" t="str">
        <v>United States</v>
      </c>
      <c r="EE300" t="str">
        <v>Seattle</v>
      </c>
    </row>
    <row r="301" spans="1:135" x14ac:dyDescent="0.35">
      <c r="A301" s="1" t="s">
        <v>1510</v>
      </c>
      <c r="B301" s="2" t="s">
        <v>1511</v>
      </c>
      <c r="C301" s="2" t="s">
        <v>484</v>
      </c>
      <c r="D301" s="2" t="s">
        <v>16</v>
      </c>
      <c r="E301" s="2" t="s">
        <v>17</v>
      </c>
      <c r="F301" s="2" t="s">
        <v>26</v>
      </c>
      <c r="G301" s="2" t="s">
        <v>35</v>
      </c>
      <c r="H301" s="2">
        <v>48</v>
      </c>
      <c r="I301" s="5">
        <v>38987</v>
      </c>
      <c r="J301" s="6">
        <v>76505</v>
      </c>
      <c r="K301" s="7">
        <v>0</v>
      </c>
      <c r="L301" s="2" t="s">
        <v>20</v>
      </c>
      <c r="M301" s="2" t="s">
        <v>21</v>
      </c>
      <c r="DS301" t="str">
        <v>E00699</v>
      </c>
      <c r="DT301" t="str">
        <v>Ava Ayala</v>
      </c>
      <c r="DU301" t="str">
        <v>Sr. Manger</v>
      </c>
      <c r="DV301" t="str">
        <v>IT</v>
      </c>
      <c r="DW301" t="str">
        <v>Corporate</v>
      </c>
      <c r="DX301" t="str">
        <v>Female</v>
      </c>
      <c r="DY301" t="str">
        <v>Latino</v>
      </c>
      <c r="DZ301">
        <v>55</v>
      </c>
      <c r="EA301">
        <v>38945</v>
      </c>
      <c r="EB301">
        <v>159044</v>
      </c>
      <c r="EC301">
        <v>0.1</v>
      </c>
      <c r="ED301" t="str">
        <v>Brazil</v>
      </c>
      <c r="EE301" t="str">
        <v>Manaus</v>
      </c>
    </row>
    <row r="302" spans="1:135" x14ac:dyDescent="0.35">
      <c r="A302" s="1" t="s">
        <v>1287</v>
      </c>
      <c r="B302" s="2" t="s">
        <v>1288</v>
      </c>
      <c r="C302" s="2" t="s">
        <v>329</v>
      </c>
      <c r="D302" s="2" t="s">
        <v>16</v>
      </c>
      <c r="E302" s="2" t="s">
        <v>25</v>
      </c>
      <c r="F302" s="2" t="s">
        <v>18</v>
      </c>
      <c r="G302" s="2" t="s">
        <v>84</v>
      </c>
      <c r="H302" s="2">
        <v>53</v>
      </c>
      <c r="I302" s="5">
        <v>38214</v>
      </c>
      <c r="J302" s="6">
        <v>44735</v>
      </c>
      <c r="K302" s="7">
        <v>0</v>
      </c>
      <c r="L302" s="2" t="s">
        <v>92</v>
      </c>
      <c r="M302" s="2" t="s">
        <v>93</v>
      </c>
      <c r="DS302" t="str">
        <v>E00747</v>
      </c>
      <c r="DT302" t="str">
        <v>Leilani Baker</v>
      </c>
      <c r="DU302" t="str">
        <v>Technical Architect</v>
      </c>
      <c r="DV302" t="str">
        <v>IT</v>
      </c>
      <c r="DW302" t="str">
        <v>Speciality Products</v>
      </c>
      <c r="DX302" t="str">
        <v>Female</v>
      </c>
      <c r="DY302" t="str">
        <v>Caucasian</v>
      </c>
      <c r="DZ302">
        <v>59</v>
      </c>
      <c r="EA302">
        <v>40272</v>
      </c>
      <c r="EB302">
        <v>76027</v>
      </c>
      <c r="EC302">
        <v>0</v>
      </c>
      <c r="ED302" t="str">
        <v>United States</v>
      </c>
      <c r="EE302" t="str">
        <v>Seattle</v>
      </c>
    </row>
    <row r="303" spans="1:135" x14ac:dyDescent="0.35">
      <c r="A303" s="1" t="s">
        <v>1461</v>
      </c>
      <c r="B303" s="2" t="s">
        <v>1462</v>
      </c>
      <c r="C303" s="2" t="s">
        <v>15</v>
      </c>
      <c r="D303" s="2" t="s">
        <v>58</v>
      </c>
      <c r="E303" s="2" t="s">
        <v>48</v>
      </c>
      <c r="F303" s="2" t="s">
        <v>18</v>
      </c>
      <c r="G303" s="2" t="s">
        <v>35</v>
      </c>
      <c r="H303" s="2">
        <v>62</v>
      </c>
      <c r="I303" s="5">
        <v>39843</v>
      </c>
      <c r="J303" s="6">
        <v>150555</v>
      </c>
      <c r="K303" s="7">
        <v>0.13</v>
      </c>
      <c r="L303" s="2" t="s">
        <v>20</v>
      </c>
      <c r="M303" s="2" t="s">
        <v>43</v>
      </c>
      <c r="DS303" t="str">
        <v>E00784</v>
      </c>
      <c r="DT303" t="str">
        <v>Ella Nguyen</v>
      </c>
      <c r="DU303" t="str">
        <v>Service Desk Analyst</v>
      </c>
      <c r="DV303" t="str">
        <v>IT</v>
      </c>
      <c r="DW303" t="str">
        <v>Corporate</v>
      </c>
      <c r="DX303" t="str">
        <v>Female</v>
      </c>
      <c r="DY303" t="str">
        <v>Asian</v>
      </c>
      <c r="DZ303">
        <v>60</v>
      </c>
      <c r="EA303">
        <v>38027</v>
      </c>
      <c r="EB303">
        <v>90258</v>
      </c>
      <c r="EC303">
        <v>0</v>
      </c>
      <c r="ED303" t="str">
        <v>China</v>
      </c>
      <c r="EE303" t="str">
        <v>Chongqing</v>
      </c>
    </row>
    <row r="304" spans="1:135" x14ac:dyDescent="0.35">
      <c r="A304" s="1" t="s">
        <v>684</v>
      </c>
      <c r="B304" s="2" t="s">
        <v>685</v>
      </c>
      <c r="C304" s="2" t="s">
        <v>54</v>
      </c>
      <c r="D304" s="2" t="s">
        <v>47</v>
      </c>
      <c r="E304" s="2" t="s">
        <v>34</v>
      </c>
      <c r="F304" s="2" t="s">
        <v>26</v>
      </c>
      <c r="G304" s="2" t="s">
        <v>27</v>
      </c>
      <c r="H304" s="2">
        <v>25</v>
      </c>
      <c r="I304" s="5">
        <v>44405</v>
      </c>
      <c r="J304" s="6">
        <v>46845</v>
      </c>
      <c r="K304" s="7">
        <v>0</v>
      </c>
      <c r="L304" s="2" t="s">
        <v>20</v>
      </c>
      <c r="M304" s="2" t="s">
        <v>55</v>
      </c>
      <c r="DS304" t="str">
        <v>E00813</v>
      </c>
      <c r="DT304" t="str">
        <v>Autumn Joseph</v>
      </c>
      <c r="DU304" t="str">
        <v>Enterprise Architect</v>
      </c>
      <c r="DV304" t="str">
        <v>IT</v>
      </c>
      <c r="DW304" t="str">
        <v>Corporate</v>
      </c>
      <c r="DX304" t="str">
        <v>Female</v>
      </c>
      <c r="DY304" t="str">
        <v>Black</v>
      </c>
      <c r="DZ304">
        <v>39</v>
      </c>
      <c r="EA304">
        <v>43229</v>
      </c>
      <c r="EB304">
        <v>73317</v>
      </c>
      <c r="EC304">
        <v>0</v>
      </c>
      <c r="ED304" t="str">
        <v>United States</v>
      </c>
      <c r="EE304" t="str">
        <v>Miami</v>
      </c>
    </row>
    <row r="305" spans="1:135" x14ac:dyDescent="0.35">
      <c r="A305" s="1" t="s">
        <v>883</v>
      </c>
      <c r="B305" s="2" t="s">
        <v>884</v>
      </c>
      <c r="C305" s="2" t="s">
        <v>441</v>
      </c>
      <c r="D305" s="2" t="s">
        <v>16</v>
      </c>
      <c r="E305" s="2" t="s">
        <v>25</v>
      </c>
      <c r="F305" s="2" t="s">
        <v>18</v>
      </c>
      <c r="G305" s="2" t="s">
        <v>35</v>
      </c>
      <c r="H305" s="2">
        <v>55</v>
      </c>
      <c r="I305" s="5">
        <v>40868</v>
      </c>
      <c r="J305" s="6">
        <v>81218</v>
      </c>
      <c r="K305" s="7">
        <v>0</v>
      </c>
      <c r="L305" s="2" t="s">
        <v>20</v>
      </c>
      <c r="M305" s="2" t="s">
        <v>36</v>
      </c>
      <c r="DS305" t="str">
        <v>E00816</v>
      </c>
      <c r="DT305" t="str">
        <v>Skylar Watson</v>
      </c>
      <c r="DU305" t="str">
        <v>Network Architect</v>
      </c>
      <c r="DV305" t="str">
        <v>IT</v>
      </c>
      <c r="DW305" t="str">
        <v>Speciality Products</v>
      </c>
      <c r="DX305" t="str">
        <v>Female</v>
      </c>
      <c r="DY305" t="str">
        <v>Caucasian</v>
      </c>
      <c r="DZ305">
        <v>28</v>
      </c>
      <c r="EA305">
        <v>44477</v>
      </c>
      <c r="EB305">
        <v>64475</v>
      </c>
      <c r="EC305">
        <v>0</v>
      </c>
      <c r="ED305" t="str">
        <v>United States</v>
      </c>
      <c r="EE305" t="str">
        <v>Phoenix</v>
      </c>
    </row>
    <row r="306" spans="1:135" x14ac:dyDescent="0.35">
      <c r="A306" s="1" t="s">
        <v>515</v>
      </c>
      <c r="B306" s="2" t="s">
        <v>516</v>
      </c>
      <c r="C306" s="2" t="s">
        <v>461</v>
      </c>
      <c r="D306" s="2" t="s">
        <v>16</v>
      </c>
      <c r="E306" s="2" t="s">
        <v>25</v>
      </c>
      <c r="F306" s="2" t="s">
        <v>18</v>
      </c>
      <c r="G306" s="2" t="s">
        <v>27</v>
      </c>
      <c r="H306" s="2">
        <v>48</v>
      </c>
      <c r="I306" s="5">
        <v>37855</v>
      </c>
      <c r="J306" s="6">
        <v>82017</v>
      </c>
      <c r="K306" s="7">
        <v>0</v>
      </c>
      <c r="L306" s="2" t="s">
        <v>28</v>
      </c>
      <c r="M306" s="2" t="s">
        <v>113</v>
      </c>
      <c r="DS306" t="str">
        <v>E00836</v>
      </c>
      <c r="DT306" t="str">
        <v>Addison Roberts</v>
      </c>
      <c r="DU306" t="str">
        <v>Network Architect</v>
      </c>
      <c r="DV306" t="str">
        <v>IT</v>
      </c>
      <c r="DW306" t="str">
        <v>Manufacturing</v>
      </c>
      <c r="DX306" t="str">
        <v>Female</v>
      </c>
      <c r="DY306" t="str">
        <v>Caucasian</v>
      </c>
      <c r="DZ306">
        <v>65</v>
      </c>
      <c r="EA306">
        <v>43234</v>
      </c>
      <c r="EB306">
        <v>60985</v>
      </c>
      <c r="EC306">
        <v>0</v>
      </c>
      <c r="ED306" t="str">
        <v>United States</v>
      </c>
      <c r="EE306" t="str">
        <v>Seattle</v>
      </c>
    </row>
    <row r="307" spans="1:135" x14ac:dyDescent="0.35">
      <c r="A307" s="1" t="s">
        <v>491</v>
      </c>
      <c r="B307" s="2" t="s">
        <v>492</v>
      </c>
      <c r="C307" s="2" t="s">
        <v>78</v>
      </c>
      <c r="D307" s="2" t="s">
        <v>58</v>
      </c>
      <c r="E307" s="2" t="s">
        <v>17</v>
      </c>
      <c r="F307" s="2" t="s">
        <v>26</v>
      </c>
      <c r="G307" s="2" t="s">
        <v>27</v>
      </c>
      <c r="H307" s="2">
        <v>59</v>
      </c>
      <c r="I307" s="5">
        <v>40681</v>
      </c>
      <c r="J307" s="6">
        <v>192213</v>
      </c>
      <c r="K307" s="7">
        <v>0.4</v>
      </c>
      <c r="L307" s="2" t="s">
        <v>20</v>
      </c>
      <c r="M307" s="2" t="s">
        <v>36</v>
      </c>
      <c r="DS307" t="str">
        <v>E00862</v>
      </c>
      <c r="DT307" t="str">
        <v>Levi Moreno</v>
      </c>
      <c r="DU307" t="str">
        <v>Systems Analyst</v>
      </c>
      <c r="DV307" t="str">
        <v>IT</v>
      </c>
      <c r="DW307" t="str">
        <v>Research &amp; Development</v>
      </c>
      <c r="DX307" t="str">
        <v>Male</v>
      </c>
      <c r="DY307" t="str">
        <v>Latino</v>
      </c>
      <c r="DZ307">
        <v>64</v>
      </c>
      <c r="EA307">
        <v>44009</v>
      </c>
      <c r="EB307">
        <v>40316</v>
      </c>
      <c r="EC307">
        <v>0</v>
      </c>
      <c r="ED307" t="str">
        <v>Brazil</v>
      </c>
      <c r="EE307" t="str">
        <v>Manaus</v>
      </c>
    </row>
    <row r="308" spans="1:135" x14ac:dyDescent="0.35">
      <c r="A308" s="1" t="s">
        <v>1170</v>
      </c>
      <c r="B308" s="2" t="s">
        <v>1171</v>
      </c>
      <c r="C308" s="2" t="s">
        <v>32</v>
      </c>
      <c r="D308" s="2" t="s">
        <v>47</v>
      </c>
      <c r="E308" s="2" t="s">
        <v>25</v>
      </c>
      <c r="F308" s="2" t="s">
        <v>18</v>
      </c>
      <c r="G308" s="2" t="s">
        <v>35</v>
      </c>
      <c r="H308" s="2">
        <v>61</v>
      </c>
      <c r="I308" s="5">
        <v>44219</v>
      </c>
      <c r="J308" s="6">
        <v>151783</v>
      </c>
      <c r="K308" s="7">
        <v>0.26</v>
      </c>
      <c r="L308" s="2" t="s">
        <v>20</v>
      </c>
      <c r="M308" s="2" t="s">
        <v>21</v>
      </c>
      <c r="DS308" t="str">
        <v>E00869</v>
      </c>
      <c r="DT308" t="str">
        <v>Nova Lin</v>
      </c>
      <c r="DU308" t="str">
        <v>Cloud Infrastructure Architect</v>
      </c>
      <c r="DV308" t="str">
        <v>IT</v>
      </c>
      <c r="DW308" t="str">
        <v>Manufacturing</v>
      </c>
      <c r="DX308" t="str">
        <v>Female</v>
      </c>
      <c r="DY308" t="str">
        <v>Asian</v>
      </c>
      <c r="DZ308">
        <v>33</v>
      </c>
      <c r="EA308">
        <v>43029</v>
      </c>
      <c r="EB308">
        <v>69332</v>
      </c>
      <c r="EC308">
        <v>0</v>
      </c>
      <c r="ED308" t="str">
        <v>United States</v>
      </c>
      <c r="EE308" t="str">
        <v>Columbus</v>
      </c>
    </row>
    <row r="309" spans="1:135" x14ac:dyDescent="0.35">
      <c r="A309" s="1" t="s">
        <v>1170</v>
      </c>
      <c r="B309" s="2" t="s">
        <v>1908</v>
      </c>
      <c r="C309" s="2" t="s">
        <v>42</v>
      </c>
      <c r="D309" s="2" t="s">
        <v>58</v>
      </c>
      <c r="E309" s="2" t="s">
        <v>25</v>
      </c>
      <c r="F309" s="2" t="s">
        <v>18</v>
      </c>
      <c r="G309" s="2" t="s">
        <v>27</v>
      </c>
      <c r="H309" s="2">
        <v>44</v>
      </c>
      <c r="I309" s="5">
        <v>44314</v>
      </c>
      <c r="J309" s="6">
        <v>98520</v>
      </c>
      <c r="K309" s="7">
        <v>0</v>
      </c>
      <c r="L309" s="2" t="s">
        <v>20</v>
      </c>
      <c r="M309" s="2" t="s">
        <v>55</v>
      </c>
      <c r="DS309" t="str">
        <v>E00870</v>
      </c>
      <c r="DT309" t="str">
        <v>Evelyn Liang</v>
      </c>
      <c r="DU309" t="str">
        <v>Service Desk Analyst</v>
      </c>
      <c r="DV309" t="str">
        <v>IT</v>
      </c>
      <c r="DW309" t="str">
        <v>Speciality Products</v>
      </c>
      <c r="DX309" t="str">
        <v>Female</v>
      </c>
      <c r="DY309" t="str">
        <v>Asian</v>
      </c>
      <c r="DZ309">
        <v>40</v>
      </c>
      <c r="EA309">
        <v>41451</v>
      </c>
      <c r="EB309">
        <v>69096</v>
      </c>
      <c r="EC309">
        <v>0</v>
      </c>
      <c r="ED309" t="str">
        <v>United States</v>
      </c>
      <c r="EE309" t="str">
        <v>Seattle</v>
      </c>
    </row>
    <row r="310" spans="1:135" x14ac:dyDescent="0.35">
      <c r="A310" s="1" t="s">
        <v>1043</v>
      </c>
      <c r="B310" s="2" t="s">
        <v>1044</v>
      </c>
      <c r="C310" s="2" t="s">
        <v>130</v>
      </c>
      <c r="D310" s="2" t="s">
        <v>16</v>
      </c>
      <c r="E310" s="2" t="s">
        <v>25</v>
      </c>
      <c r="F310" s="2" t="s">
        <v>18</v>
      </c>
      <c r="G310" s="2" t="s">
        <v>84</v>
      </c>
      <c r="H310" s="2">
        <v>53</v>
      </c>
      <c r="I310" s="5">
        <v>38188</v>
      </c>
      <c r="J310" s="6">
        <v>65702</v>
      </c>
      <c r="K310" s="7">
        <v>0</v>
      </c>
      <c r="L310" s="2" t="s">
        <v>20</v>
      </c>
      <c r="M310" s="2" t="s">
        <v>87</v>
      </c>
      <c r="DS310" t="str">
        <v>E00929</v>
      </c>
      <c r="DT310" t="str">
        <v>Allison Espinoza</v>
      </c>
      <c r="DU310" t="str">
        <v>Solutions Architect</v>
      </c>
      <c r="DV310" t="str">
        <v>IT</v>
      </c>
      <c r="DW310" t="str">
        <v>Speciality Products</v>
      </c>
      <c r="DX310" t="str">
        <v>Female</v>
      </c>
      <c r="DY310" t="str">
        <v>Latino</v>
      </c>
      <c r="DZ310">
        <v>45</v>
      </c>
      <c r="EA310">
        <v>43937</v>
      </c>
      <c r="EB310">
        <v>66958</v>
      </c>
      <c r="EC310">
        <v>0</v>
      </c>
      <c r="ED310" t="str">
        <v>United States</v>
      </c>
      <c r="EE310" t="str">
        <v>Miami</v>
      </c>
    </row>
    <row r="311" spans="1:135" x14ac:dyDescent="0.35">
      <c r="A311" s="1" t="s">
        <v>209</v>
      </c>
      <c r="B311" s="2" t="s">
        <v>210</v>
      </c>
      <c r="C311" s="2" t="s">
        <v>32</v>
      </c>
      <c r="D311" s="2" t="s">
        <v>33</v>
      </c>
      <c r="E311" s="2" t="s">
        <v>34</v>
      </c>
      <c r="F311" s="2" t="s">
        <v>18</v>
      </c>
      <c r="G311" s="2" t="s">
        <v>84</v>
      </c>
      <c r="H311" s="2">
        <v>37</v>
      </c>
      <c r="I311" s="5">
        <v>43493</v>
      </c>
      <c r="J311" s="6">
        <v>165927</v>
      </c>
      <c r="K311" s="7">
        <v>0.2</v>
      </c>
      <c r="L311" s="2" t="s">
        <v>20</v>
      </c>
      <c r="M311" s="2" t="s">
        <v>43</v>
      </c>
      <c r="DS311" t="str">
        <v>E00965</v>
      </c>
      <c r="DT311" t="str">
        <v>Jacob Khan</v>
      </c>
      <c r="DU311" t="str">
        <v>Computer Systems Manager</v>
      </c>
      <c r="DV311" t="str">
        <v>IT</v>
      </c>
      <c r="DW311" t="str">
        <v>Speciality Products</v>
      </c>
      <c r="DX311" t="str">
        <v>Male</v>
      </c>
      <c r="DY311" t="str">
        <v>Asian</v>
      </c>
      <c r="DZ311">
        <v>53</v>
      </c>
      <c r="EA311">
        <v>39487</v>
      </c>
      <c r="EB311">
        <v>84193</v>
      </c>
      <c r="EC311">
        <v>0.09</v>
      </c>
      <c r="ED311" t="str">
        <v>China</v>
      </c>
      <c r="EE311" t="str">
        <v>Shanghai</v>
      </c>
    </row>
    <row r="312" spans="1:135" x14ac:dyDescent="0.35">
      <c r="A312" s="1" t="s">
        <v>209</v>
      </c>
      <c r="B312" s="2" t="s">
        <v>370</v>
      </c>
      <c r="C312" s="2" t="s">
        <v>371</v>
      </c>
      <c r="D312" s="2" t="s">
        <v>16</v>
      </c>
      <c r="E312" s="2" t="s">
        <v>17</v>
      </c>
      <c r="F312" s="2" t="s">
        <v>26</v>
      </c>
      <c r="G312" s="2" t="s">
        <v>27</v>
      </c>
      <c r="H312" s="2">
        <v>54</v>
      </c>
      <c r="I312" s="5">
        <v>41468</v>
      </c>
      <c r="J312" s="6">
        <v>83639</v>
      </c>
      <c r="K312" s="7">
        <v>0</v>
      </c>
      <c r="L312" s="2" t="s">
        <v>28</v>
      </c>
      <c r="M312" s="2" t="s">
        <v>113</v>
      </c>
      <c r="DS312" t="str">
        <v>E00981</v>
      </c>
      <c r="DT312" t="str">
        <v>Miles Thao</v>
      </c>
      <c r="DU312" t="str">
        <v>System Administrator </v>
      </c>
      <c r="DV312" t="str">
        <v>IT</v>
      </c>
      <c r="DW312" t="str">
        <v>Corporate</v>
      </c>
      <c r="DX312" t="str">
        <v>Male</v>
      </c>
      <c r="DY312" t="str">
        <v>Asian</v>
      </c>
      <c r="DZ312">
        <v>57</v>
      </c>
      <c r="EA312">
        <v>37798</v>
      </c>
      <c r="EB312">
        <v>63318</v>
      </c>
      <c r="EC312">
        <v>0</v>
      </c>
      <c r="ED312" t="str">
        <v>United States</v>
      </c>
      <c r="EE312" t="str">
        <v>Columbus</v>
      </c>
    </row>
    <row r="313" spans="1:135" x14ac:dyDescent="0.35">
      <c r="A313" s="1" t="s">
        <v>209</v>
      </c>
      <c r="B313" s="2" t="s">
        <v>1097</v>
      </c>
      <c r="C313" s="2" t="s">
        <v>39</v>
      </c>
      <c r="D313" s="2" t="s">
        <v>16</v>
      </c>
      <c r="E313" s="2" t="s">
        <v>25</v>
      </c>
      <c r="F313" s="2" t="s">
        <v>26</v>
      </c>
      <c r="G313" s="2" t="s">
        <v>35</v>
      </c>
      <c r="H313" s="2">
        <v>28</v>
      </c>
      <c r="I313" s="5">
        <v>44051</v>
      </c>
      <c r="J313" s="6">
        <v>73255</v>
      </c>
      <c r="K313" s="7">
        <v>0.09</v>
      </c>
      <c r="L313" s="2" t="s">
        <v>20</v>
      </c>
      <c r="M313" s="2" t="s">
        <v>43</v>
      </c>
      <c r="DS313" t="str">
        <v>E01037</v>
      </c>
      <c r="DT313" t="str">
        <v>Jeremiah Chu</v>
      </c>
      <c r="DU313" t="str">
        <v>IT Systems Architect</v>
      </c>
      <c r="DV313" t="str">
        <v>IT</v>
      </c>
      <c r="DW313" t="str">
        <v>Research &amp; Development</v>
      </c>
      <c r="DX313" t="str">
        <v>Male</v>
      </c>
      <c r="DY313" t="str">
        <v>Asian</v>
      </c>
      <c r="DZ313">
        <v>31</v>
      </c>
      <c r="EA313">
        <v>44086</v>
      </c>
      <c r="EB313">
        <v>96567</v>
      </c>
      <c r="EC313">
        <v>0</v>
      </c>
      <c r="ED313" t="str">
        <v>China</v>
      </c>
      <c r="EE313" t="str">
        <v>Shanghai</v>
      </c>
    </row>
    <row r="314" spans="1:135" x14ac:dyDescent="0.35">
      <c r="A314" s="1" t="s">
        <v>392</v>
      </c>
      <c r="B314" s="2" t="s">
        <v>393</v>
      </c>
      <c r="C314" s="2" t="s">
        <v>112</v>
      </c>
      <c r="D314" s="2" t="s">
        <v>68</v>
      </c>
      <c r="E314" s="2" t="s">
        <v>34</v>
      </c>
      <c r="F314" s="2" t="s">
        <v>26</v>
      </c>
      <c r="G314" s="2" t="s">
        <v>27</v>
      </c>
      <c r="H314" s="2">
        <v>34</v>
      </c>
      <c r="I314" s="5">
        <v>43055</v>
      </c>
      <c r="J314" s="6">
        <v>110054</v>
      </c>
      <c r="K314" s="7">
        <v>0.15</v>
      </c>
      <c r="L314" s="2" t="s">
        <v>20</v>
      </c>
      <c r="M314" s="2" t="s">
        <v>55</v>
      </c>
      <c r="DS314" t="str">
        <v>E01064</v>
      </c>
      <c r="DT314" t="str">
        <v>Clara Kang</v>
      </c>
      <c r="DU314" t="str">
        <v>Sr. Manger</v>
      </c>
      <c r="DV314" t="str">
        <v>IT</v>
      </c>
      <c r="DW314" t="str">
        <v>Manufacturing</v>
      </c>
      <c r="DX314" t="str">
        <v>Female</v>
      </c>
      <c r="DY314" t="str">
        <v>Asian</v>
      </c>
      <c r="DZ314">
        <v>39</v>
      </c>
      <c r="EA314">
        <v>42819</v>
      </c>
      <c r="EB314">
        <v>135325</v>
      </c>
      <c r="EC314">
        <v>0.14000000000000001</v>
      </c>
      <c r="ED314" t="str">
        <v>United States</v>
      </c>
      <c r="EE314" t="str">
        <v>Phoenix</v>
      </c>
    </row>
    <row r="315" spans="1:135" x14ac:dyDescent="0.35">
      <c r="A315" s="1" t="s">
        <v>1645</v>
      </c>
      <c r="B315" s="2" t="s">
        <v>1646</v>
      </c>
      <c r="C315" s="2" t="s">
        <v>112</v>
      </c>
      <c r="D315" s="2" t="s">
        <v>68</v>
      </c>
      <c r="E315" s="2" t="s">
        <v>25</v>
      </c>
      <c r="F315" s="2" t="s">
        <v>18</v>
      </c>
      <c r="G315" s="2" t="s">
        <v>84</v>
      </c>
      <c r="H315" s="2">
        <v>49</v>
      </c>
      <c r="I315" s="5">
        <v>42441</v>
      </c>
      <c r="J315" s="6">
        <v>100810</v>
      </c>
      <c r="K315" s="7">
        <v>0.12</v>
      </c>
      <c r="L315" s="2" t="s">
        <v>92</v>
      </c>
      <c r="M315" s="2" t="s">
        <v>98</v>
      </c>
      <c r="DS315" t="str">
        <v>E01070</v>
      </c>
      <c r="DT315" t="str">
        <v>Grayson Brown</v>
      </c>
      <c r="DU315" t="str">
        <v>Vice President</v>
      </c>
      <c r="DV315" t="str">
        <v>IT</v>
      </c>
      <c r="DW315" t="str">
        <v>Corporate</v>
      </c>
      <c r="DX315" t="str">
        <v>Male</v>
      </c>
      <c r="DY315" t="str">
        <v>Caucasian</v>
      </c>
      <c r="DZ315">
        <v>38</v>
      </c>
      <c r="EA315">
        <v>42543</v>
      </c>
      <c r="EB315">
        <v>249870</v>
      </c>
      <c r="EC315">
        <v>0.34</v>
      </c>
      <c r="ED315" t="str">
        <v>United States</v>
      </c>
      <c r="EE315" t="str">
        <v>Chicago</v>
      </c>
    </row>
    <row r="316" spans="1:135" x14ac:dyDescent="0.35">
      <c r="A316" s="1" t="s">
        <v>239</v>
      </c>
      <c r="B316" s="2" t="s">
        <v>240</v>
      </c>
      <c r="C316" s="2" t="s">
        <v>183</v>
      </c>
      <c r="D316" s="2" t="s">
        <v>64</v>
      </c>
      <c r="E316" s="2" t="s">
        <v>25</v>
      </c>
      <c r="F316" s="2" t="s">
        <v>18</v>
      </c>
      <c r="G316" s="2" t="s">
        <v>27</v>
      </c>
      <c r="H316" s="2">
        <v>45</v>
      </c>
      <c r="I316" s="5">
        <v>37972</v>
      </c>
      <c r="J316" s="6">
        <v>48345</v>
      </c>
      <c r="K316" s="7">
        <v>0</v>
      </c>
      <c r="L316" s="2" t="s">
        <v>28</v>
      </c>
      <c r="M316" s="2" t="s">
        <v>133</v>
      </c>
      <c r="DS316" t="str">
        <v>E01103</v>
      </c>
      <c r="DT316" t="str">
        <v>Lyla Alvarez</v>
      </c>
      <c r="DU316" t="str">
        <v>IT Systems Architect</v>
      </c>
      <c r="DV316" t="str">
        <v>IT</v>
      </c>
      <c r="DW316" t="str">
        <v>Research &amp; Development</v>
      </c>
      <c r="DX316" t="str">
        <v>Female</v>
      </c>
      <c r="DY316" t="str">
        <v>Latino</v>
      </c>
      <c r="DZ316">
        <v>55</v>
      </c>
      <c r="EA316">
        <v>34576</v>
      </c>
      <c r="EB316">
        <v>73955</v>
      </c>
      <c r="EC316">
        <v>0</v>
      </c>
      <c r="ED316" t="str">
        <v>United States</v>
      </c>
      <c r="EE316" t="str">
        <v>Phoenix</v>
      </c>
    </row>
    <row r="317" spans="1:135" x14ac:dyDescent="0.35">
      <c r="A317" s="1" t="s">
        <v>1318</v>
      </c>
      <c r="B317" s="2" t="s">
        <v>1319</v>
      </c>
      <c r="C317" s="2" t="s">
        <v>78</v>
      </c>
      <c r="D317" s="2" t="s">
        <v>16</v>
      </c>
      <c r="E317" s="2" t="s">
        <v>34</v>
      </c>
      <c r="F317" s="2" t="s">
        <v>26</v>
      </c>
      <c r="G317" s="2" t="s">
        <v>84</v>
      </c>
      <c r="H317" s="2">
        <v>54</v>
      </c>
      <c r="I317" s="5">
        <v>40040</v>
      </c>
      <c r="J317" s="6">
        <v>241083</v>
      </c>
      <c r="K317" s="7">
        <v>0.39</v>
      </c>
      <c r="L317" s="2" t="s">
        <v>20</v>
      </c>
      <c r="M317" s="2" t="s">
        <v>87</v>
      </c>
      <c r="DS317" t="str">
        <v>E01125</v>
      </c>
      <c r="DT317" t="str">
        <v>Joshua Yang</v>
      </c>
      <c r="DU317" t="str">
        <v>Network Engineer</v>
      </c>
      <c r="DV317" t="str">
        <v>IT</v>
      </c>
      <c r="DW317" t="str">
        <v>Manufacturing</v>
      </c>
      <c r="DX317" t="str">
        <v>Male</v>
      </c>
      <c r="DY317" t="str">
        <v>Asian</v>
      </c>
      <c r="DZ317">
        <v>34</v>
      </c>
      <c r="EA317">
        <v>43414</v>
      </c>
      <c r="EB317">
        <v>61944</v>
      </c>
      <c r="EC317">
        <v>0</v>
      </c>
      <c r="ED317" t="str">
        <v>China</v>
      </c>
      <c r="EE317" t="str">
        <v>Shanghai</v>
      </c>
    </row>
    <row r="318" spans="1:135" x14ac:dyDescent="0.35">
      <c r="A318" s="1" t="s">
        <v>998</v>
      </c>
      <c r="B318" s="2" t="s">
        <v>999</v>
      </c>
      <c r="C318" s="2" t="s">
        <v>39</v>
      </c>
      <c r="D318" s="2" t="s">
        <v>16</v>
      </c>
      <c r="E318" s="2" t="s">
        <v>48</v>
      </c>
      <c r="F318" s="2" t="s">
        <v>26</v>
      </c>
      <c r="G318" s="2" t="s">
        <v>19</v>
      </c>
      <c r="H318" s="2">
        <v>31</v>
      </c>
      <c r="I318" s="5">
        <v>42656</v>
      </c>
      <c r="J318" s="6">
        <v>63744</v>
      </c>
      <c r="K318" s="7">
        <v>0.08</v>
      </c>
      <c r="L318" s="2" t="s">
        <v>20</v>
      </c>
      <c r="M318" s="2" t="s">
        <v>59</v>
      </c>
      <c r="DS318" t="str">
        <v>E01132</v>
      </c>
      <c r="DT318" t="str">
        <v>Gabriella Johnson</v>
      </c>
      <c r="DU318" t="str">
        <v>Computer Systems Manager</v>
      </c>
      <c r="DV318" t="str">
        <v>IT</v>
      </c>
      <c r="DW318" t="str">
        <v>Research &amp; Development</v>
      </c>
      <c r="DX318" t="str">
        <v>Female</v>
      </c>
      <c r="DY318" t="str">
        <v>Caucasian</v>
      </c>
      <c r="DZ318">
        <v>42</v>
      </c>
      <c r="EA318">
        <v>38777</v>
      </c>
      <c r="EB318">
        <v>97433</v>
      </c>
      <c r="EC318">
        <v>0.05</v>
      </c>
      <c r="ED318" t="str">
        <v>United States</v>
      </c>
      <c r="EE318" t="str">
        <v>Seattle</v>
      </c>
    </row>
    <row r="319" spans="1:135" x14ac:dyDescent="0.35">
      <c r="A319" s="1" t="s">
        <v>231</v>
      </c>
      <c r="B319" s="2" t="s">
        <v>232</v>
      </c>
      <c r="C319" s="2" t="s">
        <v>112</v>
      </c>
      <c r="D319" s="2" t="s">
        <v>68</v>
      </c>
      <c r="E319" s="2" t="s">
        <v>17</v>
      </c>
      <c r="F319" s="2" t="s">
        <v>26</v>
      </c>
      <c r="G319" s="2" t="s">
        <v>35</v>
      </c>
      <c r="H319" s="2">
        <v>53</v>
      </c>
      <c r="I319" s="5">
        <v>33702</v>
      </c>
      <c r="J319" s="6">
        <v>116878</v>
      </c>
      <c r="K319" s="7">
        <v>0.11</v>
      </c>
      <c r="L319" s="2" t="s">
        <v>20</v>
      </c>
      <c r="M319" s="2" t="s">
        <v>55</v>
      </c>
      <c r="DS319" t="str">
        <v>E01148</v>
      </c>
      <c r="DT319" t="str">
        <v>Scarlett Kumar</v>
      </c>
      <c r="DU319" t="str">
        <v>Systems Analyst</v>
      </c>
      <c r="DV319" t="str">
        <v>IT</v>
      </c>
      <c r="DW319" t="str">
        <v>Corporate</v>
      </c>
      <c r="DX319" t="str">
        <v>Female</v>
      </c>
      <c r="DY319" t="str">
        <v>Asian</v>
      </c>
      <c r="DZ319">
        <v>55</v>
      </c>
      <c r="EA319">
        <v>39820</v>
      </c>
      <c r="EB319">
        <v>47032</v>
      </c>
      <c r="EC319">
        <v>0</v>
      </c>
      <c r="ED319" t="str">
        <v>United States</v>
      </c>
      <c r="EE319" t="str">
        <v>Columbus</v>
      </c>
    </row>
    <row r="320" spans="1:135" x14ac:dyDescent="0.35">
      <c r="A320" s="1" t="s">
        <v>231</v>
      </c>
      <c r="B320" s="2" t="s">
        <v>611</v>
      </c>
      <c r="C320" s="2" t="s">
        <v>39</v>
      </c>
      <c r="D320" s="2" t="s">
        <v>16</v>
      </c>
      <c r="E320" s="2" t="s">
        <v>25</v>
      </c>
      <c r="F320" s="2" t="s">
        <v>18</v>
      </c>
      <c r="G320" s="2" t="s">
        <v>84</v>
      </c>
      <c r="H320" s="2">
        <v>32</v>
      </c>
      <c r="I320" s="5">
        <v>43010</v>
      </c>
      <c r="J320" s="6">
        <v>61886</v>
      </c>
      <c r="K320" s="7">
        <v>0.09</v>
      </c>
      <c r="L320" s="2" t="s">
        <v>92</v>
      </c>
      <c r="M320" s="2" t="s">
        <v>98</v>
      </c>
      <c r="DS320" t="str">
        <v>E01241</v>
      </c>
      <c r="DT320" t="str">
        <v>Hadley Guerrero</v>
      </c>
      <c r="DU320" t="str">
        <v>Sr. Manger</v>
      </c>
      <c r="DV320" t="str">
        <v>IT</v>
      </c>
      <c r="DW320" t="str">
        <v>Research &amp; Development</v>
      </c>
      <c r="DX320" t="str">
        <v>Female</v>
      </c>
      <c r="DY320" t="str">
        <v>Latino</v>
      </c>
      <c r="DZ320">
        <v>49</v>
      </c>
      <c r="EA320">
        <v>38000</v>
      </c>
      <c r="EB320">
        <v>125086</v>
      </c>
      <c r="EC320">
        <v>0.1</v>
      </c>
      <c r="ED320" t="str">
        <v>Brazil</v>
      </c>
      <c r="EE320" t="str">
        <v>Sao Paulo</v>
      </c>
    </row>
    <row r="321" spans="1:135" x14ac:dyDescent="0.35">
      <c r="A321" s="1" t="s">
        <v>376</v>
      </c>
      <c r="B321" s="2" t="s">
        <v>377</v>
      </c>
      <c r="C321" s="2" t="s">
        <v>42</v>
      </c>
      <c r="D321" s="2" t="s">
        <v>47</v>
      </c>
      <c r="E321" s="2" t="s">
        <v>34</v>
      </c>
      <c r="F321" s="2" t="s">
        <v>18</v>
      </c>
      <c r="G321" s="2" t="s">
        <v>35</v>
      </c>
      <c r="H321" s="2">
        <v>49</v>
      </c>
      <c r="I321" s="5">
        <v>35200</v>
      </c>
      <c r="J321" s="6">
        <v>86658</v>
      </c>
      <c r="K321" s="7">
        <v>0</v>
      </c>
      <c r="L321" s="2" t="s">
        <v>20</v>
      </c>
      <c r="M321" s="2" t="s">
        <v>43</v>
      </c>
      <c r="DS321" t="str">
        <v>E01249</v>
      </c>
      <c r="DT321" t="str">
        <v>Penelope Guerrero</v>
      </c>
      <c r="DU321" t="str">
        <v>Vice President</v>
      </c>
      <c r="DV321" t="str">
        <v>IT</v>
      </c>
      <c r="DW321" t="str">
        <v>Speciality Products</v>
      </c>
      <c r="DX321" t="str">
        <v>Female</v>
      </c>
      <c r="DY321" t="str">
        <v>Latino</v>
      </c>
      <c r="DZ321">
        <v>43</v>
      </c>
      <c r="EA321">
        <v>40029</v>
      </c>
      <c r="EB321">
        <v>208415</v>
      </c>
      <c r="EC321">
        <v>0.35</v>
      </c>
      <c r="ED321" t="str">
        <v>United States</v>
      </c>
      <c r="EE321" t="str">
        <v>Seattle</v>
      </c>
    </row>
    <row r="322" spans="1:135" x14ac:dyDescent="0.35">
      <c r="A322" s="1" t="s">
        <v>218</v>
      </c>
      <c r="B322" s="2" t="s">
        <v>219</v>
      </c>
      <c r="C322" s="2" t="s">
        <v>118</v>
      </c>
      <c r="D322" s="2" t="s">
        <v>16</v>
      </c>
      <c r="E322" s="2" t="s">
        <v>25</v>
      </c>
      <c r="F322" s="2" t="s">
        <v>26</v>
      </c>
      <c r="G322" s="2" t="s">
        <v>84</v>
      </c>
      <c r="H322" s="2">
        <v>36</v>
      </c>
      <c r="I322" s="5">
        <v>40535</v>
      </c>
      <c r="J322" s="6">
        <v>53215</v>
      </c>
      <c r="K322" s="7">
        <v>0</v>
      </c>
      <c r="L322" s="2" t="s">
        <v>92</v>
      </c>
      <c r="M322" s="2" t="s">
        <v>217</v>
      </c>
      <c r="DS322" t="str">
        <v>E01258</v>
      </c>
      <c r="DT322" t="str">
        <v>Gabriel Brooks</v>
      </c>
      <c r="DU322" t="str">
        <v>Network Engineer</v>
      </c>
      <c r="DV322" t="str">
        <v>IT</v>
      </c>
      <c r="DW322" t="str">
        <v>Manufacturing</v>
      </c>
      <c r="DX322" t="str">
        <v>Male</v>
      </c>
      <c r="DY322" t="str">
        <v>Caucasian</v>
      </c>
      <c r="DZ322">
        <v>29</v>
      </c>
      <c r="EA322">
        <v>43444</v>
      </c>
      <c r="EB322">
        <v>84596</v>
      </c>
      <c r="EC322">
        <v>0</v>
      </c>
      <c r="ED322" t="str">
        <v>United States</v>
      </c>
      <c r="EE322" t="str">
        <v>Miami</v>
      </c>
    </row>
    <row r="323" spans="1:135" x14ac:dyDescent="0.35">
      <c r="A323" s="1" t="s">
        <v>425</v>
      </c>
      <c r="B323" s="2" t="s">
        <v>426</v>
      </c>
      <c r="C323" s="2" t="s">
        <v>78</v>
      </c>
      <c r="D323" s="2" t="s">
        <v>33</v>
      </c>
      <c r="E323" s="2" t="s">
        <v>34</v>
      </c>
      <c r="F323" s="2" t="s">
        <v>18</v>
      </c>
      <c r="G323" s="2" t="s">
        <v>27</v>
      </c>
      <c r="H323" s="2">
        <v>43</v>
      </c>
      <c r="I323" s="5">
        <v>38564</v>
      </c>
      <c r="J323" s="6">
        <v>249686</v>
      </c>
      <c r="K323" s="7">
        <v>0.31</v>
      </c>
      <c r="L323" s="2" t="s">
        <v>28</v>
      </c>
      <c r="M323" s="2" t="s">
        <v>29</v>
      </c>
      <c r="DS323" t="str">
        <v>E01281</v>
      </c>
      <c r="DT323" t="str">
        <v>Isaac Mitchell</v>
      </c>
      <c r="DU323" t="str">
        <v>Network Architect</v>
      </c>
      <c r="DV323" t="str">
        <v>IT</v>
      </c>
      <c r="DW323" t="str">
        <v>Speciality Products</v>
      </c>
      <c r="DX323" t="str">
        <v>Male</v>
      </c>
      <c r="DY323" t="str">
        <v>Black</v>
      </c>
      <c r="DZ323">
        <v>46</v>
      </c>
      <c r="EA323">
        <v>38513</v>
      </c>
      <c r="EB323">
        <v>67374</v>
      </c>
      <c r="EC323">
        <v>0</v>
      </c>
      <c r="ED323" t="str">
        <v>United States</v>
      </c>
      <c r="EE323" t="str">
        <v>Austin</v>
      </c>
    </row>
    <row r="324" spans="1:135" x14ac:dyDescent="0.35">
      <c r="A324" s="1" t="s">
        <v>49</v>
      </c>
      <c r="B324" s="2" t="s">
        <v>50</v>
      </c>
      <c r="C324" s="2" t="s">
        <v>51</v>
      </c>
      <c r="D324" s="2" t="s">
        <v>16</v>
      </c>
      <c r="E324" s="2" t="s">
        <v>48</v>
      </c>
      <c r="F324" s="2" t="s">
        <v>18</v>
      </c>
      <c r="G324" s="2" t="s">
        <v>35</v>
      </c>
      <c r="H324" s="2">
        <v>27</v>
      </c>
      <c r="I324" s="5">
        <v>44013</v>
      </c>
      <c r="J324" s="6">
        <v>119746</v>
      </c>
      <c r="K324" s="7">
        <v>0.1</v>
      </c>
      <c r="L324" s="2" t="s">
        <v>20</v>
      </c>
      <c r="M324" s="2" t="s">
        <v>43</v>
      </c>
      <c r="DS324" t="str">
        <v>E01339</v>
      </c>
      <c r="DT324" t="str">
        <v>Jeremiah Hernandez</v>
      </c>
      <c r="DU324" t="str">
        <v>Network Engineer</v>
      </c>
      <c r="DV324" t="str">
        <v>IT</v>
      </c>
      <c r="DW324" t="str">
        <v>Manufacturing</v>
      </c>
      <c r="DX324" t="str">
        <v>Male</v>
      </c>
      <c r="DY324" t="str">
        <v>Latino</v>
      </c>
      <c r="DZ324">
        <v>26</v>
      </c>
      <c r="EA324">
        <v>43569</v>
      </c>
      <c r="EB324">
        <v>74467</v>
      </c>
      <c r="EC324">
        <v>0</v>
      </c>
      <c r="ED324" t="str">
        <v>United States</v>
      </c>
      <c r="EE324" t="str">
        <v>Columbus</v>
      </c>
    </row>
    <row r="325" spans="1:135" x14ac:dyDescent="0.35">
      <c r="A325" s="1" t="s">
        <v>1962</v>
      </c>
      <c r="B325" s="2" t="s">
        <v>1963</v>
      </c>
      <c r="C325" s="2" t="s">
        <v>15</v>
      </c>
      <c r="D325" s="2" t="s">
        <v>16</v>
      </c>
      <c r="E325" s="2" t="s">
        <v>17</v>
      </c>
      <c r="F325" s="2" t="s">
        <v>26</v>
      </c>
      <c r="G325" s="2" t="s">
        <v>27</v>
      </c>
      <c r="H325" s="2">
        <v>37</v>
      </c>
      <c r="I325" s="5">
        <v>40511</v>
      </c>
      <c r="J325" s="6">
        <v>146961</v>
      </c>
      <c r="K325" s="7">
        <v>0.11</v>
      </c>
      <c r="L325" s="2" t="s">
        <v>20</v>
      </c>
      <c r="M325" s="2" t="s">
        <v>87</v>
      </c>
      <c r="DS325" t="str">
        <v>E01351</v>
      </c>
      <c r="DT325" t="str">
        <v>Leo Owens</v>
      </c>
      <c r="DU325" t="str">
        <v>Systems Analyst</v>
      </c>
      <c r="DV325" t="str">
        <v>IT</v>
      </c>
      <c r="DW325" t="str">
        <v>Corporate</v>
      </c>
      <c r="DX325" t="str">
        <v>Male</v>
      </c>
      <c r="DY325" t="str">
        <v>Caucasian</v>
      </c>
      <c r="DZ325">
        <v>47</v>
      </c>
      <c r="EA325">
        <v>43944</v>
      </c>
      <c r="EB325">
        <v>50069</v>
      </c>
      <c r="EC325">
        <v>0</v>
      </c>
      <c r="ED325" t="str">
        <v>United States</v>
      </c>
      <c r="EE325" t="str">
        <v>Seattle</v>
      </c>
    </row>
    <row r="326" spans="1:135" x14ac:dyDescent="0.35">
      <c r="A326" s="1" t="s">
        <v>1767</v>
      </c>
      <c r="B326" s="2" t="s">
        <v>1768</v>
      </c>
      <c r="C326" s="2" t="s">
        <v>15</v>
      </c>
      <c r="D326" s="2" t="s">
        <v>47</v>
      </c>
      <c r="E326" s="2" t="s">
        <v>17</v>
      </c>
      <c r="F326" s="2" t="s">
        <v>26</v>
      </c>
      <c r="G326" s="2" t="s">
        <v>35</v>
      </c>
      <c r="H326" s="2">
        <v>53</v>
      </c>
      <c r="I326" s="5">
        <v>41931</v>
      </c>
      <c r="J326" s="6">
        <v>159538</v>
      </c>
      <c r="K326" s="7">
        <v>0.11</v>
      </c>
      <c r="L326" s="2" t="s">
        <v>20</v>
      </c>
      <c r="M326" s="2" t="s">
        <v>55</v>
      </c>
      <c r="DS326" t="str">
        <v>E01361</v>
      </c>
      <c r="DT326" t="str">
        <v>Emma Hill</v>
      </c>
      <c r="DU326" t="str">
        <v>IT Coordinator</v>
      </c>
      <c r="DV326" t="str">
        <v>IT</v>
      </c>
      <c r="DW326" t="str">
        <v>Manufacturing</v>
      </c>
      <c r="DX326" t="str">
        <v>Female</v>
      </c>
      <c r="DY326" t="str">
        <v>Caucasian</v>
      </c>
      <c r="DZ326">
        <v>54</v>
      </c>
      <c r="EA326">
        <v>42731</v>
      </c>
      <c r="EB326">
        <v>41673</v>
      </c>
      <c r="EC326">
        <v>0</v>
      </c>
      <c r="ED326" t="str">
        <v>United States</v>
      </c>
      <c r="EE326" t="str">
        <v>Miami</v>
      </c>
    </row>
    <row r="327" spans="1:135" x14ac:dyDescent="0.35">
      <c r="A327" s="1" t="s">
        <v>447</v>
      </c>
      <c r="B327" s="2" t="s">
        <v>448</v>
      </c>
      <c r="C327" s="2" t="s">
        <v>15</v>
      </c>
      <c r="D327" s="2" t="s">
        <v>64</v>
      </c>
      <c r="E327" s="2" t="s">
        <v>17</v>
      </c>
      <c r="F327" s="2" t="s">
        <v>26</v>
      </c>
      <c r="G327" s="2" t="s">
        <v>84</v>
      </c>
      <c r="H327" s="2">
        <v>29</v>
      </c>
      <c r="I327" s="5">
        <v>43594</v>
      </c>
      <c r="J327" s="6">
        <v>125828</v>
      </c>
      <c r="K327" s="7">
        <v>0.15</v>
      </c>
      <c r="L327" s="2" t="s">
        <v>92</v>
      </c>
      <c r="M327" s="2" t="s">
        <v>217</v>
      </c>
      <c r="DS327" t="str">
        <v>E01363</v>
      </c>
      <c r="DT327" t="str">
        <v>Ayla Daniels</v>
      </c>
      <c r="DU327" t="str">
        <v>Technical Architect</v>
      </c>
      <c r="DV327" t="str">
        <v>IT</v>
      </c>
      <c r="DW327" t="str">
        <v>Corporate</v>
      </c>
      <c r="DX327" t="str">
        <v>Female</v>
      </c>
      <c r="DY327" t="str">
        <v>Caucasian</v>
      </c>
      <c r="DZ327">
        <v>53</v>
      </c>
      <c r="EA327">
        <v>35543</v>
      </c>
      <c r="EB327">
        <v>78153</v>
      </c>
      <c r="EC327">
        <v>0</v>
      </c>
      <c r="ED327" t="str">
        <v>United States</v>
      </c>
      <c r="EE327" t="str">
        <v>Miami</v>
      </c>
    </row>
    <row r="328" spans="1:135" x14ac:dyDescent="0.35">
      <c r="A328" s="1" t="s">
        <v>447</v>
      </c>
      <c r="B328" s="2" t="s">
        <v>784</v>
      </c>
      <c r="C328" s="2" t="s">
        <v>78</v>
      </c>
      <c r="D328" s="2" t="s">
        <v>79</v>
      </c>
      <c r="E328" s="2" t="s">
        <v>34</v>
      </c>
      <c r="F328" s="2" t="s">
        <v>26</v>
      </c>
      <c r="G328" s="2" t="s">
        <v>27</v>
      </c>
      <c r="H328" s="2">
        <v>38</v>
      </c>
      <c r="I328" s="5">
        <v>44433</v>
      </c>
      <c r="J328" s="6">
        <v>255230</v>
      </c>
      <c r="K328" s="7">
        <v>0.36</v>
      </c>
      <c r="L328" s="2" t="s">
        <v>20</v>
      </c>
      <c r="M328" s="2" t="s">
        <v>59</v>
      </c>
      <c r="DS328" t="str">
        <v>E01366</v>
      </c>
      <c r="DT328" t="str">
        <v>William Walker</v>
      </c>
      <c r="DU328" t="str">
        <v>Computer Systems Manager</v>
      </c>
      <c r="DV328" t="str">
        <v>IT</v>
      </c>
      <c r="DW328" t="str">
        <v>Research &amp; Development</v>
      </c>
      <c r="DX328" t="str">
        <v>Male</v>
      </c>
      <c r="DY328" t="str">
        <v>Black</v>
      </c>
      <c r="DZ328">
        <v>40</v>
      </c>
      <c r="EA328">
        <v>43520</v>
      </c>
      <c r="EB328">
        <v>95899</v>
      </c>
      <c r="EC328">
        <v>0.1</v>
      </c>
      <c r="ED328" t="str">
        <v>United States</v>
      </c>
      <c r="EE328" t="str">
        <v>Columbus</v>
      </c>
    </row>
    <row r="329" spans="1:135" x14ac:dyDescent="0.35">
      <c r="A329" s="1" t="s">
        <v>1331</v>
      </c>
      <c r="B329" s="2" t="s">
        <v>1332</v>
      </c>
      <c r="C329" s="2" t="s">
        <v>24</v>
      </c>
      <c r="D329" s="2" t="s">
        <v>16</v>
      </c>
      <c r="E329" s="2" t="s">
        <v>48</v>
      </c>
      <c r="F329" s="2" t="s">
        <v>18</v>
      </c>
      <c r="G329" s="2" t="s">
        <v>27</v>
      </c>
      <c r="H329" s="2">
        <v>57</v>
      </c>
      <c r="I329" s="5">
        <v>33728</v>
      </c>
      <c r="J329" s="6">
        <v>76202</v>
      </c>
      <c r="K329" s="7">
        <v>0</v>
      </c>
      <c r="L329" s="2" t="s">
        <v>20</v>
      </c>
      <c r="M329" s="2" t="s">
        <v>59</v>
      </c>
      <c r="DS329" t="str">
        <v>E01378</v>
      </c>
      <c r="DT329" t="str">
        <v>Genesis Xiong</v>
      </c>
      <c r="DU329" t="str">
        <v>System Administrator </v>
      </c>
      <c r="DV329" t="str">
        <v>IT</v>
      </c>
      <c r="DW329" t="str">
        <v>Research &amp; Development</v>
      </c>
      <c r="DX329" t="str">
        <v>Female</v>
      </c>
      <c r="DY329" t="str">
        <v>Asian</v>
      </c>
      <c r="DZ329">
        <v>51</v>
      </c>
      <c r="EA329">
        <v>40964</v>
      </c>
      <c r="EB329">
        <v>64170</v>
      </c>
      <c r="EC329">
        <v>0</v>
      </c>
      <c r="ED329" t="str">
        <v>United States</v>
      </c>
      <c r="EE329" t="str">
        <v>Columbus</v>
      </c>
    </row>
    <row r="330" spans="1:135" x14ac:dyDescent="0.35">
      <c r="A330" s="1" t="s">
        <v>1897</v>
      </c>
      <c r="B330" s="2" t="s">
        <v>1898</v>
      </c>
      <c r="C330" s="2" t="s">
        <v>39</v>
      </c>
      <c r="D330" s="2" t="s">
        <v>16</v>
      </c>
      <c r="E330" s="2" t="s">
        <v>34</v>
      </c>
      <c r="F330" s="2" t="s">
        <v>18</v>
      </c>
      <c r="G330" s="2" t="s">
        <v>27</v>
      </c>
      <c r="H330" s="2">
        <v>36</v>
      </c>
      <c r="I330" s="5">
        <v>41972</v>
      </c>
      <c r="J330" s="6">
        <v>88730</v>
      </c>
      <c r="K330" s="7">
        <v>0.08</v>
      </c>
      <c r="L330" s="2" t="s">
        <v>28</v>
      </c>
      <c r="M330" s="2" t="s">
        <v>29</v>
      </c>
      <c r="DS330" t="str">
        <v>E01387</v>
      </c>
      <c r="DT330" t="str">
        <v>Cora Zheng</v>
      </c>
      <c r="DU330" t="str">
        <v>Director</v>
      </c>
      <c r="DV330" t="str">
        <v>IT</v>
      </c>
      <c r="DW330" t="str">
        <v>Manufacturing</v>
      </c>
      <c r="DX330" t="str">
        <v>Female</v>
      </c>
      <c r="DY330" t="str">
        <v>Asian</v>
      </c>
      <c r="DZ330">
        <v>27</v>
      </c>
      <c r="EA330">
        <v>43103</v>
      </c>
      <c r="EB330">
        <v>167100</v>
      </c>
      <c r="EC330">
        <v>0.2</v>
      </c>
      <c r="ED330" t="str">
        <v>China</v>
      </c>
      <c r="EE330" t="str">
        <v>Chengdu</v>
      </c>
    </row>
    <row r="331" spans="1:135" x14ac:dyDescent="0.35">
      <c r="A331" s="1" t="s">
        <v>134</v>
      </c>
      <c r="B331" s="2" t="s">
        <v>135</v>
      </c>
      <c r="C331" s="2" t="s">
        <v>78</v>
      </c>
      <c r="D331" s="2" t="s">
        <v>79</v>
      </c>
      <c r="E331" s="2" t="s">
        <v>17</v>
      </c>
      <c r="F331" s="2" t="s">
        <v>26</v>
      </c>
      <c r="G331" s="2" t="s">
        <v>35</v>
      </c>
      <c r="H331" s="2">
        <v>27</v>
      </c>
      <c r="I331" s="5">
        <v>43758</v>
      </c>
      <c r="J331" s="6">
        <v>256420</v>
      </c>
      <c r="K331" s="7">
        <v>0.3</v>
      </c>
      <c r="L331" s="2" t="s">
        <v>20</v>
      </c>
      <c r="M331" s="2" t="s">
        <v>43</v>
      </c>
      <c r="DS331" t="str">
        <v>E01403</v>
      </c>
      <c r="DT331" t="str">
        <v>Xavier Park</v>
      </c>
      <c r="DU331" t="str">
        <v>Vice President</v>
      </c>
      <c r="DV331" t="str">
        <v>IT</v>
      </c>
      <c r="DW331" t="str">
        <v>Research &amp; Development</v>
      </c>
      <c r="DX331" t="str">
        <v>Male</v>
      </c>
      <c r="DY331" t="str">
        <v>Asian</v>
      </c>
      <c r="DZ331">
        <v>40</v>
      </c>
      <c r="EA331">
        <v>44143</v>
      </c>
      <c r="EB331">
        <v>234469</v>
      </c>
      <c r="EC331">
        <v>0.31</v>
      </c>
      <c r="ED331" t="str">
        <v>China</v>
      </c>
      <c r="EE331" t="str">
        <v>Chengdu</v>
      </c>
    </row>
    <row r="332" spans="1:135" x14ac:dyDescent="0.35">
      <c r="A332" s="1" t="s">
        <v>433</v>
      </c>
      <c r="B332" s="2" t="s">
        <v>434</v>
      </c>
      <c r="C332" s="2" t="s">
        <v>42</v>
      </c>
      <c r="D332" s="2" t="s">
        <v>79</v>
      </c>
      <c r="E332" s="2" t="s">
        <v>34</v>
      </c>
      <c r="F332" s="2" t="s">
        <v>18</v>
      </c>
      <c r="G332" s="2" t="s">
        <v>27</v>
      </c>
      <c r="H332" s="2">
        <v>47</v>
      </c>
      <c r="I332" s="5">
        <v>42928</v>
      </c>
      <c r="J332" s="6">
        <v>70996</v>
      </c>
      <c r="K332" s="7">
        <v>0</v>
      </c>
      <c r="L332" s="2" t="s">
        <v>28</v>
      </c>
      <c r="M332" s="2" t="s">
        <v>133</v>
      </c>
      <c r="DS332" t="str">
        <v>E01417</v>
      </c>
      <c r="DT332" t="str">
        <v>Leah Pena</v>
      </c>
      <c r="DU332" t="str">
        <v>Enterprise Architect</v>
      </c>
      <c r="DV332" t="str">
        <v>IT</v>
      </c>
      <c r="DW332" t="str">
        <v>Corporate</v>
      </c>
      <c r="DX332" t="str">
        <v>Female</v>
      </c>
      <c r="DY332" t="str">
        <v>Latino</v>
      </c>
      <c r="DZ332">
        <v>57</v>
      </c>
      <c r="EA332">
        <v>34337</v>
      </c>
      <c r="EB332">
        <v>82872</v>
      </c>
      <c r="EC332">
        <v>0</v>
      </c>
      <c r="ED332" t="str">
        <v>Brazil</v>
      </c>
      <c r="EE332" t="str">
        <v>Manaus</v>
      </c>
    </row>
    <row r="333" spans="1:135" x14ac:dyDescent="0.35">
      <c r="A333" s="1" t="s">
        <v>178</v>
      </c>
      <c r="B333" s="2" t="s">
        <v>179</v>
      </c>
      <c r="C333" s="2" t="s">
        <v>180</v>
      </c>
      <c r="D333" s="2" t="s">
        <v>68</v>
      </c>
      <c r="E333" s="2" t="s">
        <v>25</v>
      </c>
      <c r="F333" s="2" t="s">
        <v>18</v>
      </c>
      <c r="G333" s="2" t="s">
        <v>27</v>
      </c>
      <c r="H333" s="2">
        <v>46</v>
      </c>
      <c r="I333" s="5">
        <v>37041</v>
      </c>
      <c r="J333" s="6">
        <v>90678</v>
      </c>
      <c r="K333" s="7">
        <v>0</v>
      </c>
      <c r="L333" s="2" t="s">
        <v>20</v>
      </c>
      <c r="M333" s="2" t="s">
        <v>87</v>
      </c>
      <c r="DS333" t="str">
        <v>E01423</v>
      </c>
      <c r="DT333" t="str">
        <v>James Castillo</v>
      </c>
      <c r="DU333" t="str">
        <v>Vice President</v>
      </c>
      <c r="DV333" t="str">
        <v>IT</v>
      </c>
      <c r="DW333" t="str">
        <v>Manufacturing</v>
      </c>
      <c r="DX333" t="str">
        <v>Male</v>
      </c>
      <c r="DY333" t="str">
        <v>Latino</v>
      </c>
      <c r="DZ333">
        <v>51</v>
      </c>
      <c r="EA333">
        <v>37091</v>
      </c>
      <c r="EB333">
        <v>247874</v>
      </c>
      <c r="EC333">
        <v>0.33</v>
      </c>
      <c r="ED333" t="str">
        <v>Brazil</v>
      </c>
      <c r="EE333" t="str">
        <v>Manaus</v>
      </c>
    </row>
    <row r="334" spans="1:135" x14ac:dyDescent="0.35">
      <c r="A334" s="1" t="s">
        <v>1387</v>
      </c>
      <c r="B334" s="2" t="s">
        <v>1388</v>
      </c>
      <c r="C334" s="2" t="s">
        <v>51</v>
      </c>
      <c r="D334" s="2" t="s">
        <v>79</v>
      </c>
      <c r="E334" s="2" t="s">
        <v>48</v>
      </c>
      <c r="F334" s="2" t="s">
        <v>18</v>
      </c>
      <c r="G334" s="2" t="s">
        <v>35</v>
      </c>
      <c r="H334" s="2">
        <v>29</v>
      </c>
      <c r="I334" s="5">
        <v>42676</v>
      </c>
      <c r="J334" s="6">
        <v>122054</v>
      </c>
      <c r="K334" s="7">
        <v>0.06</v>
      </c>
      <c r="L334" s="2" t="s">
        <v>20</v>
      </c>
      <c r="M334" s="2" t="s">
        <v>43</v>
      </c>
      <c r="DS334" t="str">
        <v>E01429</v>
      </c>
      <c r="DT334" t="str">
        <v>Dylan Wilson</v>
      </c>
      <c r="DU334" t="str">
        <v>Network Administrator</v>
      </c>
      <c r="DV334" t="str">
        <v>IT</v>
      </c>
      <c r="DW334" t="str">
        <v>Research &amp; Development</v>
      </c>
      <c r="DX334" t="str">
        <v>Male</v>
      </c>
      <c r="DY334" t="str">
        <v>Caucasian</v>
      </c>
      <c r="DZ334">
        <v>48</v>
      </c>
      <c r="EA334">
        <v>38987</v>
      </c>
      <c r="EB334">
        <v>76505</v>
      </c>
      <c r="EC334">
        <v>0</v>
      </c>
      <c r="ED334" t="str">
        <v>United States</v>
      </c>
      <c r="EE334" t="str">
        <v>Seattle</v>
      </c>
    </row>
    <row r="335" spans="1:135" x14ac:dyDescent="0.35">
      <c r="A335" s="1" t="s">
        <v>666</v>
      </c>
      <c r="B335" s="2" t="s">
        <v>667</v>
      </c>
      <c r="C335" s="2" t="s">
        <v>441</v>
      </c>
      <c r="D335" s="2" t="s">
        <v>16</v>
      </c>
      <c r="E335" s="2" t="s">
        <v>48</v>
      </c>
      <c r="F335" s="2" t="s">
        <v>18</v>
      </c>
      <c r="G335" s="2" t="s">
        <v>27</v>
      </c>
      <c r="H335" s="2">
        <v>45</v>
      </c>
      <c r="I335" s="5">
        <v>40418</v>
      </c>
      <c r="J335" s="6">
        <v>82162</v>
      </c>
      <c r="K335" s="7">
        <v>0</v>
      </c>
      <c r="L335" s="2" t="s">
        <v>28</v>
      </c>
      <c r="M335" s="2" t="s">
        <v>113</v>
      </c>
      <c r="DS335" t="str">
        <v>E01432</v>
      </c>
      <c r="DT335" t="str">
        <v>Peyton Garza</v>
      </c>
      <c r="DU335" t="str">
        <v>Systems Analyst</v>
      </c>
      <c r="DV335" t="str">
        <v>IT</v>
      </c>
      <c r="DW335" t="str">
        <v>Manufacturing</v>
      </c>
      <c r="DX335" t="str">
        <v>Female</v>
      </c>
      <c r="DY335" t="str">
        <v>Latino</v>
      </c>
      <c r="DZ335">
        <v>53</v>
      </c>
      <c r="EA335">
        <v>38214</v>
      </c>
      <c r="EB335">
        <v>44735</v>
      </c>
      <c r="EC335">
        <v>0</v>
      </c>
      <c r="ED335" t="str">
        <v>Brazil</v>
      </c>
      <c r="EE335" t="str">
        <v>Manaus</v>
      </c>
    </row>
    <row r="336" spans="1:135" x14ac:dyDescent="0.35">
      <c r="A336" s="1" t="s">
        <v>666</v>
      </c>
      <c r="B336" s="2" t="s">
        <v>1418</v>
      </c>
      <c r="C336" s="2" t="s">
        <v>54</v>
      </c>
      <c r="D336" s="2" t="s">
        <v>33</v>
      </c>
      <c r="E336" s="2" t="s">
        <v>34</v>
      </c>
      <c r="F336" s="2" t="s">
        <v>18</v>
      </c>
      <c r="G336" s="2" t="s">
        <v>27</v>
      </c>
      <c r="H336" s="2">
        <v>62</v>
      </c>
      <c r="I336" s="5">
        <v>37519</v>
      </c>
      <c r="J336" s="6">
        <v>49738</v>
      </c>
      <c r="K336" s="7">
        <v>0</v>
      </c>
      <c r="L336" s="2" t="s">
        <v>28</v>
      </c>
      <c r="M336" s="2" t="s">
        <v>113</v>
      </c>
      <c r="DS336" t="str">
        <v>E01479</v>
      </c>
      <c r="DT336" t="str">
        <v>Serenity Bailey</v>
      </c>
      <c r="DU336" t="str">
        <v>IT Systems Architect</v>
      </c>
      <c r="DV336" t="str">
        <v>IT</v>
      </c>
      <c r="DW336" t="str">
        <v>Manufacturing</v>
      </c>
      <c r="DX336" t="str">
        <v>Female</v>
      </c>
      <c r="DY336" t="str">
        <v>Caucasian</v>
      </c>
      <c r="DZ336">
        <v>55</v>
      </c>
      <c r="EA336">
        <v>40868</v>
      </c>
      <c r="EB336">
        <v>81218</v>
      </c>
      <c r="EC336">
        <v>0</v>
      </c>
      <c r="ED336" t="str">
        <v>United States</v>
      </c>
      <c r="EE336" t="str">
        <v>Chicago</v>
      </c>
    </row>
    <row r="337" spans="1:135" x14ac:dyDescent="0.35">
      <c r="A337" s="1" t="s">
        <v>40</v>
      </c>
      <c r="B337" s="2" t="s">
        <v>41</v>
      </c>
      <c r="C337" s="2" t="s">
        <v>42</v>
      </c>
      <c r="D337" s="2" t="s">
        <v>33</v>
      </c>
      <c r="E337" s="2" t="s">
        <v>25</v>
      </c>
      <c r="F337" s="2" t="s">
        <v>26</v>
      </c>
      <c r="G337" s="2" t="s">
        <v>27</v>
      </c>
      <c r="H337" s="2">
        <v>55</v>
      </c>
      <c r="I337" s="5">
        <v>35023</v>
      </c>
      <c r="J337" s="6">
        <v>95409</v>
      </c>
      <c r="K337" s="7">
        <v>0</v>
      </c>
      <c r="L337" s="2" t="s">
        <v>20</v>
      </c>
      <c r="M337" s="2" t="s">
        <v>43</v>
      </c>
      <c r="DS337" t="str">
        <v>E01484</v>
      </c>
      <c r="DT337" t="str">
        <v>Anna Zhu</v>
      </c>
      <c r="DU337" t="str">
        <v>Service Desk Analyst</v>
      </c>
      <c r="DV337" t="str">
        <v>IT</v>
      </c>
      <c r="DW337" t="str">
        <v>Manufacturing</v>
      </c>
      <c r="DX337" t="str">
        <v>Female</v>
      </c>
      <c r="DY337" t="str">
        <v>Asian</v>
      </c>
      <c r="DZ337">
        <v>48</v>
      </c>
      <c r="EA337">
        <v>37855</v>
      </c>
      <c r="EB337">
        <v>82017</v>
      </c>
      <c r="EC337">
        <v>0</v>
      </c>
      <c r="ED337" t="str">
        <v>China</v>
      </c>
      <c r="EE337" t="str">
        <v>Beijing</v>
      </c>
    </row>
    <row r="338" spans="1:135" x14ac:dyDescent="0.35">
      <c r="A338" s="1" t="s">
        <v>40</v>
      </c>
      <c r="B338" s="2" t="s">
        <v>1280</v>
      </c>
      <c r="C338" s="2" t="s">
        <v>54</v>
      </c>
      <c r="D338" s="2" t="s">
        <v>33</v>
      </c>
      <c r="E338" s="2" t="s">
        <v>25</v>
      </c>
      <c r="F338" s="2" t="s">
        <v>18</v>
      </c>
      <c r="G338" s="2" t="s">
        <v>35</v>
      </c>
      <c r="H338" s="2">
        <v>55</v>
      </c>
      <c r="I338" s="5">
        <v>44302</v>
      </c>
      <c r="J338" s="6">
        <v>48266</v>
      </c>
      <c r="K338" s="7">
        <v>0</v>
      </c>
      <c r="L338" s="2" t="s">
        <v>20</v>
      </c>
      <c r="M338" s="2" t="s">
        <v>36</v>
      </c>
      <c r="DS338" t="str">
        <v>E01496</v>
      </c>
      <c r="DT338" t="str">
        <v>Ava Ortiz</v>
      </c>
      <c r="DU338" t="str">
        <v>Enterprise Architect</v>
      </c>
      <c r="DV338" t="str">
        <v>IT</v>
      </c>
      <c r="DW338" t="str">
        <v>Manufacturing</v>
      </c>
      <c r="DX338" t="str">
        <v>Female</v>
      </c>
      <c r="DY338" t="str">
        <v>Latino</v>
      </c>
      <c r="DZ338">
        <v>53</v>
      </c>
      <c r="EA338">
        <v>38188</v>
      </c>
      <c r="EB338">
        <v>65702</v>
      </c>
      <c r="EC338">
        <v>0</v>
      </c>
      <c r="ED338" t="str">
        <v>United States</v>
      </c>
      <c r="EE338" t="str">
        <v>Columbus</v>
      </c>
    </row>
    <row r="339" spans="1:135" x14ac:dyDescent="0.35">
      <c r="A339" s="1" t="s">
        <v>305</v>
      </c>
      <c r="B339" s="2" t="s">
        <v>306</v>
      </c>
      <c r="C339" s="2" t="s">
        <v>15</v>
      </c>
      <c r="D339" s="2" t="s">
        <v>16</v>
      </c>
      <c r="E339" s="2" t="s">
        <v>25</v>
      </c>
      <c r="F339" s="2" t="s">
        <v>18</v>
      </c>
      <c r="G339" s="2" t="s">
        <v>27</v>
      </c>
      <c r="H339" s="2">
        <v>49</v>
      </c>
      <c r="I339" s="5">
        <v>38825</v>
      </c>
      <c r="J339" s="6">
        <v>134486</v>
      </c>
      <c r="K339" s="7">
        <v>0.14000000000000001</v>
      </c>
      <c r="L339" s="2" t="s">
        <v>20</v>
      </c>
      <c r="M339" s="2" t="s">
        <v>59</v>
      </c>
      <c r="DS339" t="str">
        <v>E01499</v>
      </c>
      <c r="DT339" t="str">
        <v>Liam Jordan</v>
      </c>
      <c r="DU339" t="str">
        <v>Computer Systems Manager</v>
      </c>
      <c r="DV339" t="str">
        <v>IT</v>
      </c>
      <c r="DW339" t="str">
        <v>Manufacturing</v>
      </c>
      <c r="DX339" t="str">
        <v>Male</v>
      </c>
      <c r="DY339" t="str">
        <v>Caucasian</v>
      </c>
      <c r="DZ339">
        <v>28</v>
      </c>
      <c r="EA339">
        <v>44051</v>
      </c>
      <c r="EB339">
        <v>73255</v>
      </c>
      <c r="EC339">
        <v>0.09</v>
      </c>
      <c r="ED339" t="str">
        <v>United States</v>
      </c>
      <c r="EE339" t="str">
        <v>Phoenix</v>
      </c>
    </row>
    <row r="340" spans="1:135" x14ac:dyDescent="0.35">
      <c r="A340" s="1" t="s">
        <v>1489</v>
      </c>
      <c r="B340" s="2" t="s">
        <v>1490</v>
      </c>
      <c r="C340" s="2" t="s">
        <v>39</v>
      </c>
      <c r="D340" s="2" t="s">
        <v>16</v>
      </c>
      <c r="E340" s="2" t="s">
        <v>25</v>
      </c>
      <c r="F340" s="2" t="s">
        <v>18</v>
      </c>
      <c r="G340" s="2" t="s">
        <v>84</v>
      </c>
      <c r="H340" s="2">
        <v>46</v>
      </c>
      <c r="I340" s="5">
        <v>42849</v>
      </c>
      <c r="J340" s="6">
        <v>77461</v>
      </c>
      <c r="K340" s="7">
        <v>0.09</v>
      </c>
      <c r="L340" s="2" t="s">
        <v>92</v>
      </c>
      <c r="M340" s="2" t="s">
        <v>217</v>
      </c>
      <c r="DS340" t="str">
        <v>E01499</v>
      </c>
      <c r="DT340" t="str">
        <v>Elias Zhang</v>
      </c>
      <c r="DU340" t="str">
        <v>Solutions Architect</v>
      </c>
      <c r="DV340" t="str">
        <v>IT</v>
      </c>
      <c r="DW340" t="str">
        <v>Research &amp; Development</v>
      </c>
      <c r="DX340" t="str">
        <v>Male</v>
      </c>
      <c r="DY340" t="str">
        <v>Asian</v>
      </c>
      <c r="DZ340">
        <v>54</v>
      </c>
      <c r="EA340">
        <v>41468</v>
      </c>
      <c r="EB340">
        <v>83639</v>
      </c>
      <c r="EC340">
        <v>0</v>
      </c>
      <c r="ED340" t="str">
        <v>China</v>
      </c>
      <c r="EE340" t="str">
        <v>Beijing</v>
      </c>
    </row>
    <row r="341" spans="1:135" x14ac:dyDescent="0.35">
      <c r="A341" s="1" t="s">
        <v>1844</v>
      </c>
      <c r="B341" s="2" t="s">
        <v>1845</v>
      </c>
      <c r="C341" s="2" t="s">
        <v>15</v>
      </c>
      <c r="D341" s="2" t="s">
        <v>47</v>
      </c>
      <c r="E341" s="2" t="s">
        <v>48</v>
      </c>
      <c r="F341" s="2" t="s">
        <v>18</v>
      </c>
      <c r="G341" s="2" t="s">
        <v>84</v>
      </c>
      <c r="H341" s="2">
        <v>27</v>
      </c>
      <c r="I341" s="5">
        <v>43721</v>
      </c>
      <c r="J341" s="6">
        <v>133297</v>
      </c>
      <c r="K341" s="7">
        <v>0.13</v>
      </c>
      <c r="L341" s="2" t="s">
        <v>92</v>
      </c>
      <c r="M341" s="2" t="s">
        <v>98</v>
      </c>
      <c r="DS341" t="str">
        <v>E01519</v>
      </c>
      <c r="DT341" t="str">
        <v>Anthony Marquez</v>
      </c>
      <c r="DU341" t="str">
        <v>Vice President</v>
      </c>
      <c r="DV341" t="str">
        <v>IT</v>
      </c>
      <c r="DW341" t="str">
        <v>Speciality Products</v>
      </c>
      <c r="DX341" t="str">
        <v>Male</v>
      </c>
      <c r="DY341" t="str">
        <v>Latino</v>
      </c>
      <c r="DZ341">
        <v>54</v>
      </c>
      <c r="EA341">
        <v>40040</v>
      </c>
      <c r="EB341">
        <v>241083</v>
      </c>
      <c r="EC341">
        <v>0.39</v>
      </c>
      <c r="ED341" t="str">
        <v>United States</v>
      </c>
      <c r="EE341" t="str">
        <v>Columbus</v>
      </c>
    </row>
    <row r="342" spans="1:135" x14ac:dyDescent="0.35">
      <c r="A342" s="1" t="s">
        <v>1156</v>
      </c>
      <c r="B342" s="2" t="s">
        <v>1157</v>
      </c>
      <c r="C342" s="2" t="s">
        <v>32</v>
      </c>
      <c r="D342" s="2" t="s">
        <v>33</v>
      </c>
      <c r="E342" s="2" t="s">
        <v>48</v>
      </c>
      <c r="F342" s="2" t="s">
        <v>18</v>
      </c>
      <c r="G342" s="2" t="s">
        <v>27</v>
      </c>
      <c r="H342" s="2">
        <v>53</v>
      </c>
      <c r="I342" s="5">
        <v>37304</v>
      </c>
      <c r="J342" s="6">
        <v>179494</v>
      </c>
      <c r="K342" s="7">
        <v>0.2</v>
      </c>
      <c r="L342" s="2" t="s">
        <v>28</v>
      </c>
      <c r="M342" s="2" t="s">
        <v>29</v>
      </c>
      <c r="DS342" t="str">
        <v>E01524</v>
      </c>
      <c r="DT342" t="str">
        <v>Ian Miller</v>
      </c>
      <c r="DU342" t="str">
        <v>Computer Systems Manager</v>
      </c>
      <c r="DV342" t="str">
        <v>IT</v>
      </c>
      <c r="DW342" t="str">
        <v>Corporate</v>
      </c>
      <c r="DX342" t="str">
        <v>Male</v>
      </c>
      <c r="DY342" t="str">
        <v>Black</v>
      </c>
      <c r="DZ342">
        <v>31</v>
      </c>
      <c r="EA342">
        <v>42656</v>
      </c>
      <c r="EB342">
        <v>63744</v>
      </c>
      <c r="EC342">
        <v>0.08</v>
      </c>
      <c r="ED342" t="str">
        <v>United States</v>
      </c>
      <c r="EE342" t="str">
        <v>Austin</v>
      </c>
    </row>
    <row r="343" spans="1:135" x14ac:dyDescent="0.35">
      <c r="A343" s="1" t="s">
        <v>1745</v>
      </c>
      <c r="B343" s="2" t="s">
        <v>1746</v>
      </c>
      <c r="C343" s="2" t="s">
        <v>174</v>
      </c>
      <c r="D343" s="2" t="s">
        <v>68</v>
      </c>
      <c r="E343" s="2" t="s">
        <v>25</v>
      </c>
      <c r="F343" s="2" t="s">
        <v>26</v>
      </c>
      <c r="G343" s="2" t="s">
        <v>27</v>
      </c>
      <c r="H343" s="2">
        <v>64</v>
      </c>
      <c r="I343" s="5">
        <v>43527</v>
      </c>
      <c r="J343" s="6">
        <v>67114</v>
      </c>
      <c r="K343" s="7">
        <v>0</v>
      </c>
      <c r="L343" s="2" t="s">
        <v>20</v>
      </c>
      <c r="M343" s="2" t="s">
        <v>43</v>
      </c>
      <c r="DS343" t="str">
        <v>E01525</v>
      </c>
      <c r="DT343" t="str">
        <v>Charlotte Ruiz</v>
      </c>
      <c r="DU343" t="str">
        <v>Computer Systems Manager</v>
      </c>
      <c r="DV343" t="str">
        <v>IT</v>
      </c>
      <c r="DW343" t="str">
        <v>Manufacturing</v>
      </c>
      <c r="DX343" t="str">
        <v>Female</v>
      </c>
      <c r="DY343" t="str">
        <v>Latino</v>
      </c>
      <c r="DZ343">
        <v>32</v>
      </c>
      <c r="EA343">
        <v>43010</v>
      </c>
      <c r="EB343">
        <v>61886</v>
      </c>
      <c r="EC343">
        <v>0.09</v>
      </c>
      <c r="ED343" t="str">
        <v>Brazil</v>
      </c>
      <c r="EE343" t="str">
        <v>Rio de Janerio</v>
      </c>
    </row>
    <row r="344" spans="1:135" x14ac:dyDescent="0.35">
      <c r="A344" s="1" t="s">
        <v>551</v>
      </c>
      <c r="B344" s="2" t="s">
        <v>552</v>
      </c>
      <c r="C344" s="2" t="s">
        <v>163</v>
      </c>
      <c r="D344" s="2" t="s">
        <v>64</v>
      </c>
      <c r="E344" s="2" t="s">
        <v>17</v>
      </c>
      <c r="F344" s="2" t="s">
        <v>26</v>
      </c>
      <c r="G344" s="2" t="s">
        <v>27</v>
      </c>
      <c r="H344" s="2">
        <v>41</v>
      </c>
      <c r="I344" s="5">
        <v>39379</v>
      </c>
      <c r="J344" s="6">
        <v>51630</v>
      </c>
      <c r="K344" s="7">
        <v>0</v>
      </c>
      <c r="L344" s="2" t="s">
        <v>28</v>
      </c>
      <c r="M344" s="2" t="s">
        <v>113</v>
      </c>
      <c r="DS344" t="str">
        <v>E01540</v>
      </c>
      <c r="DT344" t="str">
        <v>Miles Salazar</v>
      </c>
      <c r="DU344" t="str">
        <v>IT Coordinator</v>
      </c>
      <c r="DV344" t="str">
        <v>IT</v>
      </c>
      <c r="DW344" t="str">
        <v>Manufacturing</v>
      </c>
      <c r="DX344" t="str">
        <v>Male</v>
      </c>
      <c r="DY344" t="str">
        <v>Latino</v>
      </c>
      <c r="DZ344">
        <v>36</v>
      </c>
      <c r="EA344">
        <v>40535</v>
      </c>
      <c r="EB344">
        <v>53215</v>
      </c>
      <c r="EC344">
        <v>0</v>
      </c>
      <c r="ED344" t="str">
        <v>Brazil</v>
      </c>
      <c r="EE344" t="str">
        <v>Sao Paulo</v>
      </c>
    </row>
    <row r="345" spans="1:135" x14ac:dyDescent="0.35">
      <c r="A345" s="1" t="s">
        <v>1569</v>
      </c>
      <c r="B345" s="2" t="s">
        <v>1570</v>
      </c>
      <c r="C345" s="2" t="s">
        <v>180</v>
      </c>
      <c r="D345" s="2" t="s">
        <v>68</v>
      </c>
      <c r="E345" s="2" t="s">
        <v>25</v>
      </c>
      <c r="F345" s="2" t="s">
        <v>18</v>
      </c>
      <c r="G345" s="2" t="s">
        <v>27</v>
      </c>
      <c r="H345" s="2">
        <v>45</v>
      </c>
      <c r="I345" s="5">
        <v>38057</v>
      </c>
      <c r="J345" s="6">
        <v>109422</v>
      </c>
      <c r="K345" s="7">
        <v>0</v>
      </c>
      <c r="L345" s="2" t="s">
        <v>28</v>
      </c>
      <c r="M345" s="2" t="s">
        <v>29</v>
      </c>
      <c r="DS345" t="str">
        <v>E01550</v>
      </c>
      <c r="DT345" t="str">
        <v>Ruby Barnes</v>
      </c>
      <c r="DU345" t="str">
        <v>Manager</v>
      </c>
      <c r="DV345" t="str">
        <v>IT</v>
      </c>
      <c r="DW345" t="str">
        <v>Corporate</v>
      </c>
      <c r="DX345" t="str">
        <v>Female</v>
      </c>
      <c r="DY345" t="str">
        <v>Caucasian</v>
      </c>
      <c r="DZ345">
        <v>27</v>
      </c>
      <c r="EA345">
        <v>44013</v>
      </c>
      <c r="EB345">
        <v>119746</v>
      </c>
      <c r="EC345">
        <v>0.1</v>
      </c>
      <c r="ED345" t="str">
        <v>United States</v>
      </c>
      <c r="EE345" t="str">
        <v>Phoenix</v>
      </c>
    </row>
    <row r="346" spans="1:135" x14ac:dyDescent="0.35">
      <c r="A346" s="1" t="s">
        <v>841</v>
      </c>
      <c r="B346" s="2" t="s">
        <v>842</v>
      </c>
      <c r="C346" s="2" t="s">
        <v>123</v>
      </c>
      <c r="D346" s="2" t="s">
        <v>33</v>
      </c>
      <c r="E346" s="2" t="s">
        <v>34</v>
      </c>
      <c r="F346" s="2" t="s">
        <v>26</v>
      </c>
      <c r="G346" s="2" t="s">
        <v>35</v>
      </c>
      <c r="H346" s="2">
        <v>31</v>
      </c>
      <c r="I346" s="5">
        <v>44308</v>
      </c>
      <c r="J346" s="6">
        <v>74215</v>
      </c>
      <c r="K346" s="7">
        <v>0</v>
      </c>
      <c r="L346" s="2" t="s">
        <v>20</v>
      </c>
      <c r="M346" s="2" t="s">
        <v>43</v>
      </c>
      <c r="DS346" t="str">
        <v>E01578</v>
      </c>
      <c r="DT346" t="str">
        <v>Anthony Hong</v>
      </c>
      <c r="DU346" t="str">
        <v>Sr. Manger</v>
      </c>
      <c r="DV346" t="str">
        <v>IT</v>
      </c>
      <c r="DW346" t="str">
        <v>Research &amp; Development</v>
      </c>
      <c r="DX346" t="str">
        <v>Male</v>
      </c>
      <c r="DY346" t="str">
        <v>Asian</v>
      </c>
      <c r="DZ346">
        <v>37</v>
      </c>
      <c r="EA346">
        <v>40511</v>
      </c>
      <c r="EB346">
        <v>146961</v>
      </c>
      <c r="EC346">
        <v>0.11</v>
      </c>
      <c r="ED346" t="str">
        <v>United States</v>
      </c>
      <c r="EE346" t="str">
        <v>Columbus</v>
      </c>
    </row>
    <row r="347" spans="1:135" x14ac:dyDescent="0.35">
      <c r="A347" s="1" t="s">
        <v>1254</v>
      </c>
      <c r="B347" s="2" t="s">
        <v>1255</v>
      </c>
      <c r="C347" s="2" t="s">
        <v>32</v>
      </c>
      <c r="D347" s="2" t="s">
        <v>79</v>
      </c>
      <c r="E347" s="2" t="s">
        <v>48</v>
      </c>
      <c r="F347" s="2" t="s">
        <v>26</v>
      </c>
      <c r="G347" s="2" t="s">
        <v>27</v>
      </c>
      <c r="H347" s="2">
        <v>45</v>
      </c>
      <c r="I347" s="5">
        <v>39519</v>
      </c>
      <c r="J347" s="6">
        <v>186138</v>
      </c>
      <c r="K347" s="7">
        <v>0.28000000000000003</v>
      </c>
      <c r="L347" s="2" t="s">
        <v>28</v>
      </c>
      <c r="M347" s="2" t="s">
        <v>29</v>
      </c>
      <c r="DS347" t="str">
        <v>E01591</v>
      </c>
      <c r="DT347" t="str">
        <v>Paisley Trinh</v>
      </c>
      <c r="DU347" t="str">
        <v>Technical Architect</v>
      </c>
      <c r="DV347" t="str">
        <v>IT</v>
      </c>
      <c r="DW347" t="str">
        <v>Corporate</v>
      </c>
      <c r="DX347" t="str">
        <v>Female</v>
      </c>
      <c r="DY347" t="str">
        <v>Asian</v>
      </c>
      <c r="DZ347">
        <v>57</v>
      </c>
      <c r="EA347">
        <v>33728</v>
      </c>
      <c r="EB347">
        <v>76202</v>
      </c>
      <c r="EC347">
        <v>0</v>
      </c>
      <c r="ED347" t="str">
        <v>United States</v>
      </c>
      <c r="EE347" t="str">
        <v>Austin</v>
      </c>
    </row>
    <row r="348" spans="1:135" x14ac:dyDescent="0.35">
      <c r="A348" s="1" t="s">
        <v>336</v>
      </c>
      <c r="B348" s="2" t="s">
        <v>337</v>
      </c>
      <c r="C348" s="2" t="s">
        <v>174</v>
      </c>
      <c r="D348" s="2" t="s">
        <v>68</v>
      </c>
      <c r="E348" s="2" t="s">
        <v>34</v>
      </c>
      <c r="F348" s="2" t="s">
        <v>26</v>
      </c>
      <c r="G348" s="2" t="s">
        <v>84</v>
      </c>
      <c r="H348" s="2">
        <v>46</v>
      </c>
      <c r="I348" s="5">
        <v>36331</v>
      </c>
      <c r="J348" s="6">
        <v>96997</v>
      </c>
      <c r="K348" s="7">
        <v>0</v>
      </c>
      <c r="L348" s="2" t="s">
        <v>92</v>
      </c>
      <c r="M348" s="2" t="s">
        <v>217</v>
      </c>
      <c r="DS348" t="str">
        <v>E01611</v>
      </c>
      <c r="DT348" t="str">
        <v>Gabriella Zhu</v>
      </c>
      <c r="DU348" t="str">
        <v>Computer Systems Manager</v>
      </c>
      <c r="DV348" t="str">
        <v>IT</v>
      </c>
      <c r="DW348" t="str">
        <v>Speciality Products</v>
      </c>
      <c r="DX348" t="str">
        <v>Female</v>
      </c>
      <c r="DY348" t="str">
        <v>Asian</v>
      </c>
      <c r="DZ348">
        <v>36</v>
      </c>
      <c r="EA348">
        <v>41972</v>
      </c>
      <c r="EB348">
        <v>88730</v>
      </c>
      <c r="EC348">
        <v>0.08</v>
      </c>
      <c r="ED348" t="str">
        <v>China</v>
      </c>
      <c r="EE348" t="str">
        <v>Chongqing</v>
      </c>
    </row>
    <row r="349" spans="1:135" x14ac:dyDescent="0.35">
      <c r="A349" s="1" t="s">
        <v>1235</v>
      </c>
      <c r="B349" s="2" t="s">
        <v>1236</v>
      </c>
      <c r="C349" s="2" t="s">
        <v>163</v>
      </c>
      <c r="D349" s="2" t="s">
        <v>64</v>
      </c>
      <c r="E349" s="2" t="s">
        <v>25</v>
      </c>
      <c r="F349" s="2" t="s">
        <v>18</v>
      </c>
      <c r="G349" s="2" t="s">
        <v>27</v>
      </c>
      <c r="H349" s="2">
        <v>44</v>
      </c>
      <c r="I349" s="5">
        <v>39841</v>
      </c>
      <c r="J349" s="6">
        <v>53301</v>
      </c>
      <c r="K349" s="7">
        <v>0</v>
      </c>
      <c r="L349" s="2" t="s">
        <v>20</v>
      </c>
      <c r="M349" s="2" t="s">
        <v>21</v>
      </c>
      <c r="DS349" t="str">
        <v>E01638</v>
      </c>
      <c r="DT349" t="str">
        <v>Maria He</v>
      </c>
      <c r="DU349" t="str">
        <v>IT Systems Architect</v>
      </c>
      <c r="DV349" t="str">
        <v>IT</v>
      </c>
      <c r="DW349" t="str">
        <v>Corporate</v>
      </c>
      <c r="DX349" t="str">
        <v>Female</v>
      </c>
      <c r="DY349" t="str">
        <v>Asian</v>
      </c>
      <c r="DZ349">
        <v>45</v>
      </c>
      <c r="EA349">
        <v>40418</v>
      </c>
      <c r="EB349">
        <v>82162</v>
      </c>
      <c r="EC349">
        <v>0</v>
      </c>
      <c r="ED349" t="str">
        <v>China</v>
      </c>
      <c r="EE349" t="str">
        <v>Beijing</v>
      </c>
    </row>
    <row r="350" spans="1:135" x14ac:dyDescent="0.35">
      <c r="A350" s="1" t="s">
        <v>1870</v>
      </c>
      <c r="B350" s="2" t="s">
        <v>1871</v>
      </c>
      <c r="C350" s="2" t="s">
        <v>51</v>
      </c>
      <c r="D350" s="2" t="s">
        <v>16</v>
      </c>
      <c r="E350" s="2" t="s">
        <v>25</v>
      </c>
      <c r="F350" s="2" t="s">
        <v>26</v>
      </c>
      <c r="G350" s="2" t="s">
        <v>27</v>
      </c>
      <c r="H350" s="2">
        <v>45</v>
      </c>
      <c r="I350" s="5">
        <v>42026</v>
      </c>
      <c r="J350" s="6">
        <v>101288</v>
      </c>
      <c r="K350" s="7">
        <v>0.1</v>
      </c>
      <c r="L350" s="2" t="s">
        <v>20</v>
      </c>
      <c r="M350" s="2" t="s">
        <v>43</v>
      </c>
      <c r="DS350" t="str">
        <v>E01642</v>
      </c>
      <c r="DT350" t="str">
        <v>Mia Lam</v>
      </c>
      <c r="DU350" t="str">
        <v>Sr. Manger</v>
      </c>
      <c r="DV350" t="str">
        <v>IT</v>
      </c>
      <c r="DW350" t="str">
        <v>Manufacturing</v>
      </c>
      <c r="DX350" t="str">
        <v>Female</v>
      </c>
      <c r="DY350" t="str">
        <v>Asian</v>
      </c>
      <c r="DZ350">
        <v>49</v>
      </c>
      <c r="EA350">
        <v>38825</v>
      </c>
      <c r="EB350">
        <v>134486</v>
      </c>
      <c r="EC350">
        <v>0.14000000000000001</v>
      </c>
      <c r="ED350" t="str">
        <v>United States</v>
      </c>
      <c r="EE350" t="str">
        <v>Austin</v>
      </c>
    </row>
    <row r="351" spans="1:135" x14ac:dyDescent="0.35">
      <c r="A351" s="1" t="s">
        <v>1213</v>
      </c>
      <c r="B351" s="2" t="s">
        <v>1214</v>
      </c>
      <c r="C351" s="2" t="s">
        <v>39</v>
      </c>
      <c r="D351" s="2" t="s">
        <v>16</v>
      </c>
      <c r="E351" s="2" t="s">
        <v>48</v>
      </c>
      <c r="F351" s="2" t="s">
        <v>26</v>
      </c>
      <c r="G351" s="2" t="s">
        <v>84</v>
      </c>
      <c r="H351" s="2">
        <v>36</v>
      </c>
      <c r="I351" s="5">
        <v>44192</v>
      </c>
      <c r="J351" s="6">
        <v>70165</v>
      </c>
      <c r="K351" s="7">
        <v>7.0000000000000007E-2</v>
      </c>
      <c r="L351" s="2" t="s">
        <v>92</v>
      </c>
      <c r="M351" s="2" t="s">
        <v>93</v>
      </c>
      <c r="DS351" t="str">
        <v>E01649</v>
      </c>
      <c r="DT351" t="str">
        <v>Eva Alvarado</v>
      </c>
      <c r="DU351" t="str">
        <v>Computer Systems Manager</v>
      </c>
      <c r="DV351" t="str">
        <v>IT</v>
      </c>
      <c r="DW351" t="str">
        <v>Manufacturing</v>
      </c>
      <c r="DX351" t="str">
        <v>Female</v>
      </c>
      <c r="DY351" t="str">
        <v>Latino</v>
      </c>
      <c r="DZ351">
        <v>46</v>
      </c>
      <c r="EA351">
        <v>42849</v>
      </c>
      <c r="EB351">
        <v>77461</v>
      </c>
      <c r="EC351">
        <v>0.09</v>
      </c>
      <c r="ED351" t="str">
        <v>Brazil</v>
      </c>
      <c r="EE351" t="str">
        <v>Sao Paulo</v>
      </c>
    </row>
    <row r="352" spans="1:135" x14ac:dyDescent="0.35">
      <c r="A352" s="1" t="s">
        <v>1271</v>
      </c>
      <c r="B352" s="2" t="s">
        <v>1272</v>
      </c>
      <c r="C352" s="2" t="s">
        <v>51</v>
      </c>
      <c r="D352" s="2" t="s">
        <v>47</v>
      </c>
      <c r="E352" s="2" t="s">
        <v>34</v>
      </c>
      <c r="F352" s="2" t="s">
        <v>18</v>
      </c>
      <c r="G352" s="2" t="s">
        <v>27</v>
      </c>
      <c r="H352" s="2">
        <v>45</v>
      </c>
      <c r="I352" s="5">
        <v>40836</v>
      </c>
      <c r="J352" s="6">
        <v>123640</v>
      </c>
      <c r="K352" s="7">
        <v>7.0000000000000007E-2</v>
      </c>
      <c r="L352" s="2" t="s">
        <v>28</v>
      </c>
      <c r="M352" s="2" t="s">
        <v>73</v>
      </c>
      <c r="DS352" t="str">
        <v>E01722</v>
      </c>
      <c r="DT352" t="str">
        <v>Asher Huynh</v>
      </c>
      <c r="DU352" t="str">
        <v>Manager</v>
      </c>
      <c r="DV352" t="str">
        <v>IT</v>
      </c>
      <c r="DW352" t="str">
        <v>Manufacturing</v>
      </c>
      <c r="DX352" t="str">
        <v>Male</v>
      </c>
      <c r="DY352" t="str">
        <v>Asian</v>
      </c>
      <c r="DZ352">
        <v>45</v>
      </c>
      <c r="EA352">
        <v>42026</v>
      </c>
      <c r="EB352">
        <v>101288</v>
      </c>
      <c r="EC352">
        <v>0.1</v>
      </c>
      <c r="ED352" t="str">
        <v>United States</v>
      </c>
      <c r="EE352" t="str">
        <v>Phoenix</v>
      </c>
    </row>
    <row r="353" spans="1:135" x14ac:dyDescent="0.35">
      <c r="A353" s="1" t="s">
        <v>1889</v>
      </c>
      <c r="B353" s="2" t="s">
        <v>1890</v>
      </c>
      <c r="C353" s="2" t="s">
        <v>54</v>
      </c>
      <c r="D353" s="2" t="s">
        <v>58</v>
      </c>
      <c r="E353" s="2" t="s">
        <v>25</v>
      </c>
      <c r="F353" s="2" t="s">
        <v>26</v>
      </c>
      <c r="G353" s="2" t="s">
        <v>27</v>
      </c>
      <c r="H353" s="2">
        <v>29</v>
      </c>
      <c r="I353" s="5">
        <v>42602</v>
      </c>
      <c r="J353" s="6">
        <v>58703</v>
      </c>
      <c r="K353" s="7">
        <v>0</v>
      </c>
      <c r="L353" s="2" t="s">
        <v>20</v>
      </c>
      <c r="M353" s="2" t="s">
        <v>87</v>
      </c>
      <c r="DS353" t="str">
        <v>E01724</v>
      </c>
      <c r="DT353" t="str">
        <v>Nolan Molina</v>
      </c>
      <c r="DU353" t="str">
        <v>Computer Systems Manager</v>
      </c>
      <c r="DV353" t="str">
        <v>IT</v>
      </c>
      <c r="DW353" t="str">
        <v>Corporate</v>
      </c>
      <c r="DX353" t="str">
        <v>Male</v>
      </c>
      <c r="DY353" t="str">
        <v>Latino</v>
      </c>
      <c r="DZ353">
        <v>36</v>
      </c>
      <c r="EA353">
        <v>44192</v>
      </c>
      <c r="EB353">
        <v>70165</v>
      </c>
      <c r="EC353">
        <v>7.0000000000000007E-2</v>
      </c>
      <c r="ED353" t="str">
        <v>Brazil</v>
      </c>
      <c r="EE353" t="str">
        <v>Manaus</v>
      </c>
    </row>
    <row r="354" spans="1:135" x14ac:dyDescent="0.35">
      <c r="A354" s="1" t="s">
        <v>702</v>
      </c>
      <c r="B354" s="2" t="s">
        <v>703</v>
      </c>
      <c r="C354" s="2" t="s">
        <v>51</v>
      </c>
      <c r="D354" s="2" t="s">
        <v>58</v>
      </c>
      <c r="E354" s="2" t="s">
        <v>34</v>
      </c>
      <c r="F354" s="2" t="s">
        <v>26</v>
      </c>
      <c r="G354" s="2" t="s">
        <v>27</v>
      </c>
      <c r="H354" s="2">
        <v>40</v>
      </c>
      <c r="I354" s="5">
        <v>43147</v>
      </c>
      <c r="J354" s="6">
        <v>120905</v>
      </c>
      <c r="K354" s="7">
        <v>0.05</v>
      </c>
      <c r="L354" s="2" t="s">
        <v>20</v>
      </c>
      <c r="M354" s="2" t="s">
        <v>21</v>
      </c>
      <c r="DS354" t="str">
        <v>E01834</v>
      </c>
      <c r="DT354" t="str">
        <v>Chloe Allen</v>
      </c>
      <c r="DU354" t="str">
        <v>Solutions Architect</v>
      </c>
      <c r="DV354" t="str">
        <v>IT</v>
      </c>
      <c r="DW354" t="str">
        <v>Manufacturing</v>
      </c>
      <c r="DX354" t="str">
        <v>Female</v>
      </c>
      <c r="DY354" t="str">
        <v>Caucasian</v>
      </c>
      <c r="DZ354">
        <v>64</v>
      </c>
      <c r="EA354">
        <v>38176</v>
      </c>
      <c r="EB354">
        <v>77903</v>
      </c>
      <c r="EC354">
        <v>0</v>
      </c>
      <c r="ED354" t="str">
        <v>United States</v>
      </c>
      <c r="EE354" t="str">
        <v>Seattle</v>
      </c>
    </row>
    <row r="355" spans="1:135" x14ac:dyDescent="0.35">
      <c r="A355" s="1" t="s">
        <v>140</v>
      </c>
      <c r="B355" s="2" t="s">
        <v>141</v>
      </c>
      <c r="C355" s="2" t="s">
        <v>142</v>
      </c>
      <c r="D355" s="2" t="s">
        <v>64</v>
      </c>
      <c r="E355" s="2" t="s">
        <v>34</v>
      </c>
      <c r="F355" s="2" t="s">
        <v>26</v>
      </c>
      <c r="G355" s="2" t="s">
        <v>27</v>
      </c>
      <c r="H355" s="2">
        <v>30</v>
      </c>
      <c r="I355" s="5">
        <v>42884</v>
      </c>
      <c r="J355" s="6">
        <v>86317</v>
      </c>
      <c r="K355" s="7">
        <v>0</v>
      </c>
      <c r="L355" s="2" t="s">
        <v>28</v>
      </c>
      <c r="M355" s="2" t="s">
        <v>133</v>
      </c>
      <c r="DS355" t="str">
        <v>E01870</v>
      </c>
      <c r="DT355" t="str">
        <v>Easton Moore</v>
      </c>
      <c r="DU355" t="str">
        <v>Computer Systems Manager</v>
      </c>
      <c r="DV355" t="str">
        <v>IT</v>
      </c>
      <c r="DW355" t="str">
        <v>Research &amp; Development</v>
      </c>
      <c r="DX355" t="str">
        <v>Male</v>
      </c>
      <c r="DY355" t="str">
        <v>Caucasian</v>
      </c>
      <c r="DZ355">
        <v>52</v>
      </c>
      <c r="EA355">
        <v>41417</v>
      </c>
      <c r="EB355">
        <v>99557</v>
      </c>
      <c r="EC355">
        <v>0.09</v>
      </c>
      <c r="ED355" t="str">
        <v>United States</v>
      </c>
      <c r="EE355" t="str">
        <v>Seattle</v>
      </c>
    </row>
    <row r="356" spans="1:135" x14ac:dyDescent="0.35">
      <c r="A356" s="1" t="s">
        <v>1668</v>
      </c>
      <c r="B356" s="2" t="s">
        <v>1669</v>
      </c>
      <c r="C356" s="2" t="s">
        <v>15</v>
      </c>
      <c r="D356" s="2" t="s">
        <v>33</v>
      </c>
      <c r="E356" s="2" t="s">
        <v>34</v>
      </c>
      <c r="F356" s="2" t="s">
        <v>18</v>
      </c>
      <c r="G356" s="2" t="s">
        <v>27</v>
      </c>
      <c r="H356" s="2">
        <v>37</v>
      </c>
      <c r="I356" s="5">
        <v>40657</v>
      </c>
      <c r="J356" s="6">
        <v>131183</v>
      </c>
      <c r="K356" s="7">
        <v>0.14000000000000001</v>
      </c>
      <c r="L356" s="2" t="s">
        <v>28</v>
      </c>
      <c r="M356" s="2" t="s">
        <v>73</v>
      </c>
      <c r="DS356" t="str">
        <v>E01895</v>
      </c>
      <c r="DT356" t="str">
        <v>Gabriel Zhou</v>
      </c>
      <c r="DU356" t="str">
        <v>IT Coordinator</v>
      </c>
      <c r="DV356" t="str">
        <v>IT</v>
      </c>
      <c r="DW356" t="str">
        <v>Manufacturing</v>
      </c>
      <c r="DX356" t="str">
        <v>Male</v>
      </c>
      <c r="DY356" t="str">
        <v>Asian</v>
      </c>
      <c r="DZ356">
        <v>25</v>
      </c>
      <c r="EA356">
        <v>44213</v>
      </c>
      <c r="EB356">
        <v>41844</v>
      </c>
      <c r="EC356">
        <v>0</v>
      </c>
      <c r="ED356" t="str">
        <v>China</v>
      </c>
      <c r="EE356" t="str">
        <v>Chongqing</v>
      </c>
    </row>
    <row r="357" spans="1:135" x14ac:dyDescent="0.35">
      <c r="A357" s="1" t="s">
        <v>1071</v>
      </c>
      <c r="B357" s="2" t="s">
        <v>1072</v>
      </c>
      <c r="C357" s="2" t="s">
        <v>293</v>
      </c>
      <c r="D357" s="2" t="s">
        <v>47</v>
      </c>
      <c r="E357" s="2" t="s">
        <v>34</v>
      </c>
      <c r="F357" s="2" t="s">
        <v>18</v>
      </c>
      <c r="G357" s="2" t="s">
        <v>84</v>
      </c>
      <c r="H357" s="2">
        <v>26</v>
      </c>
      <c r="I357" s="5">
        <v>44236</v>
      </c>
      <c r="J357" s="6">
        <v>87427</v>
      </c>
      <c r="K357" s="7">
        <v>0</v>
      </c>
      <c r="L357" s="2" t="s">
        <v>92</v>
      </c>
      <c r="M357" s="2" t="s">
        <v>217</v>
      </c>
      <c r="DS357" t="str">
        <v>E01898</v>
      </c>
      <c r="DT357" t="str">
        <v>Oliver Moua</v>
      </c>
      <c r="DU357" t="str">
        <v>IT Systems Architect</v>
      </c>
      <c r="DV357" t="str">
        <v>IT</v>
      </c>
      <c r="DW357" t="str">
        <v>Corporate</v>
      </c>
      <c r="DX357" t="str">
        <v>Male</v>
      </c>
      <c r="DY357" t="str">
        <v>Asian</v>
      </c>
      <c r="DZ357">
        <v>29</v>
      </c>
      <c r="EA357">
        <v>44375</v>
      </c>
      <c r="EB357">
        <v>71234</v>
      </c>
      <c r="EC357">
        <v>0</v>
      </c>
      <c r="ED357" t="str">
        <v>United States</v>
      </c>
      <c r="EE357" t="str">
        <v>Seattle</v>
      </c>
    </row>
    <row r="358" spans="1:135" x14ac:dyDescent="0.35">
      <c r="A358" s="1" t="s">
        <v>901</v>
      </c>
      <c r="B358" s="2" t="s">
        <v>902</v>
      </c>
      <c r="C358" s="2" t="s">
        <v>51</v>
      </c>
      <c r="D358" s="2" t="s">
        <v>47</v>
      </c>
      <c r="E358" s="2" t="s">
        <v>34</v>
      </c>
      <c r="F358" s="2" t="s">
        <v>18</v>
      </c>
      <c r="G358" s="2" t="s">
        <v>27</v>
      </c>
      <c r="H358" s="2">
        <v>55</v>
      </c>
      <c r="I358" s="5">
        <v>41202</v>
      </c>
      <c r="J358" s="6">
        <v>108686</v>
      </c>
      <c r="K358" s="7">
        <v>0.06</v>
      </c>
      <c r="L358" s="2" t="s">
        <v>20</v>
      </c>
      <c r="M358" s="2" t="s">
        <v>87</v>
      </c>
      <c r="DS358" t="str">
        <v>E01927</v>
      </c>
      <c r="DT358" t="str">
        <v>Charles Moore</v>
      </c>
      <c r="DU358" t="str">
        <v>Technical Architect</v>
      </c>
      <c r="DV358" t="str">
        <v>IT</v>
      </c>
      <c r="DW358" t="str">
        <v>Manufacturing</v>
      </c>
      <c r="DX358" t="str">
        <v>Male</v>
      </c>
      <c r="DY358" t="str">
        <v>Black</v>
      </c>
      <c r="DZ358">
        <v>34</v>
      </c>
      <c r="EA358">
        <v>42416</v>
      </c>
      <c r="EB358">
        <v>63411</v>
      </c>
      <c r="EC358">
        <v>0</v>
      </c>
      <c r="ED358" t="str">
        <v>United States</v>
      </c>
      <c r="EE358" t="str">
        <v>Miami</v>
      </c>
    </row>
    <row r="359" spans="1:135" x14ac:dyDescent="0.35">
      <c r="A359" s="1" t="s">
        <v>1172</v>
      </c>
      <c r="B359" s="2" t="s">
        <v>1173</v>
      </c>
      <c r="C359" s="2" t="s">
        <v>32</v>
      </c>
      <c r="D359" s="2" t="s">
        <v>68</v>
      </c>
      <c r="E359" s="2" t="s">
        <v>48</v>
      </c>
      <c r="F359" s="2" t="s">
        <v>18</v>
      </c>
      <c r="G359" s="2" t="s">
        <v>84</v>
      </c>
      <c r="H359" s="2">
        <v>27</v>
      </c>
      <c r="I359" s="5">
        <v>43441</v>
      </c>
      <c r="J359" s="6">
        <v>170164</v>
      </c>
      <c r="K359" s="7">
        <v>0.17</v>
      </c>
      <c r="L359" s="2" t="s">
        <v>20</v>
      </c>
      <c r="M359" s="2" t="s">
        <v>59</v>
      </c>
      <c r="DS359" t="str">
        <v>E01952</v>
      </c>
      <c r="DT359" t="str">
        <v>Everett Lee</v>
      </c>
      <c r="DU359" t="str">
        <v>Network Administrator</v>
      </c>
      <c r="DV359" t="str">
        <v>IT</v>
      </c>
      <c r="DW359" t="str">
        <v>Research &amp; Development</v>
      </c>
      <c r="DX359" t="str">
        <v>Male</v>
      </c>
      <c r="DY359" t="str">
        <v>Asian</v>
      </c>
      <c r="DZ359">
        <v>45</v>
      </c>
      <c r="EA359">
        <v>40235</v>
      </c>
      <c r="EB359">
        <v>90770</v>
      </c>
      <c r="EC359">
        <v>0</v>
      </c>
      <c r="ED359" t="str">
        <v>United States</v>
      </c>
      <c r="EE359" t="str">
        <v>Columbus</v>
      </c>
    </row>
    <row r="360" spans="1:135" x14ac:dyDescent="0.35">
      <c r="A360" s="1" t="s">
        <v>1423</v>
      </c>
      <c r="B360" s="2" t="s">
        <v>1424</v>
      </c>
      <c r="C360" s="2" t="s">
        <v>15</v>
      </c>
      <c r="D360" s="2" t="s">
        <v>47</v>
      </c>
      <c r="E360" s="2" t="s">
        <v>25</v>
      </c>
      <c r="F360" s="2" t="s">
        <v>26</v>
      </c>
      <c r="G360" s="2" t="s">
        <v>27</v>
      </c>
      <c r="H360" s="2">
        <v>25</v>
      </c>
      <c r="I360" s="5">
        <v>44362</v>
      </c>
      <c r="J360" s="6">
        <v>142731</v>
      </c>
      <c r="K360" s="7">
        <v>0.11</v>
      </c>
      <c r="L360" s="2" t="s">
        <v>28</v>
      </c>
      <c r="M360" s="2" t="s">
        <v>73</v>
      </c>
      <c r="DS360" t="str">
        <v>E01958</v>
      </c>
      <c r="DT360" t="str">
        <v>Angel Lin</v>
      </c>
      <c r="DU360" t="str">
        <v>Network Administrator</v>
      </c>
      <c r="DV360" t="str">
        <v>IT</v>
      </c>
      <c r="DW360" t="str">
        <v>Manufacturing</v>
      </c>
      <c r="DX360" t="str">
        <v>Male</v>
      </c>
      <c r="DY360" t="str">
        <v>Asian</v>
      </c>
      <c r="DZ360">
        <v>27</v>
      </c>
      <c r="EA360">
        <v>44189</v>
      </c>
      <c r="EB360">
        <v>92321</v>
      </c>
      <c r="EC360">
        <v>0</v>
      </c>
      <c r="ED360" t="str">
        <v>United States</v>
      </c>
      <c r="EE360" t="str">
        <v>Chicago</v>
      </c>
    </row>
    <row r="361" spans="1:135" x14ac:dyDescent="0.35">
      <c r="A361" s="1" t="s">
        <v>172</v>
      </c>
      <c r="B361" s="2" t="s">
        <v>173</v>
      </c>
      <c r="C361" s="2" t="s">
        <v>174</v>
      </c>
      <c r="D361" s="2" t="s">
        <v>68</v>
      </c>
      <c r="E361" s="2" t="s">
        <v>17</v>
      </c>
      <c r="F361" s="2" t="s">
        <v>18</v>
      </c>
      <c r="G361" s="2" t="s">
        <v>35</v>
      </c>
      <c r="H361" s="2">
        <v>33</v>
      </c>
      <c r="I361" s="5">
        <v>43456</v>
      </c>
      <c r="J361" s="6">
        <v>83990</v>
      </c>
      <c r="K361" s="7">
        <v>0</v>
      </c>
      <c r="L361" s="2" t="s">
        <v>20</v>
      </c>
      <c r="M361" s="2" t="s">
        <v>36</v>
      </c>
      <c r="DS361" t="str">
        <v>E01986</v>
      </c>
      <c r="DT361" t="str">
        <v>Wesley Sharma</v>
      </c>
      <c r="DU361" t="str">
        <v>Manager</v>
      </c>
      <c r="DV361" t="str">
        <v>IT</v>
      </c>
      <c r="DW361" t="str">
        <v>Corporate</v>
      </c>
      <c r="DX361" t="str">
        <v>Male</v>
      </c>
      <c r="DY361" t="str">
        <v>Asian</v>
      </c>
      <c r="DZ361">
        <v>51</v>
      </c>
      <c r="EA361">
        <v>34388</v>
      </c>
      <c r="EB361">
        <v>122802</v>
      </c>
      <c r="EC361">
        <v>0.05</v>
      </c>
      <c r="ED361" t="str">
        <v>China</v>
      </c>
      <c r="EE361" t="str">
        <v>Shanghai</v>
      </c>
    </row>
    <row r="362" spans="1:135" x14ac:dyDescent="0.35">
      <c r="A362" s="1" t="s">
        <v>591</v>
      </c>
      <c r="B362" s="2" t="s">
        <v>592</v>
      </c>
      <c r="C362" s="2" t="s">
        <v>222</v>
      </c>
      <c r="D362" s="2" t="s">
        <v>68</v>
      </c>
      <c r="E362" s="2" t="s">
        <v>48</v>
      </c>
      <c r="F362" s="2" t="s">
        <v>26</v>
      </c>
      <c r="G362" s="2" t="s">
        <v>35</v>
      </c>
      <c r="H362" s="2">
        <v>50</v>
      </c>
      <c r="I362" s="5">
        <v>43447</v>
      </c>
      <c r="J362" s="6">
        <v>63098</v>
      </c>
      <c r="K362" s="7">
        <v>0</v>
      </c>
      <c r="L362" s="2" t="s">
        <v>20</v>
      </c>
      <c r="M362" s="2" t="s">
        <v>87</v>
      </c>
      <c r="DS362" t="str">
        <v>E01995</v>
      </c>
      <c r="DT362" t="str">
        <v>Jonathan Ho</v>
      </c>
      <c r="DU362" t="str">
        <v>Vice President</v>
      </c>
      <c r="DV362" t="str">
        <v>IT</v>
      </c>
      <c r="DW362" t="str">
        <v>Manufacturing</v>
      </c>
      <c r="DX362" t="str">
        <v>Male</v>
      </c>
      <c r="DY362" t="str">
        <v>Asian</v>
      </c>
      <c r="DZ362">
        <v>37</v>
      </c>
      <c r="EA362">
        <v>40719</v>
      </c>
      <c r="EB362">
        <v>221592</v>
      </c>
      <c r="EC362">
        <v>0.31</v>
      </c>
      <c r="ED362" t="str">
        <v>United States</v>
      </c>
      <c r="EE362" t="str">
        <v>Columbus</v>
      </c>
    </row>
    <row r="363" spans="1:135" x14ac:dyDescent="0.35">
      <c r="A363" s="1" t="s">
        <v>591</v>
      </c>
      <c r="B363" s="2" t="s">
        <v>900</v>
      </c>
      <c r="C363" s="2" t="s">
        <v>42</v>
      </c>
      <c r="D363" s="2" t="s">
        <v>47</v>
      </c>
      <c r="E363" s="2" t="s">
        <v>17</v>
      </c>
      <c r="F363" s="2" t="s">
        <v>26</v>
      </c>
      <c r="G363" s="2" t="s">
        <v>27</v>
      </c>
      <c r="H363" s="2">
        <v>52</v>
      </c>
      <c r="I363" s="5">
        <v>34383</v>
      </c>
      <c r="J363" s="6">
        <v>99624</v>
      </c>
      <c r="K363" s="7">
        <v>0</v>
      </c>
      <c r="L363" s="2" t="s">
        <v>20</v>
      </c>
      <c r="M363" s="2" t="s">
        <v>21</v>
      </c>
      <c r="DS363" t="str">
        <v>E02005</v>
      </c>
      <c r="DT363" t="str">
        <v>Isabella Bui</v>
      </c>
      <c r="DU363" t="str">
        <v>Enterprise Architect</v>
      </c>
      <c r="DV363" t="str">
        <v>IT</v>
      </c>
      <c r="DW363" t="str">
        <v>Manufacturing</v>
      </c>
      <c r="DX363" t="str">
        <v>Female</v>
      </c>
      <c r="DY363" t="str">
        <v>Asian</v>
      </c>
      <c r="DZ363">
        <v>36</v>
      </c>
      <c r="EA363">
        <v>41964</v>
      </c>
      <c r="EB363">
        <v>97500</v>
      </c>
      <c r="EC363">
        <v>0</v>
      </c>
      <c r="ED363" t="str">
        <v>United States</v>
      </c>
      <c r="EE363" t="str">
        <v>Miami</v>
      </c>
    </row>
    <row r="364" spans="1:135" x14ac:dyDescent="0.35">
      <c r="A364" s="1" t="s">
        <v>1252</v>
      </c>
      <c r="B364" s="2" t="s">
        <v>1253</v>
      </c>
      <c r="C364" s="2" t="s">
        <v>107</v>
      </c>
      <c r="D364" s="2" t="s">
        <v>68</v>
      </c>
      <c r="E364" s="2" t="s">
        <v>34</v>
      </c>
      <c r="F364" s="2" t="s">
        <v>26</v>
      </c>
      <c r="G364" s="2" t="s">
        <v>19</v>
      </c>
      <c r="H364" s="2">
        <v>27</v>
      </c>
      <c r="I364" s="5">
        <v>43613</v>
      </c>
      <c r="J364" s="6">
        <v>70110</v>
      </c>
      <c r="K364" s="7">
        <v>0</v>
      </c>
      <c r="L364" s="2" t="s">
        <v>20</v>
      </c>
      <c r="M364" s="2" t="s">
        <v>55</v>
      </c>
      <c r="DS364" t="str">
        <v>E02012</v>
      </c>
      <c r="DT364" t="str">
        <v>Anna Han</v>
      </c>
      <c r="DU364" t="str">
        <v>System Administrator </v>
      </c>
      <c r="DV364" t="str">
        <v>IT</v>
      </c>
      <c r="DW364" t="str">
        <v>Research &amp; Development</v>
      </c>
      <c r="DX364" t="str">
        <v>Female</v>
      </c>
      <c r="DY364" t="str">
        <v>Asian</v>
      </c>
      <c r="DZ364">
        <v>65</v>
      </c>
      <c r="EA364">
        <v>37749</v>
      </c>
      <c r="EB364">
        <v>96548</v>
      </c>
      <c r="EC364">
        <v>0</v>
      </c>
      <c r="ED364" t="str">
        <v>United States</v>
      </c>
      <c r="EE364" t="str">
        <v>Austin</v>
      </c>
    </row>
    <row r="365" spans="1:135" x14ac:dyDescent="0.35">
      <c r="A365" s="1" t="s">
        <v>1666</v>
      </c>
      <c r="B365" s="2" t="s">
        <v>1667</v>
      </c>
      <c r="C365" s="2" t="s">
        <v>54</v>
      </c>
      <c r="D365" s="2" t="s">
        <v>33</v>
      </c>
      <c r="E365" s="2" t="s">
        <v>25</v>
      </c>
      <c r="F365" s="2" t="s">
        <v>26</v>
      </c>
      <c r="G365" s="2" t="s">
        <v>27</v>
      </c>
      <c r="H365" s="2">
        <v>56</v>
      </c>
      <c r="I365" s="5">
        <v>38847</v>
      </c>
      <c r="J365" s="6">
        <v>41561</v>
      </c>
      <c r="K365" s="7">
        <v>0</v>
      </c>
      <c r="L365" s="2" t="s">
        <v>20</v>
      </c>
      <c r="M365" s="2" t="s">
        <v>59</v>
      </c>
      <c r="DS365" t="str">
        <v>E02023</v>
      </c>
      <c r="DT365" t="str">
        <v>Maverick Mehta</v>
      </c>
      <c r="DU365" t="str">
        <v>Systems Analyst</v>
      </c>
      <c r="DV365" t="str">
        <v>IT</v>
      </c>
      <c r="DW365" t="str">
        <v>Manufacturing</v>
      </c>
      <c r="DX365" t="str">
        <v>Male</v>
      </c>
      <c r="DY365" t="str">
        <v>Asian</v>
      </c>
      <c r="DZ365">
        <v>40</v>
      </c>
      <c r="EA365">
        <v>39293</v>
      </c>
      <c r="EB365">
        <v>41859</v>
      </c>
      <c r="EC365">
        <v>0</v>
      </c>
      <c r="ED365" t="str">
        <v>United States</v>
      </c>
      <c r="EE365" t="str">
        <v>Seattle</v>
      </c>
    </row>
    <row r="366" spans="1:135" x14ac:dyDescent="0.35">
      <c r="A366" s="1" t="s">
        <v>1650</v>
      </c>
      <c r="B366" s="2" t="s">
        <v>1651</v>
      </c>
      <c r="C366" s="2" t="s">
        <v>371</v>
      </c>
      <c r="D366" s="2" t="s">
        <v>16</v>
      </c>
      <c r="E366" s="2" t="s">
        <v>25</v>
      </c>
      <c r="F366" s="2" t="s">
        <v>18</v>
      </c>
      <c r="G366" s="2" t="s">
        <v>35</v>
      </c>
      <c r="H366" s="2">
        <v>64</v>
      </c>
      <c r="I366" s="5">
        <v>38176</v>
      </c>
      <c r="J366" s="6">
        <v>77903</v>
      </c>
      <c r="K366" s="7">
        <v>0</v>
      </c>
      <c r="L366" s="2" t="s">
        <v>20</v>
      </c>
      <c r="M366" s="2" t="s">
        <v>21</v>
      </c>
      <c r="DS366" t="str">
        <v>E02035</v>
      </c>
      <c r="DT366" t="str">
        <v>Eli Rahman</v>
      </c>
      <c r="DU366" t="str">
        <v>Service Desk Analyst</v>
      </c>
      <c r="DV366" t="str">
        <v>IT</v>
      </c>
      <c r="DW366" t="str">
        <v>Manufacturing</v>
      </c>
      <c r="DX366" t="str">
        <v>Male</v>
      </c>
      <c r="DY366" t="str">
        <v>Asian</v>
      </c>
      <c r="DZ366">
        <v>45</v>
      </c>
      <c r="EA366">
        <v>40253</v>
      </c>
      <c r="EB366">
        <v>88182</v>
      </c>
      <c r="EC366">
        <v>0</v>
      </c>
      <c r="ED366" t="str">
        <v>China</v>
      </c>
      <c r="EE366" t="str">
        <v>Chengdu</v>
      </c>
    </row>
    <row r="367" spans="1:135" x14ac:dyDescent="0.35">
      <c r="A367" s="1" t="s">
        <v>175</v>
      </c>
      <c r="B367" s="2" t="s">
        <v>176</v>
      </c>
      <c r="C367" s="2" t="s">
        <v>177</v>
      </c>
      <c r="D367" s="2" t="s">
        <v>68</v>
      </c>
      <c r="E367" s="2" t="s">
        <v>48</v>
      </c>
      <c r="F367" s="2" t="s">
        <v>18</v>
      </c>
      <c r="G367" s="2" t="s">
        <v>35</v>
      </c>
      <c r="H367" s="2">
        <v>52</v>
      </c>
      <c r="I367" s="5">
        <v>38696</v>
      </c>
      <c r="J367" s="6">
        <v>102043</v>
      </c>
      <c r="K367" s="7">
        <v>0</v>
      </c>
      <c r="L367" s="2" t="s">
        <v>20</v>
      </c>
      <c r="M367" s="2" t="s">
        <v>36</v>
      </c>
      <c r="DS367" t="str">
        <v>E02074</v>
      </c>
      <c r="DT367" t="str">
        <v>Nora Brown</v>
      </c>
      <c r="DU367" t="str">
        <v>Enterprise Architect</v>
      </c>
      <c r="DV367" t="str">
        <v>IT</v>
      </c>
      <c r="DW367" t="str">
        <v>Manufacturing</v>
      </c>
      <c r="DX367" t="str">
        <v>Female</v>
      </c>
      <c r="DY367" t="str">
        <v>Caucasian</v>
      </c>
      <c r="DZ367">
        <v>32</v>
      </c>
      <c r="EA367">
        <v>41681</v>
      </c>
      <c r="EB367">
        <v>99575</v>
      </c>
      <c r="EC367">
        <v>0</v>
      </c>
      <c r="ED367" t="str">
        <v>United States</v>
      </c>
      <c r="EE367" t="str">
        <v>Austin</v>
      </c>
    </row>
    <row r="368" spans="1:135" x14ac:dyDescent="0.35">
      <c r="A368" s="1" t="s">
        <v>1608</v>
      </c>
      <c r="B368" s="2" t="s">
        <v>1609</v>
      </c>
      <c r="C368" s="2" t="s">
        <v>54</v>
      </c>
      <c r="D368" s="2" t="s">
        <v>33</v>
      </c>
      <c r="E368" s="2" t="s">
        <v>17</v>
      </c>
      <c r="F368" s="2" t="s">
        <v>26</v>
      </c>
      <c r="G368" s="2" t="s">
        <v>27</v>
      </c>
      <c r="H368" s="2">
        <v>46</v>
      </c>
      <c r="I368" s="5">
        <v>40657</v>
      </c>
      <c r="J368" s="6">
        <v>55894</v>
      </c>
      <c r="K368" s="7">
        <v>0</v>
      </c>
      <c r="L368" s="2" t="s">
        <v>20</v>
      </c>
      <c r="M368" s="2" t="s">
        <v>21</v>
      </c>
      <c r="DS368" t="str">
        <v>E02094</v>
      </c>
      <c r="DT368" t="str">
        <v>Matthew Gupta</v>
      </c>
      <c r="DU368" t="str">
        <v>Network Engineer</v>
      </c>
      <c r="DV368" t="str">
        <v>IT</v>
      </c>
      <c r="DW368" t="str">
        <v>Speciality Products</v>
      </c>
      <c r="DX368" t="str">
        <v>Male</v>
      </c>
      <c r="DY368" t="str">
        <v>Asian</v>
      </c>
      <c r="DZ368">
        <v>45</v>
      </c>
      <c r="EA368">
        <v>38613</v>
      </c>
      <c r="EB368">
        <v>67686</v>
      </c>
      <c r="EC368">
        <v>0</v>
      </c>
      <c r="ED368" t="str">
        <v>China</v>
      </c>
      <c r="EE368" t="str">
        <v>Beijing</v>
      </c>
    </row>
    <row r="369" spans="1:135" x14ac:dyDescent="0.35">
      <c r="A369" s="1" t="s">
        <v>1015</v>
      </c>
      <c r="B369" s="2" t="s">
        <v>1016</v>
      </c>
      <c r="C369" s="2" t="s">
        <v>51</v>
      </c>
      <c r="D369" s="2" t="s">
        <v>33</v>
      </c>
      <c r="E369" s="2" t="s">
        <v>17</v>
      </c>
      <c r="F369" s="2" t="s">
        <v>26</v>
      </c>
      <c r="G369" s="2" t="s">
        <v>84</v>
      </c>
      <c r="H369" s="2">
        <v>54</v>
      </c>
      <c r="I369" s="5">
        <v>35913</v>
      </c>
      <c r="J369" s="6">
        <v>108268</v>
      </c>
      <c r="K369" s="7">
        <v>0.09</v>
      </c>
      <c r="L369" s="2" t="s">
        <v>92</v>
      </c>
      <c r="M369" s="2" t="s">
        <v>217</v>
      </c>
      <c r="DS369" t="str">
        <v>E02135</v>
      </c>
      <c r="DT369" t="str">
        <v>John Delgado</v>
      </c>
      <c r="DU369" t="str">
        <v>Cloud Infrastructure Architect</v>
      </c>
      <c r="DV369" t="str">
        <v>IT</v>
      </c>
      <c r="DW369" t="str">
        <v>Corporate</v>
      </c>
      <c r="DX369" t="str">
        <v>Male</v>
      </c>
      <c r="DY369" t="str">
        <v>Latino</v>
      </c>
      <c r="DZ369">
        <v>30</v>
      </c>
      <c r="EA369">
        <v>42777</v>
      </c>
      <c r="EB369">
        <v>92058</v>
      </c>
      <c r="EC369">
        <v>0</v>
      </c>
      <c r="ED369" t="str">
        <v>United States</v>
      </c>
      <c r="EE369" t="str">
        <v>Austin</v>
      </c>
    </row>
    <row r="370" spans="1:135" x14ac:dyDescent="0.35">
      <c r="A370" s="1" t="s">
        <v>181</v>
      </c>
      <c r="B370" s="2" t="s">
        <v>182</v>
      </c>
      <c r="C370" s="2" t="s">
        <v>183</v>
      </c>
      <c r="D370" s="2" t="s">
        <v>64</v>
      </c>
      <c r="E370" s="2" t="s">
        <v>25</v>
      </c>
      <c r="F370" s="2" t="s">
        <v>18</v>
      </c>
      <c r="G370" s="2" t="s">
        <v>19</v>
      </c>
      <c r="H370" s="2">
        <v>46</v>
      </c>
      <c r="I370" s="5">
        <v>39681</v>
      </c>
      <c r="J370" s="6">
        <v>59067</v>
      </c>
      <c r="K370" s="7">
        <v>0</v>
      </c>
      <c r="L370" s="2" t="s">
        <v>20</v>
      </c>
      <c r="M370" s="2" t="s">
        <v>55</v>
      </c>
      <c r="DS370" t="str">
        <v>E02185</v>
      </c>
      <c r="DT370" t="str">
        <v>Wyatt Rojas</v>
      </c>
      <c r="DU370" t="str">
        <v>Computer Systems Manager</v>
      </c>
      <c r="DV370" t="str">
        <v>IT</v>
      </c>
      <c r="DW370" t="str">
        <v>Corporate</v>
      </c>
      <c r="DX370" t="str">
        <v>Male</v>
      </c>
      <c r="DY370" t="str">
        <v>Latino</v>
      </c>
      <c r="DZ370">
        <v>32</v>
      </c>
      <c r="EA370">
        <v>41353</v>
      </c>
      <c r="EB370">
        <v>79921</v>
      </c>
      <c r="EC370">
        <v>0.05</v>
      </c>
      <c r="ED370" t="str">
        <v>United States</v>
      </c>
      <c r="EE370" t="str">
        <v>Austin</v>
      </c>
    </row>
    <row r="371" spans="1:135" x14ac:dyDescent="0.35">
      <c r="A371" s="1" t="s">
        <v>565</v>
      </c>
      <c r="B371" s="2" t="s">
        <v>566</v>
      </c>
      <c r="C371" s="2" t="s">
        <v>51</v>
      </c>
      <c r="D371" s="2" t="s">
        <v>79</v>
      </c>
      <c r="E371" s="2" t="s">
        <v>25</v>
      </c>
      <c r="F371" s="2" t="s">
        <v>26</v>
      </c>
      <c r="G371" s="2" t="s">
        <v>35</v>
      </c>
      <c r="H371" s="2">
        <v>38</v>
      </c>
      <c r="I371" s="5">
        <v>39544</v>
      </c>
      <c r="J371" s="6">
        <v>126856</v>
      </c>
      <c r="K371" s="7">
        <v>0.06</v>
      </c>
      <c r="L371" s="2" t="s">
        <v>20</v>
      </c>
      <c r="M371" s="2" t="s">
        <v>87</v>
      </c>
      <c r="DS371" t="str">
        <v>E02192</v>
      </c>
      <c r="DT371" t="str">
        <v>Lucy Avila</v>
      </c>
      <c r="DU371" t="str">
        <v>Solutions Architect</v>
      </c>
      <c r="DV371" t="str">
        <v>IT</v>
      </c>
      <c r="DW371" t="str">
        <v>Speciality Products</v>
      </c>
      <c r="DX371" t="str">
        <v>Female</v>
      </c>
      <c r="DY371" t="str">
        <v>Latino</v>
      </c>
      <c r="DZ371">
        <v>43</v>
      </c>
      <c r="EA371">
        <v>40290</v>
      </c>
      <c r="EB371">
        <v>76912</v>
      </c>
      <c r="EC371">
        <v>0</v>
      </c>
      <c r="ED371" t="str">
        <v>Brazil</v>
      </c>
      <c r="EE371" t="str">
        <v>Sao Paulo</v>
      </c>
    </row>
    <row r="372" spans="1:135" x14ac:dyDescent="0.35">
      <c r="A372" s="1" t="s">
        <v>1045</v>
      </c>
      <c r="B372" s="2" t="s">
        <v>1046</v>
      </c>
      <c r="C372" s="2" t="s">
        <v>32</v>
      </c>
      <c r="D372" s="2" t="s">
        <v>33</v>
      </c>
      <c r="E372" s="2" t="s">
        <v>48</v>
      </c>
      <c r="F372" s="2" t="s">
        <v>26</v>
      </c>
      <c r="G372" s="2" t="s">
        <v>27</v>
      </c>
      <c r="H372" s="2">
        <v>58</v>
      </c>
      <c r="I372" s="5">
        <v>39367</v>
      </c>
      <c r="J372" s="6">
        <v>162038</v>
      </c>
      <c r="K372" s="7">
        <v>0.24</v>
      </c>
      <c r="L372" s="2" t="s">
        <v>28</v>
      </c>
      <c r="M372" s="2" t="s">
        <v>29</v>
      </c>
      <c r="DS372" t="str">
        <v>E02216</v>
      </c>
      <c r="DT372" t="str">
        <v>Caleb Marquez</v>
      </c>
      <c r="DU372" t="str">
        <v>IT Systems Architect</v>
      </c>
      <c r="DV372" t="str">
        <v>IT</v>
      </c>
      <c r="DW372" t="str">
        <v>Research &amp; Development</v>
      </c>
      <c r="DX372" t="str">
        <v>Male</v>
      </c>
      <c r="DY372" t="str">
        <v>Latino</v>
      </c>
      <c r="DZ372">
        <v>29</v>
      </c>
      <c r="EA372">
        <v>43753</v>
      </c>
      <c r="EB372">
        <v>66819</v>
      </c>
      <c r="EC372">
        <v>0</v>
      </c>
      <c r="ED372" t="str">
        <v>Brazil</v>
      </c>
      <c r="EE372" t="str">
        <v>Rio de Janerio</v>
      </c>
    </row>
    <row r="373" spans="1:135" x14ac:dyDescent="0.35">
      <c r="A373" s="1" t="s">
        <v>1045</v>
      </c>
      <c r="B373" s="2" t="s">
        <v>1108</v>
      </c>
      <c r="C373" s="2" t="s">
        <v>39</v>
      </c>
      <c r="D373" s="2" t="s">
        <v>16</v>
      </c>
      <c r="E373" s="2" t="s">
        <v>17</v>
      </c>
      <c r="F373" s="2" t="s">
        <v>26</v>
      </c>
      <c r="G373" s="2" t="s">
        <v>35</v>
      </c>
      <c r="H373" s="2">
        <v>52</v>
      </c>
      <c r="I373" s="5">
        <v>41417</v>
      </c>
      <c r="J373" s="6">
        <v>99557</v>
      </c>
      <c r="K373" s="7">
        <v>0.09</v>
      </c>
      <c r="L373" s="2" t="s">
        <v>20</v>
      </c>
      <c r="M373" s="2" t="s">
        <v>21</v>
      </c>
      <c r="DS373" t="str">
        <v>E02217</v>
      </c>
      <c r="DT373" t="str">
        <v>William Phillips</v>
      </c>
      <c r="DU373" t="str">
        <v>Network Architect</v>
      </c>
      <c r="DV373" t="str">
        <v>IT</v>
      </c>
      <c r="DW373" t="str">
        <v>Corporate</v>
      </c>
      <c r="DX373" t="str">
        <v>Male</v>
      </c>
      <c r="DY373" t="str">
        <v>Black</v>
      </c>
      <c r="DZ373">
        <v>61</v>
      </c>
      <c r="EA373">
        <v>38013</v>
      </c>
      <c r="EB373">
        <v>88478</v>
      </c>
      <c r="EC373">
        <v>0</v>
      </c>
      <c r="ED373" t="str">
        <v>United States</v>
      </c>
      <c r="EE373" t="str">
        <v>Austin</v>
      </c>
    </row>
    <row r="374" spans="1:135" x14ac:dyDescent="0.35">
      <c r="A374" s="1" t="s">
        <v>1419</v>
      </c>
      <c r="B374" s="2" t="s">
        <v>1420</v>
      </c>
      <c r="C374" s="2" t="s">
        <v>54</v>
      </c>
      <c r="D374" s="2" t="s">
        <v>58</v>
      </c>
      <c r="E374" s="2" t="s">
        <v>25</v>
      </c>
      <c r="F374" s="2" t="s">
        <v>18</v>
      </c>
      <c r="G374" s="2" t="s">
        <v>84</v>
      </c>
      <c r="H374" s="2">
        <v>33</v>
      </c>
      <c r="I374" s="5">
        <v>43247</v>
      </c>
      <c r="J374" s="6">
        <v>45049</v>
      </c>
      <c r="K374" s="7">
        <v>0</v>
      </c>
      <c r="L374" s="2" t="s">
        <v>20</v>
      </c>
      <c r="M374" s="2" t="s">
        <v>21</v>
      </c>
      <c r="DS374" t="str">
        <v>E02221</v>
      </c>
      <c r="DT374" t="str">
        <v>Julian Delgado</v>
      </c>
      <c r="DU374" t="str">
        <v>Systems Analyst</v>
      </c>
      <c r="DV374" t="str">
        <v>IT</v>
      </c>
      <c r="DW374" t="str">
        <v>Speciality Products</v>
      </c>
      <c r="DX374" t="str">
        <v>Male</v>
      </c>
      <c r="DY374" t="str">
        <v>Latino</v>
      </c>
      <c r="DZ374">
        <v>29</v>
      </c>
      <c r="EA374">
        <v>42509</v>
      </c>
      <c r="EB374">
        <v>52693</v>
      </c>
      <c r="EC374">
        <v>0</v>
      </c>
      <c r="ED374" t="str">
        <v>Brazil</v>
      </c>
      <c r="EE374" t="str">
        <v>Rio de Janerio</v>
      </c>
    </row>
    <row r="375" spans="1:135" x14ac:dyDescent="0.35">
      <c r="A375" s="1" t="s">
        <v>1343</v>
      </c>
      <c r="B375" s="2" t="s">
        <v>1344</v>
      </c>
      <c r="C375" s="2" t="s">
        <v>15</v>
      </c>
      <c r="D375" s="2" t="s">
        <v>58</v>
      </c>
      <c r="E375" s="2" t="s">
        <v>34</v>
      </c>
      <c r="F375" s="2" t="s">
        <v>18</v>
      </c>
      <c r="G375" s="2" t="s">
        <v>84</v>
      </c>
      <c r="H375" s="2">
        <v>28</v>
      </c>
      <c r="I375" s="5">
        <v>43652</v>
      </c>
      <c r="J375" s="6">
        <v>152036</v>
      </c>
      <c r="K375" s="7">
        <v>0.15</v>
      </c>
      <c r="L375" s="2" t="s">
        <v>92</v>
      </c>
      <c r="M375" s="2" t="s">
        <v>98</v>
      </c>
      <c r="DS375" t="str">
        <v>E02227</v>
      </c>
      <c r="DT375" t="str">
        <v>Sofia Parker</v>
      </c>
      <c r="DU375" t="str">
        <v>Cloud Infrastructure Architect</v>
      </c>
      <c r="DV375" t="str">
        <v>IT</v>
      </c>
      <c r="DW375" t="str">
        <v>Manufacturing</v>
      </c>
      <c r="DX375" t="str">
        <v>Female</v>
      </c>
      <c r="DY375" t="str">
        <v>Caucasian</v>
      </c>
      <c r="DZ375">
        <v>36</v>
      </c>
      <c r="EA375">
        <v>41789</v>
      </c>
      <c r="EB375">
        <v>99080</v>
      </c>
      <c r="EC375">
        <v>0</v>
      </c>
      <c r="ED375" t="str">
        <v>United States</v>
      </c>
      <c r="EE375" t="str">
        <v>Chicago</v>
      </c>
    </row>
    <row r="376" spans="1:135" x14ac:dyDescent="0.35">
      <c r="A376" s="1" t="s">
        <v>1343</v>
      </c>
      <c r="B376" s="2" t="s">
        <v>1688</v>
      </c>
      <c r="C376" s="2" t="s">
        <v>51</v>
      </c>
      <c r="D376" s="2" t="s">
        <v>79</v>
      </c>
      <c r="E376" s="2" t="s">
        <v>17</v>
      </c>
      <c r="F376" s="2" t="s">
        <v>18</v>
      </c>
      <c r="G376" s="2" t="s">
        <v>19</v>
      </c>
      <c r="H376" s="2">
        <v>42</v>
      </c>
      <c r="I376" s="5">
        <v>42266</v>
      </c>
      <c r="J376" s="6">
        <v>103423</v>
      </c>
      <c r="K376" s="7">
        <v>0.06</v>
      </c>
      <c r="L376" s="2" t="s">
        <v>20</v>
      </c>
      <c r="M376" s="2" t="s">
        <v>87</v>
      </c>
      <c r="DS376" t="str">
        <v>E02258</v>
      </c>
      <c r="DT376" t="str">
        <v>Eliza Chen</v>
      </c>
      <c r="DU376" t="str">
        <v>Enterprise Architect</v>
      </c>
      <c r="DV376" t="str">
        <v>IT</v>
      </c>
      <c r="DW376" t="str">
        <v>Research &amp; Development</v>
      </c>
      <c r="DX376" t="str">
        <v>Female</v>
      </c>
      <c r="DY376" t="str">
        <v>Asian</v>
      </c>
      <c r="DZ376">
        <v>36</v>
      </c>
      <c r="EA376">
        <v>42489</v>
      </c>
      <c r="EB376">
        <v>75862</v>
      </c>
      <c r="EC376">
        <v>0</v>
      </c>
      <c r="ED376" t="str">
        <v>United States</v>
      </c>
      <c r="EE376" t="str">
        <v>Austin</v>
      </c>
    </row>
    <row r="377" spans="1:135" x14ac:dyDescent="0.35">
      <c r="A377" s="1" t="s">
        <v>1575</v>
      </c>
      <c r="B377" s="2" t="s">
        <v>1576</v>
      </c>
      <c r="C377" s="2" t="s">
        <v>118</v>
      </c>
      <c r="D377" s="2" t="s">
        <v>16</v>
      </c>
      <c r="E377" s="2" t="s">
        <v>25</v>
      </c>
      <c r="F377" s="2" t="s">
        <v>26</v>
      </c>
      <c r="G377" s="2" t="s">
        <v>27</v>
      </c>
      <c r="H377" s="2">
        <v>25</v>
      </c>
      <c r="I377" s="5">
        <v>44213</v>
      </c>
      <c r="J377" s="6">
        <v>41844</v>
      </c>
      <c r="K377" s="7">
        <v>0</v>
      </c>
      <c r="L377" s="2" t="s">
        <v>28</v>
      </c>
      <c r="M377" s="2" t="s">
        <v>29</v>
      </c>
      <c r="DS377" t="str">
        <v>E02274</v>
      </c>
      <c r="DT377" t="str">
        <v>Isabella Bailey</v>
      </c>
      <c r="DU377" t="str">
        <v>Network Administrator</v>
      </c>
      <c r="DV377" t="str">
        <v>IT</v>
      </c>
      <c r="DW377" t="str">
        <v>Manufacturing</v>
      </c>
      <c r="DX377" t="str">
        <v>Female</v>
      </c>
      <c r="DY377" t="str">
        <v>Caucasian</v>
      </c>
      <c r="DZ377">
        <v>36</v>
      </c>
      <c r="EA377">
        <v>40413</v>
      </c>
      <c r="EB377">
        <v>61310</v>
      </c>
      <c r="EC377">
        <v>0</v>
      </c>
      <c r="ED377" t="str">
        <v>United States</v>
      </c>
      <c r="EE377" t="str">
        <v>Phoenix</v>
      </c>
    </row>
    <row r="378" spans="1:135" x14ac:dyDescent="0.35">
      <c r="A378" s="1" t="s">
        <v>1575</v>
      </c>
      <c r="B378" s="2" t="s">
        <v>1811</v>
      </c>
      <c r="C378" s="2" t="s">
        <v>54</v>
      </c>
      <c r="D378" s="2" t="s">
        <v>79</v>
      </c>
      <c r="E378" s="2" t="s">
        <v>17</v>
      </c>
      <c r="F378" s="2" t="s">
        <v>18</v>
      </c>
      <c r="G378" s="2" t="s">
        <v>35</v>
      </c>
      <c r="H378" s="2">
        <v>43</v>
      </c>
      <c r="I378" s="5">
        <v>43659</v>
      </c>
      <c r="J378" s="6">
        <v>41545</v>
      </c>
      <c r="K378" s="7">
        <v>0</v>
      </c>
      <c r="L378" s="2" t="s">
        <v>20</v>
      </c>
      <c r="M378" s="2" t="s">
        <v>55</v>
      </c>
      <c r="DS378" t="str">
        <v>E02283</v>
      </c>
      <c r="DT378" t="str">
        <v>Jaxon Park</v>
      </c>
      <c r="DU378" t="str">
        <v>Network Architect</v>
      </c>
      <c r="DV378" t="str">
        <v>IT</v>
      </c>
      <c r="DW378" t="str">
        <v>Manufacturing</v>
      </c>
      <c r="DX378" t="str">
        <v>Male</v>
      </c>
      <c r="DY378" t="str">
        <v>Asian</v>
      </c>
      <c r="DZ378">
        <v>33</v>
      </c>
      <c r="EA378">
        <v>44036</v>
      </c>
      <c r="EB378">
        <v>69453</v>
      </c>
      <c r="EC378">
        <v>0</v>
      </c>
      <c r="ED378" t="str">
        <v>China</v>
      </c>
      <c r="EE378" t="str">
        <v>Chengdu</v>
      </c>
    </row>
    <row r="379" spans="1:135" x14ac:dyDescent="0.35">
      <c r="A379" s="1" t="s">
        <v>674</v>
      </c>
      <c r="B379" s="2" t="s">
        <v>675</v>
      </c>
      <c r="C379" s="2" t="s">
        <v>32</v>
      </c>
      <c r="D379" s="2" t="s">
        <v>33</v>
      </c>
      <c r="E379" s="2" t="s">
        <v>34</v>
      </c>
      <c r="F379" s="2" t="s">
        <v>26</v>
      </c>
      <c r="G379" s="2" t="s">
        <v>35</v>
      </c>
      <c r="H379" s="2">
        <v>25</v>
      </c>
      <c r="I379" s="5">
        <v>43844</v>
      </c>
      <c r="J379" s="6">
        <v>168014</v>
      </c>
      <c r="K379" s="7">
        <v>0.27</v>
      </c>
      <c r="L379" s="2" t="s">
        <v>20</v>
      </c>
      <c r="M379" s="2" t="s">
        <v>36</v>
      </c>
      <c r="DS379" t="str">
        <v>E02313</v>
      </c>
      <c r="DT379" t="str">
        <v>Jeremiah Lu</v>
      </c>
      <c r="DU379" t="str">
        <v>Network Architect</v>
      </c>
      <c r="DV379" t="str">
        <v>IT</v>
      </c>
      <c r="DW379" t="str">
        <v>Manufacturing</v>
      </c>
      <c r="DX379" t="str">
        <v>Male</v>
      </c>
      <c r="DY379" t="str">
        <v>Asian</v>
      </c>
      <c r="DZ379">
        <v>50</v>
      </c>
      <c r="EA379">
        <v>36956</v>
      </c>
      <c r="EB379">
        <v>73907</v>
      </c>
      <c r="EC379">
        <v>0</v>
      </c>
      <c r="ED379" t="str">
        <v>China</v>
      </c>
      <c r="EE379" t="str">
        <v>Shanghai</v>
      </c>
    </row>
    <row r="380" spans="1:135" x14ac:dyDescent="0.35">
      <c r="A380" s="1" t="s">
        <v>1654</v>
      </c>
      <c r="B380" s="2" t="s">
        <v>1655</v>
      </c>
      <c r="C380" s="2" t="s">
        <v>441</v>
      </c>
      <c r="D380" s="2" t="s">
        <v>16</v>
      </c>
      <c r="E380" s="2" t="s">
        <v>48</v>
      </c>
      <c r="F380" s="2" t="s">
        <v>26</v>
      </c>
      <c r="G380" s="2" t="s">
        <v>27</v>
      </c>
      <c r="H380" s="2">
        <v>29</v>
      </c>
      <c r="I380" s="5">
        <v>44375</v>
      </c>
      <c r="J380" s="6">
        <v>71234</v>
      </c>
      <c r="K380" s="7">
        <v>0</v>
      </c>
      <c r="L380" s="2" t="s">
        <v>20</v>
      </c>
      <c r="M380" s="2" t="s">
        <v>21</v>
      </c>
      <c r="DS380" t="str">
        <v>E02331</v>
      </c>
      <c r="DT380" t="str">
        <v>Sophia Huynh</v>
      </c>
      <c r="DU380" t="str">
        <v>Enterprise Architect</v>
      </c>
      <c r="DV380" t="str">
        <v>IT</v>
      </c>
      <c r="DW380" t="str">
        <v>Manufacturing</v>
      </c>
      <c r="DX380" t="str">
        <v>Female</v>
      </c>
      <c r="DY380" t="str">
        <v>Asian</v>
      </c>
      <c r="DZ380">
        <v>55</v>
      </c>
      <c r="EA380">
        <v>38573</v>
      </c>
      <c r="EB380">
        <v>92771</v>
      </c>
      <c r="EC380">
        <v>0</v>
      </c>
      <c r="ED380" t="str">
        <v>United States</v>
      </c>
      <c r="EE380" t="str">
        <v>Miami</v>
      </c>
    </row>
    <row r="381" spans="1:135" x14ac:dyDescent="0.35">
      <c r="A381" s="1" t="s">
        <v>1353</v>
      </c>
      <c r="B381" s="2" t="s">
        <v>1354</v>
      </c>
      <c r="C381" s="2" t="s">
        <v>78</v>
      </c>
      <c r="D381" s="2" t="s">
        <v>79</v>
      </c>
      <c r="E381" s="2" t="s">
        <v>34</v>
      </c>
      <c r="F381" s="2" t="s">
        <v>26</v>
      </c>
      <c r="G381" s="2" t="s">
        <v>35</v>
      </c>
      <c r="H381" s="2">
        <v>52</v>
      </c>
      <c r="I381" s="5">
        <v>37418</v>
      </c>
      <c r="J381" s="6">
        <v>236314</v>
      </c>
      <c r="K381" s="7">
        <v>0.34</v>
      </c>
      <c r="L381" s="2" t="s">
        <v>20</v>
      </c>
      <c r="M381" s="2" t="s">
        <v>55</v>
      </c>
      <c r="DS381" t="str">
        <v>E02333</v>
      </c>
      <c r="DT381" t="str">
        <v>Jaxson Wright</v>
      </c>
      <c r="DU381" t="str">
        <v>Service Desk Analyst</v>
      </c>
      <c r="DV381" t="str">
        <v>IT</v>
      </c>
      <c r="DW381" t="str">
        <v>Manufacturing</v>
      </c>
      <c r="DX381" t="str">
        <v>Male</v>
      </c>
      <c r="DY381" t="str">
        <v>Black</v>
      </c>
      <c r="DZ381">
        <v>54</v>
      </c>
      <c r="EA381">
        <v>40540</v>
      </c>
      <c r="EB381">
        <v>64417</v>
      </c>
      <c r="EC381">
        <v>0</v>
      </c>
      <c r="ED381" t="str">
        <v>United States</v>
      </c>
      <c r="EE381" t="str">
        <v>Columbus</v>
      </c>
    </row>
    <row r="382" spans="1:135" x14ac:dyDescent="0.35">
      <c r="A382" s="1" t="s">
        <v>682</v>
      </c>
      <c r="B382" s="2" t="s">
        <v>683</v>
      </c>
      <c r="C382" s="2" t="s">
        <v>15</v>
      </c>
      <c r="D382" s="2" t="s">
        <v>64</v>
      </c>
      <c r="E382" s="2" t="s">
        <v>17</v>
      </c>
      <c r="F382" s="2" t="s">
        <v>18</v>
      </c>
      <c r="G382" s="2" t="s">
        <v>27</v>
      </c>
      <c r="H382" s="2">
        <v>64</v>
      </c>
      <c r="I382" s="5">
        <v>37962</v>
      </c>
      <c r="J382" s="6">
        <v>125807</v>
      </c>
      <c r="K382" s="7">
        <v>0.15</v>
      </c>
      <c r="L382" s="2" t="s">
        <v>20</v>
      </c>
      <c r="M382" s="2" t="s">
        <v>36</v>
      </c>
      <c r="DS382" t="str">
        <v>E02387</v>
      </c>
      <c r="DT382" t="str">
        <v>Emily Davis</v>
      </c>
      <c r="DU382" t="str">
        <v>Sr. Manger</v>
      </c>
      <c r="DV382" t="str">
        <v>IT</v>
      </c>
      <c r="DW382" t="str">
        <v>Research &amp; Development</v>
      </c>
      <c r="DX382" t="str">
        <v>Female</v>
      </c>
      <c r="DY382" t="str">
        <v>Black</v>
      </c>
      <c r="DZ382">
        <v>55</v>
      </c>
      <c r="EA382">
        <v>42468</v>
      </c>
      <c r="EB382">
        <v>141604</v>
      </c>
      <c r="EC382">
        <v>0.15</v>
      </c>
      <c r="ED382" t="str">
        <v>United States</v>
      </c>
      <c r="EE382" t="str">
        <v>Seattle</v>
      </c>
    </row>
    <row r="383" spans="1:135" x14ac:dyDescent="0.35">
      <c r="A383" s="1" t="s">
        <v>1973</v>
      </c>
      <c r="B383" s="2" t="s">
        <v>1974</v>
      </c>
      <c r="C383" s="2" t="s">
        <v>54</v>
      </c>
      <c r="D383" s="2" t="s">
        <v>33</v>
      </c>
      <c r="E383" s="2" t="s">
        <v>34</v>
      </c>
      <c r="F383" s="2" t="s">
        <v>18</v>
      </c>
      <c r="G383" s="2" t="s">
        <v>27</v>
      </c>
      <c r="H383" s="2">
        <v>44</v>
      </c>
      <c r="I383" s="5">
        <v>40329</v>
      </c>
      <c r="J383" s="6">
        <v>47387</v>
      </c>
      <c r="K383" s="7">
        <v>0</v>
      </c>
      <c r="L383" s="2" t="s">
        <v>28</v>
      </c>
      <c r="M383" s="2" t="s">
        <v>133</v>
      </c>
      <c r="DS383" t="str">
        <v>E02428</v>
      </c>
      <c r="DT383" t="str">
        <v>Connor Luu</v>
      </c>
      <c r="DU383" t="str">
        <v>Computer Systems Manager</v>
      </c>
      <c r="DV383" t="str">
        <v>IT</v>
      </c>
      <c r="DW383" t="str">
        <v>Speciality Products</v>
      </c>
      <c r="DX383" t="str">
        <v>Male</v>
      </c>
      <c r="DY383" t="str">
        <v>Asian</v>
      </c>
      <c r="DZ383">
        <v>35</v>
      </c>
      <c r="EA383">
        <v>42493</v>
      </c>
      <c r="EB383">
        <v>73899</v>
      </c>
      <c r="EC383">
        <v>0.05</v>
      </c>
      <c r="ED383" t="str">
        <v>China</v>
      </c>
      <c r="EE383" t="str">
        <v>Chengdu</v>
      </c>
    </row>
    <row r="384" spans="1:135" x14ac:dyDescent="0.35">
      <c r="A384" s="1" t="s">
        <v>575</v>
      </c>
      <c r="B384" s="2" t="s">
        <v>576</v>
      </c>
      <c r="C384" s="2" t="s">
        <v>15</v>
      </c>
      <c r="D384" s="2" t="s">
        <v>58</v>
      </c>
      <c r="E384" s="2" t="s">
        <v>25</v>
      </c>
      <c r="F384" s="2" t="s">
        <v>18</v>
      </c>
      <c r="G384" s="2" t="s">
        <v>35</v>
      </c>
      <c r="H384" s="2">
        <v>55</v>
      </c>
      <c r="I384" s="5">
        <v>40552</v>
      </c>
      <c r="J384" s="6">
        <v>138521</v>
      </c>
      <c r="K384" s="7">
        <v>0.1</v>
      </c>
      <c r="L384" s="2" t="s">
        <v>20</v>
      </c>
      <c r="M384" s="2" t="s">
        <v>55</v>
      </c>
      <c r="DS384" t="str">
        <v>E02440</v>
      </c>
      <c r="DT384" t="str">
        <v>Grayson Turner</v>
      </c>
      <c r="DU384" t="str">
        <v>Solutions Architect</v>
      </c>
      <c r="DV384" t="str">
        <v>IT</v>
      </c>
      <c r="DW384" t="str">
        <v>Corporate</v>
      </c>
      <c r="DX384" t="str">
        <v>Male</v>
      </c>
      <c r="DY384" t="str">
        <v>Caucasian</v>
      </c>
      <c r="DZ384">
        <v>54</v>
      </c>
      <c r="EA384">
        <v>33785</v>
      </c>
      <c r="EB384">
        <v>63196</v>
      </c>
      <c r="EC384">
        <v>0</v>
      </c>
      <c r="ED384" t="str">
        <v>United States</v>
      </c>
      <c r="EE384" t="str">
        <v>Chicago</v>
      </c>
    </row>
    <row r="385" spans="1:135" x14ac:dyDescent="0.35">
      <c r="A385" s="1" t="s">
        <v>768</v>
      </c>
      <c r="B385" s="2" t="s">
        <v>769</v>
      </c>
      <c r="C385" s="2" t="s">
        <v>32</v>
      </c>
      <c r="D385" s="2" t="s">
        <v>68</v>
      </c>
      <c r="E385" s="2" t="s">
        <v>17</v>
      </c>
      <c r="F385" s="2" t="s">
        <v>18</v>
      </c>
      <c r="G385" s="2" t="s">
        <v>84</v>
      </c>
      <c r="H385" s="2">
        <v>59</v>
      </c>
      <c r="I385" s="5">
        <v>37726</v>
      </c>
      <c r="J385" s="6">
        <v>150699</v>
      </c>
      <c r="K385" s="7">
        <v>0.28999999999999998</v>
      </c>
      <c r="L385" s="2" t="s">
        <v>92</v>
      </c>
      <c r="M385" s="2" t="s">
        <v>217</v>
      </c>
      <c r="DS385" t="str">
        <v>E02576</v>
      </c>
      <c r="DT385" t="str">
        <v>Gianna Ha</v>
      </c>
      <c r="DU385" t="str">
        <v>Manager</v>
      </c>
      <c r="DV385" t="str">
        <v>IT</v>
      </c>
      <c r="DW385" t="str">
        <v>Research &amp; Development</v>
      </c>
      <c r="DX385" t="str">
        <v>Female</v>
      </c>
      <c r="DY385" t="str">
        <v>Asian</v>
      </c>
      <c r="DZ385">
        <v>55</v>
      </c>
      <c r="EA385">
        <v>38391</v>
      </c>
      <c r="EB385">
        <v>115145</v>
      </c>
      <c r="EC385">
        <v>0.05</v>
      </c>
      <c r="ED385" t="str">
        <v>China</v>
      </c>
      <c r="EE385" t="str">
        <v>Chongqing</v>
      </c>
    </row>
    <row r="386" spans="1:135" x14ac:dyDescent="0.35">
      <c r="A386" s="1" t="s">
        <v>1339</v>
      </c>
      <c r="B386" s="2" t="s">
        <v>1340</v>
      </c>
      <c r="C386" s="2" t="s">
        <v>24</v>
      </c>
      <c r="D386" s="2" t="s">
        <v>16</v>
      </c>
      <c r="E386" s="2" t="s">
        <v>25</v>
      </c>
      <c r="F386" s="2" t="s">
        <v>26</v>
      </c>
      <c r="G386" s="2" t="s">
        <v>19</v>
      </c>
      <c r="H386" s="2">
        <v>34</v>
      </c>
      <c r="I386" s="5">
        <v>42416</v>
      </c>
      <c r="J386" s="6">
        <v>63411</v>
      </c>
      <c r="K386" s="7">
        <v>0</v>
      </c>
      <c r="L386" s="2" t="s">
        <v>20</v>
      </c>
      <c r="M386" s="2" t="s">
        <v>55</v>
      </c>
      <c r="DS386" t="str">
        <v>E02594</v>
      </c>
      <c r="DT386" t="str">
        <v>Ezekiel Kumar</v>
      </c>
      <c r="DU386" t="str">
        <v>IT Coordinator</v>
      </c>
      <c r="DV386" t="str">
        <v>IT</v>
      </c>
      <c r="DW386" t="str">
        <v>Research &amp; Development</v>
      </c>
      <c r="DX386" t="str">
        <v>Male</v>
      </c>
      <c r="DY386" t="str">
        <v>Asian</v>
      </c>
      <c r="DZ386">
        <v>28</v>
      </c>
      <c r="EA386">
        <v>42911</v>
      </c>
      <c r="EB386">
        <v>54775</v>
      </c>
      <c r="EC386">
        <v>0</v>
      </c>
      <c r="ED386" t="str">
        <v>United States</v>
      </c>
      <c r="EE386" t="str">
        <v>Columbus</v>
      </c>
    </row>
    <row r="387" spans="1:135" x14ac:dyDescent="0.35">
      <c r="A387" s="1" t="s">
        <v>1581</v>
      </c>
      <c r="B387" s="2" t="s">
        <v>1582</v>
      </c>
      <c r="C387" s="2" t="s">
        <v>123</v>
      </c>
      <c r="D387" s="2" t="s">
        <v>47</v>
      </c>
      <c r="E387" s="2" t="s">
        <v>48</v>
      </c>
      <c r="F387" s="2" t="s">
        <v>18</v>
      </c>
      <c r="G387" s="2" t="s">
        <v>27</v>
      </c>
      <c r="H387" s="2">
        <v>42</v>
      </c>
      <c r="I387" s="5">
        <v>40307</v>
      </c>
      <c r="J387" s="6">
        <v>67743</v>
      </c>
      <c r="K387" s="7">
        <v>0</v>
      </c>
      <c r="L387" s="2" t="s">
        <v>28</v>
      </c>
      <c r="M387" s="2" t="s">
        <v>113</v>
      </c>
      <c r="DS387" t="str">
        <v>E02681</v>
      </c>
      <c r="DT387" t="str">
        <v>Caroline Owens</v>
      </c>
      <c r="DU387" t="str">
        <v>Director</v>
      </c>
      <c r="DV387" t="str">
        <v>IT</v>
      </c>
      <c r="DW387" t="str">
        <v>Speciality Products</v>
      </c>
      <c r="DX387" t="str">
        <v>Female</v>
      </c>
      <c r="DY387" t="str">
        <v>Caucasian</v>
      </c>
      <c r="DZ387">
        <v>26</v>
      </c>
      <c r="EA387">
        <v>44403</v>
      </c>
      <c r="EB387">
        <v>151108</v>
      </c>
      <c r="EC387">
        <v>0.22</v>
      </c>
      <c r="ED387" t="str">
        <v>United States</v>
      </c>
      <c r="EE387" t="str">
        <v>Phoenix</v>
      </c>
    </row>
    <row r="388" spans="1:135" x14ac:dyDescent="0.35">
      <c r="A388" s="1" t="s">
        <v>1702</v>
      </c>
      <c r="B388" s="2" t="s">
        <v>1703</v>
      </c>
      <c r="C388" s="2" t="s">
        <v>15</v>
      </c>
      <c r="D388" s="2" t="s">
        <v>47</v>
      </c>
      <c r="E388" s="2" t="s">
        <v>48</v>
      </c>
      <c r="F388" s="2" t="s">
        <v>18</v>
      </c>
      <c r="G388" s="2" t="s">
        <v>84</v>
      </c>
      <c r="H388" s="2">
        <v>52</v>
      </c>
      <c r="I388" s="5">
        <v>38995</v>
      </c>
      <c r="J388" s="6">
        <v>147966</v>
      </c>
      <c r="K388" s="7">
        <v>0.11</v>
      </c>
      <c r="L388" s="2" t="s">
        <v>92</v>
      </c>
      <c r="M388" s="2" t="s">
        <v>98</v>
      </c>
      <c r="DS388" t="str">
        <v>E02747</v>
      </c>
      <c r="DT388" t="str">
        <v>Kinsley Acosta</v>
      </c>
      <c r="DU388" t="str">
        <v>Vice President</v>
      </c>
      <c r="DV388" t="str">
        <v>IT</v>
      </c>
      <c r="DW388" t="str">
        <v>Speciality Products</v>
      </c>
      <c r="DX388" t="str">
        <v>Female</v>
      </c>
      <c r="DY388" t="str">
        <v>Latino</v>
      </c>
      <c r="DZ388">
        <v>32</v>
      </c>
      <c r="EA388">
        <v>44034</v>
      </c>
      <c r="EB388">
        <v>192749</v>
      </c>
      <c r="EC388">
        <v>0.31</v>
      </c>
      <c r="ED388" t="str">
        <v>United States</v>
      </c>
      <c r="EE388" t="str">
        <v>Chicago</v>
      </c>
    </row>
    <row r="389" spans="1:135" x14ac:dyDescent="0.35">
      <c r="A389" s="1" t="s">
        <v>1626</v>
      </c>
      <c r="B389" s="2" t="s">
        <v>1627</v>
      </c>
      <c r="C389" s="2" t="s">
        <v>123</v>
      </c>
      <c r="D389" s="2" t="s">
        <v>33</v>
      </c>
      <c r="E389" s="2" t="s">
        <v>17</v>
      </c>
      <c r="F389" s="2" t="s">
        <v>18</v>
      </c>
      <c r="G389" s="2" t="s">
        <v>35</v>
      </c>
      <c r="H389" s="2">
        <v>30</v>
      </c>
      <c r="I389" s="5">
        <v>42068</v>
      </c>
      <c r="J389" s="6">
        <v>52697</v>
      </c>
      <c r="K389" s="7">
        <v>0</v>
      </c>
      <c r="L389" s="2" t="s">
        <v>20</v>
      </c>
      <c r="M389" s="2" t="s">
        <v>21</v>
      </c>
      <c r="DS389" t="str">
        <v>E02770</v>
      </c>
      <c r="DT389" t="str">
        <v>Liliana Do</v>
      </c>
      <c r="DU389" t="str">
        <v>Service Desk Analyst</v>
      </c>
      <c r="DV389" t="str">
        <v>IT</v>
      </c>
      <c r="DW389" t="str">
        <v>Manufacturing</v>
      </c>
      <c r="DX389" t="str">
        <v>Female</v>
      </c>
      <c r="DY389" t="str">
        <v>Asian</v>
      </c>
      <c r="DZ389">
        <v>30</v>
      </c>
      <c r="EA389">
        <v>43553</v>
      </c>
      <c r="EB389">
        <v>86774</v>
      </c>
      <c r="EC389">
        <v>0</v>
      </c>
      <c r="ED389" t="str">
        <v>China</v>
      </c>
      <c r="EE389" t="str">
        <v>Chengdu</v>
      </c>
    </row>
    <row r="390" spans="1:135" x14ac:dyDescent="0.35">
      <c r="A390" s="1" t="s">
        <v>1005</v>
      </c>
      <c r="B390" s="2" t="s">
        <v>1006</v>
      </c>
      <c r="C390" s="2" t="s">
        <v>484</v>
      </c>
      <c r="D390" s="2" t="s">
        <v>16</v>
      </c>
      <c r="E390" s="2" t="s">
        <v>17</v>
      </c>
      <c r="F390" s="2" t="s">
        <v>26</v>
      </c>
      <c r="G390" s="2" t="s">
        <v>27</v>
      </c>
      <c r="H390" s="2">
        <v>45</v>
      </c>
      <c r="I390" s="5">
        <v>40235</v>
      </c>
      <c r="J390" s="6">
        <v>90770</v>
      </c>
      <c r="K390" s="7">
        <v>0</v>
      </c>
      <c r="L390" s="2" t="s">
        <v>20</v>
      </c>
      <c r="M390" s="2" t="s">
        <v>87</v>
      </c>
      <c r="DS390" t="str">
        <v>E02798</v>
      </c>
      <c r="DT390" t="str">
        <v>Charles Henderson</v>
      </c>
      <c r="DU390" t="str">
        <v>Systems Analyst</v>
      </c>
      <c r="DV390" t="str">
        <v>IT</v>
      </c>
      <c r="DW390" t="str">
        <v>Speciality Products</v>
      </c>
      <c r="DX390" t="str">
        <v>Male</v>
      </c>
      <c r="DY390" t="str">
        <v>Caucasian</v>
      </c>
      <c r="DZ390">
        <v>48</v>
      </c>
      <c r="EA390">
        <v>37298</v>
      </c>
      <c r="EB390">
        <v>43080</v>
      </c>
      <c r="EC390">
        <v>0</v>
      </c>
      <c r="ED390" t="str">
        <v>United States</v>
      </c>
      <c r="EE390" t="str">
        <v>Austin</v>
      </c>
    </row>
    <row r="391" spans="1:135" x14ac:dyDescent="0.35">
      <c r="A391" s="1" t="s">
        <v>1106</v>
      </c>
      <c r="B391" s="2" t="s">
        <v>1107</v>
      </c>
      <c r="C391" s="2" t="s">
        <v>484</v>
      </c>
      <c r="D391" s="2" t="s">
        <v>16</v>
      </c>
      <c r="E391" s="2" t="s">
        <v>25</v>
      </c>
      <c r="F391" s="2" t="s">
        <v>26</v>
      </c>
      <c r="G391" s="2" t="s">
        <v>27</v>
      </c>
      <c r="H391" s="2">
        <v>27</v>
      </c>
      <c r="I391" s="5">
        <v>44189</v>
      </c>
      <c r="J391" s="6">
        <v>92321</v>
      </c>
      <c r="K391" s="7">
        <v>0</v>
      </c>
      <c r="L391" s="2" t="s">
        <v>20</v>
      </c>
      <c r="M391" s="2" t="s">
        <v>36</v>
      </c>
      <c r="DS391" t="str">
        <v>E02832</v>
      </c>
      <c r="DT391" t="str">
        <v>Penelope Jordan</v>
      </c>
      <c r="DU391" t="str">
        <v>Computer Systems Manager</v>
      </c>
      <c r="DV391" t="str">
        <v>IT</v>
      </c>
      <c r="DW391" t="str">
        <v>Manufacturing</v>
      </c>
      <c r="DX391" t="str">
        <v>Female</v>
      </c>
      <c r="DY391" t="str">
        <v>Caucasian</v>
      </c>
      <c r="DZ391">
        <v>26</v>
      </c>
      <c r="EA391">
        <v>43735</v>
      </c>
      <c r="EB391">
        <v>84913</v>
      </c>
      <c r="EC391">
        <v>7.0000000000000007E-2</v>
      </c>
      <c r="ED391" t="str">
        <v>United States</v>
      </c>
      <c r="EE391" t="str">
        <v>Chicago</v>
      </c>
    </row>
    <row r="392" spans="1:135" x14ac:dyDescent="0.35">
      <c r="A392" s="1" t="s">
        <v>1454</v>
      </c>
      <c r="B392" s="2" t="s">
        <v>1455</v>
      </c>
      <c r="C392" s="2" t="s">
        <v>174</v>
      </c>
      <c r="D392" s="2" t="s">
        <v>68</v>
      </c>
      <c r="E392" s="2" t="s">
        <v>34</v>
      </c>
      <c r="F392" s="2" t="s">
        <v>26</v>
      </c>
      <c r="G392" s="2" t="s">
        <v>35</v>
      </c>
      <c r="H392" s="2">
        <v>45</v>
      </c>
      <c r="I392" s="5">
        <v>42329</v>
      </c>
      <c r="J392" s="6">
        <v>87292</v>
      </c>
      <c r="K392" s="7">
        <v>0</v>
      </c>
      <c r="L392" s="2" t="s">
        <v>20</v>
      </c>
      <c r="M392" s="2" t="s">
        <v>87</v>
      </c>
      <c r="DS392" t="str">
        <v>E02833</v>
      </c>
      <c r="DT392" t="str">
        <v>Adrian Fernandez</v>
      </c>
      <c r="DU392" t="str">
        <v>Systems Analyst</v>
      </c>
      <c r="DV392" t="str">
        <v>IT</v>
      </c>
      <c r="DW392" t="str">
        <v>Research &amp; Development</v>
      </c>
      <c r="DX392" t="str">
        <v>Male</v>
      </c>
      <c r="DY392" t="str">
        <v>Latino</v>
      </c>
      <c r="DZ392">
        <v>45</v>
      </c>
      <c r="EA392">
        <v>37126</v>
      </c>
      <c r="EB392">
        <v>54994</v>
      </c>
      <c r="EC392">
        <v>0</v>
      </c>
      <c r="ED392" t="str">
        <v>United States</v>
      </c>
      <c r="EE392" t="str">
        <v>Columbus</v>
      </c>
    </row>
    <row r="393" spans="1:135" x14ac:dyDescent="0.35">
      <c r="A393" s="1" t="s">
        <v>1757</v>
      </c>
      <c r="B393" s="2" t="s">
        <v>1758</v>
      </c>
      <c r="C393" s="2" t="s">
        <v>32</v>
      </c>
      <c r="D393" s="2" t="s">
        <v>47</v>
      </c>
      <c r="E393" s="2" t="s">
        <v>48</v>
      </c>
      <c r="F393" s="2" t="s">
        <v>26</v>
      </c>
      <c r="G393" s="2" t="s">
        <v>27</v>
      </c>
      <c r="H393" s="2">
        <v>58</v>
      </c>
      <c r="I393" s="5">
        <v>33682</v>
      </c>
      <c r="J393" s="6">
        <v>199848</v>
      </c>
      <c r="K393" s="7">
        <v>0.16</v>
      </c>
      <c r="L393" s="2" t="s">
        <v>28</v>
      </c>
      <c r="M393" s="2" t="s">
        <v>29</v>
      </c>
      <c r="DS393" t="str">
        <v>E02848</v>
      </c>
      <c r="DT393" t="str">
        <v>Lincoln Huynh</v>
      </c>
      <c r="DU393" t="str">
        <v>System Administrator </v>
      </c>
      <c r="DV393" t="str">
        <v>IT</v>
      </c>
      <c r="DW393" t="str">
        <v>Research &amp; Development</v>
      </c>
      <c r="DX393" t="str">
        <v>Male</v>
      </c>
      <c r="DY393" t="str">
        <v>Asian</v>
      </c>
      <c r="DZ393">
        <v>55</v>
      </c>
      <c r="EA393">
        <v>42683</v>
      </c>
      <c r="EB393">
        <v>87851</v>
      </c>
      <c r="EC393">
        <v>0</v>
      </c>
      <c r="ED393" t="str">
        <v>China</v>
      </c>
      <c r="EE393" t="str">
        <v>Chongqing</v>
      </c>
    </row>
    <row r="394" spans="1:135" x14ac:dyDescent="0.35">
      <c r="A394" s="1" t="s">
        <v>525</v>
      </c>
      <c r="B394" s="2" t="s">
        <v>526</v>
      </c>
      <c r="C394" s="2" t="s">
        <v>32</v>
      </c>
      <c r="D394" s="2" t="s">
        <v>64</v>
      </c>
      <c r="E394" s="2" t="s">
        <v>17</v>
      </c>
      <c r="F394" s="2" t="s">
        <v>18</v>
      </c>
      <c r="G394" s="2" t="s">
        <v>35</v>
      </c>
      <c r="H394" s="2">
        <v>51</v>
      </c>
      <c r="I394" s="5">
        <v>44283</v>
      </c>
      <c r="J394" s="6">
        <v>180687</v>
      </c>
      <c r="K394" s="7">
        <v>0.19</v>
      </c>
      <c r="L394" s="2" t="s">
        <v>20</v>
      </c>
      <c r="M394" s="2" t="s">
        <v>43</v>
      </c>
      <c r="DS394" t="str">
        <v>E02855</v>
      </c>
      <c r="DT394" t="str">
        <v>Piper Cheng</v>
      </c>
      <c r="DU394" t="str">
        <v>Enterprise Architect</v>
      </c>
      <c r="DV394" t="str">
        <v>IT</v>
      </c>
      <c r="DW394" t="str">
        <v>Manufacturing</v>
      </c>
      <c r="DX394" t="str">
        <v>Female</v>
      </c>
      <c r="DY394" t="str">
        <v>Asian</v>
      </c>
      <c r="DZ394">
        <v>62</v>
      </c>
      <c r="EA394">
        <v>39887</v>
      </c>
      <c r="EB394">
        <v>82839</v>
      </c>
      <c r="EC394">
        <v>0</v>
      </c>
      <c r="ED394" t="str">
        <v>United States</v>
      </c>
      <c r="EE394" t="str">
        <v>Miami</v>
      </c>
    </row>
    <row r="395" spans="1:135" x14ac:dyDescent="0.35">
      <c r="A395" s="1" t="s">
        <v>776</v>
      </c>
      <c r="B395" s="2" t="s">
        <v>777</v>
      </c>
      <c r="C395" s="2" t="s">
        <v>15</v>
      </c>
      <c r="D395" s="2" t="s">
        <v>33</v>
      </c>
      <c r="E395" s="2" t="s">
        <v>48</v>
      </c>
      <c r="F395" s="2" t="s">
        <v>18</v>
      </c>
      <c r="G395" s="2" t="s">
        <v>27</v>
      </c>
      <c r="H395" s="2">
        <v>48</v>
      </c>
      <c r="I395" s="5">
        <v>37144</v>
      </c>
      <c r="J395" s="6">
        <v>125730</v>
      </c>
      <c r="K395" s="7">
        <v>0.11</v>
      </c>
      <c r="L395" s="2" t="s">
        <v>28</v>
      </c>
      <c r="M395" s="2" t="s">
        <v>29</v>
      </c>
      <c r="DS395" t="str">
        <v>E02861</v>
      </c>
      <c r="DT395" t="str">
        <v>Daniel Perry</v>
      </c>
      <c r="DU395" t="str">
        <v>Enterprise Architect</v>
      </c>
      <c r="DV395" t="str">
        <v>IT</v>
      </c>
      <c r="DW395" t="str">
        <v>Research &amp; Development</v>
      </c>
      <c r="DX395" t="str">
        <v>Male</v>
      </c>
      <c r="DY395" t="str">
        <v>Caucasian</v>
      </c>
      <c r="DZ395">
        <v>62</v>
      </c>
      <c r="EA395">
        <v>36996</v>
      </c>
      <c r="EB395">
        <v>80921</v>
      </c>
      <c r="EC395">
        <v>0</v>
      </c>
      <c r="ED395" t="str">
        <v>United States</v>
      </c>
      <c r="EE395" t="str">
        <v>Columbus</v>
      </c>
    </row>
    <row r="396" spans="1:135" x14ac:dyDescent="0.35">
      <c r="A396" s="1" t="s">
        <v>909</v>
      </c>
      <c r="B396" s="2" t="s">
        <v>910</v>
      </c>
      <c r="C396" s="2" t="s">
        <v>54</v>
      </c>
      <c r="D396" s="2" t="s">
        <v>33</v>
      </c>
      <c r="E396" s="2" t="s">
        <v>48</v>
      </c>
      <c r="F396" s="2" t="s">
        <v>18</v>
      </c>
      <c r="G396" s="2" t="s">
        <v>35</v>
      </c>
      <c r="H396" s="2">
        <v>63</v>
      </c>
      <c r="I396" s="5">
        <v>40984</v>
      </c>
      <c r="J396" s="6">
        <v>46081</v>
      </c>
      <c r="K396" s="7">
        <v>0</v>
      </c>
      <c r="L396" s="2" t="s">
        <v>20</v>
      </c>
      <c r="M396" s="2" t="s">
        <v>36</v>
      </c>
      <c r="DS396" t="str">
        <v>E02862</v>
      </c>
      <c r="DT396" t="str">
        <v>Peyton Huang</v>
      </c>
      <c r="DU396" t="str">
        <v>Sr. Manger</v>
      </c>
      <c r="DV396" t="str">
        <v>IT</v>
      </c>
      <c r="DW396" t="str">
        <v>Manufacturing</v>
      </c>
      <c r="DX396" t="str">
        <v>Female</v>
      </c>
      <c r="DY396" t="str">
        <v>Asian</v>
      </c>
      <c r="DZ396">
        <v>25</v>
      </c>
      <c r="EA396">
        <v>44379</v>
      </c>
      <c r="EB396">
        <v>125633</v>
      </c>
      <c r="EC396">
        <v>0.11</v>
      </c>
      <c r="ED396" t="str">
        <v>China</v>
      </c>
      <c r="EE396" t="str">
        <v>Beijing</v>
      </c>
    </row>
    <row r="397" spans="1:135" x14ac:dyDescent="0.35">
      <c r="A397" s="1" t="s">
        <v>1369</v>
      </c>
      <c r="B397" s="2" t="s">
        <v>1370</v>
      </c>
      <c r="C397" s="2" t="s">
        <v>46</v>
      </c>
      <c r="D397" s="2" t="s">
        <v>47</v>
      </c>
      <c r="E397" s="2" t="s">
        <v>17</v>
      </c>
      <c r="F397" s="2" t="s">
        <v>18</v>
      </c>
      <c r="G397" s="2" t="s">
        <v>19</v>
      </c>
      <c r="H397" s="2">
        <v>65</v>
      </c>
      <c r="I397" s="5">
        <v>36798</v>
      </c>
      <c r="J397" s="6">
        <v>67837</v>
      </c>
      <c r="K397" s="7">
        <v>0</v>
      </c>
      <c r="L397" s="2" t="s">
        <v>20</v>
      </c>
      <c r="M397" s="2" t="s">
        <v>59</v>
      </c>
      <c r="DS397" t="str">
        <v>E02875</v>
      </c>
      <c r="DT397" t="str">
        <v>Madeline Shin</v>
      </c>
      <c r="DU397" t="str">
        <v>Computer Systems Manager</v>
      </c>
      <c r="DV397" t="str">
        <v>IT</v>
      </c>
      <c r="DW397" t="str">
        <v>Speciality Products</v>
      </c>
      <c r="DX397" t="str">
        <v>Female</v>
      </c>
      <c r="DY397" t="str">
        <v>Asian</v>
      </c>
      <c r="DZ397">
        <v>48</v>
      </c>
      <c r="EA397">
        <v>39091</v>
      </c>
      <c r="EB397">
        <v>74546</v>
      </c>
      <c r="EC397">
        <v>0.09</v>
      </c>
      <c r="ED397" t="str">
        <v>United States</v>
      </c>
      <c r="EE397" t="str">
        <v>Seattle</v>
      </c>
    </row>
    <row r="398" spans="1:135" x14ac:dyDescent="0.35">
      <c r="A398" s="1" t="s">
        <v>499</v>
      </c>
      <c r="B398" s="2" t="s">
        <v>500</v>
      </c>
      <c r="C398" s="2" t="s">
        <v>51</v>
      </c>
      <c r="D398" s="2" t="s">
        <v>16</v>
      </c>
      <c r="E398" s="2" t="s">
        <v>48</v>
      </c>
      <c r="F398" s="2" t="s">
        <v>26</v>
      </c>
      <c r="G398" s="2" t="s">
        <v>27</v>
      </c>
      <c r="H398" s="2">
        <v>51</v>
      </c>
      <c r="I398" s="5">
        <v>34388</v>
      </c>
      <c r="J398" s="6">
        <v>122802</v>
      </c>
      <c r="K398" s="7">
        <v>0.05</v>
      </c>
      <c r="L398" s="2" t="s">
        <v>28</v>
      </c>
      <c r="M398" s="2" t="s">
        <v>73</v>
      </c>
      <c r="DS398" t="str">
        <v>E02888</v>
      </c>
      <c r="DT398" t="str">
        <v>Elijah Ramos</v>
      </c>
      <c r="DU398" t="str">
        <v>Sr. Manger</v>
      </c>
      <c r="DV398" t="str">
        <v>IT</v>
      </c>
      <c r="DW398" t="str">
        <v>Speciality Products</v>
      </c>
      <c r="DX398" t="str">
        <v>Male</v>
      </c>
      <c r="DY398" t="str">
        <v>Latino</v>
      </c>
      <c r="DZ398">
        <v>33</v>
      </c>
      <c r="EA398">
        <v>41267</v>
      </c>
      <c r="EB398">
        <v>132544</v>
      </c>
      <c r="EC398">
        <v>0.1</v>
      </c>
      <c r="ED398" t="str">
        <v>Brazil</v>
      </c>
      <c r="EE398" t="str">
        <v>Rio de Janerio</v>
      </c>
    </row>
    <row r="399" spans="1:135" x14ac:dyDescent="0.35">
      <c r="A399" s="1" t="s">
        <v>121</v>
      </c>
      <c r="B399" s="2" t="s">
        <v>122</v>
      </c>
      <c r="C399" s="2" t="s">
        <v>123</v>
      </c>
      <c r="D399" s="2" t="s">
        <v>47</v>
      </c>
      <c r="E399" s="2" t="s">
        <v>17</v>
      </c>
      <c r="F399" s="2" t="s">
        <v>26</v>
      </c>
      <c r="G399" s="2" t="s">
        <v>35</v>
      </c>
      <c r="H399" s="2">
        <v>61</v>
      </c>
      <c r="I399" s="5">
        <v>39640</v>
      </c>
      <c r="J399" s="6">
        <v>66521</v>
      </c>
      <c r="K399" s="7">
        <v>0</v>
      </c>
      <c r="L399" s="2" t="s">
        <v>20</v>
      </c>
      <c r="M399" s="2" t="s">
        <v>21</v>
      </c>
      <c r="DS399" t="str">
        <v>E02903</v>
      </c>
      <c r="DT399" t="str">
        <v>Robert Vazquez</v>
      </c>
      <c r="DU399" t="str">
        <v>System Administrator </v>
      </c>
      <c r="DV399" t="str">
        <v>IT</v>
      </c>
      <c r="DW399" t="str">
        <v>Corporate</v>
      </c>
      <c r="DX399" t="str">
        <v>Male</v>
      </c>
      <c r="DY399" t="str">
        <v>Latino</v>
      </c>
      <c r="DZ399">
        <v>40</v>
      </c>
      <c r="EA399">
        <v>44465</v>
      </c>
      <c r="EB399">
        <v>87770</v>
      </c>
      <c r="EC399">
        <v>0</v>
      </c>
      <c r="ED399" t="str">
        <v>United States</v>
      </c>
      <c r="EE399" t="str">
        <v>Austin</v>
      </c>
    </row>
    <row r="400" spans="1:135" x14ac:dyDescent="0.35">
      <c r="A400" s="1" t="s">
        <v>1233</v>
      </c>
      <c r="B400" s="2" t="s">
        <v>1234</v>
      </c>
      <c r="C400" s="2" t="s">
        <v>78</v>
      </c>
      <c r="D400" s="2" t="s">
        <v>16</v>
      </c>
      <c r="E400" s="2" t="s">
        <v>25</v>
      </c>
      <c r="F400" s="2" t="s">
        <v>26</v>
      </c>
      <c r="G400" s="2" t="s">
        <v>27</v>
      </c>
      <c r="H400" s="2">
        <v>37</v>
      </c>
      <c r="I400" s="5">
        <v>40719</v>
      </c>
      <c r="J400" s="6">
        <v>221592</v>
      </c>
      <c r="K400" s="7">
        <v>0.31</v>
      </c>
      <c r="L400" s="2" t="s">
        <v>20</v>
      </c>
      <c r="M400" s="2" t="s">
        <v>87</v>
      </c>
      <c r="DS400" t="str">
        <v>E02917</v>
      </c>
      <c r="DT400" t="str">
        <v>Everett Morales</v>
      </c>
      <c r="DU400" t="str">
        <v>Solutions Architect</v>
      </c>
      <c r="DV400" t="str">
        <v>IT</v>
      </c>
      <c r="DW400" t="str">
        <v>Speciality Products</v>
      </c>
      <c r="DX400" t="str">
        <v>Male</v>
      </c>
      <c r="DY400" t="str">
        <v>Latino</v>
      </c>
      <c r="DZ400">
        <v>57</v>
      </c>
      <c r="EA400">
        <v>41830</v>
      </c>
      <c r="EB400">
        <v>66649</v>
      </c>
      <c r="EC400">
        <v>0</v>
      </c>
      <c r="ED400" t="str">
        <v>Brazil</v>
      </c>
      <c r="EE400" t="str">
        <v>Rio de Janerio</v>
      </c>
    </row>
    <row r="401" spans="1:135" x14ac:dyDescent="0.35">
      <c r="A401" s="1" t="s">
        <v>1573</v>
      </c>
      <c r="B401" s="2" t="s">
        <v>1574</v>
      </c>
      <c r="C401" s="2" t="s">
        <v>130</v>
      </c>
      <c r="D401" s="2" t="s">
        <v>16</v>
      </c>
      <c r="E401" s="2" t="s">
        <v>25</v>
      </c>
      <c r="F401" s="2" t="s">
        <v>18</v>
      </c>
      <c r="G401" s="2" t="s">
        <v>27</v>
      </c>
      <c r="H401" s="2">
        <v>36</v>
      </c>
      <c r="I401" s="5">
        <v>41964</v>
      </c>
      <c r="J401" s="6">
        <v>97500</v>
      </c>
      <c r="K401" s="7">
        <v>0</v>
      </c>
      <c r="L401" s="2" t="s">
        <v>20</v>
      </c>
      <c r="M401" s="2" t="s">
        <v>55</v>
      </c>
      <c r="DS401" t="str">
        <v>E02971</v>
      </c>
      <c r="DT401" t="str">
        <v>Mia Wu</v>
      </c>
      <c r="DU401" t="str">
        <v>Enterprise Architect</v>
      </c>
      <c r="DV401" t="str">
        <v>IT</v>
      </c>
      <c r="DW401" t="str">
        <v>Corporate</v>
      </c>
      <c r="DX401" t="str">
        <v>Female</v>
      </c>
      <c r="DY401" t="str">
        <v>Asian</v>
      </c>
      <c r="DZ401">
        <v>45</v>
      </c>
      <c r="EA401">
        <v>41511</v>
      </c>
      <c r="EB401">
        <v>99169</v>
      </c>
      <c r="EC401">
        <v>0</v>
      </c>
      <c r="ED401" t="str">
        <v>China</v>
      </c>
      <c r="EE401" t="str">
        <v>Beijing</v>
      </c>
    </row>
    <row r="402" spans="1:135" x14ac:dyDescent="0.35">
      <c r="A402" s="1" t="s">
        <v>1307</v>
      </c>
      <c r="B402" s="2" t="s">
        <v>1308</v>
      </c>
      <c r="C402" s="2" t="s">
        <v>298</v>
      </c>
      <c r="D402" s="2" t="s">
        <v>16</v>
      </c>
      <c r="E402" s="2" t="s">
        <v>17</v>
      </c>
      <c r="F402" s="2" t="s">
        <v>18</v>
      </c>
      <c r="G402" s="2" t="s">
        <v>27</v>
      </c>
      <c r="H402" s="2">
        <v>65</v>
      </c>
      <c r="I402" s="5">
        <v>37749</v>
      </c>
      <c r="J402" s="6">
        <v>96548</v>
      </c>
      <c r="K402" s="7">
        <v>0</v>
      </c>
      <c r="L402" s="2" t="s">
        <v>20</v>
      </c>
      <c r="M402" s="2" t="s">
        <v>59</v>
      </c>
      <c r="DS402" t="str">
        <v>E02987</v>
      </c>
      <c r="DT402" t="str">
        <v>Mateo Harris</v>
      </c>
      <c r="DU402" t="str">
        <v>Manager</v>
      </c>
      <c r="DV402" t="str">
        <v>IT</v>
      </c>
      <c r="DW402" t="str">
        <v>Corporate</v>
      </c>
      <c r="DX402" t="str">
        <v>Male</v>
      </c>
      <c r="DY402" t="str">
        <v>Caucasian</v>
      </c>
      <c r="DZ402">
        <v>30</v>
      </c>
      <c r="EA402">
        <v>42952</v>
      </c>
      <c r="EB402">
        <v>119906</v>
      </c>
      <c r="EC402">
        <v>0.05</v>
      </c>
      <c r="ED402" t="str">
        <v>United States</v>
      </c>
      <c r="EE402" t="str">
        <v>Columbus</v>
      </c>
    </row>
    <row r="403" spans="1:135" x14ac:dyDescent="0.35">
      <c r="A403" s="1" t="s">
        <v>303</v>
      </c>
      <c r="B403" s="2" t="s">
        <v>304</v>
      </c>
      <c r="C403" s="2" t="s">
        <v>32</v>
      </c>
      <c r="D403" s="2" t="s">
        <v>64</v>
      </c>
      <c r="E403" s="2" t="s">
        <v>48</v>
      </c>
      <c r="F403" s="2" t="s">
        <v>26</v>
      </c>
      <c r="G403" s="2" t="s">
        <v>35</v>
      </c>
      <c r="H403" s="2">
        <v>50</v>
      </c>
      <c r="I403" s="5">
        <v>35998</v>
      </c>
      <c r="J403" s="6">
        <v>174895</v>
      </c>
      <c r="K403" s="7">
        <v>0.15</v>
      </c>
      <c r="L403" s="2" t="s">
        <v>20</v>
      </c>
      <c r="M403" s="2" t="s">
        <v>36</v>
      </c>
      <c r="DS403" t="str">
        <v>E03042</v>
      </c>
      <c r="DT403" t="str">
        <v>Ava Nelson</v>
      </c>
      <c r="DU403" t="str">
        <v>Systems Analyst</v>
      </c>
      <c r="DV403" t="str">
        <v>IT</v>
      </c>
      <c r="DW403" t="str">
        <v>Manufacturing</v>
      </c>
      <c r="DX403" t="str">
        <v>Female</v>
      </c>
      <c r="DY403" t="str">
        <v>Caucasian</v>
      </c>
      <c r="DZ403">
        <v>63</v>
      </c>
      <c r="EA403">
        <v>33695</v>
      </c>
      <c r="EB403">
        <v>53809</v>
      </c>
      <c r="EC403">
        <v>0</v>
      </c>
      <c r="ED403" t="str">
        <v>United States</v>
      </c>
      <c r="EE403" t="str">
        <v>Phoenix</v>
      </c>
    </row>
    <row r="404" spans="1:135" x14ac:dyDescent="0.35">
      <c r="A404" s="1" t="s">
        <v>850</v>
      </c>
      <c r="B404" s="2" t="s">
        <v>851</v>
      </c>
      <c r="C404" s="2" t="s">
        <v>329</v>
      </c>
      <c r="D404" s="2" t="s">
        <v>16</v>
      </c>
      <c r="E404" s="2" t="s">
        <v>25</v>
      </c>
      <c r="F404" s="2" t="s">
        <v>26</v>
      </c>
      <c r="G404" s="2" t="s">
        <v>27</v>
      </c>
      <c r="H404" s="2">
        <v>40</v>
      </c>
      <c r="I404" s="5">
        <v>39293</v>
      </c>
      <c r="J404" s="6">
        <v>41859</v>
      </c>
      <c r="K404" s="7">
        <v>0</v>
      </c>
      <c r="L404" s="2" t="s">
        <v>20</v>
      </c>
      <c r="M404" s="2" t="s">
        <v>21</v>
      </c>
      <c r="DS404" t="str">
        <v>E03058</v>
      </c>
      <c r="DT404" t="str">
        <v>Robert Wright</v>
      </c>
      <c r="DU404" t="str">
        <v>Technical Architect</v>
      </c>
      <c r="DV404" t="str">
        <v>IT</v>
      </c>
      <c r="DW404" t="str">
        <v>Manufacturing</v>
      </c>
      <c r="DX404" t="str">
        <v>Male</v>
      </c>
      <c r="DY404" t="str">
        <v>Caucasian</v>
      </c>
      <c r="DZ404">
        <v>30</v>
      </c>
      <c r="EA404">
        <v>42169</v>
      </c>
      <c r="EB404">
        <v>67489</v>
      </c>
      <c r="EC404">
        <v>0</v>
      </c>
      <c r="ED404" t="str">
        <v>United States</v>
      </c>
      <c r="EE404" t="str">
        <v>Chicago</v>
      </c>
    </row>
    <row r="405" spans="1:135" x14ac:dyDescent="0.35">
      <c r="A405" s="1" t="s">
        <v>1548</v>
      </c>
      <c r="B405" s="2" t="s">
        <v>1549</v>
      </c>
      <c r="C405" s="2" t="s">
        <v>42</v>
      </c>
      <c r="D405" s="2" t="s">
        <v>47</v>
      </c>
      <c r="E405" s="2" t="s">
        <v>25</v>
      </c>
      <c r="F405" s="2" t="s">
        <v>18</v>
      </c>
      <c r="G405" s="2" t="s">
        <v>35</v>
      </c>
      <c r="H405" s="2">
        <v>53</v>
      </c>
      <c r="I405" s="5">
        <v>42952</v>
      </c>
      <c r="J405" s="6">
        <v>89769</v>
      </c>
      <c r="K405" s="7">
        <v>0</v>
      </c>
      <c r="L405" s="2" t="s">
        <v>20</v>
      </c>
      <c r="M405" s="2" t="s">
        <v>21</v>
      </c>
      <c r="DS405" t="str">
        <v>E03058</v>
      </c>
      <c r="DT405" t="str">
        <v>Angel Xiong</v>
      </c>
      <c r="DU405" t="str">
        <v>Vice President</v>
      </c>
      <c r="DV405" t="str">
        <v>IT</v>
      </c>
      <c r="DW405" t="str">
        <v>Research &amp; Development</v>
      </c>
      <c r="DX405" t="str">
        <v>Male</v>
      </c>
      <c r="DY405" t="str">
        <v>Asian</v>
      </c>
      <c r="DZ405">
        <v>35</v>
      </c>
      <c r="EA405">
        <v>42166</v>
      </c>
      <c r="EB405">
        <v>234723</v>
      </c>
      <c r="EC405">
        <v>0.36</v>
      </c>
      <c r="ED405" t="str">
        <v>China</v>
      </c>
      <c r="EE405" t="str">
        <v>Shanghai</v>
      </c>
    </row>
    <row r="406" spans="1:135" x14ac:dyDescent="0.35">
      <c r="A406" s="1" t="s">
        <v>1548</v>
      </c>
      <c r="B406" s="2" t="s">
        <v>1628</v>
      </c>
      <c r="C406" s="2" t="s">
        <v>180</v>
      </c>
      <c r="D406" s="2" t="s">
        <v>68</v>
      </c>
      <c r="E406" s="2" t="s">
        <v>34</v>
      </c>
      <c r="F406" s="2" t="s">
        <v>18</v>
      </c>
      <c r="G406" s="2" t="s">
        <v>84</v>
      </c>
      <c r="H406" s="2">
        <v>29</v>
      </c>
      <c r="I406" s="5">
        <v>44099</v>
      </c>
      <c r="J406" s="6">
        <v>123588</v>
      </c>
      <c r="K406" s="7">
        <v>0</v>
      </c>
      <c r="L406" s="2" t="s">
        <v>92</v>
      </c>
      <c r="M406" s="2" t="s">
        <v>217</v>
      </c>
      <c r="DS406" t="str">
        <v>E03090</v>
      </c>
      <c r="DT406" t="str">
        <v>Penelope Choi</v>
      </c>
      <c r="DU406" t="str">
        <v>Technical Architect</v>
      </c>
      <c r="DV406" t="str">
        <v>IT</v>
      </c>
      <c r="DW406" t="str">
        <v>Speciality Products</v>
      </c>
      <c r="DX406" t="str">
        <v>Female</v>
      </c>
      <c r="DY406" t="str">
        <v>Asian</v>
      </c>
      <c r="DZ406">
        <v>49</v>
      </c>
      <c r="EA406">
        <v>40431</v>
      </c>
      <c r="EB406">
        <v>72826</v>
      </c>
      <c r="EC406">
        <v>0</v>
      </c>
      <c r="ED406" t="str">
        <v>China</v>
      </c>
      <c r="EE406" t="str">
        <v>Beijing</v>
      </c>
    </row>
    <row r="407" spans="1:135" x14ac:dyDescent="0.35">
      <c r="A407" s="1" t="s">
        <v>529</v>
      </c>
      <c r="B407" s="2" t="s">
        <v>530</v>
      </c>
      <c r="C407" s="2" t="s">
        <v>276</v>
      </c>
      <c r="D407" s="2" t="s">
        <v>68</v>
      </c>
      <c r="E407" s="2" t="s">
        <v>17</v>
      </c>
      <c r="F407" s="2" t="s">
        <v>18</v>
      </c>
      <c r="G407" s="2" t="s">
        <v>35</v>
      </c>
      <c r="H407" s="2">
        <v>44</v>
      </c>
      <c r="I407" s="5">
        <v>40060</v>
      </c>
      <c r="J407" s="6">
        <v>89695</v>
      </c>
      <c r="K407" s="7">
        <v>0</v>
      </c>
      <c r="L407" s="2" t="s">
        <v>20</v>
      </c>
      <c r="M407" s="2" t="s">
        <v>59</v>
      </c>
      <c r="DS407" t="str">
        <v>E03131</v>
      </c>
      <c r="DT407" t="str">
        <v>Ezekiel Reed</v>
      </c>
      <c r="DU407" t="str">
        <v>Sr. Manger</v>
      </c>
      <c r="DV407" t="str">
        <v>IT</v>
      </c>
      <c r="DW407" t="str">
        <v>Manufacturing</v>
      </c>
      <c r="DX407" t="str">
        <v>Male</v>
      </c>
      <c r="DY407" t="str">
        <v>Caucasian</v>
      </c>
      <c r="DZ407">
        <v>37</v>
      </c>
      <c r="EA407">
        <v>41695</v>
      </c>
      <c r="EB407">
        <v>128984</v>
      </c>
      <c r="EC407">
        <v>0.12</v>
      </c>
      <c r="ED407" t="str">
        <v>United States</v>
      </c>
      <c r="EE407" t="str">
        <v>Miami</v>
      </c>
    </row>
    <row r="408" spans="1:135" x14ac:dyDescent="0.35">
      <c r="A408" s="1" t="s">
        <v>1604</v>
      </c>
      <c r="B408" s="2" t="s">
        <v>1605</v>
      </c>
      <c r="C408" s="2" t="s">
        <v>32</v>
      </c>
      <c r="D408" s="2" t="s">
        <v>33</v>
      </c>
      <c r="E408" s="2" t="s">
        <v>17</v>
      </c>
      <c r="F408" s="2" t="s">
        <v>18</v>
      </c>
      <c r="G408" s="2" t="s">
        <v>27</v>
      </c>
      <c r="H408" s="2">
        <v>25</v>
      </c>
      <c r="I408" s="5">
        <v>44303</v>
      </c>
      <c r="J408" s="6">
        <v>186870</v>
      </c>
      <c r="K408" s="7">
        <v>0.2</v>
      </c>
      <c r="L408" s="2" t="s">
        <v>28</v>
      </c>
      <c r="M408" s="2" t="s">
        <v>73</v>
      </c>
      <c r="DS408" t="str">
        <v>E03149</v>
      </c>
      <c r="DT408" t="str">
        <v>Layla Collins</v>
      </c>
      <c r="DU408" t="str">
        <v>IT Systems Architect</v>
      </c>
      <c r="DV408" t="str">
        <v>IT</v>
      </c>
      <c r="DW408" t="str">
        <v>Speciality Products</v>
      </c>
      <c r="DX408" t="str">
        <v>Female</v>
      </c>
      <c r="DY408" t="str">
        <v>Caucasian</v>
      </c>
      <c r="DZ408">
        <v>26</v>
      </c>
      <c r="EA408">
        <v>44266</v>
      </c>
      <c r="EB408">
        <v>74170</v>
      </c>
      <c r="EC408">
        <v>0</v>
      </c>
      <c r="ED408" t="str">
        <v>United States</v>
      </c>
      <c r="EE408" t="str">
        <v>Austin</v>
      </c>
    </row>
    <row r="409" spans="1:135" x14ac:dyDescent="0.35">
      <c r="A409" s="1" t="s">
        <v>1735</v>
      </c>
      <c r="B409" s="2" t="s">
        <v>1736</v>
      </c>
      <c r="C409" s="2" t="s">
        <v>461</v>
      </c>
      <c r="D409" s="2" t="s">
        <v>16</v>
      </c>
      <c r="E409" s="2" t="s">
        <v>25</v>
      </c>
      <c r="F409" s="2" t="s">
        <v>26</v>
      </c>
      <c r="G409" s="2" t="s">
        <v>27</v>
      </c>
      <c r="H409" s="2">
        <v>45</v>
      </c>
      <c r="I409" s="5">
        <v>40253</v>
      </c>
      <c r="J409" s="6">
        <v>88182</v>
      </c>
      <c r="K409" s="7">
        <v>0</v>
      </c>
      <c r="L409" s="2" t="s">
        <v>28</v>
      </c>
      <c r="M409" s="2" t="s">
        <v>133</v>
      </c>
      <c r="DS409" t="str">
        <v>E03166</v>
      </c>
      <c r="DT409" t="str">
        <v>Austin Edwards</v>
      </c>
      <c r="DU409" t="str">
        <v>IT Coordinator</v>
      </c>
      <c r="DV409" t="str">
        <v>IT</v>
      </c>
      <c r="DW409" t="str">
        <v>Manufacturing</v>
      </c>
      <c r="DX409" t="str">
        <v>Male</v>
      </c>
      <c r="DY409" t="str">
        <v>Black</v>
      </c>
      <c r="DZ409">
        <v>42</v>
      </c>
      <c r="EA409">
        <v>38984</v>
      </c>
      <c r="EB409">
        <v>52733</v>
      </c>
      <c r="EC409">
        <v>0</v>
      </c>
      <c r="ED409" t="str">
        <v>United States</v>
      </c>
      <c r="EE409" t="str">
        <v>Chicago</v>
      </c>
    </row>
    <row r="410" spans="1:135" x14ac:dyDescent="0.35">
      <c r="A410" s="1" t="s">
        <v>686</v>
      </c>
      <c r="B410" s="2" t="s">
        <v>687</v>
      </c>
      <c r="C410" s="2" t="s">
        <v>15</v>
      </c>
      <c r="D410" s="2" t="s">
        <v>79</v>
      </c>
      <c r="E410" s="2" t="s">
        <v>48</v>
      </c>
      <c r="F410" s="2" t="s">
        <v>18</v>
      </c>
      <c r="G410" s="2" t="s">
        <v>27</v>
      </c>
      <c r="H410" s="2">
        <v>59</v>
      </c>
      <c r="I410" s="5">
        <v>39689</v>
      </c>
      <c r="J410" s="6">
        <v>157969</v>
      </c>
      <c r="K410" s="7">
        <v>0.1</v>
      </c>
      <c r="L410" s="2" t="s">
        <v>28</v>
      </c>
      <c r="M410" s="2" t="s">
        <v>29</v>
      </c>
      <c r="DS410" t="str">
        <v>E03168</v>
      </c>
      <c r="DT410" t="str">
        <v>Nora Le</v>
      </c>
      <c r="DU410" t="str">
        <v>Sr. Manger</v>
      </c>
      <c r="DV410" t="str">
        <v>IT</v>
      </c>
      <c r="DW410" t="str">
        <v>Manufacturing</v>
      </c>
      <c r="DX410" t="str">
        <v>Female</v>
      </c>
      <c r="DY410" t="str">
        <v>Asian</v>
      </c>
      <c r="DZ410">
        <v>53</v>
      </c>
      <c r="EA410">
        <v>35532</v>
      </c>
      <c r="EB410">
        <v>154388</v>
      </c>
      <c r="EC410">
        <v>0.1</v>
      </c>
      <c r="ED410" t="str">
        <v>United States</v>
      </c>
      <c r="EE410" t="str">
        <v>Seattle</v>
      </c>
    </row>
    <row r="411" spans="1:135" x14ac:dyDescent="0.35">
      <c r="A411" s="1" t="s">
        <v>881</v>
      </c>
      <c r="B411" s="2" t="s">
        <v>882</v>
      </c>
      <c r="C411" s="2" t="s">
        <v>183</v>
      </c>
      <c r="D411" s="2" t="s">
        <v>64</v>
      </c>
      <c r="E411" s="2" t="s">
        <v>25</v>
      </c>
      <c r="F411" s="2" t="s">
        <v>18</v>
      </c>
      <c r="G411" s="2" t="s">
        <v>19</v>
      </c>
      <c r="H411" s="2">
        <v>42</v>
      </c>
      <c r="I411" s="5">
        <v>44092</v>
      </c>
      <c r="J411" s="6">
        <v>47071</v>
      </c>
      <c r="K411" s="7">
        <v>0</v>
      </c>
      <c r="L411" s="2" t="s">
        <v>20</v>
      </c>
      <c r="M411" s="2" t="s">
        <v>87</v>
      </c>
      <c r="DS411" t="str">
        <v>E03223</v>
      </c>
      <c r="DT411" t="str">
        <v>Ethan Joseph</v>
      </c>
      <c r="DU411" t="str">
        <v>IT Coordinator</v>
      </c>
      <c r="DV411" t="str">
        <v>IT</v>
      </c>
      <c r="DW411" t="str">
        <v>Research &amp; Development</v>
      </c>
      <c r="DX411" t="str">
        <v>Male</v>
      </c>
      <c r="DY411" t="str">
        <v>Caucasian</v>
      </c>
      <c r="DZ411">
        <v>45</v>
      </c>
      <c r="EA411">
        <v>43248</v>
      </c>
      <c r="EB411">
        <v>49219</v>
      </c>
      <c r="EC411">
        <v>0</v>
      </c>
      <c r="ED411" t="str">
        <v>United States</v>
      </c>
      <c r="EE411" t="str">
        <v>Columbus</v>
      </c>
    </row>
    <row r="412" spans="1:135" x14ac:dyDescent="0.35">
      <c r="A412" s="1" t="s">
        <v>1765</v>
      </c>
      <c r="B412" s="2" t="s">
        <v>1766</v>
      </c>
      <c r="C412" s="2" t="s">
        <v>42</v>
      </c>
      <c r="D412" s="2" t="s">
        <v>47</v>
      </c>
      <c r="E412" s="2" t="s">
        <v>25</v>
      </c>
      <c r="F412" s="2" t="s">
        <v>26</v>
      </c>
      <c r="G412" s="2" t="s">
        <v>84</v>
      </c>
      <c r="H412" s="2">
        <v>51</v>
      </c>
      <c r="I412" s="5">
        <v>35852</v>
      </c>
      <c r="J412" s="6">
        <v>71111</v>
      </c>
      <c r="K412" s="7">
        <v>0</v>
      </c>
      <c r="L412" s="2" t="s">
        <v>92</v>
      </c>
      <c r="M412" s="2" t="s">
        <v>98</v>
      </c>
      <c r="DS412" t="str">
        <v>E03227</v>
      </c>
      <c r="DT412" t="str">
        <v>Eli Richardson</v>
      </c>
      <c r="DU412" t="str">
        <v>IT Coordinator</v>
      </c>
      <c r="DV412" t="str">
        <v>IT</v>
      </c>
      <c r="DW412" t="str">
        <v>Speciality Products</v>
      </c>
      <c r="DX412" t="str">
        <v>Male</v>
      </c>
      <c r="DY412" t="str">
        <v>Caucasian</v>
      </c>
      <c r="DZ412">
        <v>38</v>
      </c>
      <c r="EA412">
        <v>42113</v>
      </c>
      <c r="EB412">
        <v>48762</v>
      </c>
      <c r="EC412">
        <v>0</v>
      </c>
      <c r="ED412" t="str">
        <v>United States</v>
      </c>
      <c r="EE412" t="str">
        <v>Seattle</v>
      </c>
    </row>
    <row r="413" spans="1:135" x14ac:dyDescent="0.35">
      <c r="A413" s="1" t="s">
        <v>1856</v>
      </c>
      <c r="B413" s="2" t="s">
        <v>1857</v>
      </c>
      <c r="C413" s="2" t="s">
        <v>15</v>
      </c>
      <c r="D413" s="2" t="s">
        <v>47</v>
      </c>
      <c r="E413" s="2" t="s">
        <v>34</v>
      </c>
      <c r="F413" s="2" t="s">
        <v>26</v>
      </c>
      <c r="G413" s="2" t="s">
        <v>84</v>
      </c>
      <c r="H413" s="2">
        <v>54</v>
      </c>
      <c r="I413" s="5">
        <v>40836</v>
      </c>
      <c r="J413" s="6">
        <v>122644</v>
      </c>
      <c r="K413" s="7">
        <v>0.12</v>
      </c>
      <c r="L413" s="2" t="s">
        <v>20</v>
      </c>
      <c r="M413" s="2" t="s">
        <v>59</v>
      </c>
      <c r="DS413" t="str">
        <v>E03240</v>
      </c>
      <c r="DT413" t="str">
        <v>Aiden Silva</v>
      </c>
      <c r="DU413" t="str">
        <v>Vice President</v>
      </c>
      <c r="DV413" t="str">
        <v>IT</v>
      </c>
      <c r="DW413" t="str">
        <v>Research &amp; Development</v>
      </c>
      <c r="DX413" t="str">
        <v>Male</v>
      </c>
      <c r="DY413" t="str">
        <v>Latino</v>
      </c>
      <c r="DZ413">
        <v>42</v>
      </c>
      <c r="EA413">
        <v>40511</v>
      </c>
      <c r="EB413">
        <v>186725</v>
      </c>
      <c r="EC413">
        <v>0.32</v>
      </c>
      <c r="ED413" t="str">
        <v>Brazil</v>
      </c>
      <c r="EE413" t="str">
        <v>Manaus</v>
      </c>
    </row>
    <row r="414" spans="1:135" x14ac:dyDescent="0.35">
      <c r="A414" s="1" t="s">
        <v>625</v>
      </c>
      <c r="B414" s="2" t="s">
        <v>626</v>
      </c>
      <c r="C414" s="2" t="s">
        <v>54</v>
      </c>
      <c r="D414" s="2" t="s">
        <v>58</v>
      </c>
      <c r="E414" s="2" t="s">
        <v>17</v>
      </c>
      <c r="F414" s="2" t="s">
        <v>18</v>
      </c>
      <c r="G414" s="2" t="s">
        <v>84</v>
      </c>
      <c r="H414" s="2">
        <v>55</v>
      </c>
      <c r="I414" s="5">
        <v>35242</v>
      </c>
      <c r="J414" s="6">
        <v>48687</v>
      </c>
      <c r="K414" s="7">
        <v>0</v>
      </c>
      <c r="L414" s="2" t="s">
        <v>92</v>
      </c>
      <c r="M414" s="2" t="s">
        <v>98</v>
      </c>
      <c r="DS414" t="str">
        <v>E03247</v>
      </c>
      <c r="DT414" t="str">
        <v>Aaliyah Mai</v>
      </c>
      <c r="DU414" t="str">
        <v>Vice President</v>
      </c>
      <c r="DV414" t="str">
        <v>IT</v>
      </c>
      <c r="DW414" t="str">
        <v>Speciality Products</v>
      </c>
      <c r="DX414" t="str">
        <v>Female</v>
      </c>
      <c r="DY414" t="str">
        <v>Asian</v>
      </c>
      <c r="DZ414">
        <v>57</v>
      </c>
      <c r="EA414">
        <v>42685</v>
      </c>
      <c r="EB414">
        <v>246589</v>
      </c>
      <c r="EC414">
        <v>0.33</v>
      </c>
      <c r="ED414" t="str">
        <v>United States</v>
      </c>
      <c r="EE414" t="str">
        <v>Phoenix</v>
      </c>
    </row>
    <row r="415" spans="1:135" x14ac:dyDescent="0.35">
      <c r="A415" s="1" t="s">
        <v>1246</v>
      </c>
      <c r="B415" s="2" t="s">
        <v>1247</v>
      </c>
      <c r="C415" s="2" t="s">
        <v>142</v>
      </c>
      <c r="D415" s="2" t="s">
        <v>64</v>
      </c>
      <c r="E415" s="2" t="s">
        <v>17</v>
      </c>
      <c r="F415" s="2" t="s">
        <v>26</v>
      </c>
      <c r="G415" s="2" t="s">
        <v>84</v>
      </c>
      <c r="H415" s="2">
        <v>32</v>
      </c>
      <c r="I415" s="5">
        <v>44295</v>
      </c>
      <c r="J415" s="6">
        <v>70980</v>
      </c>
      <c r="K415" s="7">
        <v>0</v>
      </c>
      <c r="L415" s="2" t="s">
        <v>92</v>
      </c>
      <c r="M415" s="2" t="s">
        <v>98</v>
      </c>
      <c r="DS415" t="str">
        <v>E03248</v>
      </c>
      <c r="DT415" t="str">
        <v>Lyla Stewart</v>
      </c>
      <c r="DU415" t="str">
        <v>Sr. Manger</v>
      </c>
      <c r="DV415" t="str">
        <v>IT</v>
      </c>
      <c r="DW415" t="str">
        <v>Speciality Products</v>
      </c>
      <c r="DX415" t="str">
        <v>Female</v>
      </c>
      <c r="DY415" t="str">
        <v>Caucasian</v>
      </c>
      <c r="DZ415">
        <v>43</v>
      </c>
      <c r="EA415">
        <v>42090</v>
      </c>
      <c r="EB415">
        <v>120321</v>
      </c>
      <c r="EC415">
        <v>0.12</v>
      </c>
      <c r="ED415" t="str">
        <v>United States</v>
      </c>
      <c r="EE415" t="str">
        <v>Austin</v>
      </c>
    </row>
    <row r="416" spans="1:135" x14ac:dyDescent="0.35">
      <c r="A416" s="1" t="s">
        <v>1467</v>
      </c>
      <c r="B416" s="2" t="s">
        <v>1468</v>
      </c>
      <c r="C416" s="2" t="s">
        <v>51</v>
      </c>
      <c r="D416" s="2" t="s">
        <v>64</v>
      </c>
      <c r="E416" s="2" t="s">
        <v>48</v>
      </c>
      <c r="F416" s="2" t="s">
        <v>26</v>
      </c>
      <c r="G416" s="2" t="s">
        <v>27</v>
      </c>
      <c r="H416" s="2">
        <v>48</v>
      </c>
      <c r="I416" s="5">
        <v>42201</v>
      </c>
      <c r="J416" s="6">
        <v>110565</v>
      </c>
      <c r="K416" s="7">
        <v>0.09</v>
      </c>
      <c r="L416" s="2" t="s">
        <v>28</v>
      </c>
      <c r="M416" s="2" t="s">
        <v>113</v>
      </c>
      <c r="DS416" t="str">
        <v>E03255</v>
      </c>
      <c r="DT416" t="str">
        <v>Jose Brown</v>
      </c>
      <c r="DU416" t="str">
        <v>System Administrator </v>
      </c>
      <c r="DV416" t="str">
        <v>IT</v>
      </c>
      <c r="DW416" t="str">
        <v>Speciality Products</v>
      </c>
      <c r="DX416" t="str">
        <v>Male</v>
      </c>
      <c r="DY416" t="str">
        <v>Caucasian</v>
      </c>
      <c r="DZ416">
        <v>43</v>
      </c>
      <c r="EA416">
        <v>42467</v>
      </c>
      <c r="EB416">
        <v>67976</v>
      </c>
      <c r="EC416">
        <v>0</v>
      </c>
      <c r="ED416" t="str">
        <v>United States</v>
      </c>
      <c r="EE416" t="str">
        <v>Seattle</v>
      </c>
    </row>
    <row r="417" spans="1:135" x14ac:dyDescent="0.35">
      <c r="A417" s="1" t="s">
        <v>101</v>
      </c>
      <c r="B417" s="2" t="s">
        <v>102</v>
      </c>
      <c r="C417" s="2" t="s">
        <v>78</v>
      </c>
      <c r="D417" s="2" t="s">
        <v>47</v>
      </c>
      <c r="E417" s="2" t="s">
        <v>34</v>
      </c>
      <c r="F417" s="2" t="s">
        <v>26</v>
      </c>
      <c r="G417" s="2" t="s">
        <v>27</v>
      </c>
      <c r="H417" s="2">
        <v>44</v>
      </c>
      <c r="I417" s="5">
        <v>41700</v>
      </c>
      <c r="J417" s="6">
        <v>207172</v>
      </c>
      <c r="K417" s="7">
        <v>0.31</v>
      </c>
      <c r="L417" s="2" t="s">
        <v>28</v>
      </c>
      <c r="M417" s="2" t="s">
        <v>29</v>
      </c>
      <c r="DS417" t="str">
        <v>E03268</v>
      </c>
      <c r="DT417" t="str">
        <v>Everly Coleman</v>
      </c>
      <c r="DU417" t="str">
        <v>Vice President</v>
      </c>
      <c r="DV417" t="str">
        <v>IT</v>
      </c>
      <c r="DW417" t="str">
        <v>Corporate</v>
      </c>
      <c r="DX417" t="str">
        <v>Female</v>
      </c>
      <c r="DY417" t="str">
        <v>Caucasian</v>
      </c>
      <c r="DZ417">
        <v>48</v>
      </c>
      <c r="EA417">
        <v>42053</v>
      </c>
      <c r="EB417">
        <v>194871</v>
      </c>
      <c r="EC417">
        <v>0.35</v>
      </c>
      <c r="ED417" t="str">
        <v>United States</v>
      </c>
      <c r="EE417" t="str">
        <v>Columbus</v>
      </c>
    </row>
    <row r="418" spans="1:135" x14ac:dyDescent="0.35">
      <c r="A418" s="1" t="s">
        <v>618</v>
      </c>
      <c r="B418" s="2" t="s">
        <v>619</v>
      </c>
      <c r="C418" s="2" t="s">
        <v>163</v>
      </c>
      <c r="D418" s="2" t="s">
        <v>64</v>
      </c>
      <c r="E418" s="2" t="s">
        <v>34</v>
      </c>
      <c r="F418" s="2" t="s">
        <v>26</v>
      </c>
      <c r="G418" s="2" t="s">
        <v>35</v>
      </c>
      <c r="H418" s="2">
        <v>26</v>
      </c>
      <c r="I418" s="5">
        <v>44267</v>
      </c>
      <c r="J418" s="6">
        <v>70369</v>
      </c>
      <c r="K418" s="7">
        <v>0</v>
      </c>
      <c r="L418" s="2" t="s">
        <v>20</v>
      </c>
      <c r="M418" s="2" t="s">
        <v>21</v>
      </c>
      <c r="DS418" t="str">
        <v>E03269</v>
      </c>
      <c r="DT418" t="str">
        <v>Charlotte Chu</v>
      </c>
      <c r="DU418" t="str">
        <v>Network Engineer</v>
      </c>
      <c r="DV418" t="str">
        <v>IT</v>
      </c>
      <c r="DW418" t="str">
        <v>Manufacturing</v>
      </c>
      <c r="DX418" t="str">
        <v>Female</v>
      </c>
      <c r="DY418" t="str">
        <v>Asian</v>
      </c>
      <c r="DZ418">
        <v>50</v>
      </c>
      <c r="EA418">
        <v>36914</v>
      </c>
      <c r="EB418">
        <v>97537</v>
      </c>
      <c r="EC418">
        <v>0</v>
      </c>
      <c r="ED418" t="str">
        <v>China</v>
      </c>
      <c r="EE418" t="str">
        <v>Chengdu</v>
      </c>
    </row>
    <row r="419" spans="1:135" x14ac:dyDescent="0.35">
      <c r="A419" s="1" t="s">
        <v>128</v>
      </c>
      <c r="B419" s="2" t="s">
        <v>129</v>
      </c>
      <c r="C419" s="2" t="s">
        <v>130</v>
      </c>
      <c r="D419" s="2" t="s">
        <v>16</v>
      </c>
      <c r="E419" s="2" t="s">
        <v>25</v>
      </c>
      <c r="F419" s="2" t="s">
        <v>18</v>
      </c>
      <c r="G419" s="2" t="s">
        <v>35</v>
      </c>
      <c r="H419" s="2">
        <v>32</v>
      </c>
      <c r="I419" s="5">
        <v>41681</v>
      </c>
      <c r="J419" s="6">
        <v>99575</v>
      </c>
      <c r="K419" s="7">
        <v>0</v>
      </c>
      <c r="L419" s="2" t="s">
        <v>20</v>
      </c>
      <c r="M419" s="2" t="s">
        <v>59</v>
      </c>
      <c r="DS419" t="str">
        <v>E03278</v>
      </c>
      <c r="DT419" t="str">
        <v>Nevaeh James</v>
      </c>
      <c r="DU419" t="str">
        <v>Solutions Architect</v>
      </c>
      <c r="DV419" t="str">
        <v>IT</v>
      </c>
      <c r="DW419" t="str">
        <v>Speciality Products</v>
      </c>
      <c r="DX419" t="str">
        <v>Female</v>
      </c>
      <c r="DY419" t="str">
        <v>Caucasian</v>
      </c>
      <c r="DZ419">
        <v>45</v>
      </c>
      <c r="EA419">
        <v>43042</v>
      </c>
      <c r="EB419">
        <v>66660</v>
      </c>
      <c r="EC419">
        <v>0</v>
      </c>
      <c r="ED419" t="str">
        <v>United States</v>
      </c>
      <c r="EE419" t="str">
        <v>Austin</v>
      </c>
    </row>
    <row r="420" spans="1:135" x14ac:dyDescent="0.35">
      <c r="A420" s="1" t="s">
        <v>1160</v>
      </c>
      <c r="B420" s="2" t="s">
        <v>1161</v>
      </c>
      <c r="C420" s="2" t="s">
        <v>15</v>
      </c>
      <c r="D420" s="2" t="s">
        <v>33</v>
      </c>
      <c r="E420" s="2" t="s">
        <v>48</v>
      </c>
      <c r="F420" s="2" t="s">
        <v>18</v>
      </c>
      <c r="G420" s="2" t="s">
        <v>84</v>
      </c>
      <c r="H420" s="2">
        <v>55</v>
      </c>
      <c r="I420" s="5">
        <v>42772</v>
      </c>
      <c r="J420" s="6">
        <v>144986</v>
      </c>
      <c r="K420" s="7">
        <v>0.12</v>
      </c>
      <c r="L420" s="2" t="s">
        <v>20</v>
      </c>
      <c r="M420" s="2" t="s">
        <v>43</v>
      </c>
      <c r="DS420" t="str">
        <v>E03292</v>
      </c>
      <c r="DT420" t="str">
        <v>Cora Evans</v>
      </c>
      <c r="DU420" t="str">
        <v>Computer Systems Manager</v>
      </c>
      <c r="DV420" t="str">
        <v>IT</v>
      </c>
      <c r="DW420" t="str">
        <v>Speciality Products</v>
      </c>
      <c r="DX420" t="str">
        <v>Female</v>
      </c>
      <c r="DY420" t="str">
        <v>Black</v>
      </c>
      <c r="DZ420">
        <v>45</v>
      </c>
      <c r="EA420">
        <v>43185</v>
      </c>
      <c r="EB420">
        <v>86478</v>
      </c>
      <c r="EC420">
        <v>0.06</v>
      </c>
      <c r="ED420" t="str">
        <v>United States</v>
      </c>
      <c r="EE420" t="str">
        <v>Austin</v>
      </c>
    </row>
    <row r="421" spans="1:135" x14ac:dyDescent="0.35">
      <c r="A421" s="1" t="s">
        <v>360</v>
      </c>
      <c r="B421" s="2" t="s">
        <v>361</v>
      </c>
      <c r="C421" s="2" t="s">
        <v>250</v>
      </c>
      <c r="D421" s="2" t="s">
        <v>16</v>
      </c>
      <c r="E421" s="2" t="s">
        <v>34</v>
      </c>
      <c r="F421" s="2" t="s">
        <v>26</v>
      </c>
      <c r="G421" s="2" t="s">
        <v>27</v>
      </c>
      <c r="H421" s="2">
        <v>45</v>
      </c>
      <c r="I421" s="5">
        <v>38613</v>
      </c>
      <c r="J421" s="6">
        <v>67686</v>
      </c>
      <c r="K421" s="7">
        <v>0</v>
      </c>
      <c r="L421" s="2" t="s">
        <v>28</v>
      </c>
      <c r="M421" s="2" t="s">
        <v>113</v>
      </c>
      <c r="DS421" t="str">
        <v>E03296</v>
      </c>
      <c r="DT421" t="str">
        <v>Eloise Trinh</v>
      </c>
      <c r="DU421" t="str">
        <v>Solutions Architect</v>
      </c>
      <c r="DV421" t="str">
        <v>IT</v>
      </c>
      <c r="DW421" t="str">
        <v>Speciality Products</v>
      </c>
      <c r="DX421" t="str">
        <v>Female</v>
      </c>
      <c r="DY421" t="str">
        <v>Asian</v>
      </c>
      <c r="DZ421">
        <v>39</v>
      </c>
      <c r="EA421">
        <v>43943</v>
      </c>
      <c r="EB421">
        <v>90535</v>
      </c>
      <c r="EC421">
        <v>0</v>
      </c>
      <c r="ED421" t="str">
        <v>United States</v>
      </c>
      <c r="EE421" t="str">
        <v>Miami</v>
      </c>
    </row>
    <row r="422" spans="1:135" x14ac:dyDescent="0.35">
      <c r="A422" s="1" t="s">
        <v>1121</v>
      </c>
      <c r="B422" s="2" t="s">
        <v>1122</v>
      </c>
      <c r="C422" s="2" t="s">
        <v>163</v>
      </c>
      <c r="D422" s="2" t="s">
        <v>64</v>
      </c>
      <c r="E422" s="2" t="s">
        <v>48</v>
      </c>
      <c r="F422" s="2" t="s">
        <v>26</v>
      </c>
      <c r="G422" s="2" t="s">
        <v>27</v>
      </c>
      <c r="H422" s="2">
        <v>31</v>
      </c>
      <c r="I422" s="5">
        <v>43002</v>
      </c>
      <c r="J422" s="6">
        <v>71755</v>
      </c>
      <c r="K422" s="7">
        <v>0</v>
      </c>
      <c r="L422" s="2" t="s">
        <v>28</v>
      </c>
      <c r="M422" s="2" t="s">
        <v>29</v>
      </c>
      <c r="DS422" t="str">
        <v>E03328</v>
      </c>
      <c r="DT422" t="str">
        <v>Lucy Johnson</v>
      </c>
      <c r="DU422" t="str">
        <v>Manager</v>
      </c>
      <c r="DV422" t="str">
        <v>IT</v>
      </c>
      <c r="DW422" t="str">
        <v>Research &amp; Development</v>
      </c>
      <c r="DX422" t="str">
        <v>Female</v>
      </c>
      <c r="DY422" t="str">
        <v>Caucasian</v>
      </c>
      <c r="DZ422">
        <v>57</v>
      </c>
      <c r="EA422">
        <v>43948</v>
      </c>
      <c r="EB422">
        <v>103058</v>
      </c>
      <c r="EC422">
        <v>7.0000000000000007E-2</v>
      </c>
      <c r="ED422" t="str">
        <v>United States</v>
      </c>
      <c r="EE422" t="str">
        <v>Columbus</v>
      </c>
    </row>
    <row r="423" spans="1:135" x14ac:dyDescent="0.35">
      <c r="A423" s="1" t="s">
        <v>863</v>
      </c>
      <c r="B423" s="2" t="s">
        <v>864</v>
      </c>
      <c r="C423" s="2" t="s">
        <v>15</v>
      </c>
      <c r="D423" s="2" t="s">
        <v>33</v>
      </c>
      <c r="E423" s="2" t="s">
        <v>17</v>
      </c>
      <c r="F423" s="2" t="s">
        <v>18</v>
      </c>
      <c r="G423" s="2" t="s">
        <v>35</v>
      </c>
      <c r="H423" s="2">
        <v>51</v>
      </c>
      <c r="I423" s="5">
        <v>38835</v>
      </c>
      <c r="J423" s="6">
        <v>150758</v>
      </c>
      <c r="K423" s="7">
        <v>0.13</v>
      </c>
      <c r="L423" s="2" t="s">
        <v>20</v>
      </c>
      <c r="M423" s="2" t="s">
        <v>36</v>
      </c>
      <c r="DS423" t="str">
        <v>E03332</v>
      </c>
      <c r="DT423" t="str">
        <v>Ruby Sun</v>
      </c>
      <c r="DU423" t="str">
        <v>Cloud Infrastructure Architect</v>
      </c>
      <c r="DV423" t="str">
        <v>IT</v>
      </c>
      <c r="DW423" t="str">
        <v>Manufacturing</v>
      </c>
      <c r="DX423" t="str">
        <v>Female</v>
      </c>
      <c r="DY423" t="str">
        <v>Asian</v>
      </c>
      <c r="DZ423">
        <v>50</v>
      </c>
      <c r="EA423">
        <v>44445</v>
      </c>
      <c r="EB423">
        <v>83418</v>
      </c>
      <c r="EC423">
        <v>0</v>
      </c>
      <c r="ED423" t="str">
        <v>China</v>
      </c>
      <c r="EE423" t="str">
        <v>Shanghai</v>
      </c>
    </row>
    <row r="424" spans="1:135" x14ac:dyDescent="0.35">
      <c r="A424" s="1" t="s">
        <v>192</v>
      </c>
      <c r="B424" s="2" t="s">
        <v>193</v>
      </c>
      <c r="C424" s="2" t="s">
        <v>78</v>
      </c>
      <c r="D424" s="2" t="s">
        <v>64</v>
      </c>
      <c r="E424" s="2" t="s">
        <v>34</v>
      </c>
      <c r="F424" s="2" t="s">
        <v>26</v>
      </c>
      <c r="G424" s="2" t="s">
        <v>19</v>
      </c>
      <c r="H424" s="2">
        <v>45</v>
      </c>
      <c r="I424" s="5">
        <v>41493</v>
      </c>
      <c r="J424" s="6">
        <v>236946</v>
      </c>
      <c r="K424" s="7">
        <v>0.37</v>
      </c>
      <c r="L424" s="2" t="s">
        <v>20</v>
      </c>
      <c r="M424" s="2" t="s">
        <v>21</v>
      </c>
      <c r="DS424" t="str">
        <v>E03349</v>
      </c>
      <c r="DT424" t="str">
        <v>Anna Mehta</v>
      </c>
      <c r="DU424" t="str">
        <v>Cloud Infrastructure Architect</v>
      </c>
      <c r="DV424" t="str">
        <v>IT</v>
      </c>
      <c r="DW424" t="str">
        <v>Speciality Products</v>
      </c>
      <c r="DX424" t="str">
        <v>Female</v>
      </c>
      <c r="DY424" t="str">
        <v>Asian</v>
      </c>
      <c r="DZ424">
        <v>32</v>
      </c>
      <c r="EA424">
        <v>43835</v>
      </c>
      <c r="EB424">
        <v>78844</v>
      </c>
      <c r="EC424">
        <v>0</v>
      </c>
      <c r="ED424" t="str">
        <v>United States</v>
      </c>
      <c r="EE424" t="str">
        <v>Seattle</v>
      </c>
    </row>
    <row r="425" spans="1:135" x14ac:dyDescent="0.35">
      <c r="A425" s="1" t="s">
        <v>489</v>
      </c>
      <c r="B425" s="2" t="s">
        <v>490</v>
      </c>
      <c r="C425" s="2" t="s">
        <v>42</v>
      </c>
      <c r="D425" s="2" t="s">
        <v>47</v>
      </c>
      <c r="E425" s="2" t="s">
        <v>48</v>
      </c>
      <c r="F425" s="2" t="s">
        <v>26</v>
      </c>
      <c r="G425" s="2" t="s">
        <v>19</v>
      </c>
      <c r="H425" s="2">
        <v>36</v>
      </c>
      <c r="I425" s="5">
        <v>44556</v>
      </c>
      <c r="J425" s="6">
        <v>75119</v>
      </c>
      <c r="K425" s="7">
        <v>0</v>
      </c>
      <c r="L425" s="2" t="s">
        <v>20</v>
      </c>
      <c r="M425" s="2" t="s">
        <v>36</v>
      </c>
      <c r="DS425" t="str">
        <v>E03354</v>
      </c>
      <c r="DT425" t="str">
        <v>Silas Estrada</v>
      </c>
      <c r="DU425" t="str">
        <v>IT Systems Architect</v>
      </c>
      <c r="DV425" t="str">
        <v>IT</v>
      </c>
      <c r="DW425" t="str">
        <v>Corporate</v>
      </c>
      <c r="DX425" t="str">
        <v>Male</v>
      </c>
      <c r="DY425" t="str">
        <v>Latino</v>
      </c>
      <c r="DZ425">
        <v>49</v>
      </c>
      <c r="EA425">
        <v>42545</v>
      </c>
      <c r="EB425">
        <v>68426</v>
      </c>
      <c r="EC425">
        <v>0</v>
      </c>
      <c r="ED425" t="str">
        <v>Brazil</v>
      </c>
      <c r="EE425" t="str">
        <v>Rio de Janerio</v>
      </c>
    </row>
    <row r="426" spans="1:135" x14ac:dyDescent="0.35">
      <c r="A426" s="1" t="s">
        <v>1743</v>
      </c>
      <c r="B426" s="2" t="s">
        <v>1744</v>
      </c>
      <c r="C426" s="2" t="s">
        <v>206</v>
      </c>
      <c r="D426" s="2" t="s">
        <v>16</v>
      </c>
      <c r="E426" s="2" t="s">
        <v>48</v>
      </c>
      <c r="F426" s="2" t="s">
        <v>26</v>
      </c>
      <c r="G426" s="2" t="s">
        <v>84</v>
      </c>
      <c r="H426" s="2">
        <v>30</v>
      </c>
      <c r="I426" s="5">
        <v>42777</v>
      </c>
      <c r="J426" s="6">
        <v>92058</v>
      </c>
      <c r="K426" s="7">
        <v>0</v>
      </c>
      <c r="L426" s="2" t="s">
        <v>20</v>
      </c>
      <c r="M426" s="2" t="s">
        <v>59</v>
      </c>
      <c r="DS426" t="str">
        <v>E03371</v>
      </c>
      <c r="DT426" t="str">
        <v>Jack Alexander</v>
      </c>
      <c r="DU426" t="str">
        <v>Vice President</v>
      </c>
      <c r="DV426" t="str">
        <v>IT</v>
      </c>
      <c r="DW426" t="str">
        <v>Manufacturing</v>
      </c>
      <c r="DX426" t="str">
        <v>Male</v>
      </c>
      <c r="DY426" t="str">
        <v>Caucasian</v>
      </c>
      <c r="DZ426">
        <v>56</v>
      </c>
      <c r="EA426">
        <v>38866</v>
      </c>
      <c r="EB426">
        <v>228822</v>
      </c>
      <c r="EC426">
        <v>0.36</v>
      </c>
      <c r="ED426" t="str">
        <v>United States</v>
      </c>
      <c r="EE426" t="str">
        <v>Miami</v>
      </c>
    </row>
    <row r="427" spans="1:135" x14ac:dyDescent="0.35">
      <c r="A427" s="1" t="s">
        <v>170</v>
      </c>
      <c r="B427" s="2" t="s">
        <v>171</v>
      </c>
      <c r="C427" s="2" t="s">
        <v>32</v>
      </c>
      <c r="D427" s="2" t="s">
        <v>58</v>
      </c>
      <c r="E427" s="2" t="s">
        <v>17</v>
      </c>
      <c r="F427" s="2" t="s">
        <v>18</v>
      </c>
      <c r="G427" s="2" t="s">
        <v>27</v>
      </c>
      <c r="H427" s="2">
        <v>36</v>
      </c>
      <c r="I427" s="5">
        <v>42276</v>
      </c>
      <c r="J427" s="6">
        <v>178700</v>
      </c>
      <c r="K427" s="7">
        <v>0.28999999999999998</v>
      </c>
      <c r="L427" s="2" t="s">
        <v>20</v>
      </c>
      <c r="M427" s="2" t="s">
        <v>21</v>
      </c>
      <c r="DS427" t="str">
        <v>E03417</v>
      </c>
      <c r="DT427" t="str">
        <v>Benjamin Moua</v>
      </c>
      <c r="DU427" t="str">
        <v>Computer Systems Manager</v>
      </c>
      <c r="DV427" t="str">
        <v>IT</v>
      </c>
      <c r="DW427" t="str">
        <v>Manufacturing</v>
      </c>
      <c r="DX427" t="str">
        <v>Male</v>
      </c>
      <c r="DY427" t="str">
        <v>Asian</v>
      </c>
      <c r="DZ427">
        <v>40</v>
      </c>
      <c r="EA427">
        <v>39265</v>
      </c>
      <c r="EB427">
        <v>93971</v>
      </c>
      <c r="EC427">
        <v>0.08</v>
      </c>
      <c r="ED427" t="str">
        <v>China</v>
      </c>
      <c r="EE427" t="str">
        <v>Chongqing</v>
      </c>
    </row>
    <row r="428" spans="1:135" x14ac:dyDescent="0.35">
      <c r="A428" s="1" t="s">
        <v>1059</v>
      </c>
      <c r="B428" s="2" t="s">
        <v>1060</v>
      </c>
      <c r="C428" s="2" t="s">
        <v>78</v>
      </c>
      <c r="D428" s="2" t="s">
        <v>64</v>
      </c>
      <c r="E428" s="2" t="s">
        <v>34</v>
      </c>
      <c r="F428" s="2" t="s">
        <v>18</v>
      </c>
      <c r="G428" s="2" t="s">
        <v>27</v>
      </c>
      <c r="H428" s="2">
        <v>45</v>
      </c>
      <c r="I428" s="5">
        <v>44461</v>
      </c>
      <c r="J428" s="6">
        <v>201396</v>
      </c>
      <c r="K428" s="7">
        <v>0.32</v>
      </c>
      <c r="L428" s="2" t="s">
        <v>20</v>
      </c>
      <c r="M428" s="2" t="s">
        <v>55</v>
      </c>
      <c r="DS428" t="str">
        <v>E03440</v>
      </c>
      <c r="DT428" t="str">
        <v>Genesis Navarro</v>
      </c>
      <c r="DU428" t="str">
        <v>Cloud Infrastructure Architect</v>
      </c>
      <c r="DV428" t="str">
        <v>IT</v>
      </c>
      <c r="DW428" t="str">
        <v>Corporate</v>
      </c>
      <c r="DX428" t="str">
        <v>Female</v>
      </c>
      <c r="DY428" t="str">
        <v>Latino</v>
      </c>
      <c r="DZ428">
        <v>41</v>
      </c>
      <c r="EA428">
        <v>39931</v>
      </c>
      <c r="EB428">
        <v>69803</v>
      </c>
      <c r="EC428">
        <v>0</v>
      </c>
      <c r="ED428" t="str">
        <v>Brazil</v>
      </c>
      <c r="EE428" t="str">
        <v>Manaus</v>
      </c>
    </row>
    <row r="429" spans="1:135" x14ac:dyDescent="0.35">
      <c r="A429" s="1" t="s">
        <v>751</v>
      </c>
      <c r="B429" s="2" t="s">
        <v>752</v>
      </c>
      <c r="C429" s="2" t="s">
        <v>51</v>
      </c>
      <c r="D429" s="2" t="s">
        <v>33</v>
      </c>
      <c r="E429" s="2" t="s">
        <v>34</v>
      </c>
      <c r="F429" s="2" t="s">
        <v>18</v>
      </c>
      <c r="G429" s="2" t="s">
        <v>84</v>
      </c>
      <c r="H429" s="2">
        <v>55</v>
      </c>
      <c r="I429" s="5">
        <v>40297</v>
      </c>
      <c r="J429" s="6">
        <v>111038</v>
      </c>
      <c r="K429" s="7">
        <v>0.05</v>
      </c>
      <c r="L429" s="2" t="s">
        <v>92</v>
      </c>
      <c r="M429" s="2" t="s">
        <v>217</v>
      </c>
      <c r="DS429" t="str">
        <v>E03455</v>
      </c>
      <c r="DT429" t="str">
        <v>Hadley Ford</v>
      </c>
      <c r="DU429" t="str">
        <v>Systems Analyst</v>
      </c>
      <c r="DV429" t="str">
        <v>IT</v>
      </c>
      <c r="DW429" t="str">
        <v>Research &amp; Development</v>
      </c>
      <c r="DX429" t="str">
        <v>Female</v>
      </c>
      <c r="DY429" t="str">
        <v>Caucasian</v>
      </c>
      <c r="DZ429">
        <v>52</v>
      </c>
      <c r="EA429">
        <v>38406</v>
      </c>
      <c r="EB429">
        <v>45286</v>
      </c>
      <c r="EC429">
        <v>0</v>
      </c>
      <c r="ED429" t="str">
        <v>United States</v>
      </c>
      <c r="EE429" t="str">
        <v>Chicago</v>
      </c>
    </row>
    <row r="430" spans="1:135" x14ac:dyDescent="0.35">
      <c r="A430" s="1" t="s">
        <v>650</v>
      </c>
      <c r="B430" s="2" t="s">
        <v>651</v>
      </c>
      <c r="C430" s="2" t="s">
        <v>112</v>
      </c>
      <c r="D430" s="2" t="s">
        <v>68</v>
      </c>
      <c r="E430" s="2" t="s">
        <v>17</v>
      </c>
      <c r="F430" s="2" t="s">
        <v>26</v>
      </c>
      <c r="G430" s="2" t="s">
        <v>84</v>
      </c>
      <c r="H430" s="2">
        <v>54</v>
      </c>
      <c r="I430" s="5">
        <v>39382</v>
      </c>
      <c r="J430" s="6">
        <v>106313</v>
      </c>
      <c r="K430" s="7">
        <v>0.15</v>
      </c>
      <c r="L430" s="2" t="s">
        <v>20</v>
      </c>
      <c r="M430" s="2" t="s">
        <v>36</v>
      </c>
      <c r="DS430" t="str">
        <v>E03474</v>
      </c>
      <c r="DT430" t="str">
        <v>Violet Hall</v>
      </c>
      <c r="DU430" t="str">
        <v>Solutions Architect</v>
      </c>
      <c r="DV430" t="str">
        <v>IT</v>
      </c>
      <c r="DW430" t="str">
        <v>Corporate</v>
      </c>
      <c r="DX430" t="str">
        <v>Female</v>
      </c>
      <c r="DY430" t="str">
        <v>Caucasian</v>
      </c>
      <c r="DZ430">
        <v>40</v>
      </c>
      <c r="EA430">
        <v>40522</v>
      </c>
      <c r="EB430">
        <v>97807</v>
      </c>
      <c r="EC430">
        <v>0</v>
      </c>
      <c r="ED430" t="str">
        <v>United States</v>
      </c>
      <c r="EE430" t="str">
        <v>Chicago</v>
      </c>
    </row>
    <row r="431" spans="1:135" x14ac:dyDescent="0.35">
      <c r="A431" s="1" t="s">
        <v>1817</v>
      </c>
      <c r="B431" s="2" t="s">
        <v>1818</v>
      </c>
      <c r="C431" s="2" t="s">
        <v>54</v>
      </c>
      <c r="D431" s="2" t="s">
        <v>58</v>
      </c>
      <c r="E431" s="2" t="s">
        <v>48</v>
      </c>
      <c r="F431" s="2" t="s">
        <v>18</v>
      </c>
      <c r="G431" s="2" t="s">
        <v>84</v>
      </c>
      <c r="H431" s="2">
        <v>26</v>
      </c>
      <c r="I431" s="5">
        <v>43489</v>
      </c>
      <c r="J431" s="6">
        <v>55767</v>
      </c>
      <c r="K431" s="7">
        <v>0</v>
      </c>
      <c r="L431" s="2" t="s">
        <v>20</v>
      </c>
      <c r="M431" s="2" t="s">
        <v>43</v>
      </c>
      <c r="DS431" t="str">
        <v>E03484</v>
      </c>
      <c r="DT431" t="str">
        <v>Logan Rivera</v>
      </c>
      <c r="DU431" t="str">
        <v>Director</v>
      </c>
      <c r="DV431" t="str">
        <v>IT</v>
      </c>
      <c r="DW431" t="str">
        <v>Research &amp; Development</v>
      </c>
      <c r="DX431" t="str">
        <v>Male</v>
      </c>
      <c r="DY431" t="str">
        <v>Latino</v>
      </c>
      <c r="DZ431">
        <v>59</v>
      </c>
      <c r="EA431">
        <v>37400</v>
      </c>
      <c r="EB431">
        <v>172787</v>
      </c>
      <c r="EC431">
        <v>0.28000000000000003</v>
      </c>
      <c r="ED431" t="str">
        <v>Brazil</v>
      </c>
      <c r="EE431" t="str">
        <v>Rio de Janerio</v>
      </c>
    </row>
    <row r="432" spans="1:135" x14ac:dyDescent="0.35">
      <c r="A432" s="1" t="s">
        <v>227</v>
      </c>
      <c r="B432" s="2" t="s">
        <v>228</v>
      </c>
      <c r="C432" s="2" t="s">
        <v>15</v>
      </c>
      <c r="D432" s="2" t="s">
        <v>33</v>
      </c>
      <c r="E432" s="2" t="s">
        <v>25</v>
      </c>
      <c r="F432" s="2" t="s">
        <v>26</v>
      </c>
      <c r="G432" s="2" t="s">
        <v>84</v>
      </c>
      <c r="H432" s="2">
        <v>60</v>
      </c>
      <c r="I432" s="5">
        <v>42270</v>
      </c>
      <c r="J432" s="6">
        <v>141899</v>
      </c>
      <c r="K432" s="7">
        <v>0.15</v>
      </c>
      <c r="L432" s="2" t="s">
        <v>20</v>
      </c>
      <c r="M432" s="2" t="s">
        <v>43</v>
      </c>
      <c r="DS432" t="str">
        <v>E03519</v>
      </c>
      <c r="DT432" t="str">
        <v>Eliza Zheng</v>
      </c>
      <c r="DU432" t="str">
        <v>Computer Systems Manager</v>
      </c>
      <c r="DV432" t="str">
        <v>IT</v>
      </c>
      <c r="DW432" t="str">
        <v>Speciality Products</v>
      </c>
      <c r="DX432" t="str">
        <v>Female</v>
      </c>
      <c r="DY432" t="str">
        <v>Asian</v>
      </c>
      <c r="DZ432">
        <v>48</v>
      </c>
      <c r="EA432">
        <v>41749</v>
      </c>
      <c r="EB432">
        <v>91679</v>
      </c>
      <c r="EC432">
        <v>7.0000000000000007E-2</v>
      </c>
      <c r="ED432" t="str">
        <v>China</v>
      </c>
      <c r="EE432" t="str">
        <v>Chongqing</v>
      </c>
    </row>
    <row r="433" spans="1:135" x14ac:dyDescent="0.35">
      <c r="A433" s="1" t="s">
        <v>227</v>
      </c>
      <c r="B433" s="2" t="s">
        <v>390</v>
      </c>
      <c r="C433" s="2" t="s">
        <v>51</v>
      </c>
      <c r="D433" s="2" t="s">
        <v>58</v>
      </c>
      <c r="E433" s="2" t="s">
        <v>17</v>
      </c>
      <c r="F433" s="2" t="s">
        <v>26</v>
      </c>
      <c r="G433" s="2" t="s">
        <v>35</v>
      </c>
      <c r="H433" s="2">
        <v>55</v>
      </c>
      <c r="I433" s="5">
        <v>36644</v>
      </c>
      <c r="J433" s="6">
        <v>115798</v>
      </c>
      <c r="K433" s="7">
        <v>0.05</v>
      </c>
      <c r="L433" s="2" t="s">
        <v>20</v>
      </c>
      <c r="M433" s="2" t="s">
        <v>55</v>
      </c>
      <c r="DS433" t="str">
        <v>E03538</v>
      </c>
      <c r="DT433" t="str">
        <v>Gabriel Holmes</v>
      </c>
      <c r="DU433" t="str">
        <v>Enterprise Architect</v>
      </c>
      <c r="DV433" t="str">
        <v>IT</v>
      </c>
      <c r="DW433" t="str">
        <v>Research &amp; Development</v>
      </c>
      <c r="DX433" t="str">
        <v>Male</v>
      </c>
      <c r="DY433" t="str">
        <v>Caucasian</v>
      </c>
      <c r="DZ433">
        <v>40</v>
      </c>
      <c r="EA433">
        <v>40486</v>
      </c>
      <c r="EB433">
        <v>92952</v>
      </c>
      <c r="EC433">
        <v>0</v>
      </c>
      <c r="ED433" t="str">
        <v>United States</v>
      </c>
      <c r="EE433" t="str">
        <v>Seattle</v>
      </c>
    </row>
    <row r="434" spans="1:135" x14ac:dyDescent="0.35">
      <c r="A434" s="1" t="s">
        <v>1144</v>
      </c>
      <c r="B434" s="2" t="s">
        <v>1145</v>
      </c>
      <c r="C434" s="2" t="s">
        <v>67</v>
      </c>
      <c r="D434" s="2" t="s">
        <v>68</v>
      </c>
      <c r="E434" s="2" t="s">
        <v>34</v>
      </c>
      <c r="F434" s="2" t="s">
        <v>18</v>
      </c>
      <c r="G434" s="2" t="s">
        <v>35</v>
      </c>
      <c r="H434" s="2">
        <v>48</v>
      </c>
      <c r="I434" s="5">
        <v>41907</v>
      </c>
      <c r="J434" s="6">
        <v>96693</v>
      </c>
      <c r="K434" s="7">
        <v>0</v>
      </c>
      <c r="L434" s="2" t="s">
        <v>20</v>
      </c>
      <c r="M434" s="2" t="s">
        <v>36</v>
      </c>
      <c r="DS434" t="str">
        <v>E03540</v>
      </c>
      <c r="DT434" t="str">
        <v>Emma Perry</v>
      </c>
      <c r="DU434" t="str">
        <v>Solutions Architect</v>
      </c>
      <c r="DV434" t="str">
        <v>IT</v>
      </c>
      <c r="DW434" t="str">
        <v>Manufacturing</v>
      </c>
      <c r="DX434" t="str">
        <v>Female</v>
      </c>
      <c r="DY434" t="str">
        <v>Caucasian</v>
      </c>
      <c r="DZ434">
        <v>28</v>
      </c>
      <c r="EA434">
        <v>43122</v>
      </c>
      <c r="EB434">
        <v>68176</v>
      </c>
      <c r="EC434">
        <v>0</v>
      </c>
      <c r="ED434" t="str">
        <v>United States</v>
      </c>
      <c r="EE434" t="str">
        <v>Seattle</v>
      </c>
    </row>
    <row r="435" spans="1:135" x14ac:dyDescent="0.35">
      <c r="A435" s="1" t="s">
        <v>474</v>
      </c>
      <c r="B435" s="2" t="s">
        <v>475</v>
      </c>
      <c r="C435" s="2" t="s">
        <v>54</v>
      </c>
      <c r="D435" s="2" t="s">
        <v>47</v>
      </c>
      <c r="E435" s="2" t="s">
        <v>48</v>
      </c>
      <c r="F435" s="2" t="s">
        <v>18</v>
      </c>
      <c r="G435" s="2" t="s">
        <v>84</v>
      </c>
      <c r="H435" s="2">
        <v>47</v>
      </c>
      <c r="I435" s="5">
        <v>42164</v>
      </c>
      <c r="J435" s="6">
        <v>41429</v>
      </c>
      <c r="K435" s="7">
        <v>0</v>
      </c>
      <c r="L435" s="2" t="s">
        <v>20</v>
      </c>
      <c r="M435" s="2" t="s">
        <v>21</v>
      </c>
      <c r="DS435" t="str">
        <v>E03567</v>
      </c>
      <c r="DT435" t="str">
        <v>Silas Chavez</v>
      </c>
      <c r="DU435" t="str">
        <v>Technical Architect</v>
      </c>
      <c r="DV435" t="str">
        <v>IT</v>
      </c>
      <c r="DW435" t="str">
        <v>Research &amp; Development</v>
      </c>
      <c r="DX435" t="str">
        <v>Male</v>
      </c>
      <c r="DY435" t="str">
        <v>Latino</v>
      </c>
      <c r="DZ435">
        <v>51</v>
      </c>
      <c r="EA435">
        <v>39553</v>
      </c>
      <c r="EB435">
        <v>86431</v>
      </c>
      <c r="EC435">
        <v>0</v>
      </c>
      <c r="ED435" t="str">
        <v>United States</v>
      </c>
      <c r="EE435" t="str">
        <v>Columbus</v>
      </c>
    </row>
    <row r="436" spans="1:135" x14ac:dyDescent="0.35">
      <c r="A436" s="1" t="s">
        <v>153</v>
      </c>
      <c r="B436" s="2" t="s">
        <v>154</v>
      </c>
      <c r="C436" s="2" t="s">
        <v>39</v>
      </c>
      <c r="D436" s="2" t="s">
        <v>16</v>
      </c>
      <c r="E436" s="2" t="s">
        <v>48</v>
      </c>
      <c r="F436" s="2" t="s">
        <v>26</v>
      </c>
      <c r="G436" s="2" t="s">
        <v>84</v>
      </c>
      <c r="H436" s="2">
        <v>32</v>
      </c>
      <c r="I436" s="5">
        <v>41353</v>
      </c>
      <c r="J436" s="6">
        <v>79921</v>
      </c>
      <c r="K436" s="7">
        <v>0.05</v>
      </c>
      <c r="L436" s="2" t="s">
        <v>20</v>
      </c>
      <c r="M436" s="2" t="s">
        <v>59</v>
      </c>
      <c r="DS436" t="str">
        <v>E03574</v>
      </c>
      <c r="DT436" t="str">
        <v>John Moore</v>
      </c>
      <c r="DU436" t="str">
        <v>Vice President</v>
      </c>
      <c r="DV436" t="str">
        <v>IT</v>
      </c>
      <c r="DW436" t="str">
        <v>Speciality Products</v>
      </c>
      <c r="DX436" t="str">
        <v>Male</v>
      </c>
      <c r="DY436" t="str">
        <v>Caucasian</v>
      </c>
      <c r="DZ436">
        <v>52</v>
      </c>
      <c r="EA436">
        <v>38664</v>
      </c>
      <c r="EB436">
        <v>199808</v>
      </c>
      <c r="EC436">
        <v>0.32</v>
      </c>
      <c r="ED436" t="str">
        <v>United States</v>
      </c>
      <c r="EE436" t="str">
        <v>Seattle</v>
      </c>
    </row>
    <row r="437" spans="1:135" x14ac:dyDescent="0.35">
      <c r="A437" s="1" t="s">
        <v>153</v>
      </c>
      <c r="B437" s="2" t="s">
        <v>1023</v>
      </c>
      <c r="C437" s="2" t="s">
        <v>142</v>
      </c>
      <c r="D437" s="2" t="s">
        <v>64</v>
      </c>
      <c r="E437" s="2" t="s">
        <v>17</v>
      </c>
      <c r="F437" s="2" t="s">
        <v>18</v>
      </c>
      <c r="G437" s="2" t="s">
        <v>27</v>
      </c>
      <c r="H437" s="2">
        <v>60</v>
      </c>
      <c r="I437" s="5">
        <v>38667</v>
      </c>
      <c r="J437" s="6">
        <v>78388</v>
      </c>
      <c r="K437" s="7">
        <v>0</v>
      </c>
      <c r="L437" s="2" t="s">
        <v>28</v>
      </c>
      <c r="M437" s="2" t="s">
        <v>29</v>
      </c>
      <c r="DS437" t="str">
        <v>E03583</v>
      </c>
      <c r="DT437" t="str">
        <v>Kayden Jordan</v>
      </c>
      <c r="DU437" t="str">
        <v>Cloud Infrastructure Architect</v>
      </c>
      <c r="DV437" t="str">
        <v>IT</v>
      </c>
      <c r="DW437" t="str">
        <v>Research &amp; Development</v>
      </c>
      <c r="DX437" t="str">
        <v>Male</v>
      </c>
      <c r="DY437" t="str">
        <v>Caucasian</v>
      </c>
      <c r="DZ437">
        <v>48</v>
      </c>
      <c r="EA437">
        <v>40435</v>
      </c>
      <c r="EB437">
        <v>99335</v>
      </c>
      <c r="EC437">
        <v>0</v>
      </c>
      <c r="ED437" t="str">
        <v>United States</v>
      </c>
      <c r="EE437" t="str">
        <v>Phoenix</v>
      </c>
    </row>
    <row r="438" spans="1:135" x14ac:dyDescent="0.35">
      <c r="A438" s="1" t="s">
        <v>758</v>
      </c>
      <c r="B438" s="2" t="s">
        <v>759</v>
      </c>
      <c r="C438" s="2" t="s">
        <v>46</v>
      </c>
      <c r="D438" s="2" t="s">
        <v>47</v>
      </c>
      <c r="E438" s="2" t="s">
        <v>17</v>
      </c>
      <c r="F438" s="2" t="s">
        <v>18</v>
      </c>
      <c r="G438" s="2" t="s">
        <v>84</v>
      </c>
      <c r="H438" s="2">
        <v>29</v>
      </c>
      <c r="I438" s="5">
        <v>43239</v>
      </c>
      <c r="J438" s="6">
        <v>65334</v>
      </c>
      <c r="K438" s="7">
        <v>0</v>
      </c>
      <c r="L438" s="2" t="s">
        <v>92</v>
      </c>
      <c r="M438" s="2" t="s">
        <v>98</v>
      </c>
      <c r="DS438" t="str">
        <v>E03595</v>
      </c>
      <c r="DT438" t="str">
        <v>Christopher Howard</v>
      </c>
      <c r="DU438" t="str">
        <v>Enterprise Architect</v>
      </c>
      <c r="DV438" t="str">
        <v>IT</v>
      </c>
      <c r="DW438" t="str">
        <v>Speciality Products</v>
      </c>
      <c r="DX438" t="str">
        <v>Male</v>
      </c>
      <c r="DY438" t="str">
        <v>Caucasian</v>
      </c>
      <c r="DZ438">
        <v>61</v>
      </c>
      <c r="EA438">
        <v>43703</v>
      </c>
      <c r="EB438">
        <v>75780</v>
      </c>
      <c r="EC438">
        <v>0</v>
      </c>
      <c r="ED438" t="str">
        <v>United States</v>
      </c>
      <c r="EE438" t="str">
        <v>Seattle</v>
      </c>
    </row>
    <row r="439" spans="1:135" x14ac:dyDescent="0.35">
      <c r="A439" s="1" t="s">
        <v>990</v>
      </c>
      <c r="B439" s="2" t="s">
        <v>991</v>
      </c>
      <c r="C439" s="2" t="s">
        <v>222</v>
      </c>
      <c r="D439" s="2" t="s">
        <v>68</v>
      </c>
      <c r="E439" s="2" t="s">
        <v>25</v>
      </c>
      <c r="F439" s="2" t="s">
        <v>26</v>
      </c>
      <c r="G439" s="2" t="s">
        <v>35</v>
      </c>
      <c r="H439" s="2">
        <v>57</v>
      </c>
      <c r="I439" s="5">
        <v>43299</v>
      </c>
      <c r="J439" s="6">
        <v>71167</v>
      </c>
      <c r="K439" s="7">
        <v>0</v>
      </c>
      <c r="L439" s="2" t="s">
        <v>20</v>
      </c>
      <c r="M439" s="2" t="s">
        <v>87</v>
      </c>
      <c r="DS439" t="str">
        <v>E03616</v>
      </c>
      <c r="DT439" t="str">
        <v>Josiah Lewis</v>
      </c>
      <c r="DU439" t="str">
        <v>Manager</v>
      </c>
      <c r="DV439" t="str">
        <v>IT</v>
      </c>
      <c r="DW439" t="str">
        <v>Research &amp; Development</v>
      </c>
      <c r="DX439" t="str">
        <v>Male</v>
      </c>
      <c r="DY439" t="str">
        <v>Caucasian</v>
      </c>
      <c r="DZ439">
        <v>46</v>
      </c>
      <c r="EA439">
        <v>44419</v>
      </c>
      <c r="EB439">
        <v>127559</v>
      </c>
      <c r="EC439">
        <v>0.1</v>
      </c>
      <c r="ED439" t="str">
        <v>United States</v>
      </c>
      <c r="EE439" t="str">
        <v>Austin</v>
      </c>
    </row>
    <row r="440" spans="1:135" x14ac:dyDescent="0.35">
      <c r="A440" s="1" t="s">
        <v>1951</v>
      </c>
      <c r="B440" s="2" t="s">
        <v>1952</v>
      </c>
      <c r="C440" s="2" t="s">
        <v>32</v>
      </c>
      <c r="D440" s="2" t="s">
        <v>47</v>
      </c>
      <c r="E440" s="2" t="s">
        <v>48</v>
      </c>
      <c r="F440" s="2" t="s">
        <v>18</v>
      </c>
      <c r="G440" s="2" t="s">
        <v>27</v>
      </c>
      <c r="H440" s="2">
        <v>25</v>
      </c>
      <c r="I440" s="5">
        <v>44549</v>
      </c>
      <c r="J440" s="6">
        <v>150666</v>
      </c>
      <c r="K440" s="7">
        <v>0.23</v>
      </c>
      <c r="L440" s="2" t="s">
        <v>28</v>
      </c>
      <c r="M440" s="2" t="s">
        <v>133</v>
      </c>
      <c r="DS440" t="str">
        <v>E03626</v>
      </c>
      <c r="DT440" t="str">
        <v>Nicholas Avila</v>
      </c>
      <c r="DU440" t="str">
        <v>Enterprise Architect</v>
      </c>
      <c r="DV440" t="str">
        <v>IT</v>
      </c>
      <c r="DW440" t="str">
        <v>Research &amp; Development</v>
      </c>
      <c r="DX440" t="str">
        <v>Male</v>
      </c>
      <c r="DY440" t="str">
        <v>Latino</v>
      </c>
      <c r="DZ440">
        <v>28</v>
      </c>
      <c r="EA440">
        <v>43006</v>
      </c>
      <c r="EB440">
        <v>97336</v>
      </c>
      <c r="EC440">
        <v>0</v>
      </c>
      <c r="ED440" t="str">
        <v>United States</v>
      </c>
      <c r="EE440" t="str">
        <v>Austin</v>
      </c>
    </row>
    <row r="441" spans="1:135" x14ac:dyDescent="0.35">
      <c r="A441" s="1" t="s">
        <v>1439</v>
      </c>
      <c r="B441" s="2" t="s">
        <v>1440</v>
      </c>
      <c r="C441" s="2" t="s">
        <v>371</v>
      </c>
      <c r="D441" s="2" t="s">
        <v>16</v>
      </c>
      <c r="E441" s="2" t="s">
        <v>34</v>
      </c>
      <c r="F441" s="2" t="s">
        <v>18</v>
      </c>
      <c r="G441" s="2" t="s">
        <v>84</v>
      </c>
      <c r="H441" s="2">
        <v>43</v>
      </c>
      <c r="I441" s="5">
        <v>40290</v>
      </c>
      <c r="J441" s="6">
        <v>76912</v>
      </c>
      <c r="K441" s="7">
        <v>0</v>
      </c>
      <c r="L441" s="2" t="s">
        <v>92</v>
      </c>
      <c r="M441" s="2" t="s">
        <v>217</v>
      </c>
      <c r="DS441" t="str">
        <v>E03680</v>
      </c>
      <c r="DT441" t="str">
        <v>Elias Alvarado</v>
      </c>
      <c r="DU441" t="str">
        <v>Sr. Manger</v>
      </c>
      <c r="DV441" t="str">
        <v>IT</v>
      </c>
      <c r="DW441" t="str">
        <v>Manufacturing</v>
      </c>
      <c r="DX441" t="str">
        <v>Male</v>
      </c>
      <c r="DY441" t="str">
        <v>Latino</v>
      </c>
      <c r="DZ441">
        <v>56</v>
      </c>
      <c r="EA441">
        <v>40917</v>
      </c>
      <c r="EB441">
        <v>146140</v>
      </c>
      <c r="EC441">
        <v>0.1</v>
      </c>
      <c r="ED441" t="str">
        <v>Brazil</v>
      </c>
      <c r="EE441" t="str">
        <v>Manaus</v>
      </c>
    </row>
    <row r="442" spans="1:135" x14ac:dyDescent="0.35">
      <c r="A442" s="1" t="s">
        <v>1827</v>
      </c>
      <c r="B442" s="2" t="s">
        <v>1828</v>
      </c>
      <c r="C442" s="2" t="s">
        <v>32</v>
      </c>
      <c r="D442" s="2" t="s">
        <v>64</v>
      </c>
      <c r="E442" s="2" t="s">
        <v>34</v>
      </c>
      <c r="F442" s="2" t="s">
        <v>18</v>
      </c>
      <c r="G442" s="2" t="s">
        <v>84</v>
      </c>
      <c r="H442" s="2">
        <v>40</v>
      </c>
      <c r="I442" s="5">
        <v>44094</v>
      </c>
      <c r="J442" s="6">
        <v>198176</v>
      </c>
      <c r="K442" s="7">
        <v>0.17</v>
      </c>
      <c r="L442" s="2" t="s">
        <v>92</v>
      </c>
      <c r="M442" s="2" t="s">
        <v>93</v>
      </c>
      <c r="DS442" t="str">
        <v>E03685</v>
      </c>
      <c r="DT442" t="str">
        <v>Silas Hunter</v>
      </c>
      <c r="DU442" t="str">
        <v>Solutions Architect</v>
      </c>
      <c r="DV442" t="str">
        <v>IT</v>
      </c>
      <c r="DW442" t="str">
        <v>Corporate</v>
      </c>
      <c r="DX442" t="str">
        <v>Male</v>
      </c>
      <c r="DY442" t="str">
        <v>Black</v>
      </c>
      <c r="DZ442">
        <v>55</v>
      </c>
      <c r="EA442">
        <v>35919</v>
      </c>
      <c r="EB442">
        <v>62174</v>
      </c>
      <c r="EC442">
        <v>0</v>
      </c>
      <c r="ED442" t="str">
        <v>United States</v>
      </c>
      <c r="EE442" t="str">
        <v>Chicago</v>
      </c>
    </row>
    <row r="443" spans="1:135" x14ac:dyDescent="0.35">
      <c r="A443" s="1" t="s">
        <v>1866</v>
      </c>
      <c r="B443" s="2" t="s">
        <v>1867</v>
      </c>
      <c r="C443" s="2" t="s">
        <v>78</v>
      </c>
      <c r="D443" s="2" t="s">
        <v>58</v>
      </c>
      <c r="E443" s="2" t="s">
        <v>34</v>
      </c>
      <c r="F443" s="2" t="s">
        <v>18</v>
      </c>
      <c r="G443" s="2" t="s">
        <v>35</v>
      </c>
      <c r="H443" s="2">
        <v>41</v>
      </c>
      <c r="I443" s="5">
        <v>41130</v>
      </c>
      <c r="J443" s="6">
        <v>245360</v>
      </c>
      <c r="K443" s="7">
        <v>0.37</v>
      </c>
      <c r="L443" s="2" t="s">
        <v>20</v>
      </c>
      <c r="M443" s="2" t="s">
        <v>59</v>
      </c>
      <c r="DS443" t="str">
        <v>E03691</v>
      </c>
      <c r="DT443" t="str">
        <v>Colton Garcia</v>
      </c>
      <c r="DU443" t="str">
        <v>Solutions Architect</v>
      </c>
      <c r="DV443" t="str">
        <v>IT</v>
      </c>
      <c r="DW443" t="str">
        <v>Speciality Products</v>
      </c>
      <c r="DX443" t="str">
        <v>Male</v>
      </c>
      <c r="DY443" t="str">
        <v>Latino</v>
      </c>
      <c r="DZ443">
        <v>55</v>
      </c>
      <c r="EA443">
        <v>34290</v>
      </c>
      <c r="EB443">
        <v>80170</v>
      </c>
      <c r="EC443">
        <v>0</v>
      </c>
      <c r="ED443" t="str">
        <v>United States</v>
      </c>
      <c r="EE443" t="str">
        <v>Miami</v>
      </c>
    </row>
    <row r="444" spans="1:135" x14ac:dyDescent="0.35">
      <c r="A444" s="1" t="s">
        <v>103</v>
      </c>
      <c r="B444" s="2" t="s">
        <v>104</v>
      </c>
      <c r="C444" s="2" t="s">
        <v>32</v>
      </c>
      <c r="D444" s="2" t="s">
        <v>64</v>
      </c>
      <c r="E444" s="2" t="s">
        <v>34</v>
      </c>
      <c r="F444" s="2" t="s">
        <v>26</v>
      </c>
      <c r="G444" s="2" t="s">
        <v>19</v>
      </c>
      <c r="H444" s="2">
        <v>41</v>
      </c>
      <c r="I444" s="5">
        <v>42111</v>
      </c>
      <c r="J444" s="6">
        <v>152239</v>
      </c>
      <c r="K444" s="7">
        <v>0.23</v>
      </c>
      <c r="L444" s="2" t="s">
        <v>20</v>
      </c>
      <c r="M444" s="2" t="s">
        <v>87</v>
      </c>
      <c r="DS444" t="str">
        <v>E03694</v>
      </c>
      <c r="DT444" t="str">
        <v>Eli Reed</v>
      </c>
      <c r="DU444" t="str">
        <v>Systems Analyst</v>
      </c>
      <c r="DV444" t="str">
        <v>IT</v>
      </c>
      <c r="DW444" t="str">
        <v>Corporate</v>
      </c>
      <c r="DX444" t="str">
        <v>Male</v>
      </c>
      <c r="DY444" t="str">
        <v>Caucasian</v>
      </c>
      <c r="DZ444">
        <v>51</v>
      </c>
      <c r="EA444">
        <v>41697</v>
      </c>
      <c r="EB444">
        <v>53929</v>
      </c>
      <c r="EC444">
        <v>0</v>
      </c>
      <c r="ED444" t="str">
        <v>United States</v>
      </c>
      <c r="EE444" t="str">
        <v>Miami</v>
      </c>
    </row>
    <row r="445" spans="1:135" x14ac:dyDescent="0.35">
      <c r="A445" s="1" t="s">
        <v>443</v>
      </c>
      <c r="B445" s="2" t="s">
        <v>444</v>
      </c>
      <c r="C445" s="2" t="s">
        <v>441</v>
      </c>
      <c r="D445" s="2" t="s">
        <v>16</v>
      </c>
      <c r="E445" s="2" t="s">
        <v>17</v>
      </c>
      <c r="F445" s="2" t="s">
        <v>26</v>
      </c>
      <c r="G445" s="2" t="s">
        <v>84</v>
      </c>
      <c r="H445" s="2">
        <v>29</v>
      </c>
      <c r="I445" s="5">
        <v>43753</v>
      </c>
      <c r="J445" s="6">
        <v>66819</v>
      </c>
      <c r="K445" s="7">
        <v>0</v>
      </c>
      <c r="L445" s="2" t="s">
        <v>92</v>
      </c>
      <c r="M445" s="2" t="s">
        <v>98</v>
      </c>
      <c r="DS445" t="str">
        <v>E03807</v>
      </c>
      <c r="DT445" t="str">
        <v>Kennedy Do</v>
      </c>
      <c r="DU445" t="str">
        <v>Computer Systems Manager</v>
      </c>
      <c r="DV445" t="str">
        <v>IT</v>
      </c>
      <c r="DW445" t="str">
        <v>Manufacturing</v>
      </c>
      <c r="DX445" t="str">
        <v>Female</v>
      </c>
      <c r="DY445" t="str">
        <v>Asian</v>
      </c>
      <c r="DZ445">
        <v>42</v>
      </c>
      <c r="EA445">
        <v>38640</v>
      </c>
      <c r="EB445">
        <v>67398</v>
      </c>
      <c r="EC445">
        <v>7.0000000000000007E-2</v>
      </c>
      <c r="ED445" t="str">
        <v>United States</v>
      </c>
      <c r="EE445" t="str">
        <v>Phoenix</v>
      </c>
    </row>
    <row r="446" spans="1:135" x14ac:dyDescent="0.35">
      <c r="A446" s="1" t="s">
        <v>1753</v>
      </c>
      <c r="B446" s="2" t="s">
        <v>1754</v>
      </c>
      <c r="C446" s="2" t="s">
        <v>247</v>
      </c>
      <c r="D446" s="2" t="s">
        <v>16</v>
      </c>
      <c r="E446" s="2" t="s">
        <v>48</v>
      </c>
      <c r="F446" s="2" t="s">
        <v>26</v>
      </c>
      <c r="G446" s="2" t="s">
        <v>19</v>
      </c>
      <c r="H446" s="2">
        <v>61</v>
      </c>
      <c r="I446" s="5">
        <v>38013</v>
      </c>
      <c r="J446" s="6">
        <v>88478</v>
      </c>
      <c r="K446" s="7">
        <v>0</v>
      </c>
      <c r="L446" s="2" t="s">
        <v>20</v>
      </c>
      <c r="M446" s="2" t="s">
        <v>59</v>
      </c>
      <c r="DS446" t="str">
        <v>E03824</v>
      </c>
      <c r="DT446" t="str">
        <v>Jameson Martin</v>
      </c>
      <c r="DU446" t="str">
        <v>Technical Architect</v>
      </c>
      <c r="DV446" t="str">
        <v>IT</v>
      </c>
      <c r="DW446" t="str">
        <v>Corporate</v>
      </c>
      <c r="DX446" t="str">
        <v>Male</v>
      </c>
      <c r="DY446" t="str">
        <v>Caucasian</v>
      </c>
      <c r="DZ446">
        <v>37</v>
      </c>
      <c r="EA446">
        <v>39493</v>
      </c>
      <c r="EB446">
        <v>71695</v>
      </c>
      <c r="EC446">
        <v>0</v>
      </c>
      <c r="ED446" t="str">
        <v>United States</v>
      </c>
      <c r="EE446" t="str">
        <v>Phoenix</v>
      </c>
    </row>
    <row r="447" spans="1:135" x14ac:dyDescent="0.35">
      <c r="A447" s="1" t="s">
        <v>1922</v>
      </c>
      <c r="B447" s="2" t="s">
        <v>1923</v>
      </c>
      <c r="C447" s="2" t="s">
        <v>329</v>
      </c>
      <c r="D447" s="2" t="s">
        <v>16</v>
      </c>
      <c r="E447" s="2" t="s">
        <v>34</v>
      </c>
      <c r="F447" s="2" t="s">
        <v>26</v>
      </c>
      <c r="G447" s="2" t="s">
        <v>84</v>
      </c>
      <c r="H447" s="2">
        <v>29</v>
      </c>
      <c r="I447" s="5">
        <v>42509</v>
      </c>
      <c r="J447" s="6">
        <v>52693</v>
      </c>
      <c r="K447" s="7">
        <v>0</v>
      </c>
      <c r="L447" s="2" t="s">
        <v>92</v>
      </c>
      <c r="M447" s="2" t="s">
        <v>98</v>
      </c>
      <c r="DS447" t="str">
        <v>E03830</v>
      </c>
      <c r="DT447" t="str">
        <v>Madison Her</v>
      </c>
      <c r="DU447" t="str">
        <v>Technical Architect</v>
      </c>
      <c r="DV447" t="str">
        <v>IT</v>
      </c>
      <c r="DW447" t="str">
        <v>Speciality Products</v>
      </c>
      <c r="DX447" t="str">
        <v>Female</v>
      </c>
      <c r="DY447" t="str">
        <v>Asian</v>
      </c>
      <c r="DZ447">
        <v>56</v>
      </c>
      <c r="EA447">
        <v>35238</v>
      </c>
      <c r="EB447">
        <v>82806</v>
      </c>
      <c r="EC447">
        <v>0</v>
      </c>
      <c r="ED447" t="str">
        <v>United States</v>
      </c>
      <c r="EE447" t="str">
        <v>Seattle</v>
      </c>
    </row>
    <row r="448" spans="1:135" x14ac:dyDescent="0.35">
      <c r="A448" s="1" t="s">
        <v>521</v>
      </c>
      <c r="B448" s="2" t="s">
        <v>522</v>
      </c>
      <c r="C448" s="2" t="s">
        <v>206</v>
      </c>
      <c r="D448" s="2" t="s">
        <v>16</v>
      </c>
      <c r="E448" s="2" t="s">
        <v>25</v>
      </c>
      <c r="F448" s="2" t="s">
        <v>18</v>
      </c>
      <c r="G448" s="2" t="s">
        <v>35</v>
      </c>
      <c r="H448" s="2">
        <v>36</v>
      </c>
      <c r="I448" s="5">
        <v>41789</v>
      </c>
      <c r="J448" s="6">
        <v>99080</v>
      </c>
      <c r="K448" s="7">
        <v>0</v>
      </c>
      <c r="L448" s="2" t="s">
        <v>20</v>
      </c>
      <c r="M448" s="2" t="s">
        <v>36</v>
      </c>
      <c r="DS448" t="str">
        <v>E03830</v>
      </c>
      <c r="DT448" t="str">
        <v>Eva Coleman</v>
      </c>
      <c r="DU448" t="str">
        <v>Director</v>
      </c>
      <c r="DV448" t="str">
        <v>IT</v>
      </c>
      <c r="DW448" t="str">
        <v>Research &amp; Development</v>
      </c>
      <c r="DX448" t="str">
        <v>Female</v>
      </c>
      <c r="DY448" t="str">
        <v>Black</v>
      </c>
      <c r="DZ448">
        <v>37</v>
      </c>
      <c r="EA448">
        <v>40076</v>
      </c>
      <c r="EB448">
        <v>167199</v>
      </c>
      <c r="EC448">
        <v>0.2</v>
      </c>
      <c r="ED448" t="str">
        <v>United States</v>
      </c>
      <c r="EE448" t="str">
        <v>Seattle</v>
      </c>
    </row>
    <row r="449" spans="1:135" x14ac:dyDescent="0.35">
      <c r="A449" s="1" t="s">
        <v>1615</v>
      </c>
      <c r="B449" s="2" t="s">
        <v>1616</v>
      </c>
      <c r="C449" s="2" t="s">
        <v>142</v>
      </c>
      <c r="D449" s="2" t="s">
        <v>64</v>
      </c>
      <c r="E449" s="2" t="s">
        <v>17</v>
      </c>
      <c r="F449" s="2" t="s">
        <v>18</v>
      </c>
      <c r="G449" s="2" t="s">
        <v>84</v>
      </c>
      <c r="H449" s="2">
        <v>52</v>
      </c>
      <c r="I449" s="5">
        <v>36416</v>
      </c>
      <c r="J449" s="6">
        <v>92994</v>
      </c>
      <c r="K449" s="7">
        <v>0</v>
      </c>
      <c r="L449" s="2" t="s">
        <v>20</v>
      </c>
      <c r="M449" s="2" t="s">
        <v>36</v>
      </c>
      <c r="DS449" t="str">
        <v>E03854</v>
      </c>
      <c r="DT449" t="str">
        <v>Camila Li</v>
      </c>
      <c r="DU449" t="str">
        <v>Sr. Manger</v>
      </c>
      <c r="DV449" t="str">
        <v>IT</v>
      </c>
      <c r="DW449" t="str">
        <v>Research &amp; Development</v>
      </c>
      <c r="DX449" t="str">
        <v>Female</v>
      </c>
      <c r="DY449" t="str">
        <v>Asian</v>
      </c>
      <c r="DZ449">
        <v>60</v>
      </c>
      <c r="EA449">
        <v>40383</v>
      </c>
      <c r="EB449">
        <v>126911</v>
      </c>
      <c r="EC449">
        <v>0.1</v>
      </c>
      <c r="ED449" t="str">
        <v>China</v>
      </c>
      <c r="EE449" t="str">
        <v>Shanghai</v>
      </c>
    </row>
    <row r="450" spans="1:135" x14ac:dyDescent="0.35">
      <c r="A450" s="1" t="s">
        <v>1393</v>
      </c>
      <c r="B450" s="2" t="s">
        <v>1394</v>
      </c>
      <c r="C450" s="2" t="s">
        <v>51</v>
      </c>
      <c r="D450" s="2" t="s">
        <v>33</v>
      </c>
      <c r="E450" s="2" t="s">
        <v>25</v>
      </c>
      <c r="F450" s="2" t="s">
        <v>18</v>
      </c>
      <c r="G450" s="2" t="s">
        <v>35</v>
      </c>
      <c r="H450" s="2">
        <v>37</v>
      </c>
      <c r="I450" s="5">
        <v>43935</v>
      </c>
      <c r="J450" s="6">
        <v>103524</v>
      </c>
      <c r="K450" s="7">
        <v>0.09</v>
      </c>
      <c r="L450" s="2" t="s">
        <v>20</v>
      </c>
      <c r="M450" s="2" t="s">
        <v>43</v>
      </c>
      <c r="DS450" t="str">
        <v>E03870</v>
      </c>
      <c r="DT450" t="str">
        <v>Madeline Allen</v>
      </c>
      <c r="DU450" t="str">
        <v>Cloud Infrastructure Architect</v>
      </c>
      <c r="DV450" t="str">
        <v>IT</v>
      </c>
      <c r="DW450" t="str">
        <v>Manufacturing</v>
      </c>
      <c r="DX450" t="str">
        <v>Female</v>
      </c>
      <c r="DY450" t="str">
        <v>Caucasian</v>
      </c>
      <c r="DZ450">
        <v>30</v>
      </c>
      <c r="EA450">
        <v>43864</v>
      </c>
      <c r="EB450">
        <v>94652</v>
      </c>
      <c r="EC450">
        <v>0</v>
      </c>
      <c r="ED450" t="str">
        <v>United States</v>
      </c>
      <c r="EE450" t="str">
        <v>Seattle</v>
      </c>
    </row>
    <row r="451" spans="1:135" x14ac:dyDescent="0.35">
      <c r="A451" s="1" t="s">
        <v>652</v>
      </c>
      <c r="B451" s="2" t="s">
        <v>653</v>
      </c>
      <c r="C451" s="2" t="s">
        <v>54</v>
      </c>
      <c r="D451" s="2" t="s">
        <v>79</v>
      </c>
      <c r="E451" s="2" t="s">
        <v>17</v>
      </c>
      <c r="F451" s="2" t="s">
        <v>18</v>
      </c>
      <c r="G451" s="2" t="s">
        <v>27</v>
      </c>
      <c r="H451" s="2">
        <v>40</v>
      </c>
      <c r="I451" s="5">
        <v>44251</v>
      </c>
      <c r="J451" s="6">
        <v>46833</v>
      </c>
      <c r="K451" s="7">
        <v>0</v>
      </c>
      <c r="L451" s="2" t="s">
        <v>28</v>
      </c>
      <c r="M451" s="2" t="s">
        <v>133</v>
      </c>
      <c r="DS451" t="str">
        <v>E03881</v>
      </c>
      <c r="DT451" t="str">
        <v>Andrew Reed</v>
      </c>
      <c r="DU451" t="str">
        <v>System Administrator </v>
      </c>
      <c r="DV451" t="str">
        <v>IT</v>
      </c>
      <c r="DW451" t="str">
        <v>Corporate</v>
      </c>
      <c r="DX451" t="str">
        <v>Male</v>
      </c>
      <c r="DY451" t="str">
        <v>Black</v>
      </c>
      <c r="DZ451">
        <v>28</v>
      </c>
      <c r="EA451">
        <v>43633</v>
      </c>
      <c r="EB451">
        <v>65341</v>
      </c>
      <c r="EC451">
        <v>0</v>
      </c>
      <c r="ED451" t="str">
        <v>United States</v>
      </c>
      <c r="EE451" t="str">
        <v>Miami</v>
      </c>
    </row>
    <row r="452" spans="1:135" x14ac:dyDescent="0.35">
      <c r="A452" s="1" t="s">
        <v>396</v>
      </c>
      <c r="B452" s="2" t="s">
        <v>397</v>
      </c>
      <c r="C452" s="2" t="s">
        <v>42</v>
      </c>
      <c r="D452" s="2" t="s">
        <v>47</v>
      </c>
      <c r="E452" s="2" t="s">
        <v>34</v>
      </c>
      <c r="F452" s="2" t="s">
        <v>26</v>
      </c>
      <c r="G452" s="2" t="s">
        <v>84</v>
      </c>
      <c r="H452" s="2">
        <v>61</v>
      </c>
      <c r="I452" s="5">
        <v>42858</v>
      </c>
      <c r="J452" s="6">
        <v>90855</v>
      </c>
      <c r="K452" s="7">
        <v>0</v>
      </c>
      <c r="L452" s="2" t="s">
        <v>92</v>
      </c>
      <c r="M452" s="2" t="s">
        <v>217</v>
      </c>
      <c r="DS452" t="str">
        <v>E03890</v>
      </c>
      <c r="DT452" t="str">
        <v>Everett Khan</v>
      </c>
      <c r="DU452" t="str">
        <v>Solutions Architect</v>
      </c>
      <c r="DV452" t="str">
        <v>IT</v>
      </c>
      <c r="DW452" t="str">
        <v>Manufacturing</v>
      </c>
      <c r="DX452" t="str">
        <v>Male</v>
      </c>
      <c r="DY452" t="str">
        <v>Asian</v>
      </c>
      <c r="DZ452">
        <v>43</v>
      </c>
      <c r="EA452">
        <v>42753</v>
      </c>
      <c r="EB452">
        <v>86417</v>
      </c>
      <c r="EC452">
        <v>0</v>
      </c>
      <c r="ED452" t="str">
        <v>United States</v>
      </c>
      <c r="EE452" t="str">
        <v>Chicago</v>
      </c>
    </row>
    <row r="453" spans="1:135" x14ac:dyDescent="0.35">
      <c r="A453" s="1" t="s">
        <v>1475</v>
      </c>
      <c r="B453" s="2" t="s">
        <v>1476</v>
      </c>
      <c r="C453" s="2" t="s">
        <v>130</v>
      </c>
      <c r="D453" s="2" t="s">
        <v>16</v>
      </c>
      <c r="E453" s="2" t="s">
        <v>17</v>
      </c>
      <c r="F453" s="2" t="s">
        <v>18</v>
      </c>
      <c r="G453" s="2" t="s">
        <v>27</v>
      </c>
      <c r="H453" s="2">
        <v>36</v>
      </c>
      <c r="I453" s="5">
        <v>42489</v>
      </c>
      <c r="J453" s="6">
        <v>75862</v>
      </c>
      <c r="K453" s="7">
        <v>0</v>
      </c>
      <c r="L453" s="2" t="s">
        <v>20</v>
      </c>
      <c r="M453" s="2" t="s">
        <v>59</v>
      </c>
      <c r="DS453" t="str">
        <v>E03902</v>
      </c>
      <c r="DT453" t="str">
        <v>Madison Hunter</v>
      </c>
      <c r="DU453" t="str">
        <v>Network Administrator</v>
      </c>
      <c r="DV453" t="str">
        <v>IT</v>
      </c>
      <c r="DW453" t="str">
        <v>Corporate</v>
      </c>
      <c r="DX453" t="str">
        <v>Female</v>
      </c>
      <c r="DY453" t="str">
        <v>Caucasian</v>
      </c>
      <c r="DZ453">
        <v>40</v>
      </c>
      <c r="EA453">
        <v>40944</v>
      </c>
      <c r="EB453">
        <v>61523</v>
      </c>
      <c r="EC453">
        <v>0</v>
      </c>
      <c r="ED453" t="str">
        <v>United States</v>
      </c>
      <c r="EE453" t="str">
        <v>Columbus</v>
      </c>
    </row>
    <row r="454" spans="1:135" x14ac:dyDescent="0.35">
      <c r="A454" s="1" t="s">
        <v>1647</v>
      </c>
      <c r="B454" s="2" t="s">
        <v>1648</v>
      </c>
      <c r="C454" s="2" t="s">
        <v>42</v>
      </c>
      <c r="D454" s="2" t="s">
        <v>33</v>
      </c>
      <c r="E454" s="2" t="s">
        <v>25</v>
      </c>
      <c r="F454" s="2" t="s">
        <v>18</v>
      </c>
      <c r="G454" s="2" t="s">
        <v>27</v>
      </c>
      <c r="H454" s="2">
        <v>35</v>
      </c>
      <c r="I454" s="5">
        <v>43542</v>
      </c>
      <c r="J454" s="6">
        <v>74779</v>
      </c>
      <c r="K454" s="7">
        <v>0</v>
      </c>
      <c r="L454" s="2" t="s">
        <v>20</v>
      </c>
      <c r="M454" s="2" t="s">
        <v>43</v>
      </c>
      <c r="DS454" t="str">
        <v>E03908</v>
      </c>
      <c r="DT454" t="str">
        <v>Miles Evans</v>
      </c>
      <c r="DU454" t="str">
        <v>Network Architect</v>
      </c>
      <c r="DV454" t="str">
        <v>IT</v>
      </c>
      <c r="DW454" t="str">
        <v>Manufacturing</v>
      </c>
      <c r="DX454" t="str">
        <v>Male</v>
      </c>
      <c r="DY454" t="str">
        <v>Caucasian</v>
      </c>
      <c r="DZ454">
        <v>54</v>
      </c>
      <c r="EA454">
        <v>34631</v>
      </c>
      <c r="EB454">
        <v>87216</v>
      </c>
      <c r="EC454">
        <v>0</v>
      </c>
      <c r="ED454" t="str">
        <v>United States</v>
      </c>
      <c r="EE454" t="str">
        <v>Miami</v>
      </c>
    </row>
    <row r="455" spans="1:135" x14ac:dyDescent="0.35">
      <c r="A455" s="1" t="s">
        <v>1787</v>
      </c>
      <c r="B455" s="2" t="s">
        <v>1788</v>
      </c>
      <c r="C455" s="2" t="s">
        <v>484</v>
      </c>
      <c r="D455" s="2" t="s">
        <v>16</v>
      </c>
      <c r="E455" s="2" t="s">
        <v>25</v>
      </c>
      <c r="F455" s="2" t="s">
        <v>18</v>
      </c>
      <c r="G455" s="2" t="s">
        <v>35</v>
      </c>
      <c r="H455" s="2">
        <v>36</v>
      </c>
      <c r="I455" s="5">
        <v>40413</v>
      </c>
      <c r="J455" s="6">
        <v>61310</v>
      </c>
      <c r="K455" s="7">
        <v>0</v>
      </c>
      <c r="L455" s="2" t="s">
        <v>20</v>
      </c>
      <c r="M455" s="2" t="s">
        <v>43</v>
      </c>
      <c r="DS455" t="str">
        <v>E03928</v>
      </c>
      <c r="DT455" t="str">
        <v>Miles Dang</v>
      </c>
      <c r="DU455" t="str">
        <v>IT Coordinator</v>
      </c>
      <c r="DV455" t="str">
        <v>IT</v>
      </c>
      <c r="DW455" t="str">
        <v>Speciality Products</v>
      </c>
      <c r="DX455" t="str">
        <v>Male</v>
      </c>
      <c r="DY455" t="str">
        <v>Asian</v>
      </c>
      <c r="DZ455">
        <v>61</v>
      </c>
      <c r="EA455">
        <v>36793</v>
      </c>
      <c r="EB455">
        <v>40063</v>
      </c>
      <c r="EC455">
        <v>0</v>
      </c>
      <c r="ED455" t="str">
        <v>United States</v>
      </c>
      <c r="EE455" t="str">
        <v>Miami</v>
      </c>
    </row>
    <row r="456" spans="1:135" x14ac:dyDescent="0.35">
      <c r="A456" s="1" t="s">
        <v>1563</v>
      </c>
      <c r="B456" s="2" t="s">
        <v>1564</v>
      </c>
      <c r="C456" s="2" t="s">
        <v>174</v>
      </c>
      <c r="D456" s="2" t="s">
        <v>68</v>
      </c>
      <c r="E456" s="2" t="s">
        <v>48</v>
      </c>
      <c r="F456" s="2" t="s">
        <v>18</v>
      </c>
      <c r="G456" s="2" t="s">
        <v>35</v>
      </c>
      <c r="H456" s="2">
        <v>32</v>
      </c>
      <c r="I456" s="5">
        <v>42317</v>
      </c>
      <c r="J456" s="6">
        <v>65247</v>
      </c>
      <c r="K456" s="7">
        <v>0</v>
      </c>
      <c r="L456" s="2" t="s">
        <v>20</v>
      </c>
      <c r="M456" s="2" t="s">
        <v>43</v>
      </c>
      <c r="DS456" t="str">
        <v>E03935</v>
      </c>
      <c r="DT456" t="str">
        <v>Cora Jiang</v>
      </c>
      <c r="DU456" t="str">
        <v>Vice President</v>
      </c>
      <c r="DV456" t="str">
        <v>IT</v>
      </c>
      <c r="DW456" t="str">
        <v>Corporate</v>
      </c>
      <c r="DX456" t="str">
        <v>Female</v>
      </c>
      <c r="DY456" t="str">
        <v>Asian</v>
      </c>
      <c r="DZ456">
        <v>53</v>
      </c>
      <c r="EA456">
        <v>39568</v>
      </c>
      <c r="EB456">
        <v>182202</v>
      </c>
      <c r="EC456">
        <v>0.3</v>
      </c>
      <c r="ED456" t="str">
        <v>United States</v>
      </c>
      <c r="EE456" t="str">
        <v>Austin</v>
      </c>
    </row>
    <row r="457" spans="1:135" x14ac:dyDescent="0.35">
      <c r="A457" s="1" t="s">
        <v>384</v>
      </c>
      <c r="B457" s="2" t="s">
        <v>385</v>
      </c>
      <c r="C457" s="2" t="s">
        <v>247</v>
      </c>
      <c r="D457" s="2" t="s">
        <v>16</v>
      </c>
      <c r="E457" s="2" t="s">
        <v>25</v>
      </c>
      <c r="F457" s="2" t="s">
        <v>26</v>
      </c>
      <c r="G457" s="2" t="s">
        <v>27</v>
      </c>
      <c r="H457" s="2">
        <v>33</v>
      </c>
      <c r="I457" s="5">
        <v>44036</v>
      </c>
      <c r="J457" s="6">
        <v>69453</v>
      </c>
      <c r="K457" s="7">
        <v>0</v>
      </c>
      <c r="L457" s="2" t="s">
        <v>28</v>
      </c>
      <c r="M457" s="2" t="s">
        <v>133</v>
      </c>
      <c r="DS457" t="str">
        <v>E03941</v>
      </c>
      <c r="DT457" t="str">
        <v>Isla Han</v>
      </c>
      <c r="DU457" t="str">
        <v>Technical Architect</v>
      </c>
      <c r="DV457" t="str">
        <v>IT</v>
      </c>
      <c r="DW457" t="str">
        <v>Manufacturing</v>
      </c>
      <c r="DX457" t="str">
        <v>Female</v>
      </c>
      <c r="DY457" t="str">
        <v>Asian</v>
      </c>
      <c r="DZ457">
        <v>58</v>
      </c>
      <c r="EA457">
        <v>38521</v>
      </c>
      <c r="EB457">
        <v>86089</v>
      </c>
      <c r="EC457">
        <v>0</v>
      </c>
      <c r="ED457" t="str">
        <v>United States</v>
      </c>
      <c r="EE457" t="str">
        <v>Chicago</v>
      </c>
    </row>
    <row r="458" spans="1:135" x14ac:dyDescent="0.35">
      <c r="A458" s="1" t="s">
        <v>815</v>
      </c>
      <c r="B458" s="2" t="s">
        <v>816</v>
      </c>
      <c r="C458" s="2" t="s">
        <v>174</v>
      </c>
      <c r="D458" s="2" t="s">
        <v>68</v>
      </c>
      <c r="E458" s="2" t="s">
        <v>34</v>
      </c>
      <c r="F458" s="2" t="s">
        <v>18</v>
      </c>
      <c r="G458" s="2" t="s">
        <v>84</v>
      </c>
      <c r="H458" s="2">
        <v>36</v>
      </c>
      <c r="I458" s="5">
        <v>42443</v>
      </c>
      <c r="J458" s="6">
        <v>85870</v>
      </c>
      <c r="K458" s="7">
        <v>0</v>
      </c>
      <c r="L458" s="2" t="s">
        <v>92</v>
      </c>
      <c r="M458" s="2" t="s">
        <v>217</v>
      </c>
      <c r="DS458" t="str">
        <v>E04041</v>
      </c>
      <c r="DT458" t="str">
        <v>Clara Huynh</v>
      </c>
      <c r="DU458" t="str">
        <v>IT Coordinator</v>
      </c>
      <c r="DV458" t="str">
        <v>IT</v>
      </c>
      <c r="DW458" t="str">
        <v>Speciality Products</v>
      </c>
      <c r="DX458" t="str">
        <v>Female</v>
      </c>
      <c r="DY458" t="str">
        <v>Asian</v>
      </c>
      <c r="DZ458">
        <v>39</v>
      </c>
      <c r="EA458">
        <v>44153</v>
      </c>
      <c r="EB458">
        <v>48415</v>
      </c>
      <c r="EC458">
        <v>0</v>
      </c>
      <c r="ED458" t="str">
        <v>China</v>
      </c>
      <c r="EE458" t="str">
        <v>Shanghai</v>
      </c>
    </row>
    <row r="459" spans="1:135" x14ac:dyDescent="0.35">
      <c r="A459" s="1" t="s">
        <v>569</v>
      </c>
      <c r="B459" s="2" t="s">
        <v>570</v>
      </c>
      <c r="C459" s="2" t="s">
        <v>32</v>
      </c>
      <c r="D459" s="2" t="s">
        <v>47</v>
      </c>
      <c r="E459" s="2" t="s">
        <v>17</v>
      </c>
      <c r="F459" s="2" t="s">
        <v>18</v>
      </c>
      <c r="G459" s="2" t="s">
        <v>27</v>
      </c>
      <c r="H459" s="2">
        <v>45</v>
      </c>
      <c r="I459" s="5">
        <v>37316</v>
      </c>
      <c r="J459" s="6">
        <v>165181</v>
      </c>
      <c r="K459" s="7">
        <v>0.16</v>
      </c>
      <c r="L459" s="2" t="s">
        <v>20</v>
      </c>
      <c r="M459" s="2" t="s">
        <v>21</v>
      </c>
      <c r="DS459" t="str">
        <v>E04048</v>
      </c>
      <c r="DT459" t="str">
        <v>Julian Lee</v>
      </c>
      <c r="DU459" t="str">
        <v>IT Systems Architect</v>
      </c>
      <c r="DV459" t="str">
        <v>IT</v>
      </c>
      <c r="DW459" t="str">
        <v>Corporate</v>
      </c>
      <c r="DX459" t="str">
        <v>Male</v>
      </c>
      <c r="DY459" t="str">
        <v>Asian</v>
      </c>
      <c r="DZ459">
        <v>51</v>
      </c>
      <c r="EA459">
        <v>37638</v>
      </c>
      <c r="EB459">
        <v>91399</v>
      </c>
      <c r="EC459">
        <v>0</v>
      </c>
      <c r="ED459" t="str">
        <v>United States</v>
      </c>
      <c r="EE459" t="str">
        <v>Seattle</v>
      </c>
    </row>
    <row r="460" spans="1:135" x14ac:dyDescent="0.35">
      <c r="A460" s="1" t="s">
        <v>925</v>
      </c>
      <c r="B460" s="2" t="s">
        <v>926</v>
      </c>
      <c r="C460" s="2" t="s">
        <v>54</v>
      </c>
      <c r="D460" s="2" t="s">
        <v>47</v>
      </c>
      <c r="E460" s="2" t="s">
        <v>48</v>
      </c>
      <c r="F460" s="2" t="s">
        <v>26</v>
      </c>
      <c r="G460" s="2" t="s">
        <v>35</v>
      </c>
      <c r="H460" s="2">
        <v>47</v>
      </c>
      <c r="I460" s="5">
        <v>41333</v>
      </c>
      <c r="J460" s="6">
        <v>54635</v>
      </c>
      <c r="K460" s="7">
        <v>0</v>
      </c>
      <c r="L460" s="2" t="s">
        <v>20</v>
      </c>
      <c r="M460" s="2" t="s">
        <v>36</v>
      </c>
      <c r="DS460" t="str">
        <v>E04079</v>
      </c>
      <c r="DT460" t="str">
        <v>Christopher Butler</v>
      </c>
      <c r="DU460" t="str">
        <v>Network Architect</v>
      </c>
      <c r="DV460" t="str">
        <v>IT</v>
      </c>
      <c r="DW460" t="str">
        <v>Manufacturing</v>
      </c>
      <c r="DX460" t="str">
        <v>Male</v>
      </c>
      <c r="DY460" t="str">
        <v>Caucasian</v>
      </c>
      <c r="DZ460">
        <v>41</v>
      </c>
      <c r="EA460">
        <v>43013</v>
      </c>
      <c r="EB460">
        <v>67468</v>
      </c>
      <c r="EC460">
        <v>0</v>
      </c>
      <c r="ED460" t="str">
        <v>United States</v>
      </c>
      <c r="EE460" t="str">
        <v>Miami</v>
      </c>
    </row>
    <row r="461" spans="1:135" x14ac:dyDescent="0.35">
      <c r="A461" s="1" t="s">
        <v>1479</v>
      </c>
      <c r="B461" s="2" t="s">
        <v>1480</v>
      </c>
      <c r="C461" s="2" t="s">
        <v>112</v>
      </c>
      <c r="D461" s="2" t="s">
        <v>68</v>
      </c>
      <c r="E461" s="2" t="s">
        <v>48</v>
      </c>
      <c r="F461" s="2" t="s">
        <v>18</v>
      </c>
      <c r="G461" s="2" t="s">
        <v>27</v>
      </c>
      <c r="H461" s="2">
        <v>32</v>
      </c>
      <c r="I461" s="5">
        <v>41977</v>
      </c>
      <c r="J461" s="6">
        <v>99202</v>
      </c>
      <c r="K461" s="7">
        <v>0.11</v>
      </c>
      <c r="L461" s="2" t="s">
        <v>20</v>
      </c>
      <c r="M461" s="2" t="s">
        <v>43</v>
      </c>
      <c r="DS461" t="str">
        <v>E04087</v>
      </c>
      <c r="DT461" t="str">
        <v>Adam Kaur</v>
      </c>
      <c r="DU461" t="str">
        <v>Manager</v>
      </c>
      <c r="DV461" t="str">
        <v>IT</v>
      </c>
      <c r="DW461" t="str">
        <v>Corporate</v>
      </c>
      <c r="DX461" t="str">
        <v>Male</v>
      </c>
      <c r="DY461" t="str">
        <v>Asian</v>
      </c>
      <c r="DZ461">
        <v>60</v>
      </c>
      <c r="EA461">
        <v>36554</v>
      </c>
      <c r="EB461">
        <v>109059</v>
      </c>
      <c r="EC461">
        <v>7.0000000000000007E-2</v>
      </c>
      <c r="ED461" t="str">
        <v>China</v>
      </c>
      <c r="EE461" t="str">
        <v>Chengdu</v>
      </c>
    </row>
    <row r="462" spans="1:135" x14ac:dyDescent="0.35">
      <c r="A462" s="1" t="s">
        <v>1559</v>
      </c>
      <c r="B462" s="2" t="s">
        <v>1560</v>
      </c>
      <c r="C462" s="2" t="s">
        <v>32</v>
      </c>
      <c r="D462" s="2" t="s">
        <v>58</v>
      </c>
      <c r="E462" s="2" t="s">
        <v>17</v>
      </c>
      <c r="F462" s="2" t="s">
        <v>18</v>
      </c>
      <c r="G462" s="2" t="s">
        <v>35</v>
      </c>
      <c r="H462" s="2">
        <v>42</v>
      </c>
      <c r="I462" s="5">
        <v>39968</v>
      </c>
      <c r="J462" s="6">
        <v>174099</v>
      </c>
      <c r="K462" s="7">
        <v>0.26</v>
      </c>
      <c r="L462" s="2" t="s">
        <v>20</v>
      </c>
      <c r="M462" s="2" t="s">
        <v>59</v>
      </c>
      <c r="DS462" t="str">
        <v>E04089</v>
      </c>
      <c r="DT462" t="str">
        <v>Sebastian Fong</v>
      </c>
      <c r="DU462" t="str">
        <v>Sr. Manger</v>
      </c>
      <c r="DV462" t="str">
        <v>IT</v>
      </c>
      <c r="DW462" t="str">
        <v>Manufacturing</v>
      </c>
      <c r="DX462" t="str">
        <v>Male</v>
      </c>
      <c r="DY462" t="str">
        <v>Asian</v>
      </c>
      <c r="DZ462">
        <v>46</v>
      </c>
      <c r="EA462">
        <v>43085</v>
      </c>
      <c r="EB462">
        <v>136716</v>
      </c>
      <c r="EC462">
        <v>0.12</v>
      </c>
      <c r="ED462" t="str">
        <v>United States</v>
      </c>
      <c r="EE462" t="str">
        <v>Austin</v>
      </c>
    </row>
    <row r="463" spans="1:135" x14ac:dyDescent="0.35">
      <c r="A463" s="1" t="s">
        <v>1936</v>
      </c>
      <c r="B463" s="2" t="s">
        <v>1937</v>
      </c>
      <c r="C463" s="2" t="s">
        <v>78</v>
      </c>
      <c r="D463" s="2" t="s">
        <v>64</v>
      </c>
      <c r="E463" s="2" t="s">
        <v>48</v>
      </c>
      <c r="F463" s="2" t="s">
        <v>26</v>
      </c>
      <c r="G463" s="2" t="s">
        <v>19</v>
      </c>
      <c r="H463" s="2">
        <v>45</v>
      </c>
      <c r="I463" s="5">
        <v>40524</v>
      </c>
      <c r="J463" s="6">
        <v>190512</v>
      </c>
      <c r="K463" s="7">
        <v>0.32</v>
      </c>
      <c r="L463" s="2" t="s">
        <v>20</v>
      </c>
      <c r="M463" s="2" t="s">
        <v>87</v>
      </c>
      <c r="DS463" t="str">
        <v>E04105</v>
      </c>
      <c r="DT463" t="str">
        <v>Theodore Dinh</v>
      </c>
      <c r="DU463" t="str">
        <v>Technical Architect</v>
      </c>
      <c r="DV463" t="str">
        <v>IT</v>
      </c>
      <c r="DW463" t="str">
        <v>Manufacturing</v>
      </c>
      <c r="DX463" t="str">
        <v>Male</v>
      </c>
      <c r="DY463" t="str">
        <v>Asian</v>
      </c>
      <c r="DZ463">
        <v>59</v>
      </c>
      <c r="EA463">
        <v>35763</v>
      </c>
      <c r="EB463">
        <v>99975</v>
      </c>
      <c r="EC463">
        <v>0</v>
      </c>
      <c r="ED463" t="str">
        <v>China</v>
      </c>
      <c r="EE463" t="str">
        <v>Chongqing</v>
      </c>
    </row>
    <row r="464" spans="1:135" x14ac:dyDescent="0.35">
      <c r="A464" s="1" t="s">
        <v>1053</v>
      </c>
      <c r="B464" s="2" t="s">
        <v>1054</v>
      </c>
      <c r="C464" s="2" t="s">
        <v>247</v>
      </c>
      <c r="D464" s="2" t="s">
        <v>16</v>
      </c>
      <c r="E464" s="2" t="s">
        <v>25</v>
      </c>
      <c r="F464" s="2" t="s">
        <v>26</v>
      </c>
      <c r="G464" s="2" t="s">
        <v>27</v>
      </c>
      <c r="H464" s="2">
        <v>50</v>
      </c>
      <c r="I464" s="5">
        <v>36956</v>
      </c>
      <c r="J464" s="6">
        <v>73907</v>
      </c>
      <c r="K464" s="7">
        <v>0</v>
      </c>
      <c r="L464" s="2" t="s">
        <v>28</v>
      </c>
      <c r="M464" s="2" t="s">
        <v>73</v>
      </c>
      <c r="DS464" t="str">
        <v>E04109</v>
      </c>
      <c r="DT464" t="str">
        <v>Leah Bryant</v>
      </c>
      <c r="DU464" t="str">
        <v>IT Coordinator</v>
      </c>
      <c r="DV464" t="str">
        <v>IT</v>
      </c>
      <c r="DW464" t="str">
        <v>Manufacturing</v>
      </c>
      <c r="DX464" t="str">
        <v>Female</v>
      </c>
      <c r="DY464" t="str">
        <v>Caucasian</v>
      </c>
      <c r="DZ464">
        <v>55</v>
      </c>
      <c r="EA464">
        <v>38107</v>
      </c>
      <c r="EB464">
        <v>40124</v>
      </c>
      <c r="EC464">
        <v>0</v>
      </c>
      <c r="ED464" t="str">
        <v>United States</v>
      </c>
      <c r="EE464" t="str">
        <v>Austin</v>
      </c>
    </row>
    <row r="465" spans="1:135" x14ac:dyDescent="0.35">
      <c r="A465" s="1" t="s">
        <v>313</v>
      </c>
      <c r="B465" s="2" t="s">
        <v>314</v>
      </c>
      <c r="C465" s="2" t="s">
        <v>130</v>
      </c>
      <c r="D465" s="2" t="s">
        <v>16</v>
      </c>
      <c r="E465" s="2" t="s">
        <v>25</v>
      </c>
      <c r="F465" s="2" t="s">
        <v>18</v>
      </c>
      <c r="G465" s="2" t="s">
        <v>27</v>
      </c>
      <c r="H465" s="2">
        <v>55</v>
      </c>
      <c r="I465" s="5">
        <v>38573</v>
      </c>
      <c r="J465" s="6">
        <v>92771</v>
      </c>
      <c r="K465" s="7">
        <v>0</v>
      </c>
      <c r="L465" s="2" t="s">
        <v>20</v>
      </c>
      <c r="M465" s="2" t="s">
        <v>55</v>
      </c>
      <c r="DS465" t="str">
        <v>E04112</v>
      </c>
      <c r="DT465" t="str">
        <v>Axel Chu</v>
      </c>
      <c r="DU465" t="str">
        <v>Systems Analyst</v>
      </c>
      <c r="DV465" t="str">
        <v>IT</v>
      </c>
      <c r="DW465" t="str">
        <v>Research &amp; Development</v>
      </c>
      <c r="DX465" t="str">
        <v>Male</v>
      </c>
      <c r="DY465" t="str">
        <v>Asian</v>
      </c>
      <c r="DZ465">
        <v>43</v>
      </c>
      <c r="EA465">
        <v>43224</v>
      </c>
      <c r="EB465">
        <v>59888</v>
      </c>
      <c r="EC465">
        <v>0</v>
      </c>
      <c r="ED465" t="str">
        <v>China</v>
      </c>
      <c r="EE465" t="str">
        <v>Beijing</v>
      </c>
    </row>
    <row r="466" spans="1:135" x14ac:dyDescent="0.35">
      <c r="A466" s="1" t="s">
        <v>459</v>
      </c>
      <c r="B466" s="2" t="s">
        <v>460</v>
      </c>
      <c r="C466" s="2" t="s">
        <v>461</v>
      </c>
      <c r="D466" s="2" t="s">
        <v>16</v>
      </c>
      <c r="E466" s="2" t="s">
        <v>25</v>
      </c>
      <c r="F466" s="2" t="s">
        <v>26</v>
      </c>
      <c r="G466" s="2" t="s">
        <v>19</v>
      </c>
      <c r="H466" s="2">
        <v>54</v>
      </c>
      <c r="I466" s="5">
        <v>40540</v>
      </c>
      <c r="J466" s="6">
        <v>64417</v>
      </c>
      <c r="K466" s="7">
        <v>0</v>
      </c>
      <c r="L466" s="2" t="s">
        <v>20</v>
      </c>
      <c r="M466" s="2" t="s">
        <v>87</v>
      </c>
      <c r="DS466" t="str">
        <v>E04114</v>
      </c>
      <c r="DT466" t="str">
        <v>Christopher Lim</v>
      </c>
      <c r="DU466" t="str">
        <v>Director</v>
      </c>
      <c r="DV466" t="str">
        <v>IT</v>
      </c>
      <c r="DW466" t="str">
        <v>Research &amp; Development</v>
      </c>
      <c r="DX466" t="str">
        <v>Male</v>
      </c>
      <c r="DY466" t="str">
        <v>Asian</v>
      </c>
      <c r="DZ466">
        <v>55</v>
      </c>
      <c r="EA466">
        <v>39154</v>
      </c>
      <c r="EB466">
        <v>184648</v>
      </c>
      <c r="EC466">
        <v>0.24</v>
      </c>
      <c r="ED466" t="str">
        <v>China</v>
      </c>
      <c r="EE466" t="str">
        <v>Shanghai</v>
      </c>
    </row>
    <row r="467" spans="1:135" x14ac:dyDescent="0.35">
      <c r="A467" s="1" t="s">
        <v>951</v>
      </c>
      <c r="B467" s="2" t="s">
        <v>952</v>
      </c>
      <c r="C467" s="2" t="s">
        <v>54</v>
      </c>
      <c r="D467" s="2" t="s">
        <v>58</v>
      </c>
      <c r="E467" s="2" t="s">
        <v>48</v>
      </c>
      <c r="F467" s="2" t="s">
        <v>18</v>
      </c>
      <c r="G467" s="2" t="s">
        <v>27</v>
      </c>
      <c r="H467" s="2">
        <v>27</v>
      </c>
      <c r="I467" s="5">
        <v>43701</v>
      </c>
      <c r="J467" s="6">
        <v>50809</v>
      </c>
      <c r="K467" s="7">
        <v>0</v>
      </c>
      <c r="L467" s="2" t="s">
        <v>28</v>
      </c>
      <c r="M467" s="2" t="s">
        <v>29</v>
      </c>
      <c r="DS467" t="str">
        <v>E04116</v>
      </c>
      <c r="DT467" t="str">
        <v>David Barnes</v>
      </c>
      <c r="DU467" t="str">
        <v>Director</v>
      </c>
      <c r="DV467" t="str">
        <v>IT</v>
      </c>
      <c r="DW467" t="str">
        <v>Corporate</v>
      </c>
      <c r="DX467" t="str">
        <v>Male</v>
      </c>
      <c r="DY467" t="str">
        <v>Caucasian</v>
      </c>
      <c r="DZ467">
        <v>64</v>
      </c>
      <c r="EA467">
        <v>41581</v>
      </c>
      <c r="EB467">
        <v>186503</v>
      </c>
      <c r="EC467">
        <v>0.24</v>
      </c>
      <c r="ED467" t="str">
        <v>United States</v>
      </c>
      <c r="EE467" t="str">
        <v>Columbus</v>
      </c>
    </row>
    <row r="468" spans="1:135" x14ac:dyDescent="0.35">
      <c r="A468" s="1" t="s">
        <v>1885</v>
      </c>
      <c r="B468" s="2" t="s">
        <v>1886</v>
      </c>
      <c r="C468" s="2" t="s">
        <v>15</v>
      </c>
      <c r="D468" s="2" t="s">
        <v>64</v>
      </c>
      <c r="E468" s="2" t="s">
        <v>34</v>
      </c>
      <c r="F468" s="2" t="s">
        <v>18</v>
      </c>
      <c r="G468" s="2" t="s">
        <v>27</v>
      </c>
      <c r="H468" s="2">
        <v>36</v>
      </c>
      <c r="I468" s="5">
        <v>40248</v>
      </c>
      <c r="J468" s="6">
        <v>134006</v>
      </c>
      <c r="K468" s="7">
        <v>0.13</v>
      </c>
      <c r="L468" s="2" t="s">
        <v>28</v>
      </c>
      <c r="M468" s="2" t="s">
        <v>113</v>
      </c>
      <c r="DS468" t="str">
        <v>E04123</v>
      </c>
      <c r="DT468" t="str">
        <v>Andrew Holmes</v>
      </c>
      <c r="DU468" t="str">
        <v>Vice President</v>
      </c>
      <c r="DV468" t="str">
        <v>IT</v>
      </c>
      <c r="DW468" t="str">
        <v>Speciality Products</v>
      </c>
      <c r="DX468" t="str">
        <v>Male</v>
      </c>
      <c r="DY468" t="str">
        <v>Black</v>
      </c>
      <c r="DZ468">
        <v>59</v>
      </c>
      <c r="EA468">
        <v>40542</v>
      </c>
      <c r="EB468">
        <v>246619</v>
      </c>
      <c r="EC468">
        <v>0.36</v>
      </c>
      <c r="ED468" t="str">
        <v>United States</v>
      </c>
      <c r="EE468" t="str">
        <v>Miami</v>
      </c>
    </row>
    <row r="469" spans="1:135" x14ac:dyDescent="0.35">
      <c r="A469" s="1" t="s">
        <v>1561</v>
      </c>
      <c r="B469" s="2" t="s">
        <v>1562</v>
      </c>
      <c r="C469" s="2" t="s">
        <v>15</v>
      </c>
      <c r="D469" s="2" t="s">
        <v>33</v>
      </c>
      <c r="E469" s="2" t="s">
        <v>25</v>
      </c>
      <c r="F469" s="2" t="s">
        <v>26</v>
      </c>
      <c r="G469" s="2" t="s">
        <v>27</v>
      </c>
      <c r="H469" s="2">
        <v>63</v>
      </c>
      <c r="I469" s="5">
        <v>37295</v>
      </c>
      <c r="J469" s="6">
        <v>128703</v>
      </c>
      <c r="K469" s="7">
        <v>0.13</v>
      </c>
      <c r="L469" s="2" t="s">
        <v>20</v>
      </c>
      <c r="M469" s="2" t="s">
        <v>59</v>
      </c>
      <c r="DS469" t="str">
        <v>E04170</v>
      </c>
      <c r="DT469" t="str">
        <v>Grayson Chin</v>
      </c>
      <c r="DU469" t="str">
        <v>Vice President</v>
      </c>
      <c r="DV469" t="str">
        <v>IT</v>
      </c>
      <c r="DW469" t="str">
        <v>Research &amp; Development</v>
      </c>
      <c r="DX469" t="str">
        <v>Male</v>
      </c>
      <c r="DY469" t="str">
        <v>Asian</v>
      </c>
      <c r="DZ469">
        <v>26</v>
      </c>
      <c r="EA469">
        <v>43960</v>
      </c>
      <c r="EB469">
        <v>256561</v>
      </c>
      <c r="EC469">
        <v>0.39</v>
      </c>
      <c r="ED469" t="str">
        <v>United States</v>
      </c>
      <c r="EE469" t="str">
        <v>Austin</v>
      </c>
    </row>
    <row r="470" spans="1:135" x14ac:dyDescent="0.35">
      <c r="A470" s="1" t="s">
        <v>614</v>
      </c>
      <c r="B470" s="2" t="s">
        <v>615</v>
      </c>
      <c r="C470" s="2" t="s">
        <v>174</v>
      </c>
      <c r="D470" s="2" t="s">
        <v>68</v>
      </c>
      <c r="E470" s="2" t="s">
        <v>17</v>
      </c>
      <c r="F470" s="2" t="s">
        <v>18</v>
      </c>
      <c r="G470" s="2" t="s">
        <v>35</v>
      </c>
      <c r="H470" s="2">
        <v>58</v>
      </c>
      <c r="I470" s="5">
        <v>34999</v>
      </c>
      <c r="J470" s="6">
        <v>70189</v>
      </c>
      <c r="K470" s="7">
        <v>0</v>
      </c>
      <c r="L470" s="2" t="s">
        <v>20</v>
      </c>
      <c r="M470" s="2" t="s">
        <v>87</v>
      </c>
      <c r="DS470" t="str">
        <v>E04174</v>
      </c>
      <c r="DT470" t="str">
        <v>Maverick Henry</v>
      </c>
      <c r="DU470" t="str">
        <v>Computer Systems Manager</v>
      </c>
      <c r="DV470" t="str">
        <v>IT</v>
      </c>
      <c r="DW470" t="str">
        <v>Research &amp; Development</v>
      </c>
      <c r="DX470" t="str">
        <v>Male</v>
      </c>
      <c r="DY470" t="str">
        <v>Caucasian</v>
      </c>
      <c r="DZ470">
        <v>26</v>
      </c>
      <c r="EA470">
        <v>43656</v>
      </c>
      <c r="EB470">
        <v>69110</v>
      </c>
      <c r="EC470">
        <v>0.05</v>
      </c>
      <c r="ED470" t="str">
        <v>United States</v>
      </c>
      <c r="EE470" t="str">
        <v>Chicago</v>
      </c>
    </row>
    <row r="471" spans="1:135" x14ac:dyDescent="0.35">
      <c r="A471" s="1" t="s">
        <v>13</v>
      </c>
      <c r="B471" s="2" t="s">
        <v>14</v>
      </c>
      <c r="C471" s="2" t="s">
        <v>15</v>
      </c>
      <c r="D471" s="2" t="s">
        <v>16</v>
      </c>
      <c r="E471" s="2" t="s">
        <v>17</v>
      </c>
      <c r="F471" s="2" t="s">
        <v>18</v>
      </c>
      <c r="G471" s="2" t="s">
        <v>19</v>
      </c>
      <c r="H471" s="2">
        <v>55</v>
      </c>
      <c r="I471" s="5">
        <v>42468</v>
      </c>
      <c r="J471" s="6">
        <v>141604</v>
      </c>
      <c r="K471" s="7">
        <v>0.15</v>
      </c>
      <c r="L471" s="2" t="s">
        <v>20</v>
      </c>
      <c r="M471" s="2" t="s">
        <v>21</v>
      </c>
      <c r="DS471" t="str">
        <v>E04189</v>
      </c>
      <c r="DT471" t="str">
        <v>Ariana Kim</v>
      </c>
      <c r="DU471" t="str">
        <v>Network Architect</v>
      </c>
      <c r="DV471" t="str">
        <v>IT</v>
      </c>
      <c r="DW471" t="str">
        <v>Manufacturing</v>
      </c>
      <c r="DX471" t="str">
        <v>Female</v>
      </c>
      <c r="DY471" t="str">
        <v>Asian</v>
      </c>
      <c r="DZ471">
        <v>33</v>
      </c>
      <c r="EA471">
        <v>41819</v>
      </c>
      <c r="EB471">
        <v>96366</v>
      </c>
      <c r="EC471">
        <v>0</v>
      </c>
      <c r="ED471" t="str">
        <v>China</v>
      </c>
      <c r="EE471" t="str">
        <v>Chengdu</v>
      </c>
    </row>
    <row r="472" spans="1:135" x14ac:dyDescent="0.35">
      <c r="A472" s="1" t="s">
        <v>1508</v>
      </c>
      <c r="B472" s="2" t="s">
        <v>1509</v>
      </c>
      <c r="C472" s="2" t="s">
        <v>78</v>
      </c>
      <c r="D472" s="2" t="s">
        <v>64</v>
      </c>
      <c r="E472" s="2" t="s">
        <v>34</v>
      </c>
      <c r="F472" s="2" t="s">
        <v>18</v>
      </c>
      <c r="G472" s="2" t="s">
        <v>84</v>
      </c>
      <c r="H472" s="2">
        <v>45</v>
      </c>
      <c r="I472" s="5">
        <v>43521</v>
      </c>
      <c r="J472" s="6">
        <v>249801</v>
      </c>
      <c r="K472" s="7">
        <v>0.39</v>
      </c>
      <c r="L472" s="2" t="s">
        <v>92</v>
      </c>
      <c r="M472" s="2" t="s">
        <v>217</v>
      </c>
      <c r="DS472" t="str">
        <v>E04217</v>
      </c>
      <c r="DT472" t="str">
        <v>Lydia Williams</v>
      </c>
      <c r="DU472" t="str">
        <v>System Administrator </v>
      </c>
      <c r="DV472" t="str">
        <v>IT</v>
      </c>
      <c r="DW472" t="str">
        <v>Manufacturing</v>
      </c>
      <c r="DX472" t="str">
        <v>Female</v>
      </c>
      <c r="DY472" t="str">
        <v>Black</v>
      </c>
      <c r="DZ472">
        <v>35</v>
      </c>
      <c r="EA472">
        <v>41941</v>
      </c>
      <c r="EB472">
        <v>91592</v>
      </c>
      <c r="EC472">
        <v>0</v>
      </c>
      <c r="ED472" t="str">
        <v>United States</v>
      </c>
      <c r="EE472" t="str">
        <v>Chicago</v>
      </c>
    </row>
    <row r="473" spans="1:135" x14ac:dyDescent="0.35">
      <c r="A473" s="1" t="s">
        <v>1508</v>
      </c>
      <c r="B473" s="2" t="s">
        <v>1671</v>
      </c>
      <c r="C473" s="2" t="s">
        <v>15</v>
      </c>
      <c r="D473" s="2" t="s">
        <v>47</v>
      </c>
      <c r="E473" s="2" t="s">
        <v>25</v>
      </c>
      <c r="F473" s="2" t="s">
        <v>18</v>
      </c>
      <c r="G473" s="2" t="s">
        <v>84</v>
      </c>
      <c r="H473" s="2">
        <v>49</v>
      </c>
      <c r="I473" s="5">
        <v>35157</v>
      </c>
      <c r="J473" s="6">
        <v>157057</v>
      </c>
      <c r="K473" s="7">
        <v>0.12</v>
      </c>
      <c r="L473" s="2" t="s">
        <v>20</v>
      </c>
      <c r="M473" s="2" t="s">
        <v>55</v>
      </c>
      <c r="DS473" t="str">
        <v>E04267</v>
      </c>
      <c r="DT473" t="str">
        <v>Greyson Sanders</v>
      </c>
      <c r="DU473" t="str">
        <v>Cloud Infrastructure Architect</v>
      </c>
      <c r="DV473" t="str">
        <v>IT</v>
      </c>
      <c r="DW473" t="str">
        <v>Speciality Products</v>
      </c>
      <c r="DX473" t="str">
        <v>Male</v>
      </c>
      <c r="DY473" t="str">
        <v>Black</v>
      </c>
      <c r="DZ473">
        <v>28</v>
      </c>
      <c r="EA473">
        <v>43530</v>
      </c>
      <c r="EB473">
        <v>90304</v>
      </c>
      <c r="EC473">
        <v>0</v>
      </c>
      <c r="ED473" t="str">
        <v>United States</v>
      </c>
      <c r="EE473" t="str">
        <v>Chicago</v>
      </c>
    </row>
    <row r="474" spans="1:135" x14ac:dyDescent="0.35">
      <c r="A474" s="1" t="s">
        <v>1373</v>
      </c>
      <c r="B474" s="2" t="s">
        <v>1374</v>
      </c>
      <c r="C474" s="2" t="s">
        <v>42</v>
      </c>
      <c r="D474" s="2" t="s">
        <v>47</v>
      </c>
      <c r="E474" s="2" t="s">
        <v>48</v>
      </c>
      <c r="F474" s="2" t="s">
        <v>18</v>
      </c>
      <c r="G474" s="2" t="s">
        <v>84</v>
      </c>
      <c r="H474" s="2">
        <v>52</v>
      </c>
      <c r="I474" s="5">
        <v>34623</v>
      </c>
      <c r="J474" s="6">
        <v>93103</v>
      </c>
      <c r="K474" s="7">
        <v>0</v>
      </c>
      <c r="L474" s="2" t="s">
        <v>20</v>
      </c>
      <c r="M474" s="2" t="s">
        <v>43</v>
      </c>
      <c r="DS474" t="str">
        <v>E04285</v>
      </c>
      <c r="DT474" t="str">
        <v>Riley Padilla</v>
      </c>
      <c r="DU474" t="str">
        <v>Technical Architect</v>
      </c>
      <c r="DV474" t="str">
        <v>IT</v>
      </c>
      <c r="DW474" t="str">
        <v>Manufacturing</v>
      </c>
      <c r="DX474" t="str">
        <v>Female</v>
      </c>
      <c r="DY474" t="str">
        <v>Latino</v>
      </c>
      <c r="DZ474">
        <v>35</v>
      </c>
      <c r="EA474">
        <v>41409</v>
      </c>
      <c r="EB474">
        <v>78940</v>
      </c>
      <c r="EC474">
        <v>0</v>
      </c>
      <c r="ED474" t="str">
        <v>United States</v>
      </c>
      <c r="EE474" t="str">
        <v>Miami</v>
      </c>
    </row>
    <row r="475" spans="1:135" x14ac:dyDescent="0.35">
      <c r="A475" s="1" t="s">
        <v>877</v>
      </c>
      <c r="B475" s="2" t="s">
        <v>878</v>
      </c>
      <c r="C475" s="2" t="s">
        <v>177</v>
      </c>
      <c r="D475" s="2" t="s">
        <v>68</v>
      </c>
      <c r="E475" s="2" t="s">
        <v>17</v>
      </c>
      <c r="F475" s="2" t="s">
        <v>18</v>
      </c>
      <c r="G475" s="2" t="s">
        <v>35</v>
      </c>
      <c r="H475" s="2">
        <v>46</v>
      </c>
      <c r="I475" s="5">
        <v>39471</v>
      </c>
      <c r="J475" s="6">
        <v>91621</v>
      </c>
      <c r="K475" s="7">
        <v>0</v>
      </c>
      <c r="L475" s="2" t="s">
        <v>20</v>
      </c>
      <c r="M475" s="2" t="s">
        <v>36</v>
      </c>
      <c r="DS475" t="str">
        <v>E04290</v>
      </c>
      <c r="DT475" t="str">
        <v>Hannah Gomez</v>
      </c>
      <c r="DU475" t="str">
        <v>Technical Architect</v>
      </c>
      <c r="DV475" t="str">
        <v>IT</v>
      </c>
      <c r="DW475" t="str">
        <v>Manufacturing</v>
      </c>
      <c r="DX475" t="str">
        <v>Female</v>
      </c>
      <c r="DY475" t="str">
        <v>Latino</v>
      </c>
      <c r="DZ475">
        <v>25</v>
      </c>
      <c r="EA475">
        <v>44327</v>
      </c>
      <c r="EB475">
        <v>83934</v>
      </c>
      <c r="EC475">
        <v>0</v>
      </c>
      <c r="ED475" t="str">
        <v>United States</v>
      </c>
      <c r="EE475" t="str">
        <v>Miami</v>
      </c>
    </row>
    <row r="476" spans="1:135" x14ac:dyDescent="0.35">
      <c r="A476" s="1" t="s">
        <v>1278</v>
      </c>
      <c r="B476" s="2" t="s">
        <v>1279</v>
      </c>
      <c r="C476" s="2" t="s">
        <v>32</v>
      </c>
      <c r="D476" s="2" t="s">
        <v>79</v>
      </c>
      <c r="E476" s="2" t="s">
        <v>25</v>
      </c>
      <c r="F476" s="2" t="s">
        <v>18</v>
      </c>
      <c r="G476" s="2" t="s">
        <v>27</v>
      </c>
      <c r="H476" s="2">
        <v>35</v>
      </c>
      <c r="I476" s="5">
        <v>42800</v>
      </c>
      <c r="J476" s="6">
        <v>171426</v>
      </c>
      <c r="K476" s="7">
        <v>0.15</v>
      </c>
      <c r="L476" s="2" t="s">
        <v>28</v>
      </c>
      <c r="M476" s="2" t="s">
        <v>113</v>
      </c>
      <c r="DS476" t="str">
        <v>E04323</v>
      </c>
      <c r="DT476" t="str">
        <v>Melody Valdez</v>
      </c>
      <c r="DU476" t="str">
        <v>Director</v>
      </c>
      <c r="DV476" t="str">
        <v>IT</v>
      </c>
      <c r="DW476" t="str">
        <v>Manufacturing</v>
      </c>
      <c r="DX476" t="str">
        <v>Female</v>
      </c>
      <c r="DY476" t="str">
        <v>Latino</v>
      </c>
      <c r="DZ476">
        <v>28</v>
      </c>
      <c r="EA476">
        <v>44221</v>
      </c>
      <c r="EB476">
        <v>160385</v>
      </c>
      <c r="EC476">
        <v>0.23</v>
      </c>
      <c r="ED476" t="str">
        <v>United States</v>
      </c>
      <c r="EE476" t="str">
        <v>Miami</v>
      </c>
    </row>
    <row r="477" spans="1:135" x14ac:dyDescent="0.35">
      <c r="A477" s="1" t="s">
        <v>480</v>
      </c>
      <c r="B477" s="2" t="s">
        <v>481</v>
      </c>
      <c r="C477" s="2" t="s">
        <v>32</v>
      </c>
      <c r="D477" s="2" t="s">
        <v>68</v>
      </c>
      <c r="E477" s="2" t="s">
        <v>34</v>
      </c>
      <c r="F477" s="2" t="s">
        <v>26</v>
      </c>
      <c r="G477" s="2" t="s">
        <v>27</v>
      </c>
      <c r="H477" s="2">
        <v>45</v>
      </c>
      <c r="I477" s="5">
        <v>41879</v>
      </c>
      <c r="J477" s="6">
        <v>183161</v>
      </c>
      <c r="K477" s="7">
        <v>0.22</v>
      </c>
      <c r="L477" s="2" t="s">
        <v>20</v>
      </c>
      <c r="M477" s="2" t="s">
        <v>55</v>
      </c>
      <c r="DS477" t="str">
        <v>E04359</v>
      </c>
      <c r="DT477" t="str">
        <v>Layla Salazar</v>
      </c>
      <c r="DU477" t="str">
        <v>Solutions Architect</v>
      </c>
      <c r="DV477" t="str">
        <v>IT</v>
      </c>
      <c r="DW477" t="str">
        <v>Corporate</v>
      </c>
      <c r="DX477" t="str">
        <v>Female</v>
      </c>
      <c r="DY477" t="str">
        <v>Latino</v>
      </c>
      <c r="DZ477">
        <v>59</v>
      </c>
      <c r="EA477">
        <v>41717</v>
      </c>
      <c r="EB477">
        <v>90901</v>
      </c>
      <c r="EC477">
        <v>0</v>
      </c>
      <c r="ED477" t="str">
        <v>United States</v>
      </c>
      <c r="EE477" t="str">
        <v>Seattle</v>
      </c>
    </row>
    <row r="478" spans="1:135" x14ac:dyDescent="0.35">
      <c r="A478" s="1" t="s">
        <v>1550</v>
      </c>
      <c r="B478" s="2" t="s">
        <v>1551</v>
      </c>
      <c r="C478" s="2" t="s">
        <v>51</v>
      </c>
      <c r="D478" s="2" t="s">
        <v>47</v>
      </c>
      <c r="E478" s="2" t="s">
        <v>48</v>
      </c>
      <c r="F478" s="2" t="s">
        <v>18</v>
      </c>
      <c r="G478" s="2" t="s">
        <v>27</v>
      </c>
      <c r="H478" s="2">
        <v>27</v>
      </c>
      <c r="I478" s="5">
        <v>43358</v>
      </c>
      <c r="J478" s="6">
        <v>127616</v>
      </c>
      <c r="K478" s="7">
        <v>7.0000000000000007E-2</v>
      </c>
      <c r="L478" s="2" t="s">
        <v>20</v>
      </c>
      <c r="M478" s="2" t="s">
        <v>87</v>
      </c>
      <c r="DS478" t="str">
        <v>E04378</v>
      </c>
      <c r="DT478" t="str">
        <v>Ezra Simmons</v>
      </c>
      <c r="DU478" t="str">
        <v>Network Administrator</v>
      </c>
      <c r="DV478" t="str">
        <v>IT</v>
      </c>
      <c r="DW478" t="str">
        <v>Manufacturing</v>
      </c>
      <c r="DX478" t="str">
        <v>Male</v>
      </c>
      <c r="DY478" t="str">
        <v>Black</v>
      </c>
      <c r="DZ478">
        <v>31</v>
      </c>
      <c r="EA478">
        <v>42497</v>
      </c>
      <c r="EB478">
        <v>71192</v>
      </c>
      <c r="EC478">
        <v>0</v>
      </c>
      <c r="ED478" t="str">
        <v>United States</v>
      </c>
      <c r="EE478" t="str">
        <v>Austin</v>
      </c>
    </row>
    <row r="479" spans="1:135" x14ac:dyDescent="0.35">
      <c r="A479" s="1" t="s">
        <v>1622</v>
      </c>
      <c r="B479" s="2" t="s">
        <v>1623</v>
      </c>
      <c r="C479" s="2" t="s">
        <v>39</v>
      </c>
      <c r="D479" s="2" t="s">
        <v>16</v>
      </c>
      <c r="E479" s="2" t="s">
        <v>34</v>
      </c>
      <c r="F479" s="2" t="s">
        <v>26</v>
      </c>
      <c r="G479" s="2" t="s">
        <v>27</v>
      </c>
      <c r="H479" s="2">
        <v>35</v>
      </c>
      <c r="I479" s="5">
        <v>42493</v>
      </c>
      <c r="J479" s="6">
        <v>73899</v>
      </c>
      <c r="K479" s="7">
        <v>0.05</v>
      </c>
      <c r="L479" s="2" t="s">
        <v>28</v>
      </c>
      <c r="M479" s="2" t="s">
        <v>133</v>
      </c>
      <c r="DS479" t="str">
        <v>E04380</v>
      </c>
      <c r="DT479" t="str">
        <v>Naomi Washington</v>
      </c>
      <c r="DU479" t="str">
        <v>Manager</v>
      </c>
      <c r="DV479" t="str">
        <v>IT</v>
      </c>
      <c r="DW479" t="str">
        <v>Speciality Products</v>
      </c>
      <c r="DX479" t="str">
        <v>Female</v>
      </c>
      <c r="DY479" t="str">
        <v>Caucasian</v>
      </c>
      <c r="DZ479">
        <v>51</v>
      </c>
      <c r="EA479">
        <v>43903</v>
      </c>
      <c r="EB479">
        <v>107195</v>
      </c>
      <c r="EC479">
        <v>0.09</v>
      </c>
      <c r="ED479" t="str">
        <v>United States</v>
      </c>
      <c r="EE479" t="str">
        <v>Austin</v>
      </c>
    </row>
    <row r="480" spans="1:135" x14ac:dyDescent="0.35">
      <c r="A480" s="1" t="s">
        <v>1483</v>
      </c>
      <c r="B480" s="2" t="s">
        <v>1484</v>
      </c>
      <c r="C480" s="2" t="s">
        <v>371</v>
      </c>
      <c r="D480" s="2" t="s">
        <v>16</v>
      </c>
      <c r="E480" s="2" t="s">
        <v>48</v>
      </c>
      <c r="F480" s="2" t="s">
        <v>26</v>
      </c>
      <c r="G480" s="2" t="s">
        <v>35</v>
      </c>
      <c r="H480" s="2">
        <v>54</v>
      </c>
      <c r="I480" s="5">
        <v>33785</v>
      </c>
      <c r="J480" s="6">
        <v>63196</v>
      </c>
      <c r="K480" s="7">
        <v>0</v>
      </c>
      <c r="L480" s="2" t="s">
        <v>20</v>
      </c>
      <c r="M480" s="2" t="s">
        <v>36</v>
      </c>
      <c r="DS480" t="str">
        <v>E04387</v>
      </c>
      <c r="DT480" t="str">
        <v>Everleigh White</v>
      </c>
      <c r="DU480" t="str">
        <v>Network Architect</v>
      </c>
      <c r="DV480" t="str">
        <v>IT</v>
      </c>
      <c r="DW480" t="str">
        <v>Speciality Products</v>
      </c>
      <c r="DX480" t="str">
        <v>Female</v>
      </c>
      <c r="DY480" t="str">
        <v>Caucasian</v>
      </c>
      <c r="DZ480">
        <v>59</v>
      </c>
      <c r="EA480">
        <v>43028</v>
      </c>
      <c r="EB480">
        <v>86831</v>
      </c>
      <c r="EC480">
        <v>0</v>
      </c>
      <c r="ED480" t="str">
        <v>United States</v>
      </c>
      <c r="EE480" t="str">
        <v>Phoenix</v>
      </c>
    </row>
    <row r="481" spans="1:135" x14ac:dyDescent="0.35">
      <c r="A481" s="1" t="s">
        <v>1797</v>
      </c>
      <c r="B481" s="2" t="s">
        <v>1798</v>
      </c>
      <c r="C481" s="2" t="s">
        <v>42</v>
      </c>
      <c r="D481" s="2" t="s">
        <v>79</v>
      </c>
      <c r="E481" s="2" t="s">
        <v>34</v>
      </c>
      <c r="F481" s="2" t="s">
        <v>26</v>
      </c>
      <c r="G481" s="2" t="s">
        <v>27</v>
      </c>
      <c r="H481" s="2">
        <v>55</v>
      </c>
      <c r="I481" s="5">
        <v>38909</v>
      </c>
      <c r="J481" s="6">
        <v>93343</v>
      </c>
      <c r="K481" s="7">
        <v>0</v>
      </c>
      <c r="L481" s="2" t="s">
        <v>28</v>
      </c>
      <c r="M481" s="2" t="s">
        <v>29</v>
      </c>
      <c r="DS481" t="str">
        <v>E04444</v>
      </c>
      <c r="DT481" t="str">
        <v>Brooklyn Ruiz</v>
      </c>
      <c r="DU481" t="str">
        <v>IT Coordinator</v>
      </c>
      <c r="DV481" t="str">
        <v>IT</v>
      </c>
      <c r="DW481" t="str">
        <v>Manufacturing</v>
      </c>
      <c r="DX481" t="str">
        <v>Female</v>
      </c>
      <c r="DY481" t="str">
        <v>Latino</v>
      </c>
      <c r="DZ481">
        <v>61</v>
      </c>
      <c r="EA481">
        <v>41861</v>
      </c>
      <c r="EB481">
        <v>57446</v>
      </c>
      <c r="EC481">
        <v>0</v>
      </c>
      <c r="ED481" t="str">
        <v>United States</v>
      </c>
      <c r="EE481" t="str">
        <v>Phoenix</v>
      </c>
    </row>
    <row r="482" spans="1:135" x14ac:dyDescent="0.35">
      <c r="A482" s="1" t="s">
        <v>342</v>
      </c>
      <c r="B482" s="2" t="s">
        <v>343</v>
      </c>
      <c r="C482" s="2" t="s">
        <v>78</v>
      </c>
      <c r="D482" s="2" t="s">
        <v>68</v>
      </c>
      <c r="E482" s="2" t="s">
        <v>48</v>
      </c>
      <c r="F482" s="2" t="s">
        <v>18</v>
      </c>
      <c r="G482" s="2" t="s">
        <v>84</v>
      </c>
      <c r="H482" s="2">
        <v>28</v>
      </c>
      <c r="I482" s="5">
        <v>42922</v>
      </c>
      <c r="J482" s="6">
        <v>240488</v>
      </c>
      <c r="K482" s="7">
        <v>0.4</v>
      </c>
      <c r="L482" s="2" t="s">
        <v>92</v>
      </c>
      <c r="M482" s="2" t="s">
        <v>98</v>
      </c>
      <c r="DS482" t="str">
        <v>E04466</v>
      </c>
      <c r="DT482" t="str">
        <v>Connor Bell</v>
      </c>
      <c r="DU482" t="str">
        <v>Network Administrator</v>
      </c>
      <c r="DV482" t="str">
        <v>IT</v>
      </c>
      <c r="DW482" t="str">
        <v>Corporate</v>
      </c>
      <c r="DX482" t="str">
        <v>Male</v>
      </c>
      <c r="DY482" t="str">
        <v>Black</v>
      </c>
      <c r="DZ482">
        <v>54</v>
      </c>
      <c r="EA482">
        <v>36617</v>
      </c>
      <c r="EB482">
        <v>76352</v>
      </c>
      <c r="EC482">
        <v>0</v>
      </c>
      <c r="ED482" t="str">
        <v>United States</v>
      </c>
      <c r="EE482" t="str">
        <v>Austin</v>
      </c>
    </row>
    <row r="483" spans="1:135" x14ac:dyDescent="0.35">
      <c r="A483" s="1" t="s">
        <v>1095</v>
      </c>
      <c r="B483" s="2" t="s">
        <v>1096</v>
      </c>
      <c r="C483" s="2" t="s">
        <v>78</v>
      </c>
      <c r="D483" s="2" t="s">
        <v>79</v>
      </c>
      <c r="E483" s="2" t="s">
        <v>48</v>
      </c>
      <c r="F483" s="2" t="s">
        <v>18</v>
      </c>
      <c r="G483" s="2" t="s">
        <v>27</v>
      </c>
      <c r="H483" s="2">
        <v>45</v>
      </c>
      <c r="I483" s="5">
        <v>42428</v>
      </c>
      <c r="J483" s="6">
        <v>211637</v>
      </c>
      <c r="K483" s="7">
        <v>0.31</v>
      </c>
      <c r="L483" s="2" t="s">
        <v>20</v>
      </c>
      <c r="M483" s="2" t="s">
        <v>36</v>
      </c>
      <c r="DS483" t="str">
        <v>E04491</v>
      </c>
      <c r="DT483" t="str">
        <v>Nathan Chan</v>
      </c>
      <c r="DU483" t="str">
        <v>Cloud Infrastructure Architect</v>
      </c>
      <c r="DV483" t="str">
        <v>IT</v>
      </c>
      <c r="DW483" t="str">
        <v>Corporate</v>
      </c>
      <c r="DX483" t="str">
        <v>Male</v>
      </c>
      <c r="DY483" t="str">
        <v>Asian</v>
      </c>
      <c r="DZ483">
        <v>45</v>
      </c>
      <c r="EA483">
        <v>36587</v>
      </c>
      <c r="EB483">
        <v>91276</v>
      </c>
      <c r="EC483">
        <v>0</v>
      </c>
      <c r="ED483" t="str">
        <v>United States</v>
      </c>
      <c r="EE483" t="str">
        <v>Seattle</v>
      </c>
    </row>
    <row r="484" spans="1:135" x14ac:dyDescent="0.35">
      <c r="A484" s="1" t="s">
        <v>1093</v>
      </c>
      <c r="B484" s="2" t="s">
        <v>1094</v>
      </c>
      <c r="C484" s="2" t="s">
        <v>107</v>
      </c>
      <c r="D484" s="2" t="s">
        <v>68</v>
      </c>
      <c r="E484" s="2" t="s">
        <v>34</v>
      </c>
      <c r="F484" s="2" t="s">
        <v>26</v>
      </c>
      <c r="G484" s="2" t="s">
        <v>27</v>
      </c>
      <c r="H484" s="2">
        <v>29</v>
      </c>
      <c r="I484" s="5">
        <v>44515</v>
      </c>
      <c r="J484" s="6">
        <v>91782</v>
      </c>
      <c r="K484" s="7">
        <v>0</v>
      </c>
      <c r="L484" s="2" t="s">
        <v>28</v>
      </c>
      <c r="M484" s="2" t="s">
        <v>29</v>
      </c>
      <c r="DS484" t="str">
        <v>E04504</v>
      </c>
      <c r="DT484" t="str">
        <v>Jameson Alvarado</v>
      </c>
      <c r="DU484" t="str">
        <v>Enterprise Architect</v>
      </c>
      <c r="DV484" t="str">
        <v>IT</v>
      </c>
      <c r="DW484" t="str">
        <v>Manufacturing</v>
      </c>
      <c r="DX484" t="str">
        <v>Male</v>
      </c>
      <c r="DY484" t="str">
        <v>Latino</v>
      </c>
      <c r="DZ484">
        <v>47</v>
      </c>
      <c r="EA484">
        <v>36233</v>
      </c>
      <c r="EB484">
        <v>92897</v>
      </c>
      <c r="EC484">
        <v>0</v>
      </c>
      <c r="ED484" t="str">
        <v>Brazil</v>
      </c>
      <c r="EE484" t="str">
        <v>Sao Paulo</v>
      </c>
    </row>
    <row r="485" spans="1:135" x14ac:dyDescent="0.35">
      <c r="A485" s="1" t="s">
        <v>1201</v>
      </c>
      <c r="B485" s="2" t="s">
        <v>1202</v>
      </c>
      <c r="C485" s="2" t="s">
        <v>32</v>
      </c>
      <c r="D485" s="2" t="s">
        <v>68</v>
      </c>
      <c r="E485" s="2" t="s">
        <v>34</v>
      </c>
      <c r="F485" s="2" t="s">
        <v>18</v>
      </c>
      <c r="G485" s="2" t="s">
        <v>27</v>
      </c>
      <c r="H485" s="2">
        <v>46</v>
      </c>
      <c r="I485" s="5">
        <v>44125</v>
      </c>
      <c r="J485" s="6">
        <v>151853</v>
      </c>
      <c r="K485" s="7">
        <v>0.16</v>
      </c>
      <c r="L485" s="2" t="s">
        <v>28</v>
      </c>
      <c r="M485" s="2" t="s">
        <v>133</v>
      </c>
      <c r="DS485" t="str">
        <v>E04529</v>
      </c>
      <c r="DT485" t="str">
        <v>Gabriel Yu</v>
      </c>
      <c r="DU485" t="str">
        <v>Technical Architect</v>
      </c>
      <c r="DV485" t="str">
        <v>IT</v>
      </c>
      <c r="DW485" t="str">
        <v>Speciality Products</v>
      </c>
      <c r="DX485" t="str">
        <v>Male</v>
      </c>
      <c r="DY485" t="str">
        <v>Asian</v>
      </c>
      <c r="DZ485">
        <v>42</v>
      </c>
      <c r="EA485">
        <v>41813</v>
      </c>
      <c r="EB485">
        <v>64677</v>
      </c>
      <c r="EC485">
        <v>0</v>
      </c>
      <c r="ED485" t="str">
        <v>China</v>
      </c>
      <c r="EE485" t="str">
        <v>Chongqing</v>
      </c>
    </row>
    <row r="486" spans="1:135" x14ac:dyDescent="0.35">
      <c r="A486" s="1" t="s">
        <v>1261</v>
      </c>
      <c r="B486" s="2" t="s">
        <v>1262</v>
      </c>
      <c r="C486" s="2" t="s">
        <v>51</v>
      </c>
      <c r="D486" s="2" t="s">
        <v>47</v>
      </c>
      <c r="E486" s="2" t="s">
        <v>34</v>
      </c>
      <c r="F486" s="2" t="s">
        <v>26</v>
      </c>
      <c r="G486" s="2" t="s">
        <v>35</v>
      </c>
      <c r="H486" s="2">
        <v>33</v>
      </c>
      <c r="I486" s="5">
        <v>41446</v>
      </c>
      <c r="J486" s="6">
        <v>119631</v>
      </c>
      <c r="K486" s="7">
        <v>0.06</v>
      </c>
      <c r="L486" s="2" t="s">
        <v>20</v>
      </c>
      <c r="M486" s="2" t="s">
        <v>43</v>
      </c>
      <c r="DS486" t="str">
        <v>E04535</v>
      </c>
      <c r="DT486" t="str">
        <v>Charlotte Vo</v>
      </c>
      <c r="DU486" t="str">
        <v>System Administrator </v>
      </c>
      <c r="DV486" t="str">
        <v>IT</v>
      </c>
      <c r="DW486" t="str">
        <v>Speciality Products</v>
      </c>
      <c r="DX486" t="str">
        <v>Female</v>
      </c>
      <c r="DY486" t="str">
        <v>Asian</v>
      </c>
      <c r="DZ486">
        <v>57</v>
      </c>
      <c r="EA486">
        <v>41649</v>
      </c>
      <c r="EB486">
        <v>74854</v>
      </c>
      <c r="EC486">
        <v>0</v>
      </c>
      <c r="ED486" t="str">
        <v>United States</v>
      </c>
      <c r="EE486" t="str">
        <v>Seattle</v>
      </c>
    </row>
    <row r="487" spans="1:135" x14ac:dyDescent="0.35">
      <c r="A487" s="1" t="s">
        <v>449</v>
      </c>
      <c r="B487" s="2" t="s">
        <v>450</v>
      </c>
      <c r="C487" s="2" t="s">
        <v>142</v>
      </c>
      <c r="D487" s="2" t="s">
        <v>64</v>
      </c>
      <c r="E487" s="2" t="s">
        <v>25</v>
      </c>
      <c r="F487" s="2" t="s">
        <v>26</v>
      </c>
      <c r="G487" s="2" t="s">
        <v>35</v>
      </c>
      <c r="H487" s="2">
        <v>33</v>
      </c>
      <c r="I487" s="5">
        <v>42951</v>
      </c>
      <c r="J487" s="6">
        <v>92610</v>
      </c>
      <c r="K487" s="7">
        <v>0</v>
      </c>
      <c r="L487" s="2" t="s">
        <v>20</v>
      </c>
      <c r="M487" s="2" t="s">
        <v>87</v>
      </c>
      <c r="DS487" t="str">
        <v>E04538</v>
      </c>
      <c r="DT487" t="str">
        <v>Adeline Yang</v>
      </c>
      <c r="DU487" t="str">
        <v>Cloud Infrastructure Architect</v>
      </c>
      <c r="DV487" t="str">
        <v>IT</v>
      </c>
      <c r="DW487" t="str">
        <v>Corporate</v>
      </c>
      <c r="DX487" t="str">
        <v>Female</v>
      </c>
      <c r="DY487" t="str">
        <v>Asian</v>
      </c>
      <c r="DZ487">
        <v>53</v>
      </c>
      <c r="EA487">
        <v>40744</v>
      </c>
      <c r="EB487">
        <v>86173</v>
      </c>
      <c r="EC487">
        <v>0</v>
      </c>
      <c r="ED487" t="str">
        <v>China</v>
      </c>
      <c r="EE487" t="str">
        <v>Chongqing</v>
      </c>
    </row>
    <row r="488" spans="1:135" x14ac:dyDescent="0.35">
      <c r="A488" s="1" t="s">
        <v>1269</v>
      </c>
      <c r="B488" s="2" t="s">
        <v>1270</v>
      </c>
      <c r="C488" s="2" t="s">
        <v>42</v>
      </c>
      <c r="D488" s="2" t="s">
        <v>79</v>
      </c>
      <c r="E488" s="2" t="s">
        <v>48</v>
      </c>
      <c r="F488" s="2" t="s">
        <v>26</v>
      </c>
      <c r="G488" s="2" t="s">
        <v>27</v>
      </c>
      <c r="H488" s="2">
        <v>40</v>
      </c>
      <c r="I488" s="5">
        <v>41904</v>
      </c>
      <c r="J488" s="6">
        <v>73779</v>
      </c>
      <c r="K488" s="7">
        <v>0</v>
      </c>
      <c r="L488" s="2" t="s">
        <v>28</v>
      </c>
      <c r="M488" s="2" t="s">
        <v>29</v>
      </c>
      <c r="DS488" t="str">
        <v>E04546</v>
      </c>
      <c r="DT488" t="str">
        <v>Jade Hunter</v>
      </c>
      <c r="DU488" t="str">
        <v>Cloud Infrastructure Architect</v>
      </c>
      <c r="DV488" t="str">
        <v>IT</v>
      </c>
      <c r="DW488" t="str">
        <v>Corporate</v>
      </c>
      <c r="DX488" t="str">
        <v>Female</v>
      </c>
      <c r="DY488" t="str">
        <v>Caucasian</v>
      </c>
      <c r="DZ488">
        <v>42</v>
      </c>
      <c r="EA488">
        <v>43866</v>
      </c>
      <c r="EB488">
        <v>96636</v>
      </c>
      <c r="EC488">
        <v>0</v>
      </c>
      <c r="ED488" t="str">
        <v>United States</v>
      </c>
      <c r="EE488" t="str">
        <v>Columbus</v>
      </c>
    </row>
    <row r="489" spans="1:135" x14ac:dyDescent="0.35">
      <c r="A489" s="1" t="s">
        <v>1269</v>
      </c>
      <c r="B489" s="2" t="s">
        <v>1699</v>
      </c>
      <c r="C489" s="2" t="s">
        <v>51</v>
      </c>
      <c r="D489" s="2" t="s">
        <v>64</v>
      </c>
      <c r="E489" s="2" t="s">
        <v>34</v>
      </c>
      <c r="F489" s="2" t="s">
        <v>26</v>
      </c>
      <c r="G489" s="2" t="s">
        <v>84</v>
      </c>
      <c r="H489" s="2">
        <v>59</v>
      </c>
      <c r="I489" s="5">
        <v>42165</v>
      </c>
      <c r="J489" s="6">
        <v>101985</v>
      </c>
      <c r="K489" s="7">
        <v>7.0000000000000007E-2</v>
      </c>
      <c r="L489" s="2" t="s">
        <v>20</v>
      </c>
      <c r="M489" s="2" t="s">
        <v>55</v>
      </c>
      <c r="DS489" t="str">
        <v>E04547</v>
      </c>
      <c r="DT489" t="str">
        <v>Avery Grant</v>
      </c>
      <c r="DU489" t="str">
        <v>Enterprise Architect</v>
      </c>
      <c r="DV489" t="str">
        <v>IT</v>
      </c>
      <c r="DW489" t="str">
        <v>Research &amp; Development</v>
      </c>
      <c r="DX489" t="str">
        <v>Female</v>
      </c>
      <c r="DY489" t="str">
        <v>Caucasian</v>
      </c>
      <c r="DZ489">
        <v>49</v>
      </c>
      <c r="EA489">
        <v>41703</v>
      </c>
      <c r="EB489">
        <v>88777</v>
      </c>
      <c r="EC489">
        <v>0</v>
      </c>
      <c r="ED489" t="str">
        <v>United States</v>
      </c>
      <c r="EE489" t="str">
        <v>Chicago</v>
      </c>
    </row>
    <row r="490" spans="1:135" x14ac:dyDescent="0.35">
      <c r="A490" s="1" t="s">
        <v>1977</v>
      </c>
      <c r="B490" s="2" t="s">
        <v>1978</v>
      </c>
      <c r="C490" s="2" t="s">
        <v>42</v>
      </c>
      <c r="D490" s="2" t="s">
        <v>33</v>
      </c>
      <c r="E490" s="2" t="s">
        <v>34</v>
      </c>
      <c r="F490" s="2" t="s">
        <v>18</v>
      </c>
      <c r="G490" s="2" t="s">
        <v>27</v>
      </c>
      <c r="H490" s="2">
        <v>33</v>
      </c>
      <c r="I490" s="5">
        <v>40936</v>
      </c>
      <c r="J490" s="6">
        <v>95960</v>
      </c>
      <c r="K490" s="7">
        <v>0</v>
      </c>
      <c r="L490" s="2" t="s">
        <v>28</v>
      </c>
      <c r="M490" s="2" t="s">
        <v>133</v>
      </c>
      <c r="DS490" t="str">
        <v>E04567</v>
      </c>
      <c r="DT490" t="str">
        <v>Madeline Hoang</v>
      </c>
      <c r="DU490" t="str">
        <v>Systems Analyst</v>
      </c>
      <c r="DV490" t="str">
        <v>IT</v>
      </c>
      <c r="DW490" t="str">
        <v>Research &amp; Development</v>
      </c>
      <c r="DX490" t="str">
        <v>Female</v>
      </c>
      <c r="DY490" t="str">
        <v>Asian</v>
      </c>
      <c r="DZ490">
        <v>28</v>
      </c>
      <c r="EA490">
        <v>43763</v>
      </c>
      <c r="EB490">
        <v>50111</v>
      </c>
      <c r="EC490">
        <v>0</v>
      </c>
      <c r="ED490" t="str">
        <v>China</v>
      </c>
      <c r="EE490" t="str">
        <v>Chengdu</v>
      </c>
    </row>
    <row r="491" spans="1:135" x14ac:dyDescent="0.35">
      <c r="A491" s="1" t="s">
        <v>1800</v>
      </c>
      <c r="B491" s="2" t="s">
        <v>1801</v>
      </c>
      <c r="C491" s="2" t="s">
        <v>78</v>
      </c>
      <c r="D491" s="2" t="s">
        <v>47</v>
      </c>
      <c r="E491" s="2" t="s">
        <v>48</v>
      </c>
      <c r="F491" s="2" t="s">
        <v>26</v>
      </c>
      <c r="G491" s="2" t="s">
        <v>84</v>
      </c>
      <c r="H491" s="2">
        <v>48</v>
      </c>
      <c r="I491" s="5">
        <v>36584</v>
      </c>
      <c r="J491" s="6">
        <v>258081</v>
      </c>
      <c r="K491" s="7">
        <v>0.3</v>
      </c>
      <c r="L491" s="2" t="s">
        <v>20</v>
      </c>
      <c r="M491" s="2" t="s">
        <v>36</v>
      </c>
      <c r="DS491" t="str">
        <v>E04572</v>
      </c>
      <c r="DT491" t="str">
        <v>Jade Li</v>
      </c>
      <c r="DU491" t="str">
        <v>Director</v>
      </c>
      <c r="DV491" t="str">
        <v>IT</v>
      </c>
      <c r="DW491" t="str">
        <v>Speciality Products</v>
      </c>
      <c r="DX491" t="str">
        <v>Female</v>
      </c>
      <c r="DY491" t="str">
        <v>Asian</v>
      </c>
      <c r="DZ491">
        <v>47</v>
      </c>
      <c r="EA491">
        <v>41208</v>
      </c>
      <c r="EB491">
        <v>183156</v>
      </c>
      <c r="EC491">
        <v>0.3</v>
      </c>
      <c r="ED491" t="str">
        <v>United States</v>
      </c>
      <c r="EE491" t="str">
        <v>Seattle</v>
      </c>
    </row>
    <row r="492" spans="1:135" x14ac:dyDescent="0.35">
      <c r="A492" s="1" t="s">
        <v>1091</v>
      </c>
      <c r="B492" s="2" t="s">
        <v>1092</v>
      </c>
      <c r="C492" s="2" t="s">
        <v>54</v>
      </c>
      <c r="D492" s="2" t="s">
        <v>79</v>
      </c>
      <c r="E492" s="2" t="s">
        <v>25</v>
      </c>
      <c r="F492" s="2" t="s">
        <v>26</v>
      </c>
      <c r="G492" s="2" t="s">
        <v>35</v>
      </c>
      <c r="H492" s="2">
        <v>28</v>
      </c>
      <c r="I492" s="5">
        <v>44395</v>
      </c>
      <c r="J492" s="6">
        <v>43391</v>
      </c>
      <c r="K492" s="7">
        <v>0</v>
      </c>
      <c r="L492" s="2" t="s">
        <v>20</v>
      </c>
      <c r="M492" s="2" t="s">
        <v>87</v>
      </c>
      <c r="DS492" t="str">
        <v>E04618</v>
      </c>
      <c r="DT492" t="str">
        <v>Mason Zhao</v>
      </c>
      <c r="DU492" t="str">
        <v>Technical Architect</v>
      </c>
      <c r="DV492" t="str">
        <v>IT</v>
      </c>
      <c r="DW492" t="str">
        <v>Research &amp; Development</v>
      </c>
      <c r="DX492" t="str">
        <v>Male</v>
      </c>
      <c r="DY492" t="str">
        <v>Asian</v>
      </c>
      <c r="DZ492">
        <v>46</v>
      </c>
      <c r="EA492">
        <v>44495</v>
      </c>
      <c r="EB492">
        <v>94790</v>
      </c>
      <c r="EC492">
        <v>0</v>
      </c>
      <c r="ED492" t="str">
        <v>China</v>
      </c>
      <c r="EE492" t="str">
        <v>Chongqing</v>
      </c>
    </row>
    <row r="493" spans="1:135" x14ac:dyDescent="0.35">
      <c r="A493" s="1" t="s">
        <v>911</v>
      </c>
      <c r="B493" s="2" t="s">
        <v>912</v>
      </c>
      <c r="C493" s="2" t="s">
        <v>15</v>
      </c>
      <c r="D493" s="2" t="s">
        <v>58</v>
      </c>
      <c r="E493" s="2" t="s">
        <v>48</v>
      </c>
      <c r="F493" s="2" t="s">
        <v>18</v>
      </c>
      <c r="G493" s="2" t="s">
        <v>35</v>
      </c>
      <c r="H493" s="2">
        <v>55</v>
      </c>
      <c r="I493" s="5">
        <v>38135</v>
      </c>
      <c r="J493" s="6">
        <v>159885</v>
      </c>
      <c r="K493" s="7">
        <v>0.12</v>
      </c>
      <c r="L493" s="2" t="s">
        <v>20</v>
      </c>
      <c r="M493" s="2" t="s">
        <v>87</v>
      </c>
      <c r="DS493" t="str">
        <v>E04639</v>
      </c>
      <c r="DT493" t="str">
        <v>Luna Taylor</v>
      </c>
      <c r="DU493" t="str">
        <v>Network Administrator</v>
      </c>
      <c r="DV493" t="str">
        <v>IT</v>
      </c>
      <c r="DW493" t="str">
        <v>Manufacturing</v>
      </c>
      <c r="DX493" t="str">
        <v>Female</v>
      </c>
      <c r="DY493" t="str">
        <v>Caucasian</v>
      </c>
      <c r="DZ493">
        <v>47</v>
      </c>
      <c r="EA493">
        <v>43309</v>
      </c>
      <c r="EB493">
        <v>87806</v>
      </c>
      <c r="EC493">
        <v>0</v>
      </c>
      <c r="ED493" t="str">
        <v>United States</v>
      </c>
      <c r="EE493" t="str">
        <v>Seattle</v>
      </c>
    </row>
    <row r="494" spans="1:135" x14ac:dyDescent="0.35">
      <c r="A494" s="1" t="s">
        <v>911</v>
      </c>
      <c r="B494" s="2" t="s">
        <v>1196</v>
      </c>
      <c r="C494" s="2" t="s">
        <v>32</v>
      </c>
      <c r="D494" s="2" t="s">
        <v>79</v>
      </c>
      <c r="E494" s="2" t="s">
        <v>48</v>
      </c>
      <c r="F494" s="2" t="s">
        <v>18</v>
      </c>
      <c r="G494" s="2" t="s">
        <v>27</v>
      </c>
      <c r="H494" s="2">
        <v>36</v>
      </c>
      <c r="I494" s="5">
        <v>40434</v>
      </c>
      <c r="J494" s="6">
        <v>157070</v>
      </c>
      <c r="K494" s="7">
        <v>0.28000000000000003</v>
      </c>
      <c r="L494" s="2" t="s">
        <v>28</v>
      </c>
      <c r="M494" s="2" t="s">
        <v>29</v>
      </c>
      <c r="DS494" t="str">
        <v>E04670</v>
      </c>
      <c r="DT494" t="str">
        <v>Angel Do</v>
      </c>
      <c r="DU494" t="str">
        <v>IT Systems Architect</v>
      </c>
      <c r="DV494" t="str">
        <v>IT</v>
      </c>
      <c r="DW494" t="str">
        <v>Speciality Products</v>
      </c>
      <c r="DX494" t="str">
        <v>Male</v>
      </c>
      <c r="DY494" t="str">
        <v>Asian</v>
      </c>
      <c r="DZ494">
        <v>34</v>
      </c>
      <c r="EA494">
        <v>43728</v>
      </c>
      <c r="EB494">
        <v>94735</v>
      </c>
      <c r="EC494">
        <v>0</v>
      </c>
      <c r="ED494" t="str">
        <v>China</v>
      </c>
      <c r="EE494" t="str">
        <v>Beijing</v>
      </c>
    </row>
    <row r="495" spans="1:135" x14ac:dyDescent="0.35">
      <c r="A495" s="1" t="s">
        <v>1691</v>
      </c>
      <c r="B495" s="2" t="s">
        <v>1692</v>
      </c>
      <c r="C495" s="2" t="s">
        <v>67</v>
      </c>
      <c r="D495" s="2" t="s">
        <v>68</v>
      </c>
      <c r="E495" s="2" t="s">
        <v>48</v>
      </c>
      <c r="F495" s="2" t="s">
        <v>18</v>
      </c>
      <c r="G495" s="2" t="s">
        <v>84</v>
      </c>
      <c r="H495" s="2">
        <v>29</v>
      </c>
      <c r="I495" s="5">
        <v>43114</v>
      </c>
      <c r="J495" s="6">
        <v>80516</v>
      </c>
      <c r="K495" s="7">
        <v>0</v>
      </c>
      <c r="L495" s="2" t="s">
        <v>92</v>
      </c>
      <c r="M495" s="2" t="s">
        <v>217</v>
      </c>
      <c r="DS495" t="str">
        <v>E04697</v>
      </c>
      <c r="DT495" t="str">
        <v>Eleanor Williams</v>
      </c>
      <c r="DU495" t="str">
        <v>Enterprise Architect</v>
      </c>
      <c r="DV495" t="str">
        <v>IT</v>
      </c>
      <c r="DW495" t="str">
        <v>Speciality Products</v>
      </c>
      <c r="DX495" t="str">
        <v>Female</v>
      </c>
      <c r="DY495" t="str">
        <v>Caucasian</v>
      </c>
      <c r="DZ495">
        <v>61</v>
      </c>
      <c r="EA495">
        <v>38392</v>
      </c>
      <c r="EB495">
        <v>64462</v>
      </c>
      <c r="EC495">
        <v>0</v>
      </c>
      <c r="ED495" t="str">
        <v>United States</v>
      </c>
      <c r="EE495" t="str">
        <v>Chicago</v>
      </c>
    </row>
    <row r="496" spans="1:135" x14ac:dyDescent="0.35">
      <c r="A496" s="1" t="s">
        <v>1875</v>
      </c>
      <c r="B496" s="2" t="s">
        <v>1876</v>
      </c>
      <c r="C496" s="2" t="s">
        <v>78</v>
      </c>
      <c r="D496" s="2" t="s">
        <v>64</v>
      </c>
      <c r="E496" s="2" t="s">
        <v>48</v>
      </c>
      <c r="F496" s="2" t="s">
        <v>26</v>
      </c>
      <c r="G496" s="2" t="s">
        <v>84</v>
      </c>
      <c r="H496" s="2">
        <v>44</v>
      </c>
      <c r="I496" s="5">
        <v>39335</v>
      </c>
      <c r="J496" s="6">
        <v>181247</v>
      </c>
      <c r="K496" s="7">
        <v>0.33</v>
      </c>
      <c r="L496" s="2" t="s">
        <v>92</v>
      </c>
      <c r="M496" s="2" t="s">
        <v>217</v>
      </c>
      <c r="DS496" t="str">
        <v>E04732</v>
      </c>
      <c r="DT496" t="str">
        <v>Benjamin Ramirez</v>
      </c>
      <c r="DU496" t="str">
        <v>Network Engineer</v>
      </c>
      <c r="DV496" t="str">
        <v>IT</v>
      </c>
      <c r="DW496" t="str">
        <v>Research &amp; Development</v>
      </c>
      <c r="DX496" t="str">
        <v>Male</v>
      </c>
      <c r="DY496" t="str">
        <v>Latino</v>
      </c>
      <c r="DZ496">
        <v>48</v>
      </c>
      <c r="EA496">
        <v>38560</v>
      </c>
      <c r="EB496">
        <v>68987</v>
      </c>
      <c r="EC496">
        <v>0</v>
      </c>
      <c r="ED496" t="str">
        <v>United States</v>
      </c>
      <c r="EE496" t="str">
        <v>Chicago</v>
      </c>
    </row>
    <row r="497" spans="1:135" x14ac:dyDescent="0.35">
      <c r="A497" s="1" t="s">
        <v>620</v>
      </c>
      <c r="B497" s="2" t="s">
        <v>621</v>
      </c>
      <c r="C497" s="2" t="s">
        <v>42</v>
      </c>
      <c r="D497" s="2" t="s">
        <v>58</v>
      </c>
      <c r="E497" s="2" t="s">
        <v>25</v>
      </c>
      <c r="F497" s="2" t="s">
        <v>26</v>
      </c>
      <c r="G497" s="2" t="s">
        <v>84</v>
      </c>
      <c r="H497" s="2">
        <v>38</v>
      </c>
      <c r="I497" s="5">
        <v>39634</v>
      </c>
      <c r="J497" s="6">
        <v>78056</v>
      </c>
      <c r="K497" s="7">
        <v>0</v>
      </c>
      <c r="L497" s="2" t="s">
        <v>92</v>
      </c>
      <c r="M497" s="2" t="s">
        <v>217</v>
      </c>
      <c r="DS497" t="str">
        <v>E04735</v>
      </c>
      <c r="DT497" t="str">
        <v>Nova Coleman</v>
      </c>
      <c r="DU497" t="str">
        <v>System Administrator </v>
      </c>
      <c r="DV497" t="str">
        <v>IT</v>
      </c>
      <c r="DW497" t="str">
        <v>Manufacturing</v>
      </c>
      <c r="DX497" t="str">
        <v>Female</v>
      </c>
      <c r="DY497" t="str">
        <v>Caucasian</v>
      </c>
      <c r="DZ497">
        <v>44</v>
      </c>
      <c r="EA497">
        <v>39064</v>
      </c>
      <c r="EB497">
        <v>74738</v>
      </c>
      <c r="EC497">
        <v>0</v>
      </c>
      <c r="ED497" t="str">
        <v>United States</v>
      </c>
      <c r="EE497" t="str">
        <v>Miami</v>
      </c>
    </row>
    <row r="498" spans="1:135" x14ac:dyDescent="0.35">
      <c r="A498" s="1" t="s">
        <v>1916</v>
      </c>
      <c r="B498" s="2" t="s">
        <v>1917</v>
      </c>
      <c r="C498" s="2" t="s">
        <v>32</v>
      </c>
      <c r="D498" s="2" t="s">
        <v>79</v>
      </c>
      <c r="E498" s="2" t="s">
        <v>17</v>
      </c>
      <c r="F498" s="2" t="s">
        <v>26</v>
      </c>
      <c r="G498" s="2" t="s">
        <v>35</v>
      </c>
      <c r="H498" s="2">
        <v>26</v>
      </c>
      <c r="I498" s="5">
        <v>43753</v>
      </c>
      <c r="J498" s="6">
        <v>151556</v>
      </c>
      <c r="K498" s="7">
        <v>0.2</v>
      </c>
      <c r="L498" s="2" t="s">
        <v>20</v>
      </c>
      <c r="M498" s="2" t="s">
        <v>55</v>
      </c>
      <c r="DS498" t="str">
        <v>E04756</v>
      </c>
      <c r="DT498" t="str">
        <v>Aiden Le</v>
      </c>
      <c r="DU498" t="str">
        <v>Cloud Infrastructure Architect</v>
      </c>
      <c r="DV498" t="str">
        <v>IT</v>
      </c>
      <c r="DW498" t="str">
        <v>Corporate</v>
      </c>
      <c r="DX498" t="str">
        <v>Male</v>
      </c>
      <c r="DY498" t="str">
        <v>Asian</v>
      </c>
      <c r="DZ498">
        <v>55</v>
      </c>
      <c r="EA498">
        <v>34692</v>
      </c>
      <c r="EB498">
        <v>99774</v>
      </c>
      <c r="EC498">
        <v>0</v>
      </c>
      <c r="ED498" t="str">
        <v>United States</v>
      </c>
      <c r="EE498" t="str">
        <v>Austin</v>
      </c>
    </row>
    <row r="499" spans="1:135" x14ac:dyDescent="0.35">
      <c r="A499" s="1" t="s">
        <v>1901</v>
      </c>
      <c r="B499" s="2" t="s">
        <v>1902</v>
      </c>
      <c r="C499" s="2" t="s">
        <v>32</v>
      </c>
      <c r="D499" s="2" t="s">
        <v>64</v>
      </c>
      <c r="E499" s="2" t="s">
        <v>48</v>
      </c>
      <c r="F499" s="2" t="s">
        <v>18</v>
      </c>
      <c r="G499" s="2" t="s">
        <v>84</v>
      </c>
      <c r="H499" s="2">
        <v>53</v>
      </c>
      <c r="I499" s="5">
        <v>38919</v>
      </c>
      <c r="J499" s="6">
        <v>151246</v>
      </c>
      <c r="K499" s="7">
        <v>0.21</v>
      </c>
      <c r="L499" s="2" t="s">
        <v>92</v>
      </c>
      <c r="M499" s="2" t="s">
        <v>217</v>
      </c>
      <c r="DS499" t="str">
        <v>E04762</v>
      </c>
      <c r="DT499" t="str">
        <v>Audrey Richardson</v>
      </c>
      <c r="DU499" t="str">
        <v>Director</v>
      </c>
      <c r="DV499" t="str">
        <v>IT</v>
      </c>
      <c r="DW499" t="str">
        <v>Manufacturing</v>
      </c>
      <c r="DX499" t="str">
        <v>Female</v>
      </c>
      <c r="DY499" t="str">
        <v>Caucasian</v>
      </c>
      <c r="DZ499">
        <v>46</v>
      </c>
      <c r="EA499">
        <v>43379</v>
      </c>
      <c r="EB499">
        <v>166259</v>
      </c>
      <c r="EC499">
        <v>0.17</v>
      </c>
      <c r="ED499" t="str">
        <v>United States</v>
      </c>
      <c r="EE499" t="str">
        <v>Chicago</v>
      </c>
    </row>
    <row r="500" spans="1:135" x14ac:dyDescent="0.35">
      <c r="A500" s="1" t="s">
        <v>1355</v>
      </c>
      <c r="B500" s="2" t="s">
        <v>1356</v>
      </c>
      <c r="C500" s="2" t="s">
        <v>54</v>
      </c>
      <c r="D500" s="2" t="s">
        <v>79</v>
      </c>
      <c r="E500" s="2" t="s">
        <v>48</v>
      </c>
      <c r="F500" s="2" t="s">
        <v>26</v>
      </c>
      <c r="G500" s="2" t="s">
        <v>84</v>
      </c>
      <c r="H500" s="2">
        <v>51</v>
      </c>
      <c r="I500" s="5">
        <v>39252</v>
      </c>
      <c r="J500" s="6">
        <v>45206</v>
      </c>
      <c r="K500" s="7">
        <v>0</v>
      </c>
      <c r="L500" s="2" t="s">
        <v>20</v>
      </c>
      <c r="M500" s="2" t="s">
        <v>87</v>
      </c>
      <c r="DS500" t="str">
        <v>E04784</v>
      </c>
      <c r="DT500" t="str">
        <v>Joshua Lin</v>
      </c>
      <c r="DU500" t="str">
        <v>Technical Architect</v>
      </c>
      <c r="DV500" t="str">
        <v>IT</v>
      </c>
      <c r="DW500" t="str">
        <v>Research &amp; Development</v>
      </c>
      <c r="DX500" t="str">
        <v>Male</v>
      </c>
      <c r="DY500" t="str">
        <v>Asian</v>
      </c>
      <c r="DZ500">
        <v>37</v>
      </c>
      <c r="EA500">
        <v>42405</v>
      </c>
      <c r="EB500">
        <v>80055</v>
      </c>
      <c r="EC500">
        <v>0</v>
      </c>
      <c r="ED500" t="str">
        <v>China</v>
      </c>
      <c r="EE500" t="str">
        <v>Beijing</v>
      </c>
    </row>
    <row r="501" spans="1:135" x14ac:dyDescent="0.35">
      <c r="A501" s="1" t="s">
        <v>1379</v>
      </c>
      <c r="B501" s="2" t="s">
        <v>1380</v>
      </c>
      <c r="C501" s="2" t="s">
        <v>78</v>
      </c>
      <c r="D501" s="2" t="s">
        <v>58</v>
      </c>
      <c r="E501" s="2" t="s">
        <v>48</v>
      </c>
      <c r="F501" s="2" t="s">
        <v>18</v>
      </c>
      <c r="G501" s="2" t="s">
        <v>35</v>
      </c>
      <c r="H501" s="2">
        <v>36</v>
      </c>
      <c r="I501" s="5">
        <v>43843</v>
      </c>
      <c r="J501" s="6">
        <v>253294</v>
      </c>
      <c r="K501" s="7">
        <v>0.4</v>
      </c>
      <c r="L501" s="2" t="s">
        <v>20</v>
      </c>
      <c r="M501" s="2" t="s">
        <v>55</v>
      </c>
      <c r="DS501" t="str">
        <v>E04816</v>
      </c>
      <c r="DT501" t="str">
        <v>Jace Zhang</v>
      </c>
      <c r="DU501" t="str">
        <v>Service Desk Analyst</v>
      </c>
      <c r="DV501" t="str">
        <v>IT</v>
      </c>
      <c r="DW501" t="str">
        <v>Speciality Products</v>
      </c>
      <c r="DX501" t="str">
        <v>Male</v>
      </c>
      <c r="DY501" t="str">
        <v>Asian</v>
      </c>
      <c r="DZ501">
        <v>31</v>
      </c>
      <c r="EA501">
        <v>42780</v>
      </c>
      <c r="EB501">
        <v>95963</v>
      </c>
      <c r="EC501">
        <v>0</v>
      </c>
      <c r="ED501" t="str">
        <v>China</v>
      </c>
      <c r="EE501" t="str">
        <v>Chengdu</v>
      </c>
    </row>
    <row r="502" spans="1:135" x14ac:dyDescent="0.35">
      <c r="A502" s="1" t="s">
        <v>1379</v>
      </c>
      <c r="B502" s="2" t="s">
        <v>1769</v>
      </c>
      <c r="C502" s="2" t="s">
        <v>67</v>
      </c>
      <c r="D502" s="2" t="s">
        <v>68</v>
      </c>
      <c r="E502" s="2" t="s">
        <v>48</v>
      </c>
      <c r="F502" s="2" t="s">
        <v>18</v>
      </c>
      <c r="G502" s="2" t="s">
        <v>84</v>
      </c>
      <c r="H502" s="2">
        <v>47</v>
      </c>
      <c r="I502" s="5">
        <v>43375</v>
      </c>
      <c r="J502" s="6">
        <v>111404</v>
      </c>
      <c r="K502" s="7">
        <v>0</v>
      </c>
      <c r="L502" s="2" t="s">
        <v>92</v>
      </c>
      <c r="M502" s="2" t="s">
        <v>98</v>
      </c>
      <c r="DS502" t="str">
        <v>E04888</v>
      </c>
      <c r="DT502" t="str">
        <v>Elijah Henry</v>
      </c>
      <c r="DU502" t="str">
        <v>Manager</v>
      </c>
      <c r="DV502" t="str">
        <v>IT</v>
      </c>
      <c r="DW502" t="str">
        <v>Corporate</v>
      </c>
      <c r="DX502" t="str">
        <v>Male</v>
      </c>
      <c r="DY502" t="str">
        <v>Caucasian</v>
      </c>
      <c r="DZ502">
        <v>32</v>
      </c>
      <c r="EA502">
        <v>41642</v>
      </c>
      <c r="EB502">
        <v>127148</v>
      </c>
      <c r="EC502">
        <v>0.1</v>
      </c>
      <c r="ED502" t="str">
        <v>United States</v>
      </c>
      <c r="EE502" t="str">
        <v>Miami</v>
      </c>
    </row>
    <row r="503" spans="1:135" x14ac:dyDescent="0.35">
      <c r="A503" s="1" t="s">
        <v>30</v>
      </c>
      <c r="B503" s="2" t="s">
        <v>31</v>
      </c>
      <c r="C503" s="2" t="s">
        <v>32</v>
      </c>
      <c r="D503" s="2" t="s">
        <v>33</v>
      </c>
      <c r="E503" s="2" t="s">
        <v>34</v>
      </c>
      <c r="F503" s="2" t="s">
        <v>18</v>
      </c>
      <c r="G503" s="2" t="s">
        <v>35</v>
      </c>
      <c r="H503" s="2">
        <v>50</v>
      </c>
      <c r="I503" s="5">
        <v>39016</v>
      </c>
      <c r="J503" s="6">
        <v>163099</v>
      </c>
      <c r="K503" s="7">
        <v>0.2</v>
      </c>
      <c r="L503" s="2" t="s">
        <v>20</v>
      </c>
      <c r="M503" s="2" t="s">
        <v>36</v>
      </c>
      <c r="DS503" t="str">
        <v>E04903</v>
      </c>
      <c r="DT503" t="str">
        <v>Skylar Liu</v>
      </c>
      <c r="DU503" t="str">
        <v>Director</v>
      </c>
      <c r="DV503" t="str">
        <v>IT</v>
      </c>
      <c r="DW503" t="str">
        <v>Research &amp; Development</v>
      </c>
      <c r="DX503" t="str">
        <v>Female</v>
      </c>
      <c r="DY503" t="str">
        <v>Asian</v>
      </c>
      <c r="DZ503">
        <v>29</v>
      </c>
      <c r="EA503">
        <v>44052</v>
      </c>
      <c r="EB503">
        <v>161203</v>
      </c>
      <c r="EC503">
        <v>0.15</v>
      </c>
      <c r="ED503" t="str">
        <v>China</v>
      </c>
      <c r="EE503" t="str">
        <v>Chengdu</v>
      </c>
    </row>
    <row r="504" spans="1:135" x14ac:dyDescent="0.35">
      <c r="A504" s="1" t="s">
        <v>1662</v>
      </c>
      <c r="B504" s="2" t="s">
        <v>1663</v>
      </c>
      <c r="C504" s="2" t="s">
        <v>51</v>
      </c>
      <c r="D504" s="2" t="s">
        <v>16</v>
      </c>
      <c r="E504" s="2" t="s">
        <v>17</v>
      </c>
      <c r="F504" s="2" t="s">
        <v>18</v>
      </c>
      <c r="G504" s="2" t="s">
        <v>27</v>
      </c>
      <c r="H504" s="2">
        <v>55</v>
      </c>
      <c r="I504" s="5">
        <v>38391</v>
      </c>
      <c r="J504" s="6">
        <v>115145</v>
      </c>
      <c r="K504" s="7">
        <v>0.05</v>
      </c>
      <c r="L504" s="2" t="s">
        <v>28</v>
      </c>
      <c r="M504" s="2" t="s">
        <v>29</v>
      </c>
      <c r="DS504" t="str">
        <v>E04925</v>
      </c>
      <c r="DT504" t="str">
        <v>Athena Jordan</v>
      </c>
      <c r="DU504" t="str">
        <v>System Administrator </v>
      </c>
      <c r="DV504" t="str">
        <v>IT</v>
      </c>
      <c r="DW504" t="str">
        <v>Manufacturing</v>
      </c>
      <c r="DX504" t="str">
        <v>Female</v>
      </c>
      <c r="DY504" t="str">
        <v>Black</v>
      </c>
      <c r="DZ504">
        <v>42</v>
      </c>
      <c r="EA504">
        <v>40593</v>
      </c>
      <c r="EB504">
        <v>72486</v>
      </c>
      <c r="EC504">
        <v>0</v>
      </c>
      <c r="ED504" t="str">
        <v>United States</v>
      </c>
      <c r="EE504" t="str">
        <v>Seattle</v>
      </c>
    </row>
    <row r="505" spans="1:135" x14ac:dyDescent="0.35">
      <c r="A505" s="1" t="s">
        <v>116</v>
      </c>
      <c r="B505" s="2" t="s">
        <v>117</v>
      </c>
      <c r="C505" s="2" t="s">
        <v>118</v>
      </c>
      <c r="D505" s="2" t="s">
        <v>16</v>
      </c>
      <c r="E505" s="2" t="s">
        <v>17</v>
      </c>
      <c r="F505" s="2" t="s">
        <v>26</v>
      </c>
      <c r="G505" s="2" t="s">
        <v>27</v>
      </c>
      <c r="H505" s="2">
        <v>28</v>
      </c>
      <c r="I505" s="5">
        <v>42911</v>
      </c>
      <c r="J505" s="6">
        <v>54775</v>
      </c>
      <c r="K505" s="7">
        <v>0</v>
      </c>
      <c r="L505" s="2" t="s">
        <v>20</v>
      </c>
      <c r="M505" s="2" t="s">
        <v>87</v>
      </c>
      <c r="DS505" t="str">
        <v>E04931</v>
      </c>
      <c r="DT505" t="str">
        <v>Zoe Romero</v>
      </c>
      <c r="DU505" t="str">
        <v>Network Architect</v>
      </c>
      <c r="DV505" t="str">
        <v>IT</v>
      </c>
      <c r="DW505" t="str">
        <v>Manufacturing</v>
      </c>
      <c r="DX505" t="str">
        <v>Female</v>
      </c>
      <c r="DY505" t="str">
        <v>Latino</v>
      </c>
      <c r="DZ505">
        <v>32</v>
      </c>
      <c r="EA505">
        <v>44474</v>
      </c>
      <c r="EB505">
        <v>88072</v>
      </c>
      <c r="EC505">
        <v>0</v>
      </c>
      <c r="ED505" t="str">
        <v>Brazil</v>
      </c>
      <c r="EE505" t="str">
        <v>Sao Paulo</v>
      </c>
    </row>
    <row r="506" spans="1:135" x14ac:dyDescent="0.35">
      <c r="A506" s="1" t="s">
        <v>854</v>
      </c>
      <c r="B506" s="2" t="s">
        <v>855</v>
      </c>
      <c r="C506" s="2" t="s">
        <v>78</v>
      </c>
      <c r="D506" s="2" t="s">
        <v>64</v>
      </c>
      <c r="E506" s="2" t="s">
        <v>48</v>
      </c>
      <c r="F506" s="2" t="s">
        <v>26</v>
      </c>
      <c r="G506" s="2" t="s">
        <v>27</v>
      </c>
      <c r="H506" s="2">
        <v>31</v>
      </c>
      <c r="I506" s="5">
        <v>42250</v>
      </c>
      <c r="J506" s="6">
        <v>250953</v>
      </c>
      <c r="K506" s="7">
        <v>0.34</v>
      </c>
      <c r="L506" s="2" t="s">
        <v>20</v>
      </c>
      <c r="M506" s="2" t="s">
        <v>87</v>
      </c>
      <c r="DS506" t="str">
        <v>E04972</v>
      </c>
      <c r="DT506" t="str">
        <v>Sophie Oh</v>
      </c>
      <c r="DU506" t="str">
        <v>Network Engineer</v>
      </c>
      <c r="DV506" t="str">
        <v>IT</v>
      </c>
      <c r="DW506" t="str">
        <v>Corporate</v>
      </c>
      <c r="DX506" t="str">
        <v>Female</v>
      </c>
      <c r="DY506" t="str">
        <v>Asian</v>
      </c>
      <c r="DZ506">
        <v>29</v>
      </c>
      <c r="EA506">
        <v>43048</v>
      </c>
      <c r="EB506">
        <v>63985</v>
      </c>
      <c r="EC506">
        <v>0</v>
      </c>
      <c r="ED506" t="str">
        <v>United States</v>
      </c>
      <c r="EE506" t="str">
        <v>Miami</v>
      </c>
    </row>
    <row r="507" spans="1:135" x14ac:dyDescent="0.35">
      <c r="A507" s="1" t="s">
        <v>1065</v>
      </c>
      <c r="B507" s="2" t="s">
        <v>1066</v>
      </c>
      <c r="C507" s="2" t="s">
        <v>15</v>
      </c>
      <c r="D507" s="2" t="s">
        <v>33</v>
      </c>
      <c r="E507" s="2" t="s">
        <v>48</v>
      </c>
      <c r="F507" s="2" t="s">
        <v>18</v>
      </c>
      <c r="G507" s="2" t="s">
        <v>19</v>
      </c>
      <c r="H507" s="2">
        <v>59</v>
      </c>
      <c r="I507" s="5">
        <v>43400</v>
      </c>
      <c r="J507" s="6">
        <v>139208</v>
      </c>
      <c r="K507" s="7">
        <v>0.11</v>
      </c>
      <c r="L507" s="2" t="s">
        <v>20</v>
      </c>
      <c r="M507" s="2" t="s">
        <v>59</v>
      </c>
      <c r="DS507" t="str">
        <v>E04978</v>
      </c>
      <c r="DT507" t="str">
        <v>Peyton Harris</v>
      </c>
      <c r="DU507" t="str">
        <v>Enterprise Architect</v>
      </c>
      <c r="DV507" t="str">
        <v>IT</v>
      </c>
      <c r="DW507" t="str">
        <v>Research &amp; Development</v>
      </c>
      <c r="DX507" t="str">
        <v>Female</v>
      </c>
      <c r="DY507" t="str">
        <v>Caucasian</v>
      </c>
      <c r="DZ507">
        <v>45</v>
      </c>
      <c r="EA507">
        <v>39908</v>
      </c>
      <c r="EB507">
        <v>64505</v>
      </c>
      <c r="EC507">
        <v>0</v>
      </c>
      <c r="ED507" t="str">
        <v>United States</v>
      </c>
      <c r="EE507" t="str">
        <v>Miami</v>
      </c>
    </row>
    <row r="508" spans="1:135" x14ac:dyDescent="0.35">
      <c r="A508" s="1" t="s">
        <v>1067</v>
      </c>
      <c r="B508" s="2" t="s">
        <v>1068</v>
      </c>
      <c r="C508" s="2" t="s">
        <v>42</v>
      </c>
      <c r="D508" s="2" t="s">
        <v>47</v>
      </c>
      <c r="E508" s="2" t="s">
        <v>34</v>
      </c>
      <c r="F508" s="2" t="s">
        <v>26</v>
      </c>
      <c r="G508" s="2" t="s">
        <v>27</v>
      </c>
      <c r="H508" s="2">
        <v>63</v>
      </c>
      <c r="I508" s="5">
        <v>43171</v>
      </c>
      <c r="J508" s="6">
        <v>73200</v>
      </c>
      <c r="K508" s="7">
        <v>0</v>
      </c>
      <c r="L508" s="2" t="s">
        <v>28</v>
      </c>
      <c r="M508" s="2" t="s">
        <v>73</v>
      </c>
    </row>
    <row r="509" spans="1:135" x14ac:dyDescent="0.35">
      <c r="A509" s="1" t="s">
        <v>1067</v>
      </c>
      <c r="B509" s="2" t="s">
        <v>1435</v>
      </c>
      <c r="C509" s="2" t="s">
        <v>78</v>
      </c>
      <c r="D509" s="2" t="s">
        <v>79</v>
      </c>
      <c r="E509" s="2" t="s">
        <v>34</v>
      </c>
      <c r="F509" s="2" t="s">
        <v>18</v>
      </c>
      <c r="G509" s="2" t="s">
        <v>27</v>
      </c>
      <c r="H509" s="2">
        <v>52</v>
      </c>
      <c r="I509" s="5">
        <v>35886</v>
      </c>
      <c r="J509" s="6">
        <v>182035</v>
      </c>
      <c r="K509" s="7">
        <v>0.3</v>
      </c>
      <c r="L509" s="2" t="s">
        <v>20</v>
      </c>
      <c r="M509" s="2" t="s">
        <v>36</v>
      </c>
    </row>
    <row r="510" spans="1:135" x14ac:dyDescent="0.35">
      <c r="A510" s="1" t="s">
        <v>1926</v>
      </c>
      <c r="B510" s="2" t="s">
        <v>1927</v>
      </c>
      <c r="C510" s="2" t="s">
        <v>123</v>
      </c>
      <c r="D510" s="2" t="s">
        <v>79</v>
      </c>
      <c r="E510" s="2" t="s">
        <v>25</v>
      </c>
      <c r="F510" s="2" t="s">
        <v>26</v>
      </c>
      <c r="G510" s="2" t="s">
        <v>84</v>
      </c>
      <c r="H510" s="2">
        <v>47</v>
      </c>
      <c r="I510" s="5">
        <v>38684</v>
      </c>
      <c r="J510" s="6">
        <v>62749</v>
      </c>
      <c r="K510" s="7">
        <v>0</v>
      </c>
      <c r="L510" s="2" t="s">
        <v>92</v>
      </c>
      <c r="M510" s="2" t="s">
        <v>93</v>
      </c>
    </row>
    <row r="511" spans="1:135" x14ac:dyDescent="0.35">
      <c r="A511" s="1" t="s">
        <v>1289</v>
      </c>
      <c r="B511" s="2" t="s">
        <v>1290</v>
      </c>
      <c r="C511" s="2" t="s">
        <v>123</v>
      </c>
      <c r="D511" s="2" t="s">
        <v>33</v>
      </c>
      <c r="E511" s="2" t="s">
        <v>25</v>
      </c>
      <c r="F511" s="2" t="s">
        <v>18</v>
      </c>
      <c r="G511" s="2" t="s">
        <v>35</v>
      </c>
      <c r="H511" s="2">
        <v>41</v>
      </c>
      <c r="I511" s="5">
        <v>39091</v>
      </c>
      <c r="J511" s="6">
        <v>50685</v>
      </c>
      <c r="K511" s="7">
        <v>0</v>
      </c>
      <c r="L511" s="2" t="s">
        <v>20</v>
      </c>
      <c r="M511" s="2" t="s">
        <v>87</v>
      </c>
    </row>
    <row r="512" spans="1:135" x14ac:dyDescent="0.35">
      <c r="A512" s="1" t="s">
        <v>903</v>
      </c>
      <c r="B512" s="2" t="s">
        <v>904</v>
      </c>
      <c r="C512" s="2" t="s">
        <v>54</v>
      </c>
      <c r="D512" s="2" t="s">
        <v>58</v>
      </c>
      <c r="E512" s="2" t="s">
        <v>48</v>
      </c>
      <c r="F512" s="2" t="s">
        <v>18</v>
      </c>
      <c r="G512" s="2" t="s">
        <v>84</v>
      </c>
      <c r="H512" s="2">
        <v>56</v>
      </c>
      <c r="I512" s="5">
        <v>34802</v>
      </c>
      <c r="J512" s="6">
        <v>50857</v>
      </c>
      <c r="K512" s="7">
        <v>0</v>
      </c>
      <c r="L512" s="2" t="s">
        <v>92</v>
      </c>
      <c r="M512" s="2" t="s">
        <v>93</v>
      </c>
    </row>
    <row r="513" spans="1:13" x14ac:dyDescent="0.35">
      <c r="A513" s="1" t="s">
        <v>959</v>
      </c>
      <c r="B513" s="2" t="s">
        <v>960</v>
      </c>
      <c r="C513" s="2" t="s">
        <v>78</v>
      </c>
      <c r="D513" s="2" t="s">
        <v>47</v>
      </c>
      <c r="E513" s="2" t="s">
        <v>25</v>
      </c>
      <c r="F513" s="2" t="s">
        <v>18</v>
      </c>
      <c r="G513" s="2" t="s">
        <v>19</v>
      </c>
      <c r="H513" s="2">
        <v>54</v>
      </c>
      <c r="I513" s="5">
        <v>36757</v>
      </c>
      <c r="J513" s="6">
        <v>222224</v>
      </c>
      <c r="K513" s="7">
        <v>0.38</v>
      </c>
      <c r="L513" s="2" t="s">
        <v>20</v>
      </c>
      <c r="M513" s="2" t="s">
        <v>87</v>
      </c>
    </row>
    <row r="514" spans="1:13" x14ac:dyDescent="0.35">
      <c r="A514" s="1" t="s">
        <v>470</v>
      </c>
      <c r="B514" s="2" t="s">
        <v>471</v>
      </c>
      <c r="C514" s="2" t="s">
        <v>78</v>
      </c>
      <c r="D514" s="2" t="s">
        <v>79</v>
      </c>
      <c r="E514" s="2" t="s">
        <v>48</v>
      </c>
      <c r="F514" s="2" t="s">
        <v>18</v>
      </c>
      <c r="G514" s="2" t="s">
        <v>19</v>
      </c>
      <c r="H514" s="2">
        <v>30</v>
      </c>
      <c r="I514" s="5">
        <v>42634</v>
      </c>
      <c r="J514" s="6">
        <v>221217</v>
      </c>
      <c r="K514" s="7">
        <v>0.32</v>
      </c>
      <c r="L514" s="2" t="s">
        <v>20</v>
      </c>
      <c r="M514" s="2" t="s">
        <v>87</v>
      </c>
    </row>
    <row r="515" spans="1:13" x14ac:dyDescent="0.35">
      <c r="A515" s="1" t="s">
        <v>470</v>
      </c>
      <c r="B515" s="2" t="s">
        <v>1612</v>
      </c>
      <c r="C515" s="2" t="s">
        <v>54</v>
      </c>
      <c r="D515" s="2" t="s">
        <v>33</v>
      </c>
      <c r="E515" s="2" t="s">
        <v>48</v>
      </c>
      <c r="F515" s="2" t="s">
        <v>26</v>
      </c>
      <c r="G515" s="2" t="s">
        <v>27</v>
      </c>
      <c r="H515" s="2">
        <v>37</v>
      </c>
      <c r="I515" s="5">
        <v>42317</v>
      </c>
      <c r="J515" s="6">
        <v>45369</v>
      </c>
      <c r="K515" s="7">
        <v>0</v>
      </c>
      <c r="L515" s="2" t="s">
        <v>28</v>
      </c>
      <c r="M515" s="2" t="s">
        <v>113</v>
      </c>
    </row>
    <row r="516" spans="1:13" x14ac:dyDescent="0.35">
      <c r="A516" s="1" t="s">
        <v>1524</v>
      </c>
      <c r="B516" s="2" t="s">
        <v>1525</v>
      </c>
      <c r="C516" s="2" t="s">
        <v>163</v>
      </c>
      <c r="D516" s="2" t="s">
        <v>64</v>
      </c>
      <c r="E516" s="2" t="s">
        <v>17</v>
      </c>
      <c r="F516" s="2" t="s">
        <v>26</v>
      </c>
      <c r="G516" s="2" t="s">
        <v>35</v>
      </c>
      <c r="H516" s="2">
        <v>38</v>
      </c>
      <c r="I516" s="5">
        <v>43798</v>
      </c>
      <c r="J516" s="6">
        <v>69647</v>
      </c>
      <c r="K516" s="7">
        <v>0</v>
      </c>
      <c r="L516" s="2" t="s">
        <v>20</v>
      </c>
      <c r="M516" s="2" t="s">
        <v>55</v>
      </c>
    </row>
    <row r="517" spans="1:13" x14ac:dyDescent="0.35">
      <c r="A517" s="1" t="s">
        <v>1565</v>
      </c>
      <c r="B517" s="2" t="s">
        <v>1566</v>
      </c>
      <c r="C517" s="2" t="s">
        <v>107</v>
      </c>
      <c r="D517" s="2" t="s">
        <v>68</v>
      </c>
      <c r="E517" s="2" t="s">
        <v>17</v>
      </c>
      <c r="F517" s="2" t="s">
        <v>26</v>
      </c>
      <c r="G517" s="2" t="s">
        <v>84</v>
      </c>
      <c r="H517" s="2">
        <v>27</v>
      </c>
      <c r="I517" s="5">
        <v>43371</v>
      </c>
      <c r="J517" s="6">
        <v>64247</v>
      </c>
      <c r="K517" s="7">
        <v>0</v>
      </c>
      <c r="L517" s="2" t="s">
        <v>92</v>
      </c>
      <c r="M517" s="2" t="s">
        <v>98</v>
      </c>
    </row>
    <row r="518" spans="1:13" x14ac:dyDescent="0.35">
      <c r="A518" s="1" t="s">
        <v>793</v>
      </c>
      <c r="B518" s="2" t="s">
        <v>794</v>
      </c>
      <c r="C518" s="2" t="s">
        <v>51</v>
      </c>
      <c r="D518" s="2" t="s">
        <v>58</v>
      </c>
      <c r="E518" s="2" t="s">
        <v>34</v>
      </c>
      <c r="F518" s="2" t="s">
        <v>26</v>
      </c>
      <c r="G518" s="2" t="s">
        <v>27</v>
      </c>
      <c r="H518" s="2">
        <v>63</v>
      </c>
      <c r="I518" s="5">
        <v>42214</v>
      </c>
      <c r="J518" s="6">
        <v>103724</v>
      </c>
      <c r="K518" s="7">
        <v>0.05</v>
      </c>
      <c r="L518" s="2" t="s">
        <v>28</v>
      </c>
      <c r="M518" s="2" t="s">
        <v>73</v>
      </c>
    </row>
    <row r="519" spans="1:13" x14ac:dyDescent="0.35">
      <c r="A519" s="1" t="s">
        <v>1938</v>
      </c>
      <c r="B519" s="2" t="s">
        <v>1939</v>
      </c>
      <c r="C519" s="2" t="s">
        <v>67</v>
      </c>
      <c r="D519" s="2" t="s">
        <v>68</v>
      </c>
      <c r="E519" s="2" t="s">
        <v>34</v>
      </c>
      <c r="F519" s="2" t="s">
        <v>18</v>
      </c>
      <c r="G519" s="2" t="s">
        <v>27</v>
      </c>
      <c r="H519" s="2">
        <v>37</v>
      </c>
      <c r="I519" s="5">
        <v>41318</v>
      </c>
      <c r="J519" s="6">
        <v>124827</v>
      </c>
      <c r="K519" s="7">
        <v>0</v>
      </c>
      <c r="L519" s="2" t="s">
        <v>28</v>
      </c>
      <c r="M519" s="2" t="s">
        <v>113</v>
      </c>
    </row>
    <row r="520" spans="1:13" x14ac:dyDescent="0.35">
      <c r="A520" s="1" t="s">
        <v>1299</v>
      </c>
      <c r="B520" s="2" t="s">
        <v>1300</v>
      </c>
      <c r="C520" s="2" t="s">
        <v>15</v>
      </c>
      <c r="D520" s="2" t="s">
        <v>33</v>
      </c>
      <c r="E520" s="2" t="s">
        <v>25</v>
      </c>
      <c r="F520" s="2" t="s">
        <v>18</v>
      </c>
      <c r="G520" s="2" t="s">
        <v>19</v>
      </c>
      <c r="H520" s="2">
        <v>33</v>
      </c>
      <c r="I520" s="5">
        <v>43763</v>
      </c>
      <c r="J520" s="6">
        <v>131652</v>
      </c>
      <c r="K520" s="7">
        <v>0.11</v>
      </c>
      <c r="L520" s="2" t="s">
        <v>20</v>
      </c>
      <c r="M520" s="2" t="s">
        <v>21</v>
      </c>
    </row>
    <row r="521" spans="1:13" x14ac:dyDescent="0.35">
      <c r="A521" s="1" t="s">
        <v>988</v>
      </c>
      <c r="B521" s="2" t="s">
        <v>989</v>
      </c>
      <c r="C521" s="2" t="s">
        <v>32</v>
      </c>
      <c r="D521" s="2" t="s">
        <v>68</v>
      </c>
      <c r="E521" s="2" t="s">
        <v>48</v>
      </c>
      <c r="F521" s="2" t="s">
        <v>26</v>
      </c>
      <c r="G521" s="2" t="s">
        <v>84</v>
      </c>
      <c r="H521" s="2">
        <v>45</v>
      </c>
      <c r="I521" s="5">
        <v>39185</v>
      </c>
      <c r="J521" s="6">
        <v>189680</v>
      </c>
      <c r="K521" s="7">
        <v>0.23</v>
      </c>
      <c r="L521" s="2" t="s">
        <v>92</v>
      </c>
      <c r="M521" s="2" t="s">
        <v>217</v>
      </c>
    </row>
    <row r="522" spans="1:13" x14ac:dyDescent="0.35">
      <c r="A522" s="1" t="s">
        <v>739</v>
      </c>
      <c r="B522" s="2" t="s">
        <v>740</v>
      </c>
      <c r="C522" s="2" t="s">
        <v>32</v>
      </c>
      <c r="D522" s="2" t="s">
        <v>16</v>
      </c>
      <c r="E522" s="2" t="s">
        <v>34</v>
      </c>
      <c r="F522" s="2" t="s">
        <v>18</v>
      </c>
      <c r="G522" s="2" t="s">
        <v>35</v>
      </c>
      <c r="H522" s="2">
        <v>26</v>
      </c>
      <c r="I522" s="5">
        <v>44403</v>
      </c>
      <c r="J522" s="6">
        <v>151108</v>
      </c>
      <c r="K522" s="7">
        <v>0.22</v>
      </c>
      <c r="L522" s="2" t="s">
        <v>20</v>
      </c>
      <c r="M522" s="2" t="s">
        <v>43</v>
      </c>
    </row>
    <row r="523" spans="1:13" x14ac:dyDescent="0.35">
      <c r="A523" s="1" t="s">
        <v>1899</v>
      </c>
      <c r="B523" s="2" t="s">
        <v>1900</v>
      </c>
      <c r="C523" s="2" t="s">
        <v>123</v>
      </c>
      <c r="D523" s="2" t="s">
        <v>33</v>
      </c>
      <c r="E523" s="2" t="s">
        <v>25</v>
      </c>
      <c r="F523" s="2" t="s">
        <v>26</v>
      </c>
      <c r="G523" s="2" t="s">
        <v>84</v>
      </c>
      <c r="H523" s="2">
        <v>39</v>
      </c>
      <c r="I523" s="5">
        <v>39708</v>
      </c>
      <c r="J523" s="6">
        <v>62861</v>
      </c>
      <c r="K523" s="7">
        <v>0</v>
      </c>
      <c r="L523" s="2" t="s">
        <v>20</v>
      </c>
      <c r="M523" s="2" t="s">
        <v>21</v>
      </c>
    </row>
    <row r="524" spans="1:13" x14ac:dyDescent="0.35">
      <c r="A524" s="1" t="s">
        <v>1227</v>
      </c>
      <c r="B524" s="2" t="s">
        <v>1228</v>
      </c>
      <c r="C524" s="2" t="s">
        <v>78</v>
      </c>
      <c r="D524" s="2" t="s">
        <v>33</v>
      </c>
      <c r="E524" s="2" t="s">
        <v>48</v>
      </c>
      <c r="F524" s="2" t="s">
        <v>18</v>
      </c>
      <c r="G524" s="2" t="s">
        <v>35</v>
      </c>
      <c r="H524" s="2">
        <v>36</v>
      </c>
      <c r="I524" s="5">
        <v>41650</v>
      </c>
      <c r="J524" s="6">
        <v>202323</v>
      </c>
      <c r="K524" s="7">
        <v>0.39</v>
      </c>
      <c r="L524" s="2" t="s">
        <v>20</v>
      </c>
      <c r="M524" s="2" t="s">
        <v>36</v>
      </c>
    </row>
    <row r="525" spans="1:13" x14ac:dyDescent="0.35">
      <c r="A525" s="1" t="s">
        <v>795</v>
      </c>
      <c r="B525" s="2" t="s">
        <v>796</v>
      </c>
      <c r="C525" s="2" t="s">
        <v>32</v>
      </c>
      <c r="D525" s="2" t="s">
        <v>68</v>
      </c>
      <c r="E525" s="2" t="s">
        <v>17</v>
      </c>
      <c r="F525" s="2" t="s">
        <v>18</v>
      </c>
      <c r="G525" s="2" t="s">
        <v>84</v>
      </c>
      <c r="H525" s="2">
        <v>37</v>
      </c>
      <c r="I525" s="5">
        <v>39528</v>
      </c>
      <c r="J525" s="6">
        <v>156277</v>
      </c>
      <c r="K525" s="7">
        <v>0.22</v>
      </c>
      <c r="L525" s="2" t="s">
        <v>92</v>
      </c>
      <c r="M525" s="2" t="s">
        <v>93</v>
      </c>
    </row>
    <row r="526" spans="1:13" x14ac:dyDescent="0.35">
      <c r="A526" s="1" t="s">
        <v>1868</v>
      </c>
      <c r="B526" s="2" t="s">
        <v>1869</v>
      </c>
      <c r="C526" s="2" t="s">
        <v>276</v>
      </c>
      <c r="D526" s="2" t="s">
        <v>68</v>
      </c>
      <c r="E526" s="2" t="s">
        <v>34</v>
      </c>
      <c r="F526" s="2" t="s">
        <v>26</v>
      </c>
      <c r="G526" s="2" t="s">
        <v>27</v>
      </c>
      <c r="H526" s="2">
        <v>25</v>
      </c>
      <c r="I526" s="5">
        <v>44385</v>
      </c>
      <c r="J526" s="6">
        <v>67275</v>
      </c>
      <c r="K526" s="7">
        <v>0</v>
      </c>
      <c r="L526" s="2" t="s">
        <v>20</v>
      </c>
      <c r="M526" s="2" t="s">
        <v>87</v>
      </c>
    </row>
    <row r="527" spans="1:13" x14ac:dyDescent="0.35">
      <c r="A527" s="1" t="s">
        <v>1949</v>
      </c>
      <c r="B527" s="2" t="s">
        <v>1950</v>
      </c>
      <c r="C527" s="2" t="s">
        <v>51</v>
      </c>
      <c r="D527" s="2" t="s">
        <v>79</v>
      </c>
      <c r="E527" s="2" t="s">
        <v>34</v>
      </c>
      <c r="F527" s="2" t="s">
        <v>26</v>
      </c>
      <c r="G527" s="2" t="s">
        <v>27</v>
      </c>
      <c r="H527" s="2">
        <v>49</v>
      </c>
      <c r="I527" s="5">
        <v>43240</v>
      </c>
      <c r="J527" s="6">
        <v>119397</v>
      </c>
      <c r="K527" s="7">
        <v>0.09</v>
      </c>
      <c r="L527" s="2" t="s">
        <v>28</v>
      </c>
      <c r="M527" s="2" t="s">
        <v>113</v>
      </c>
    </row>
    <row r="528" spans="1:13" x14ac:dyDescent="0.35">
      <c r="A528" s="1" t="s">
        <v>352</v>
      </c>
      <c r="B528" s="2" t="s">
        <v>353</v>
      </c>
      <c r="C528" s="2" t="s">
        <v>177</v>
      </c>
      <c r="D528" s="2" t="s">
        <v>68</v>
      </c>
      <c r="E528" s="2" t="s">
        <v>17</v>
      </c>
      <c r="F528" s="2" t="s">
        <v>18</v>
      </c>
      <c r="G528" s="2" t="s">
        <v>27</v>
      </c>
      <c r="H528" s="2">
        <v>46</v>
      </c>
      <c r="I528" s="5">
        <v>44206</v>
      </c>
      <c r="J528" s="6">
        <v>86538</v>
      </c>
      <c r="K528" s="7">
        <v>0</v>
      </c>
      <c r="L528" s="2" t="s">
        <v>28</v>
      </c>
      <c r="M528" s="2" t="s">
        <v>133</v>
      </c>
    </row>
    <row r="529" spans="1:13" x14ac:dyDescent="0.35">
      <c r="A529" s="1" t="s">
        <v>352</v>
      </c>
      <c r="B529" s="2" t="s">
        <v>1258</v>
      </c>
      <c r="C529" s="2" t="s">
        <v>15</v>
      </c>
      <c r="D529" s="2" t="s">
        <v>33</v>
      </c>
      <c r="E529" s="2" t="s">
        <v>17</v>
      </c>
      <c r="F529" s="2" t="s">
        <v>18</v>
      </c>
      <c r="G529" s="2" t="s">
        <v>84</v>
      </c>
      <c r="H529" s="2">
        <v>45</v>
      </c>
      <c r="I529" s="5">
        <v>42379</v>
      </c>
      <c r="J529" s="6">
        <v>149761</v>
      </c>
      <c r="K529" s="7">
        <v>0.12</v>
      </c>
      <c r="L529" s="2" t="s">
        <v>20</v>
      </c>
      <c r="M529" s="2" t="s">
        <v>87</v>
      </c>
    </row>
    <row r="530" spans="1:13" x14ac:dyDescent="0.35">
      <c r="A530" s="1" t="s">
        <v>1809</v>
      </c>
      <c r="B530" s="2" t="s">
        <v>1810</v>
      </c>
      <c r="C530" s="2" t="s">
        <v>112</v>
      </c>
      <c r="D530" s="2" t="s">
        <v>68</v>
      </c>
      <c r="E530" s="2" t="s">
        <v>17</v>
      </c>
      <c r="F530" s="2" t="s">
        <v>26</v>
      </c>
      <c r="G530" s="2" t="s">
        <v>27</v>
      </c>
      <c r="H530" s="2">
        <v>57</v>
      </c>
      <c r="I530" s="5">
        <v>33612</v>
      </c>
      <c r="J530" s="6">
        <v>111299</v>
      </c>
      <c r="K530" s="7">
        <v>0.12</v>
      </c>
      <c r="L530" s="2" t="s">
        <v>20</v>
      </c>
      <c r="M530" s="2" t="s">
        <v>55</v>
      </c>
    </row>
    <row r="531" spans="1:13" x14ac:dyDescent="0.35">
      <c r="A531" s="1" t="s">
        <v>1445</v>
      </c>
      <c r="B531" s="2" t="s">
        <v>1446</v>
      </c>
      <c r="C531" s="2" t="s">
        <v>15</v>
      </c>
      <c r="D531" s="2" t="s">
        <v>79</v>
      </c>
      <c r="E531" s="2" t="s">
        <v>34</v>
      </c>
      <c r="F531" s="2" t="s">
        <v>26</v>
      </c>
      <c r="G531" s="2" t="s">
        <v>27</v>
      </c>
      <c r="H531" s="2">
        <v>45</v>
      </c>
      <c r="I531" s="5">
        <v>38453</v>
      </c>
      <c r="J531" s="6">
        <v>128468</v>
      </c>
      <c r="K531" s="7">
        <v>0.11</v>
      </c>
      <c r="L531" s="2" t="s">
        <v>20</v>
      </c>
      <c r="M531" s="2" t="s">
        <v>36</v>
      </c>
    </row>
    <row r="532" spans="1:13" x14ac:dyDescent="0.35">
      <c r="A532" s="1" t="s">
        <v>1617</v>
      </c>
      <c r="B532" s="2" t="s">
        <v>1618</v>
      </c>
      <c r="C532" s="2" t="s">
        <v>42</v>
      </c>
      <c r="D532" s="2" t="s">
        <v>47</v>
      </c>
      <c r="E532" s="2" t="s">
        <v>34</v>
      </c>
      <c r="F532" s="2" t="s">
        <v>26</v>
      </c>
      <c r="G532" s="2" t="s">
        <v>27</v>
      </c>
      <c r="H532" s="2">
        <v>59</v>
      </c>
      <c r="I532" s="5">
        <v>35502</v>
      </c>
      <c r="J532" s="6">
        <v>83685</v>
      </c>
      <c r="K532" s="7">
        <v>0</v>
      </c>
      <c r="L532" s="2" t="s">
        <v>28</v>
      </c>
      <c r="M532" s="2" t="s">
        <v>113</v>
      </c>
    </row>
    <row r="533" spans="1:13" x14ac:dyDescent="0.35">
      <c r="A533" s="1" t="s">
        <v>846</v>
      </c>
      <c r="B533" s="2" t="s">
        <v>847</v>
      </c>
      <c r="C533" s="2" t="s">
        <v>42</v>
      </c>
      <c r="D533" s="2" t="s">
        <v>58</v>
      </c>
      <c r="E533" s="2" t="s">
        <v>17</v>
      </c>
      <c r="F533" s="2" t="s">
        <v>26</v>
      </c>
      <c r="G533" s="2" t="s">
        <v>27</v>
      </c>
      <c r="H533" s="2">
        <v>34</v>
      </c>
      <c r="I533" s="5">
        <v>40750</v>
      </c>
      <c r="J533" s="6">
        <v>97231</v>
      </c>
      <c r="K533" s="7">
        <v>0</v>
      </c>
      <c r="L533" s="2" t="s">
        <v>28</v>
      </c>
      <c r="M533" s="2" t="s">
        <v>113</v>
      </c>
    </row>
    <row r="534" spans="1:13" x14ac:dyDescent="0.35">
      <c r="A534" s="1" t="s">
        <v>939</v>
      </c>
      <c r="B534" s="2" t="s">
        <v>940</v>
      </c>
      <c r="C534" s="2" t="s">
        <v>107</v>
      </c>
      <c r="D534" s="2" t="s">
        <v>68</v>
      </c>
      <c r="E534" s="2" t="s">
        <v>48</v>
      </c>
      <c r="F534" s="2" t="s">
        <v>26</v>
      </c>
      <c r="G534" s="2" t="s">
        <v>84</v>
      </c>
      <c r="H534" s="2">
        <v>46</v>
      </c>
      <c r="I534" s="5">
        <v>38464</v>
      </c>
      <c r="J534" s="6">
        <v>96639</v>
      </c>
      <c r="K534" s="7">
        <v>0</v>
      </c>
      <c r="L534" s="2" t="s">
        <v>92</v>
      </c>
      <c r="M534" s="2" t="s">
        <v>98</v>
      </c>
    </row>
    <row r="535" spans="1:13" x14ac:dyDescent="0.35">
      <c r="A535" s="1" t="s">
        <v>1595</v>
      </c>
      <c r="B535" s="2" t="s">
        <v>1596</v>
      </c>
      <c r="C535" s="2" t="s">
        <v>54</v>
      </c>
      <c r="D535" s="2" t="s">
        <v>79</v>
      </c>
      <c r="E535" s="2" t="s">
        <v>48</v>
      </c>
      <c r="F535" s="2" t="s">
        <v>18</v>
      </c>
      <c r="G535" s="2" t="s">
        <v>27</v>
      </c>
      <c r="H535" s="2">
        <v>39</v>
      </c>
      <c r="I535" s="5">
        <v>41849</v>
      </c>
      <c r="J535" s="6">
        <v>40897</v>
      </c>
      <c r="K535" s="7">
        <v>0</v>
      </c>
      <c r="L535" s="2" t="s">
        <v>20</v>
      </c>
      <c r="M535" s="2" t="s">
        <v>21</v>
      </c>
    </row>
    <row r="536" spans="1:13" x14ac:dyDescent="0.35">
      <c r="A536" s="1" t="s">
        <v>690</v>
      </c>
      <c r="B536" s="2" t="s">
        <v>691</v>
      </c>
      <c r="C536" s="2" t="s">
        <v>163</v>
      </c>
      <c r="D536" s="2" t="s">
        <v>64</v>
      </c>
      <c r="E536" s="2" t="s">
        <v>25</v>
      </c>
      <c r="F536" s="2" t="s">
        <v>26</v>
      </c>
      <c r="G536" s="2" t="s">
        <v>84</v>
      </c>
      <c r="H536" s="2">
        <v>31</v>
      </c>
      <c r="I536" s="5">
        <v>42347</v>
      </c>
      <c r="J536" s="6">
        <v>73854</v>
      </c>
      <c r="K536" s="7">
        <v>0</v>
      </c>
      <c r="L536" s="2" t="s">
        <v>20</v>
      </c>
      <c r="M536" s="2" t="s">
        <v>21</v>
      </c>
    </row>
    <row r="537" spans="1:13" x14ac:dyDescent="0.35">
      <c r="A537" s="1" t="s">
        <v>603</v>
      </c>
      <c r="B537" s="2" t="s">
        <v>604</v>
      </c>
      <c r="C537" s="2" t="s">
        <v>78</v>
      </c>
      <c r="D537" s="2" t="s">
        <v>16</v>
      </c>
      <c r="E537" s="2" t="s">
        <v>34</v>
      </c>
      <c r="F537" s="2" t="s">
        <v>18</v>
      </c>
      <c r="G537" s="2" t="s">
        <v>84</v>
      </c>
      <c r="H537" s="2">
        <v>32</v>
      </c>
      <c r="I537" s="5">
        <v>44034</v>
      </c>
      <c r="J537" s="6">
        <v>192749</v>
      </c>
      <c r="K537" s="7">
        <v>0.31</v>
      </c>
      <c r="L537" s="2" t="s">
        <v>20</v>
      </c>
      <c r="M537" s="2" t="s">
        <v>36</v>
      </c>
    </row>
    <row r="538" spans="1:13" x14ac:dyDescent="0.35">
      <c r="A538" s="1" t="s">
        <v>1231</v>
      </c>
      <c r="B538" s="2" t="s">
        <v>1232</v>
      </c>
      <c r="C538" s="2" t="s">
        <v>32</v>
      </c>
      <c r="D538" s="2" t="s">
        <v>33</v>
      </c>
      <c r="E538" s="2" t="s">
        <v>34</v>
      </c>
      <c r="F538" s="2" t="s">
        <v>18</v>
      </c>
      <c r="G538" s="2" t="s">
        <v>27</v>
      </c>
      <c r="H538" s="2">
        <v>34</v>
      </c>
      <c r="I538" s="5">
        <v>44032</v>
      </c>
      <c r="J538" s="6">
        <v>184960</v>
      </c>
      <c r="K538" s="7">
        <v>0.18</v>
      </c>
      <c r="L538" s="2" t="s">
        <v>20</v>
      </c>
      <c r="M538" s="2" t="s">
        <v>21</v>
      </c>
    </row>
    <row r="539" spans="1:13" x14ac:dyDescent="0.35">
      <c r="A539" s="1" t="s">
        <v>487</v>
      </c>
      <c r="B539" s="2" t="s">
        <v>488</v>
      </c>
      <c r="C539" s="2" t="s">
        <v>51</v>
      </c>
      <c r="D539" s="2" t="s">
        <v>64</v>
      </c>
      <c r="E539" s="2" t="s">
        <v>17</v>
      </c>
      <c r="F539" s="2" t="s">
        <v>26</v>
      </c>
      <c r="G539" s="2" t="s">
        <v>27</v>
      </c>
      <c r="H539" s="2">
        <v>48</v>
      </c>
      <c r="I539" s="5">
        <v>38168</v>
      </c>
      <c r="J539" s="6">
        <v>120660</v>
      </c>
      <c r="K539" s="7">
        <v>7.0000000000000007E-2</v>
      </c>
      <c r="L539" s="2" t="s">
        <v>28</v>
      </c>
      <c r="M539" s="2" t="s">
        <v>133</v>
      </c>
    </row>
    <row r="540" spans="1:13" x14ac:dyDescent="0.35">
      <c r="A540" s="1" t="s">
        <v>887</v>
      </c>
      <c r="B540" s="2" t="s">
        <v>888</v>
      </c>
      <c r="C540" s="2" t="s">
        <v>46</v>
      </c>
      <c r="D540" s="2" t="s">
        <v>47</v>
      </c>
      <c r="E540" s="2" t="s">
        <v>25</v>
      </c>
      <c r="F540" s="2" t="s">
        <v>18</v>
      </c>
      <c r="G540" s="2" t="s">
        <v>35</v>
      </c>
      <c r="H540" s="2">
        <v>26</v>
      </c>
      <c r="I540" s="5">
        <v>44521</v>
      </c>
      <c r="J540" s="6">
        <v>63137</v>
      </c>
      <c r="K540" s="7">
        <v>0</v>
      </c>
      <c r="L540" s="2" t="s">
        <v>20</v>
      </c>
      <c r="M540" s="2" t="s">
        <v>36</v>
      </c>
    </row>
    <row r="541" spans="1:13" x14ac:dyDescent="0.35">
      <c r="A541" s="1" t="s">
        <v>887</v>
      </c>
      <c r="B541" s="2" t="s">
        <v>895</v>
      </c>
      <c r="C541" s="2" t="s">
        <v>15</v>
      </c>
      <c r="D541" s="2" t="s">
        <v>33</v>
      </c>
      <c r="E541" s="2" t="s">
        <v>17</v>
      </c>
      <c r="F541" s="2" t="s">
        <v>18</v>
      </c>
      <c r="G541" s="2" t="s">
        <v>84</v>
      </c>
      <c r="H541" s="2">
        <v>39</v>
      </c>
      <c r="I541" s="5">
        <v>43756</v>
      </c>
      <c r="J541" s="6">
        <v>122829</v>
      </c>
      <c r="K541" s="7">
        <v>0.11</v>
      </c>
      <c r="L541" s="2" t="s">
        <v>20</v>
      </c>
      <c r="M541" s="2" t="s">
        <v>36</v>
      </c>
    </row>
    <row r="542" spans="1:13" x14ac:dyDescent="0.35">
      <c r="A542" s="1" t="s">
        <v>772</v>
      </c>
      <c r="B542" s="2" t="s">
        <v>773</v>
      </c>
      <c r="C542" s="2" t="s">
        <v>461</v>
      </c>
      <c r="D542" s="2" t="s">
        <v>16</v>
      </c>
      <c r="E542" s="2" t="s">
        <v>25</v>
      </c>
      <c r="F542" s="2" t="s">
        <v>18</v>
      </c>
      <c r="G542" s="2" t="s">
        <v>27</v>
      </c>
      <c r="H542" s="2">
        <v>30</v>
      </c>
      <c r="I542" s="5">
        <v>43553</v>
      </c>
      <c r="J542" s="6">
        <v>86774</v>
      </c>
      <c r="K542" s="7">
        <v>0</v>
      </c>
      <c r="L542" s="2" t="s">
        <v>28</v>
      </c>
      <c r="M542" s="2" t="s">
        <v>133</v>
      </c>
    </row>
    <row r="543" spans="1:13" x14ac:dyDescent="0.35">
      <c r="A543" s="1" t="s">
        <v>772</v>
      </c>
      <c r="B543" s="2" t="s">
        <v>1328</v>
      </c>
      <c r="C543" s="2" t="s">
        <v>51</v>
      </c>
      <c r="D543" s="2" t="s">
        <v>64</v>
      </c>
      <c r="E543" s="2" t="s">
        <v>34</v>
      </c>
      <c r="F543" s="2" t="s">
        <v>26</v>
      </c>
      <c r="G543" s="2" t="s">
        <v>27</v>
      </c>
      <c r="H543" s="2">
        <v>54</v>
      </c>
      <c r="I543" s="5">
        <v>35500</v>
      </c>
      <c r="J543" s="6">
        <v>128136</v>
      </c>
      <c r="K543" s="7">
        <v>0.05</v>
      </c>
      <c r="L543" s="2" t="s">
        <v>28</v>
      </c>
      <c r="M543" s="2" t="s">
        <v>113</v>
      </c>
    </row>
    <row r="544" spans="1:13" x14ac:dyDescent="0.35">
      <c r="A544" s="1" t="s">
        <v>1295</v>
      </c>
      <c r="B544" s="2" t="s">
        <v>1296</v>
      </c>
      <c r="C544" s="2" t="s">
        <v>32</v>
      </c>
      <c r="D544" s="2" t="s">
        <v>58</v>
      </c>
      <c r="E544" s="2" t="s">
        <v>25</v>
      </c>
      <c r="F544" s="2" t="s">
        <v>18</v>
      </c>
      <c r="G544" s="2" t="s">
        <v>27</v>
      </c>
      <c r="H544" s="2">
        <v>63</v>
      </c>
      <c r="I544" s="5">
        <v>39147</v>
      </c>
      <c r="J544" s="6">
        <v>193044</v>
      </c>
      <c r="K544" s="7">
        <v>0.15</v>
      </c>
      <c r="L544" s="2" t="s">
        <v>20</v>
      </c>
      <c r="M544" s="2" t="s">
        <v>55</v>
      </c>
    </row>
    <row r="545" spans="1:13" x14ac:dyDescent="0.35">
      <c r="A545" s="1" t="s">
        <v>348</v>
      </c>
      <c r="B545" s="2" t="s">
        <v>349</v>
      </c>
      <c r="C545" s="2" t="s">
        <v>78</v>
      </c>
      <c r="D545" s="2" t="s">
        <v>47</v>
      </c>
      <c r="E545" s="2" t="s">
        <v>17</v>
      </c>
      <c r="F545" s="2" t="s">
        <v>26</v>
      </c>
      <c r="G545" s="2" t="s">
        <v>84</v>
      </c>
      <c r="H545" s="2">
        <v>39</v>
      </c>
      <c r="I545" s="5">
        <v>40778</v>
      </c>
      <c r="J545" s="6">
        <v>249506</v>
      </c>
      <c r="K545" s="7">
        <v>0.3</v>
      </c>
      <c r="L545" s="2" t="s">
        <v>92</v>
      </c>
      <c r="M545" s="2" t="s">
        <v>98</v>
      </c>
    </row>
    <row r="546" spans="1:13" x14ac:dyDescent="0.35">
      <c r="A546" s="1" t="s">
        <v>457</v>
      </c>
      <c r="B546" s="2" t="s">
        <v>458</v>
      </c>
      <c r="C546" s="2" t="s">
        <v>32</v>
      </c>
      <c r="D546" s="2" t="s">
        <v>47</v>
      </c>
      <c r="E546" s="2" t="s">
        <v>48</v>
      </c>
      <c r="F546" s="2" t="s">
        <v>18</v>
      </c>
      <c r="G546" s="2" t="s">
        <v>84</v>
      </c>
      <c r="H546" s="2">
        <v>49</v>
      </c>
      <c r="I546" s="5">
        <v>35887</v>
      </c>
      <c r="J546" s="6">
        <v>160832</v>
      </c>
      <c r="K546" s="7">
        <v>0.3</v>
      </c>
      <c r="L546" s="2" t="s">
        <v>20</v>
      </c>
      <c r="M546" s="2" t="s">
        <v>43</v>
      </c>
    </row>
    <row r="547" spans="1:13" x14ac:dyDescent="0.35">
      <c r="A547" s="1" t="s">
        <v>1498</v>
      </c>
      <c r="B547" s="2" t="s">
        <v>1499</v>
      </c>
      <c r="C547" s="2" t="s">
        <v>329</v>
      </c>
      <c r="D547" s="2" t="s">
        <v>16</v>
      </c>
      <c r="E547" s="2" t="s">
        <v>34</v>
      </c>
      <c r="F547" s="2" t="s">
        <v>26</v>
      </c>
      <c r="G547" s="2" t="s">
        <v>35</v>
      </c>
      <c r="H547" s="2">
        <v>48</v>
      </c>
      <c r="I547" s="5">
        <v>37298</v>
      </c>
      <c r="J547" s="6">
        <v>43080</v>
      </c>
      <c r="K547" s="7">
        <v>0</v>
      </c>
      <c r="L547" s="2" t="s">
        <v>20</v>
      </c>
      <c r="M547" s="2" t="s">
        <v>59</v>
      </c>
    </row>
    <row r="548" spans="1:13" x14ac:dyDescent="0.35">
      <c r="A548" s="1" t="s">
        <v>1538</v>
      </c>
      <c r="B548" s="2" t="s">
        <v>1539</v>
      </c>
      <c r="C548" s="2" t="s">
        <v>15</v>
      </c>
      <c r="D548" s="2" t="s">
        <v>47</v>
      </c>
      <c r="E548" s="2" t="s">
        <v>34</v>
      </c>
      <c r="F548" s="2" t="s">
        <v>18</v>
      </c>
      <c r="G548" s="2" t="s">
        <v>84</v>
      </c>
      <c r="H548" s="2">
        <v>45</v>
      </c>
      <c r="I548" s="5">
        <v>43305</v>
      </c>
      <c r="J548" s="6">
        <v>148991</v>
      </c>
      <c r="K548" s="7">
        <v>0.12</v>
      </c>
      <c r="L548" s="2" t="s">
        <v>92</v>
      </c>
      <c r="M548" s="2" t="s">
        <v>217</v>
      </c>
    </row>
    <row r="549" spans="1:13" x14ac:dyDescent="0.35">
      <c r="A549" s="1" t="s">
        <v>1001</v>
      </c>
      <c r="B549" s="2" t="s">
        <v>1002</v>
      </c>
      <c r="C549" s="2" t="s">
        <v>15</v>
      </c>
      <c r="D549" s="2" t="s">
        <v>47</v>
      </c>
      <c r="E549" s="2" t="s">
        <v>48</v>
      </c>
      <c r="F549" s="2" t="s">
        <v>26</v>
      </c>
      <c r="G549" s="2" t="s">
        <v>19</v>
      </c>
      <c r="H549" s="2">
        <v>51</v>
      </c>
      <c r="I549" s="5">
        <v>36770</v>
      </c>
      <c r="J549" s="6">
        <v>157487</v>
      </c>
      <c r="K549" s="7">
        <v>0.12</v>
      </c>
      <c r="L549" s="2" t="s">
        <v>20</v>
      </c>
      <c r="M549" s="2" t="s">
        <v>43</v>
      </c>
    </row>
    <row r="550" spans="1:13" x14ac:dyDescent="0.35">
      <c r="A550" s="1" t="s">
        <v>259</v>
      </c>
      <c r="B550" s="2" t="s">
        <v>260</v>
      </c>
      <c r="C550" s="2" t="s">
        <v>142</v>
      </c>
      <c r="D550" s="2" t="s">
        <v>64</v>
      </c>
      <c r="E550" s="2" t="s">
        <v>17</v>
      </c>
      <c r="F550" s="2" t="s">
        <v>26</v>
      </c>
      <c r="G550" s="2" t="s">
        <v>27</v>
      </c>
      <c r="H550" s="2">
        <v>53</v>
      </c>
      <c r="I550" s="5">
        <v>37576</v>
      </c>
      <c r="J550" s="6">
        <v>95998</v>
      </c>
      <c r="K550" s="7">
        <v>0</v>
      </c>
      <c r="L550" s="2" t="s">
        <v>20</v>
      </c>
      <c r="M550" s="2" t="s">
        <v>21</v>
      </c>
    </row>
    <row r="551" spans="1:13" x14ac:dyDescent="0.35">
      <c r="A551" s="1" t="s">
        <v>445</v>
      </c>
      <c r="B551" s="2" t="s">
        <v>446</v>
      </c>
      <c r="C551" s="2" t="s">
        <v>54</v>
      </c>
      <c r="D551" s="2" t="s">
        <v>79</v>
      </c>
      <c r="E551" s="2" t="s">
        <v>34</v>
      </c>
      <c r="F551" s="2" t="s">
        <v>26</v>
      </c>
      <c r="G551" s="2" t="s">
        <v>84</v>
      </c>
      <c r="H551" s="2">
        <v>38</v>
      </c>
      <c r="I551" s="5">
        <v>42492</v>
      </c>
      <c r="J551" s="6">
        <v>50784</v>
      </c>
      <c r="K551" s="7">
        <v>0</v>
      </c>
      <c r="L551" s="2" t="s">
        <v>92</v>
      </c>
      <c r="M551" s="2" t="s">
        <v>98</v>
      </c>
    </row>
    <row r="552" spans="1:13" x14ac:dyDescent="0.35">
      <c r="A552" s="1" t="s">
        <v>563</v>
      </c>
      <c r="B552" s="2" t="s">
        <v>564</v>
      </c>
      <c r="C552" s="2" t="s">
        <v>15</v>
      </c>
      <c r="D552" s="2" t="s">
        <v>33</v>
      </c>
      <c r="E552" s="2" t="s">
        <v>25</v>
      </c>
      <c r="F552" s="2" t="s">
        <v>18</v>
      </c>
      <c r="G552" s="2" t="s">
        <v>84</v>
      </c>
      <c r="H552" s="2">
        <v>37</v>
      </c>
      <c r="I552" s="5">
        <v>41329</v>
      </c>
      <c r="J552" s="6">
        <v>157474</v>
      </c>
      <c r="K552" s="7">
        <v>0.11</v>
      </c>
      <c r="L552" s="2" t="s">
        <v>92</v>
      </c>
      <c r="M552" s="2" t="s">
        <v>98</v>
      </c>
    </row>
    <row r="553" spans="1:13" x14ac:dyDescent="0.35">
      <c r="A553" s="1" t="s">
        <v>527</v>
      </c>
      <c r="B553" s="2" t="s">
        <v>528</v>
      </c>
      <c r="C553" s="2" t="s">
        <v>112</v>
      </c>
      <c r="D553" s="2" t="s">
        <v>68</v>
      </c>
      <c r="E553" s="2" t="s">
        <v>48</v>
      </c>
      <c r="F553" s="2" t="s">
        <v>26</v>
      </c>
      <c r="G553" s="2" t="s">
        <v>27</v>
      </c>
      <c r="H553" s="2">
        <v>45</v>
      </c>
      <c r="I553" s="5">
        <v>36993</v>
      </c>
      <c r="J553" s="6">
        <v>95743</v>
      </c>
      <c r="K553" s="7">
        <v>0.15</v>
      </c>
      <c r="L553" s="2" t="s">
        <v>20</v>
      </c>
      <c r="M553" s="2" t="s">
        <v>59</v>
      </c>
    </row>
    <row r="554" spans="1:13" x14ac:dyDescent="0.35">
      <c r="A554" s="1" t="s">
        <v>1502</v>
      </c>
      <c r="B554" s="2" t="s">
        <v>1503</v>
      </c>
      <c r="C554" s="2" t="s">
        <v>32</v>
      </c>
      <c r="D554" s="2" t="s">
        <v>47</v>
      </c>
      <c r="E554" s="2" t="s">
        <v>17</v>
      </c>
      <c r="F554" s="2" t="s">
        <v>26</v>
      </c>
      <c r="G554" s="2" t="s">
        <v>84</v>
      </c>
      <c r="H554" s="2">
        <v>39</v>
      </c>
      <c r="I554" s="5">
        <v>41635</v>
      </c>
      <c r="J554" s="6">
        <v>165756</v>
      </c>
      <c r="K554" s="7">
        <v>0.28000000000000003</v>
      </c>
      <c r="L554" s="2" t="s">
        <v>20</v>
      </c>
      <c r="M554" s="2" t="s">
        <v>87</v>
      </c>
    </row>
    <row r="555" spans="1:13" x14ac:dyDescent="0.35">
      <c r="A555" s="1" t="s">
        <v>1349</v>
      </c>
      <c r="B555" s="2" t="s">
        <v>1350</v>
      </c>
      <c r="C555" s="2" t="s">
        <v>78</v>
      </c>
      <c r="D555" s="2" t="s">
        <v>68</v>
      </c>
      <c r="E555" s="2" t="s">
        <v>25</v>
      </c>
      <c r="F555" s="2" t="s">
        <v>26</v>
      </c>
      <c r="G555" s="2" t="s">
        <v>27</v>
      </c>
      <c r="H555" s="2">
        <v>63</v>
      </c>
      <c r="I555" s="5">
        <v>41428</v>
      </c>
      <c r="J555" s="6">
        <v>254289</v>
      </c>
      <c r="K555" s="7">
        <v>0.39</v>
      </c>
      <c r="L555" s="2" t="s">
        <v>20</v>
      </c>
      <c r="M555" s="2" t="s">
        <v>36</v>
      </c>
    </row>
    <row r="556" spans="1:13" x14ac:dyDescent="0.35">
      <c r="A556" s="1" t="s">
        <v>37</v>
      </c>
      <c r="B556" s="2" t="s">
        <v>38</v>
      </c>
      <c r="C556" s="2" t="s">
        <v>39</v>
      </c>
      <c r="D556" s="2" t="s">
        <v>16</v>
      </c>
      <c r="E556" s="2" t="s">
        <v>25</v>
      </c>
      <c r="F556" s="2" t="s">
        <v>18</v>
      </c>
      <c r="G556" s="2" t="s">
        <v>35</v>
      </c>
      <c r="H556" s="2">
        <v>26</v>
      </c>
      <c r="I556" s="5">
        <v>43735</v>
      </c>
      <c r="J556" s="6">
        <v>84913</v>
      </c>
      <c r="K556" s="7">
        <v>7.0000000000000007E-2</v>
      </c>
      <c r="L556" s="2" t="s">
        <v>20</v>
      </c>
      <c r="M556" s="2" t="s">
        <v>36</v>
      </c>
    </row>
    <row r="557" spans="1:13" x14ac:dyDescent="0.35">
      <c r="A557" s="1" t="s">
        <v>1932</v>
      </c>
      <c r="B557" s="2" t="s">
        <v>1933</v>
      </c>
      <c r="C557" s="2" t="s">
        <v>329</v>
      </c>
      <c r="D557" s="2" t="s">
        <v>16</v>
      </c>
      <c r="E557" s="2" t="s">
        <v>17</v>
      </c>
      <c r="F557" s="2" t="s">
        <v>26</v>
      </c>
      <c r="G557" s="2" t="s">
        <v>84</v>
      </c>
      <c r="H557" s="2">
        <v>45</v>
      </c>
      <c r="I557" s="5">
        <v>37126</v>
      </c>
      <c r="J557" s="6">
        <v>54994</v>
      </c>
      <c r="K557" s="7">
        <v>0</v>
      </c>
      <c r="L557" s="2" t="s">
        <v>20</v>
      </c>
      <c r="M557" s="2" t="s">
        <v>87</v>
      </c>
    </row>
    <row r="558" spans="1:13" x14ac:dyDescent="0.35">
      <c r="A558" s="1" t="s">
        <v>658</v>
      </c>
      <c r="B558" s="2" t="s">
        <v>659</v>
      </c>
      <c r="C558" s="2" t="s">
        <v>112</v>
      </c>
      <c r="D558" s="2" t="s">
        <v>68</v>
      </c>
      <c r="E558" s="2" t="s">
        <v>34</v>
      </c>
      <c r="F558" s="2" t="s">
        <v>18</v>
      </c>
      <c r="G558" s="2" t="s">
        <v>27</v>
      </c>
      <c r="H558" s="2">
        <v>65</v>
      </c>
      <c r="I558" s="5">
        <v>38792</v>
      </c>
      <c r="J558" s="6">
        <v>83756</v>
      </c>
      <c r="K558" s="7">
        <v>0.14000000000000001</v>
      </c>
      <c r="L558" s="2" t="s">
        <v>28</v>
      </c>
      <c r="M558" s="2" t="s">
        <v>73</v>
      </c>
    </row>
    <row r="559" spans="1:13" x14ac:dyDescent="0.35">
      <c r="A559" s="1" t="s">
        <v>1242</v>
      </c>
      <c r="B559" s="2" t="s">
        <v>1243</v>
      </c>
      <c r="C559" s="2" t="s">
        <v>51</v>
      </c>
      <c r="D559" s="2" t="s">
        <v>64</v>
      </c>
      <c r="E559" s="2" t="s">
        <v>34</v>
      </c>
      <c r="F559" s="2" t="s">
        <v>18</v>
      </c>
      <c r="G559" s="2" t="s">
        <v>84</v>
      </c>
      <c r="H559" s="2">
        <v>55</v>
      </c>
      <c r="I559" s="5">
        <v>40233</v>
      </c>
      <c r="J559" s="6">
        <v>102839</v>
      </c>
      <c r="K559" s="7">
        <v>0.05</v>
      </c>
      <c r="L559" s="2" t="s">
        <v>20</v>
      </c>
      <c r="M559" s="2" t="s">
        <v>55</v>
      </c>
    </row>
    <row r="560" spans="1:13" x14ac:dyDescent="0.35">
      <c r="A560" s="1" t="s">
        <v>553</v>
      </c>
      <c r="B560" s="2" t="s">
        <v>554</v>
      </c>
      <c r="C560" s="2" t="s">
        <v>15</v>
      </c>
      <c r="D560" s="2" t="s">
        <v>47</v>
      </c>
      <c r="E560" s="2" t="s">
        <v>48</v>
      </c>
      <c r="F560" s="2" t="s">
        <v>26</v>
      </c>
      <c r="G560" s="2" t="s">
        <v>84</v>
      </c>
      <c r="H560" s="2">
        <v>55</v>
      </c>
      <c r="I560" s="5">
        <v>41594</v>
      </c>
      <c r="J560" s="6">
        <v>124129</v>
      </c>
      <c r="K560" s="7">
        <v>0.15</v>
      </c>
      <c r="L560" s="2" t="s">
        <v>92</v>
      </c>
      <c r="M560" s="2" t="s">
        <v>217</v>
      </c>
    </row>
    <row r="561" spans="1:13" x14ac:dyDescent="0.35">
      <c r="A561" s="1" t="s">
        <v>1431</v>
      </c>
      <c r="B561" s="2" t="s">
        <v>1432</v>
      </c>
      <c r="C561" s="2" t="s">
        <v>51</v>
      </c>
      <c r="D561" s="2" t="s">
        <v>79</v>
      </c>
      <c r="E561" s="2" t="s">
        <v>25</v>
      </c>
      <c r="F561" s="2" t="s">
        <v>18</v>
      </c>
      <c r="G561" s="2" t="s">
        <v>27</v>
      </c>
      <c r="H561" s="2">
        <v>50</v>
      </c>
      <c r="I561" s="5">
        <v>40979</v>
      </c>
      <c r="J561" s="6">
        <v>108134</v>
      </c>
      <c r="K561" s="7">
        <v>0.1</v>
      </c>
      <c r="L561" s="2" t="s">
        <v>28</v>
      </c>
      <c r="M561" s="2" t="s">
        <v>73</v>
      </c>
    </row>
    <row r="562" spans="1:13" x14ac:dyDescent="0.35">
      <c r="A562" s="1" t="s">
        <v>406</v>
      </c>
      <c r="B562" s="2" t="s">
        <v>407</v>
      </c>
      <c r="C562" s="2" t="s">
        <v>293</v>
      </c>
      <c r="D562" s="2" t="s">
        <v>47</v>
      </c>
      <c r="E562" s="2" t="s">
        <v>17</v>
      </c>
      <c r="F562" s="2" t="s">
        <v>18</v>
      </c>
      <c r="G562" s="2" t="s">
        <v>35</v>
      </c>
      <c r="H562" s="2">
        <v>30</v>
      </c>
      <c r="I562" s="5">
        <v>42722</v>
      </c>
      <c r="J562" s="6">
        <v>89458</v>
      </c>
      <c r="K562" s="7">
        <v>0</v>
      </c>
      <c r="L562" s="2" t="s">
        <v>20</v>
      </c>
      <c r="M562" s="2" t="s">
        <v>59</v>
      </c>
    </row>
    <row r="563" spans="1:13" x14ac:dyDescent="0.35">
      <c r="A563" s="1" t="s">
        <v>406</v>
      </c>
      <c r="B563" s="2" t="s">
        <v>1562</v>
      </c>
      <c r="C563" s="2" t="s">
        <v>298</v>
      </c>
      <c r="D563" s="2" t="s">
        <v>16</v>
      </c>
      <c r="E563" s="2" t="s">
        <v>17</v>
      </c>
      <c r="F563" s="2" t="s">
        <v>26</v>
      </c>
      <c r="G563" s="2" t="s">
        <v>27</v>
      </c>
      <c r="H563" s="2">
        <v>55</v>
      </c>
      <c r="I563" s="5">
        <v>42683</v>
      </c>
      <c r="J563" s="6">
        <v>87851</v>
      </c>
      <c r="K563" s="7">
        <v>0</v>
      </c>
      <c r="L563" s="2" t="s">
        <v>28</v>
      </c>
      <c r="M563" s="2" t="s">
        <v>29</v>
      </c>
    </row>
    <row r="564" spans="1:13" x14ac:dyDescent="0.35">
      <c r="A564" s="1" t="s">
        <v>299</v>
      </c>
      <c r="B564" s="2" t="s">
        <v>300</v>
      </c>
      <c r="C564" s="2" t="s">
        <v>32</v>
      </c>
      <c r="D564" s="2" t="s">
        <v>47</v>
      </c>
      <c r="E564" s="2" t="s">
        <v>17</v>
      </c>
      <c r="F564" s="2" t="s">
        <v>18</v>
      </c>
      <c r="G564" s="2" t="s">
        <v>27</v>
      </c>
      <c r="H564" s="2">
        <v>41</v>
      </c>
      <c r="I564" s="5">
        <v>43322</v>
      </c>
      <c r="J564" s="6">
        <v>171173</v>
      </c>
      <c r="K564" s="7">
        <v>0.21</v>
      </c>
      <c r="L564" s="2" t="s">
        <v>20</v>
      </c>
      <c r="M564" s="2" t="s">
        <v>87</v>
      </c>
    </row>
    <row r="565" spans="1:13" x14ac:dyDescent="0.35">
      <c r="A565" s="1" t="s">
        <v>380</v>
      </c>
      <c r="B565" s="2" t="s">
        <v>381</v>
      </c>
      <c r="C565" s="2" t="s">
        <v>130</v>
      </c>
      <c r="D565" s="2" t="s">
        <v>16</v>
      </c>
      <c r="E565" s="2" t="s">
        <v>25</v>
      </c>
      <c r="F565" s="2" t="s">
        <v>18</v>
      </c>
      <c r="G565" s="2" t="s">
        <v>27</v>
      </c>
      <c r="H565" s="2">
        <v>62</v>
      </c>
      <c r="I565" s="5">
        <v>39887</v>
      </c>
      <c r="J565" s="6">
        <v>82839</v>
      </c>
      <c r="K565" s="7">
        <v>0</v>
      </c>
      <c r="L565" s="2" t="s">
        <v>20</v>
      </c>
      <c r="M565" s="2" t="s">
        <v>55</v>
      </c>
    </row>
    <row r="566" spans="1:13" x14ac:dyDescent="0.35">
      <c r="A566" s="1" t="s">
        <v>1217</v>
      </c>
      <c r="B566" s="2" t="s">
        <v>1218</v>
      </c>
      <c r="C566" s="2" t="s">
        <v>180</v>
      </c>
      <c r="D566" s="2" t="s">
        <v>68</v>
      </c>
      <c r="E566" s="2" t="s">
        <v>17</v>
      </c>
      <c r="F566" s="2" t="s">
        <v>18</v>
      </c>
      <c r="G566" s="2" t="s">
        <v>27</v>
      </c>
      <c r="H566" s="2">
        <v>30</v>
      </c>
      <c r="I566" s="5">
        <v>42322</v>
      </c>
      <c r="J566" s="6">
        <v>77442</v>
      </c>
      <c r="K566" s="7">
        <v>0</v>
      </c>
      <c r="L566" s="2" t="s">
        <v>20</v>
      </c>
      <c r="M566" s="2" t="s">
        <v>87</v>
      </c>
    </row>
    <row r="567" spans="1:13" x14ac:dyDescent="0.35">
      <c r="A567" s="1" t="s">
        <v>1197</v>
      </c>
      <c r="B567" s="2" t="s">
        <v>1198</v>
      </c>
      <c r="C567" s="2" t="s">
        <v>15</v>
      </c>
      <c r="D567" s="2" t="s">
        <v>33</v>
      </c>
      <c r="E567" s="2" t="s">
        <v>34</v>
      </c>
      <c r="F567" s="2" t="s">
        <v>26</v>
      </c>
      <c r="G567" s="2" t="s">
        <v>84</v>
      </c>
      <c r="H567" s="2">
        <v>44</v>
      </c>
      <c r="I567" s="5">
        <v>43685</v>
      </c>
      <c r="J567" s="6">
        <v>130133</v>
      </c>
      <c r="K567" s="7">
        <v>0.15</v>
      </c>
      <c r="L567" s="2" t="s">
        <v>20</v>
      </c>
      <c r="M567" s="2" t="s">
        <v>59</v>
      </c>
    </row>
    <row r="568" spans="1:13" x14ac:dyDescent="0.35">
      <c r="A568" s="1" t="s">
        <v>1197</v>
      </c>
      <c r="B568" s="2" t="s">
        <v>1273</v>
      </c>
      <c r="C568" s="2" t="s">
        <v>54</v>
      </c>
      <c r="D568" s="2" t="s">
        <v>47</v>
      </c>
      <c r="E568" s="2" t="s">
        <v>34</v>
      </c>
      <c r="F568" s="2" t="s">
        <v>18</v>
      </c>
      <c r="G568" s="2" t="s">
        <v>35</v>
      </c>
      <c r="H568" s="2">
        <v>33</v>
      </c>
      <c r="I568" s="5">
        <v>41742</v>
      </c>
      <c r="J568" s="6">
        <v>46878</v>
      </c>
      <c r="K568" s="7">
        <v>0</v>
      </c>
      <c r="L568" s="2" t="s">
        <v>20</v>
      </c>
      <c r="M568" s="2" t="s">
        <v>55</v>
      </c>
    </row>
    <row r="569" spans="1:13" x14ac:dyDescent="0.35">
      <c r="A569" s="1" t="s">
        <v>821</v>
      </c>
      <c r="B569" s="2" t="s">
        <v>822</v>
      </c>
      <c r="C569" s="2" t="s">
        <v>130</v>
      </c>
      <c r="D569" s="2" t="s">
        <v>16</v>
      </c>
      <c r="E569" s="2" t="s">
        <v>17</v>
      </c>
      <c r="F569" s="2" t="s">
        <v>26</v>
      </c>
      <c r="G569" s="2" t="s">
        <v>35</v>
      </c>
      <c r="H569" s="2">
        <v>62</v>
      </c>
      <c r="I569" s="5">
        <v>36996</v>
      </c>
      <c r="J569" s="6">
        <v>80921</v>
      </c>
      <c r="K569" s="7">
        <v>0</v>
      </c>
      <c r="L569" s="2" t="s">
        <v>20</v>
      </c>
      <c r="M569" s="2" t="s">
        <v>87</v>
      </c>
    </row>
    <row r="570" spans="1:13" x14ac:dyDescent="0.35">
      <c r="A570" s="1" t="s">
        <v>166</v>
      </c>
      <c r="B570" s="2" t="s">
        <v>167</v>
      </c>
      <c r="C570" s="2" t="s">
        <v>15</v>
      </c>
      <c r="D570" s="2" t="s">
        <v>16</v>
      </c>
      <c r="E570" s="2" t="s">
        <v>25</v>
      </c>
      <c r="F570" s="2" t="s">
        <v>18</v>
      </c>
      <c r="G570" s="2" t="s">
        <v>27</v>
      </c>
      <c r="H570" s="2">
        <v>25</v>
      </c>
      <c r="I570" s="5">
        <v>44379</v>
      </c>
      <c r="J570" s="6">
        <v>125633</v>
      </c>
      <c r="K570" s="7">
        <v>0.11</v>
      </c>
      <c r="L570" s="2" t="s">
        <v>28</v>
      </c>
      <c r="M570" s="2" t="s">
        <v>113</v>
      </c>
    </row>
    <row r="571" spans="1:13" x14ac:dyDescent="0.35">
      <c r="A571" s="1" t="s">
        <v>311</v>
      </c>
      <c r="B571" s="2" t="s">
        <v>312</v>
      </c>
      <c r="C571" s="2" t="s">
        <v>51</v>
      </c>
      <c r="D571" s="2" t="s">
        <v>33</v>
      </c>
      <c r="E571" s="2" t="s">
        <v>48</v>
      </c>
      <c r="F571" s="2" t="s">
        <v>26</v>
      </c>
      <c r="G571" s="2" t="s">
        <v>27</v>
      </c>
      <c r="H571" s="2">
        <v>39</v>
      </c>
      <c r="I571" s="5">
        <v>40192</v>
      </c>
      <c r="J571" s="6">
        <v>103504</v>
      </c>
      <c r="K571" s="7">
        <v>7.0000000000000007E-2</v>
      </c>
      <c r="L571" s="2" t="s">
        <v>28</v>
      </c>
      <c r="M571" s="2" t="s">
        <v>133</v>
      </c>
    </row>
    <row r="572" spans="1:13" x14ac:dyDescent="0.35">
      <c r="A572" s="1" t="s">
        <v>272</v>
      </c>
      <c r="B572" s="2" t="s">
        <v>273</v>
      </c>
      <c r="C572" s="2" t="s">
        <v>39</v>
      </c>
      <c r="D572" s="2" t="s">
        <v>16</v>
      </c>
      <c r="E572" s="2" t="s">
        <v>34</v>
      </c>
      <c r="F572" s="2" t="s">
        <v>18</v>
      </c>
      <c r="G572" s="2" t="s">
        <v>27</v>
      </c>
      <c r="H572" s="2">
        <v>48</v>
      </c>
      <c r="I572" s="5">
        <v>39091</v>
      </c>
      <c r="J572" s="6">
        <v>74546</v>
      </c>
      <c r="K572" s="7">
        <v>0.09</v>
      </c>
      <c r="L572" s="2" t="s">
        <v>20</v>
      </c>
      <c r="M572" s="2" t="s">
        <v>21</v>
      </c>
    </row>
    <row r="573" spans="1:13" x14ac:dyDescent="0.35">
      <c r="A573" s="1" t="s">
        <v>1375</v>
      </c>
      <c r="B573" s="2" t="s">
        <v>1376</v>
      </c>
      <c r="C573" s="2" t="s">
        <v>67</v>
      </c>
      <c r="D573" s="2" t="s">
        <v>68</v>
      </c>
      <c r="E573" s="2" t="s">
        <v>48</v>
      </c>
      <c r="F573" s="2" t="s">
        <v>18</v>
      </c>
      <c r="G573" s="2" t="s">
        <v>35</v>
      </c>
      <c r="H573" s="2">
        <v>56</v>
      </c>
      <c r="I573" s="5">
        <v>42291</v>
      </c>
      <c r="J573" s="6">
        <v>76272</v>
      </c>
      <c r="K573" s="7">
        <v>0</v>
      </c>
      <c r="L573" s="2" t="s">
        <v>20</v>
      </c>
      <c r="M573" s="2" t="s">
        <v>55</v>
      </c>
    </row>
    <row r="574" spans="1:13" x14ac:dyDescent="0.35">
      <c r="A574" s="1" t="s">
        <v>1309</v>
      </c>
      <c r="B574" s="2" t="s">
        <v>1310</v>
      </c>
      <c r="C574" s="2" t="s">
        <v>42</v>
      </c>
      <c r="D574" s="2" t="s">
        <v>58</v>
      </c>
      <c r="E574" s="2" t="s">
        <v>25</v>
      </c>
      <c r="F574" s="2" t="s">
        <v>18</v>
      </c>
      <c r="G574" s="2" t="s">
        <v>27</v>
      </c>
      <c r="H574" s="2">
        <v>43</v>
      </c>
      <c r="I574" s="5">
        <v>41662</v>
      </c>
      <c r="J574" s="6">
        <v>92940</v>
      </c>
      <c r="K574" s="7">
        <v>0</v>
      </c>
      <c r="L574" s="2" t="s">
        <v>28</v>
      </c>
      <c r="M574" s="2" t="s">
        <v>133</v>
      </c>
    </row>
    <row r="575" spans="1:13" x14ac:dyDescent="0.35">
      <c r="A575" s="1" t="s">
        <v>1363</v>
      </c>
      <c r="B575" s="2" t="s">
        <v>1364</v>
      </c>
      <c r="C575" s="2" t="s">
        <v>32</v>
      </c>
      <c r="D575" s="2" t="s">
        <v>64</v>
      </c>
      <c r="E575" s="2" t="s">
        <v>48</v>
      </c>
      <c r="F575" s="2" t="s">
        <v>26</v>
      </c>
      <c r="G575" s="2" t="s">
        <v>35</v>
      </c>
      <c r="H575" s="2">
        <v>60</v>
      </c>
      <c r="I575" s="5">
        <v>42108</v>
      </c>
      <c r="J575" s="6">
        <v>155788</v>
      </c>
      <c r="K575" s="7">
        <v>0.17</v>
      </c>
      <c r="L575" s="2" t="s">
        <v>20</v>
      </c>
      <c r="M575" s="2" t="s">
        <v>21</v>
      </c>
    </row>
    <row r="576" spans="1:13" x14ac:dyDescent="0.35">
      <c r="A576" s="1" t="s">
        <v>1891</v>
      </c>
      <c r="B576" s="2" t="s">
        <v>1892</v>
      </c>
      <c r="C576" s="2" t="s">
        <v>15</v>
      </c>
      <c r="D576" s="2" t="s">
        <v>16</v>
      </c>
      <c r="E576" s="2" t="s">
        <v>34</v>
      </c>
      <c r="F576" s="2" t="s">
        <v>26</v>
      </c>
      <c r="G576" s="2" t="s">
        <v>84</v>
      </c>
      <c r="H576" s="2">
        <v>33</v>
      </c>
      <c r="I576" s="5">
        <v>41267</v>
      </c>
      <c r="J576" s="6">
        <v>132544</v>
      </c>
      <c r="K576" s="7">
        <v>0.1</v>
      </c>
      <c r="L576" s="2" t="s">
        <v>92</v>
      </c>
      <c r="M576" s="2" t="s">
        <v>98</v>
      </c>
    </row>
    <row r="577" spans="1:13" x14ac:dyDescent="0.35">
      <c r="A577" s="1" t="s">
        <v>1838</v>
      </c>
      <c r="B577" s="2" t="s">
        <v>1839</v>
      </c>
      <c r="C577" s="2" t="s">
        <v>32</v>
      </c>
      <c r="D577" s="2" t="s">
        <v>79</v>
      </c>
      <c r="E577" s="2" t="s">
        <v>17</v>
      </c>
      <c r="F577" s="2" t="s">
        <v>18</v>
      </c>
      <c r="G577" s="2" t="s">
        <v>84</v>
      </c>
      <c r="H577" s="2">
        <v>43</v>
      </c>
      <c r="I577" s="5">
        <v>41928</v>
      </c>
      <c r="J577" s="6">
        <v>171360</v>
      </c>
      <c r="K577" s="7">
        <v>0.23</v>
      </c>
      <c r="L577" s="2" t="s">
        <v>92</v>
      </c>
      <c r="M577" s="2" t="s">
        <v>93</v>
      </c>
    </row>
    <row r="578" spans="1:13" x14ac:dyDescent="0.35">
      <c r="A578" s="1" t="s">
        <v>965</v>
      </c>
      <c r="B578" s="2" t="s">
        <v>966</v>
      </c>
      <c r="C578" s="2" t="s">
        <v>32</v>
      </c>
      <c r="D578" s="2" t="s">
        <v>33</v>
      </c>
      <c r="E578" s="2" t="s">
        <v>17</v>
      </c>
      <c r="F578" s="2" t="s">
        <v>18</v>
      </c>
      <c r="G578" s="2" t="s">
        <v>84</v>
      </c>
      <c r="H578" s="2">
        <v>65</v>
      </c>
      <c r="I578" s="5">
        <v>39728</v>
      </c>
      <c r="J578" s="6">
        <v>170221</v>
      </c>
      <c r="K578" s="7">
        <v>0.15</v>
      </c>
      <c r="L578" s="2" t="s">
        <v>92</v>
      </c>
      <c r="M578" s="2" t="s">
        <v>93</v>
      </c>
    </row>
    <row r="579" spans="1:13" x14ac:dyDescent="0.35">
      <c r="A579" s="1" t="s">
        <v>1259</v>
      </c>
      <c r="B579" s="2" t="s">
        <v>1260</v>
      </c>
      <c r="C579" s="2" t="s">
        <v>15</v>
      </c>
      <c r="D579" s="2" t="s">
        <v>33</v>
      </c>
      <c r="E579" s="2" t="s">
        <v>48</v>
      </c>
      <c r="F579" s="2" t="s">
        <v>26</v>
      </c>
      <c r="G579" s="2" t="s">
        <v>84</v>
      </c>
      <c r="H579" s="2">
        <v>44</v>
      </c>
      <c r="I579" s="5">
        <v>39305</v>
      </c>
      <c r="J579" s="6">
        <v>126277</v>
      </c>
      <c r="K579" s="7">
        <v>0.13</v>
      </c>
      <c r="L579" s="2" t="s">
        <v>92</v>
      </c>
      <c r="M579" s="2" t="s">
        <v>93</v>
      </c>
    </row>
    <row r="580" spans="1:13" x14ac:dyDescent="0.35">
      <c r="A580" s="1" t="s">
        <v>1864</v>
      </c>
      <c r="B580" s="2" t="s">
        <v>1865</v>
      </c>
      <c r="C580" s="2" t="s">
        <v>51</v>
      </c>
      <c r="D580" s="2" t="s">
        <v>58</v>
      </c>
      <c r="E580" s="2" t="s">
        <v>25</v>
      </c>
      <c r="F580" s="2" t="s">
        <v>18</v>
      </c>
      <c r="G580" s="2" t="s">
        <v>35</v>
      </c>
      <c r="H580" s="2">
        <v>34</v>
      </c>
      <c r="I580" s="5">
        <v>41915</v>
      </c>
      <c r="J580" s="6">
        <v>103707</v>
      </c>
      <c r="K580" s="7">
        <v>0.09</v>
      </c>
      <c r="L580" s="2" t="s">
        <v>20</v>
      </c>
      <c r="M580" s="2" t="s">
        <v>87</v>
      </c>
    </row>
    <row r="581" spans="1:13" x14ac:dyDescent="0.35">
      <c r="A581" s="1" t="s">
        <v>1359</v>
      </c>
      <c r="B581" s="2" t="s">
        <v>1360</v>
      </c>
      <c r="C581" s="2" t="s">
        <v>298</v>
      </c>
      <c r="D581" s="2" t="s">
        <v>16</v>
      </c>
      <c r="E581" s="2" t="s">
        <v>48</v>
      </c>
      <c r="F581" s="2" t="s">
        <v>26</v>
      </c>
      <c r="G581" s="2" t="s">
        <v>84</v>
      </c>
      <c r="H581" s="2">
        <v>40</v>
      </c>
      <c r="I581" s="5">
        <v>44465</v>
      </c>
      <c r="J581" s="6">
        <v>87770</v>
      </c>
      <c r="K581" s="7">
        <v>0</v>
      </c>
      <c r="L581" s="2" t="s">
        <v>20</v>
      </c>
      <c r="M581" s="2" t="s">
        <v>59</v>
      </c>
    </row>
    <row r="582" spans="1:13" x14ac:dyDescent="0.35">
      <c r="A582" s="1" t="s">
        <v>1504</v>
      </c>
      <c r="B582" s="2" t="s">
        <v>1505</v>
      </c>
      <c r="C582" s="2" t="s">
        <v>15</v>
      </c>
      <c r="D582" s="2" t="s">
        <v>33</v>
      </c>
      <c r="E582" s="2" t="s">
        <v>34</v>
      </c>
      <c r="F582" s="2" t="s">
        <v>26</v>
      </c>
      <c r="G582" s="2" t="s">
        <v>27</v>
      </c>
      <c r="H582" s="2">
        <v>44</v>
      </c>
      <c r="I582" s="5">
        <v>40274</v>
      </c>
      <c r="J582" s="6">
        <v>142878</v>
      </c>
      <c r="K582" s="7">
        <v>0.12</v>
      </c>
      <c r="L582" s="2" t="s">
        <v>20</v>
      </c>
      <c r="M582" s="2" t="s">
        <v>87</v>
      </c>
    </row>
    <row r="583" spans="1:13" x14ac:dyDescent="0.35">
      <c r="A583" s="1" t="s">
        <v>753</v>
      </c>
      <c r="B583" s="2" t="s">
        <v>754</v>
      </c>
      <c r="C583" s="2" t="s">
        <v>78</v>
      </c>
      <c r="D583" s="2" t="s">
        <v>68</v>
      </c>
      <c r="E583" s="2" t="s">
        <v>17</v>
      </c>
      <c r="F583" s="2" t="s">
        <v>18</v>
      </c>
      <c r="G583" s="2" t="s">
        <v>35</v>
      </c>
      <c r="H583" s="2">
        <v>51</v>
      </c>
      <c r="I583" s="5">
        <v>35230</v>
      </c>
      <c r="J583" s="6">
        <v>200246</v>
      </c>
      <c r="K583" s="7">
        <v>0.34</v>
      </c>
      <c r="L583" s="2" t="s">
        <v>20</v>
      </c>
      <c r="M583" s="2" t="s">
        <v>87</v>
      </c>
    </row>
    <row r="584" spans="1:13" x14ac:dyDescent="0.35">
      <c r="A584" s="1" t="s">
        <v>1082</v>
      </c>
      <c r="B584" s="2" t="s">
        <v>1083</v>
      </c>
      <c r="C584" s="2" t="s">
        <v>371</v>
      </c>
      <c r="D584" s="2" t="s">
        <v>16</v>
      </c>
      <c r="E584" s="2" t="s">
        <v>34</v>
      </c>
      <c r="F584" s="2" t="s">
        <v>26</v>
      </c>
      <c r="G584" s="2" t="s">
        <v>84</v>
      </c>
      <c r="H584" s="2">
        <v>57</v>
      </c>
      <c r="I584" s="5">
        <v>41830</v>
      </c>
      <c r="J584" s="6">
        <v>66649</v>
      </c>
      <c r="K584" s="7">
        <v>0</v>
      </c>
      <c r="L584" s="2" t="s">
        <v>92</v>
      </c>
      <c r="M584" s="2" t="s">
        <v>98</v>
      </c>
    </row>
    <row r="585" spans="1:13" x14ac:dyDescent="0.35">
      <c r="A585" s="1" t="s">
        <v>1404</v>
      </c>
      <c r="B585" s="2" t="s">
        <v>1405</v>
      </c>
      <c r="C585" s="2" t="s">
        <v>78</v>
      </c>
      <c r="D585" s="2" t="s">
        <v>64</v>
      </c>
      <c r="E585" s="2" t="s">
        <v>34</v>
      </c>
      <c r="F585" s="2" t="s">
        <v>18</v>
      </c>
      <c r="G585" s="2" t="s">
        <v>35</v>
      </c>
      <c r="H585" s="2">
        <v>28</v>
      </c>
      <c r="I585" s="5">
        <v>44402</v>
      </c>
      <c r="J585" s="6">
        <v>231850</v>
      </c>
      <c r="K585" s="7">
        <v>0.39</v>
      </c>
      <c r="L585" s="2" t="s">
        <v>20</v>
      </c>
      <c r="M585" s="2" t="s">
        <v>55</v>
      </c>
    </row>
    <row r="586" spans="1:13" x14ac:dyDescent="0.35">
      <c r="A586" s="1" t="s">
        <v>1522</v>
      </c>
      <c r="B586" s="2" t="s">
        <v>1523</v>
      </c>
      <c r="C586" s="2" t="s">
        <v>42</v>
      </c>
      <c r="D586" s="2" t="s">
        <v>58</v>
      </c>
      <c r="E586" s="2" t="s">
        <v>34</v>
      </c>
      <c r="F586" s="2" t="s">
        <v>26</v>
      </c>
      <c r="G586" s="2" t="s">
        <v>27</v>
      </c>
      <c r="H586" s="2">
        <v>54</v>
      </c>
      <c r="I586" s="5">
        <v>42494</v>
      </c>
      <c r="J586" s="6">
        <v>93668</v>
      </c>
      <c r="K586" s="7">
        <v>0</v>
      </c>
      <c r="L586" s="2" t="s">
        <v>20</v>
      </c>
      <c r="M586" s="2" t="s">
        <v>36</v>
      </c>
    </row>
    <row r="587" spans="1:13" x14ac:dyDescent="0.35">
      <c r="A587" s="1" t="s">
        <v>1717</v>
      </c>
      <c r="B587" s="2" t="s">
        <v>1718</v>
      </c>
      <c r="C587" s="2" t="s">
        <v>32</v>
      </c>
      <c r="D587" s="2" t="s">
        <v>79</v>
      </c>
      <c r="E587" s="2" t="s">
        <v>48</v>
      </c>
      <c r="F587" s="2" t="s">
        <v>26</v>
      </c>
      <c r="G587" s="2" t="s">
        <v>27</v>
      </c>
      <c r="H587" s="2">
        <v>49</v>
      </c>
      <c r="I587" s="5">
        <v>41816</v>
      </c>
      <c r="J587" s="6">
        <v>153961</v>
      </c>
      <c r="K587" s="7">
        <v>0.25</v>
      </c>
      <c r="L587" s="2" t="s">
        <v>28</v>
      </c>
      <c r="M587" s="2" t="s">
        <v>73</v>
      </c>
    </row>
    <row r="588" spans="1:13" x14ac:dyDescent="0.35">
      <c r="A588" s="1" t="s">
        <v>1717</v>
      </c>
      <c r="B588" s="2" t="s">
        <v>1814</v>
      </c>
      <c r="C588" s="2" t="s">
        <v>51</v>
      </c>
      <c r="D588" s="2" t="s">
        <v>58</v>
      </c>
      <c r="E588" s="2" t="s">
        <v>17</v>
      </c>
      <c r="F588" s="2" t="s">
        <v>26</v>
      </c>
      <c r="G588" s="2" t="s">
        <v>35</v>
      </c>
      <c r="H588" s="2">
        <v>44</v>
      </c>
      <c r="I588" s="5">
        <v>37296</v>
      </c>
      <c r="J588" s="6">
        <v>117545</v>
      </c>
      <c r="K588" s="7">
        <v>0.06</v>
      </c>
      <c r="L588" s="2" t="s">
        <v>20</v>
      </c>
      <c r="M588" s="2" t="s">
        <v>43</v>
      </c>
    </row>
    <row r="589" spans="1:13" x14ac:dyDescent="0.35">
      <c r="A589" s="1" t="s">
        <v>350</v>
      </c>
      <c r="B589" s="2" t="s">
        <v>351</v>
      </c>
      <c r="C589" s="2" t="s">
        <v>107</v>
      </c>
      <c r="D589" s="2" t="s">
        <v>68</v>
      </c>
      <c r="E589" s="2" t="s">
        <v>34</v>
      </c>
      <c r="F589" s="2" t="s">
        <v>26</v>
      </c>
      <c r="G589" s="2" t="s">
        <v>27</v>
      </c>
      <c r="H589" s="2">
        <v>61</v>
      </c>
      <c r="I589" s="5">
        <v>37582</v>
      </c>
      <c r="J589" s="6">
        <v>80950</v>
      </c>
      <c r="K589" s="7">
        <v>0</v>
      </c>
      <c r="L589" s="2" t="s">
        <v>28</v>
      </c>
      <c r="M589" s="2" t="s">
        <v>29</v>
      </c>
    </row>
    <row r="590" spans="1:13" x14ac:dyDescent="0.35">
      <c r="A590" s="1" t="s">
        <v>402</v>
      </c>
      <c r="B590" s="2" t="s">
        <v>403</v>
      </c>
      <c r="C590" s="2" t="s">
        <v>32</v>
      </c>
      <c r="D590" s="2" t="s">
        <v>68</v>
      </c>
      <c r="E590" s="2" t="s">
        <v>34</v>
      </c>
      <c r="F590" s="2" t="s">
        <v>26</v>
      </c>
      <c r="G590" s="2" t="s">
        <v>35</v>
      </c>
      <c r="H590" s="2">
        <v>30</v>
      </c>
      <c r="I590" s="5">
        <v>43240</v>
      </c>
      <c r="J590" s="6">
        <v>184368</v>
      </c>
      <c r="K590" s="7">
        <v>0.28999999999999998</v>
      </c>
      <c r="L590" s="2" t="s">
        <v>20</v>
      </c>
      <c r="M590" s="2" t="s">
        <v>59</v>
      </c>
    </row>
    <row r="591" spans="1:13" x14ac:dyDescent="0.35">
      <c r="A591" s="1" t="s">
        <v>974</v>
      </c>
      <c r="B591" s="2" t="s">
        <v>975</v>
      </c>
      <c r="C591" s="2" t="s">
        <v>42</v>
      </c>
      <c r="D591" s="2" t="s">
        <v>79</v>
      </c>
      <c r="E591" s="2" t="s">
        <v>48</v>
      </c>
      <c r="F591" s="2" t="s">
        <v>18</v>
      </c>
      <c r="G591" s="2" t="s">
        <v>84</v>
      </c>
      <c r="H591" s="2">
        <v>32</v>
      </c>
      <c r="I591" s="5">
        <v>41590</v>
      </c>
      <c r="J591" s="6">
        <v>88895</v>
      </c>
      <c r="K591" s="7">
        <v>0</v>
      </c>
      <c r="L591" s="2" t="s">
        <v>20</v>
      </c>
      <c r="M591" s="2" t="s">
        <v>36</v>
      </c>
    </row>
    <row r="592" spans="1:13" x14ac:dyDescent="0.35">
      <c r="A592" s="1" t="s">
        <v>638</v>
      </c>
      <c r="B592" s="2" t="s">
        <v>639</v>
      </c>
      <c r="C592" s="2" t="s">
        <v>78</v>
      </c>
      <c r="D592" s="2" t="s">
        <v>68</v>
      </c>
      <c r="E592" s="2" t="s">
        <v>34</v>
      </c>
      <c r="F592" s="2" t="s">
        <v>26</v>
      </c>
      <c r="G592" s="2" t="s">
        <v>27</v>
      </c>
      <c r="H592" s="2">
        <v>47</v>
      </c>
      <c r="I592" s="5">
        <v>41071</v>
      </c>
      <c r="J592" s="6">
        <v>222941</v>
      </c>
      <c r="K592" s="7">
        <v>0.39</v>
      </c>
      <c r="L592" s="2" t="s">
        <v>28</v>
      </c>
      <c r="M592" s="2" t="s">
        <v>113</v>
      </c>
    </row>
    <row r="593" spans="1:13" x14ac:dyDescent="0.35">
      <c r="A593" s="1" t="s">
        <v>1055</v>
      </c>
      <c r="B593" s="2" t="s">
        <v>1056</v>
      </c>
      <c r="C593" s="2" t="s">
        <v>42</v>
      </c>
      <c r="D593" s="2" t="s">
        <v>58</v>
      </c>
      <c r="E593" s="2" t="s">
        <v>25</v>
      </c>
      <c r="F593" s="2" t="s">
        <v>18</v>
      </c>
      <c r="G593" s="2" t="s">
        <v>35</v>
      </c>
      <c r="H593" s="2">
        <v>56</v>
      </c>
      <c r="I593" s="5">
        <v>43169</v>
      </c>
      <c r="J593" s="6">
        <v>90040</v>
      </c>
      <c r="K593" s="7">
        <v>0</v>
      </c>
      <c r="L593" s="2" t="s">
        <v>20</v>
      </c>
      <c r="M593" s="2" t="s">
        <v>36</v>
      </c>
    </row>
    <row r="594" spans="1:13" x14ac:dyDescent="0.35">
      <c r="A594" s="1" t="s">
        <v>961</v>
      </c>
      <c r="B594" s="2" t="s">
        <v>962</v>
      </c>
      <c r="C594" s="2" t="s">
        <v>15</v>
      </c>
      <c r="D594" s="2" t="s">
        <v>33</v>
      </c>
      <c r="E594" s="2" t="s">
        <v>17</v>
      </c>
      <c r="F594" s="2" t="s">
        <v>26</v>
      </c>
      <c r="G594" s="2" t="s">
        <v>27</v>
      </c>
      <c r="H594" s="2">
        <v>43</v>
      </c>
      <c r="I594" s="5">
        <v>44303</v>
      </c>
      <c r="J594" s="6">
        <v>146140</v>
      </c>
      <c r="K594" s="7">
        <v>0.15</v>
      </c>
      <c r="L594" s="2" t="s">
        <v>20</v>
      </c>
      <c r="M594" s="2" t="s">
        <v>21</v>
      </c>
    </row>
    <row r="595" spans="1:13" x14ac:dyDescent="0.35">
      <c r="A595" s="1" t="s">
        <v>207</v>
      </c>
      <c r="B595" s="2" t="s">
        <v>208</v>
      </c>
      <c r="C595" s="2" t="s">
        <v>174</v>
      </c>
      <c r="D595" s="2" t="s">
        <v>68</v>
      </c>
      <c r="E595" s="2" t="s">
        <v>25</v>
      </c>
      <c r="F595" s="2" t="s">
        <v>26</v>
      </c>
      <c r="G595" s="2" t="s">
        <v>35</v>
      </c>
      <c r="H595" s="2">
        <v>58</v>
      </c>
      <c r="I595" s="5">
        <v>37399</v>
      </c>
      <c r="J595" s="6">
        <v>76354</v>
      </c>
      <c r="K595" s="7">
        <v>0</v>
      </c>
      <c r="L595" s="2" t="s">
        <v>20</v>
      </c>
      <c r="M595" s="2" t="s">
        <v>43</v>
      </c>
    </row>
    <row r="596" spans="1:13" x14ac:dyDescent="0.35">
      <c r="A596" s="1" t="s">
        <v>1747</v>
      </c>
      <c r="B596" s="2" t="s">
        <v>1748</v>
      </c>
      <c r="C596" s="2" t="s">
        <v>123</v>
      </c>
      <c r="D596" s="2" t="s">
        <v>33</v>
      </c>
      <c r="E596" s="2" t="s">
        <v>17</v>
      </c>
      <c r="F596" s="2" t="s">
        <v>18</v>
      </c>
      <c r="G596" s="2" t="s">
        <v>84</v>
      </c>
      <c r="H596" s="2">
        <v>25</v>
      </c>
      <c r="I596" s="5">
        <v>44024</v>
      </c>
      <c r="J596" s="6">
        <v>56565</v>
      </c>
      <c r="K596" s="7">
        <v>0</v>
      </c>
      <c r="L596" s="2" t="s">
        <v>92</v>
      </c>
      <c r="M596" s="2" t="s">
        <v>217</v>
      </c>
    </row>
    <row r="597" spans="1:13" x14ac:dyDescent="0.35">
      <c r="A597" s="1" t="s">
        <v>801</v>
      </c>
      <c r="B597" s="2" t="s">
        <v>802</v>
      </c>
      <c r="C597" s="2" t="s">
        <v>130</v>
      </c>
      <c r="D597" s="2" t="s">
        <v>16</v>
      </c>
      <c r="E597" s="2" t="s">
        <v>48</v>
      </c>
      <c r="F597" s="2" t="s">
        <v>18</v>
      </c>
      <c r="G597" s="2" t="s">
        <v>27</v>
      </c>
      <c r="H597" s="2">
        <v>45</v>
      </c>
      <c r="I597" s="5">
        <v>41511</v>
      </c>
      <c r="J597" s="6">
        <v>99169</v>
      </c>
      <c r="K597" s="7">
        <v>0</v>
      </c>
      <c r="L597" s="2" t="s">
        <v>28</v>
      </c>
      <c r="M597" s="2" t="s">
        <v>113</v>
      </c>
    </row>
    <row r="598" spans="1:13" x14ac:dyDescent="0.35">
      <c r="A598" s="1" t="s">
        <v>1087</v>
      </c>
      <c r="B598" s="2" t="s">
        <v>1088</v>
      </c>
      <c r="C598" s="2" t="s">
        <v>123</v>
      </c>
      <c r="D598" s="2" t="s">
        <v>79</v>
      </c>
      <c r="E598" s="2" t="s">
        <v>25</v>
      </c>
      <c r="F598" s="2" t="s">
        <v>26</v>
      </c>
      <c r="G598" s="2" t="s">
        <v>27</v>
      </c>
      <c r="H598" s="2">
        <v>52</v>
      </c>
      <c r="I598" s="5">
        <v>36303</v>
      </c>
      <c r="J598" s="6">
        <v>68807</v>
      </c>
      <c r="K598" s="7">
        <v>0</v>
      </c>
      <c r="L598" s="2" t="s">
        <v>28</v>
      </c>
      <c r="M598" s="2" t="s">
        <v>133</v>
      </c>
    </row>
    <row r="599" spans="1:13" x14ac:dyDescent="0.35">
      <c r="A599" s="1" t="s">
        <v>660</v>
      </c>
      <c r="B599" s="2" t="s">
        <v>661</v>
      </c>
      <c r="C599" s="2" t="s">
        <v>32</v>
      </c>
      <c r="D599" s="2" t="s">
        <v>64</v>
      </c>
      <c r="E599" s="2" t="s">
        <v>48</v>
      </c>
      <c r="F599" s="2" t="s">
        <v>18</v>
      </c>
      <c r="G599" s="2" t="s">
        <v>27</v>
      </c>
      <c r="H599" s="2">
        <v>57</v>
      </c>
      <c r="I599" s="5">
        <v>42667</v>
      </c>
      <c r="J599" s="6">
        <v>176324</v>
      </c>
      <c r="K599" s="7">
        <v>0.23</v>
      </c>
      <c r="L599" s="2" t="s">
        <v>28</v>
      </c>
      <c r="M599" s="2" t="s">
        <v>73</v>
      </c>
    </row>
    <row r="600" spans="1:13" x14ac:dyDescent="0.35">
      <c r="A600" s="1" t="s">
        <v>1481</v>
      </c>
      <c r="B600" s="2" t="s">
        <v>1482</v>
      </c>
      <c r="C600" s="2" t="s">
        <v>42</v>
      </c>
      <c r="D600" s="2" t="s">
        <v>79</v>
      </c>
      <c r="E600" s="2" t="s">
        <v>48</v>
      </c>
      <c r="F600" s="2" t="s">
        <v>26</v>
      </c>
      <c r="G600" s="2" t="s">
        <v>27</v>
      </c>
      <c r="H600" s="2">
        <v>45</v>
      </c>
      <c r="I600" s="5">
        <v>39347</v>
      </c>
      <c r="J600" s="6">
        <v>92293</v>
      </c>
      <c r="K600" s="7">
        <v>0</v>
      </c>
      <c r="L600" s="2" t="s">
        <v>28</v>
      </c>
      <c r="M600" s="2" t="s">
        <v>133</v>
      </c>
    </row>
    <row r="601" spans="1:13" x14ac:dyDescent="0.35">
      <c r="A601" s="1" t="s">
        <v>1395</v>
      </c>
      <c r="B601" s="2" t="s">
        <v>1396</v>
      </c>
      <c r="C601" s="2" t="s">
        <v>51</v>
      </c>
      <c r="D601" s="2" t="s">
        <v>16</v>
      </c>
      <c r="E601" s="2" t="s">
        <v>48</v>
      </c>
      <c r="F601" s="2" t="s">
        <v>26</v>
      </c>
      <c r="G601" s="2" t="s">
        <v>35</v>
      </c>
      <c r="H601" s="2">
        <v>30</v>
      </c>
      <c r="I601" s="5">
        <v>42952</v>
      </c>
      <c r="J601" s="6">
        <v>119906</v>
      </c>
      <c r="K601" s="7">
        <v>0.05</v>
      </c>
      <c r="L601" s="2" t="s">
        <v>20</v>
      </c>
      <c r="M601" s="2" t="s">
        <v>87</v>
      </c>
    </row>
    <row r="602" spans="1:13" x14ac:dyDescent="0.35">
      <c r="A602" s="1" t="s">
        <v>1676</v>
      </c>
      <c r="B602" s="2" t="s">
        <v>1677</v>
      </c>
      <c r="C602" s="2" t="s">
        <v>15</v>
      </c>
      <c r="D602" s="2" t="s">
        <v>79</v>
      </c>
      <c r="E602" s="2" t="s">
        <v>34</v>
      </c>
      <c r="F602" s="2" t="s">
        <v>18</v>
      </c>
      <c r="G602" s="2" t="s">
        <v>35</v>
      </c>
      <c r="H602" s="2">
        <v>55</v>
      </c>
      <c r="I602" s="5">
        <v>36977</v>
      </c>
      <c r="J602" s="6">
        <v>157812</v>
      </c>
      <c r="K602" s="7">
        <v>0.11</v>
      </c>
      <c r="L602" s="2" t="s">
        <v>20</v>
      </c>
      <c r="M602" s="2" t="s">
        <v>55</v>
      </c>
    </row>
    <row r="603" spans="1:13" x14ac:dyDescent="0.35">
      <c r="A603" s="1" t="s">
        <v>1895</v>
      </c>
      <c r="B603" s="2" t="s">
        <v>1896</v>
      </c>
      <c r="C603" s="2" t="s">
        <v>46</v>
      </c>
      <c r="D603" s="2" t="s">
        <v>47</v>
      </c>
      <c r="E603" s="2" t="s">
        <v>17</v>
      </c>
      <c r="F603" s="2" t="s">
        <v>18</v>
      </c>
      <c r="G603" s="2" t="s">
        <v>27</v>
      </c>
      <c r="H603" s="2">
        <v>33</v>
      </c>
      <c r="I603" s="5">
        <v>44218</v>
      </c>
      <c r="J603" s="6">
        <v>56405</v>
      </c>
      <c r="K603" s="7">
        <v>0</v>
      </c>
      <c r="L603" s="2" t="s">
        <v>20</v>
      </c>
      <c r="M603" s="2" t="s">
        <v>36</v>
      </c>
    </row>
    <row r="604" spans="1:13" x14ac:dyDescent="0.35">
      <c r="A604" s="1" t="s">
        <v>1804</v>
      </c>
      <c r="B604" s="2" t="s">
        <v>1805</v>
      </c>
      <c r="C604" s="2" t="s">
        <v>54</v>
      </c>
      <c r="D604" s="2" t="s">
        <v>47</v>
      </c>
      <c r="E604" s="2" t="s">
        <v>25</v>
      </c>
      <c r="F604" s="2" t="s">
        <v>26</v>
      </c>
      <c r="G604" s="2" t="s">
        <v>35</v>
      </c>
      <c r="H604" s="2">
        <v>54</v>
      </c>
      <c r="I604" s="5">
        <v>36062</v>
      </c>
      <c r="J604" s="6">
        <v>58006</v>
      </c>
      <c r="K604" s="7">
        <v>0</v>
      </c>
      <c r="L604" s="2" t="s">
        <v>20</v>
      </c>
      <c r="M604" s="2" t="s">
        <v>21</v>
      </c>
    </row>
    <row r="605" spans="1:13" x14ac:dyDescent="0.35">
      <c r="A605" s="1" t="s">
        <v>676</v>
      </c>
      <c r="B605" s="2" t="s">
        <v>677</v>
      </c>
      <c r="C605" s="2" t="s">
        <v>276</v>
      </c>
      <c r="D605" s="2" t="s">
        <v>68</v>
      </c>
      <c r="E605" s="2" t="s">
        <v>48</v>
      </c>
      <c r="F605" s="2" t="s">
        <v>18</v>
      </c>
      <c r="G605" s="2" t="s">
        <v>35</v>
      </c>
      <c r="H605" s="2">
        <v>37</v>
      </c>
      <c r="I605" s="5">
        <v>42995</v>
      </c>
      <c r="J605" s="6">
        <v>70770</v>
      </c>
      <c r="K605" s="7">
        <v>0</v>
      </c>
      <c r="L605" s="2" t="s">
        <v>20</v>
      </c>
      <c r="M605" s="2" t="s">
        <v>55</v>
      </c>
    </row>
    <row r="606" spans="1:13" x14ac:dyDescent="0.35">
      <c r="A606" s="1" t="s">
        <v>159</v>
      </c>
      <c r="B606" s="2" t="s">
        <v>160</v>
      </c>
      <c r="C606" s="2" t="s">
        <v>32</v>
      </c>
      <c r="D606" s="2" t="s">
        <v>68</v>
      </c>
      <c r="E606" s="2" t="s">
        <v>25</v>
      </c>
      <c r="F606" s="2" t="s">
        <v>18</v>
      </c>
      <c r="G606" s="2" t="s">
        <v>35</v>
      </c>
      <c r="H606" s="2">
        <v>45</v>
      </c>
      <c r="I606" s="5">
        <v>41941</v>
      </c>
      <c r="J606" s="6">
        <v>189420</v>
      </c>
      <c r="K606" s="7">
        <v>0.2</v>
      </c>
      <c r="L606" s="2" t="s">
        <v>20</v>
      </c>
      <c r="M606" s="2" t="s">
        <v>21</v>
      </c>
    </row>
    <row r="607" spans="1:13" x14ac:dyDescent="0.35">
      <c r="A607" s="1" t="s">
        <v>495</v>
      </c>
      <c r="B607" s="2" t="s">
        <v>496</v>
      </c>
      <c r="C607" s="2" t="s">
        <v>15</v>
      </c>
      <c r="D607" s="2" t="s">
        <v>47</v>
      </c>
      <c r="E607" s="2" t="s">
        <v>25</v>
      </c>
      <c r="F607" s="2" t="s">
        <v>26</v>
      </c>
      <c r="G607" s="2" t="s">
        <v>35</v>
      </c>
      <c r="H607" s="2">
        <v>29</v>
      </c>
      <c r="I607" s="5">
        <v>42810</v>
      </c>
      <c r="J607" s="6">
        <v>151413</v>
      </c>
      <c r="K607" s="7">
        <v>0.15</v>
      </c>
      <c r="L607" s="2" t="s">
        <v>20</v>
      </c>
      <c r="M607" s="2" t="s">
        <v>21</v>
      </c>
    </row>
    <row r="608" spans="1:13" x14ac:dyDescent="0.35">
      <c r="A608" s="1" t="s">
        <v>327</v>
      </c>
      <c r="B608" s="2" t="s">
        <v>328</v>
      </c>
      <c r="C608" s="2" t="s">
        <v>329</v>
      </c>
      <c r="D608" s="2" t="s">
        <v>16</v>
      </c>
      <c r="E608" s="2" t="s">
        <v>25</v>
      </c>
      <c r="F608" s="2" t="s">
        <v>18</v>
      </c>
      <c r="G608" s="2" t="s">
        <v>35</v>
      </c>
      <c r="H608" s="2">
        <v>63</v>
      </c>
      <c r="I608" s="5">
        <v>33695</v>
      </c>
      <c r="J608" s="6">
        <v>53809</v>
      </c>
      <c r="K608" s="7">
        <v>0</v>
      </c>
      <c r="L608" s="2" t="s">
        <v>20</v>
      </c>
      <c r="M608" s="2" t="s">
        <v>43</v>
      </c>
    </row>
    <row r="609" spans="1:13" x14ac:dyDescent="0.35">
      <c r="A609" s="1" t="s">
        <v>766</v>
      </c>
      <c r="B609" s="2" t="s">
        <v>767</v>
      </c>
      <c r="C609" s="2" t="s">
        <v>183</v>
      </c>
      <c r="D609" s="2" t="s">
        <v>64</v>
      </c>
      <c r="E609" s="2" t="s">
        <v>34</v>
      </c>
      <c r="F609" s="2" t="s">
        <v>26</v>
      </c>
      <c r="G609" s="2" t="s">
        <v>27</v>
      </c>
      <c r="H609" s="2">
        <v>57</v>
      </c>
      <c r="I609" s="5">
        <v>35548</v>
      </c>
      <c r="J609" s="6">
        <v>54051</v>
      </c>
      <c r="K609" s="7">
        <v>0</v>
      </c>
      <c r="L609" s="2" t="s">
        <v>20</v>
      </c>
      <c r="M609" s="2" t="s">
        <v>55</v>
      </c>
    </row>
    <row r="610" spans="1:13" x14ac:dyDescent="0.35">
      <c r="A610" s="1" t="s">
        <v>291</v>
      </c>
      <c r="B610" s="2" t="s">
        <v>292</v>
      </c>
      <c r="C610" s="2" t="s">
        <v>293</v>
      </c>
      <c r="D610" s="2" t="s">
        <v>47</v>
      </c>
      <c r="E610" s="2" t="s">
        <v>48</v>
      </c>
      <c r="F610" s="2" t="s">
        <v>18</v>
      </c>
      <c r="G610" s="2" t="s">
        <v>27</v>
      </c>
      <c r="H610" s="2">
        <v>41</v>
      </c>
      <c r="I610" s="5">
        <v>38398</v>
      </c>
      <c r="J610" s="6">
        <v>95372</v>
      </c>
      <c r="K610" s="7">
        <v>0</v>
      </c>
      <c r="L610" s="2" t="s">
        <v>28</v>
      </c>
      <c r="M610" s="2" t="s">
        <v>73</v>
      </c>
    </row>
    <row r="611" spans="1:13" x14ac:dyDescent="0.35">
      <c r="A611" s="1" t="s">
        <v>1700</v>
      </c>
      <c r="B611" s="2" t="s">
        <v>1701</v>
      </c>
      <c r="C611" s="2" t="s">
        <v>78</v>
      </c>
      <c r="D611" s="2" t="s">
        <v>33</v>
      </c>
      <c r="E611" s="2" t="s">
        <v>48</v>
      </c>
      <c r="F611" s="2" t="s">
        <v>26</v>
      </c>
      <c r="G611" s="2" t="s">
        <v>84</v>
      </c>
      <c r="H611" s="2">
        <v>29</v>
      </c>
      <c r="I611" s="5">
        <v>43439</v>
      </c>
      <c r="J611" s="6">
        <v>199504</v>
      </c>
      <c r="K611" s="7">
        <v>0.3</v>
      </c>
      <c r="L611" s="2" t="s">
        <v>20</v>
      </c>
      <c r="M611" s="2" t="s">
        <v>59</v>
      </c>
    </row>
    <row r="612" spans="1:13" x14ac:dyDescent="0.35">
      <c r="A612" s="1" t="s">
        <v>949</v>
      </c>
      <c r="B612" s="2" t="s">
        <v>950</v>
      </c>
      <c r="C612" s="2" t="s">
        <v>78</v>
      </c>
      <c r="D612" s="2" t="s">
        <v>16</v>
      </c>
      <c r="E612" s="2" t="s">
        <v>17</v>
      </c>
      <c r="F612" s="2" t="s">
        <v>26</v>
      </c>
      <c r="G612" s="2" t="s">
        <v>27</v>
      </c>
      <c r="H612" s="2">
        <v>35</v>
      </c>
      <c r="I612" s="5">
        <v>42166</v>
      </c>
      <c r="J612" s="6">
        <v>234723</v>
      </c>
      <c r="K612" s="7">
        <v>0.36</v>
      </c>
      <c r="L612" s="2" t="s">
        <v>28</v>
      </c>
      <c r="M612" s="2" t="s">
        <v>73</v>
      </c>
    </row>
    <row r="613" spans="1:13" x14ac:dyDescent="0.35">
      <c r="A613" s="1" t="s">
        <v>949</v>
      </c>
      <c r="B613" s="2" t="s">
        <v>1966</v>
      </c>
      <c r="C613" s="2" t="s">
        <v>24</v>
      </c>
      <c r="D613" s="2" t="s">
        <v>16</v>
      </c>
      <c r="E613" s="2" t="s">
        <v>25</v>
      </c>
      <c r="F613" s="2" t="s">
        <v>26</v>
      </c>
      <c r="G613" s="2" t="s">
        <v>35</v>
      </c>
      <c r="H613" s="2">
        <v>30</v>
      </c>
      <c r="I613" s="5">
        <v>42169</v>
      </c>
      <c r="J613" s="6">
        <v>67489</v>
      </c>
      <c r="K613" s="7">
        <v>0</v>
      </c>
      <c r="L613" s="2" t="s">
        <v>20</v>
      </c>
      <c r="M613" s="2" t="s">
        <v>36</v>
      </c>
    </row>
    <row r="614" spans="1:13" x14ac:dyDescent="0.35">
      <c r="A614" s="1" t="s">
        <v>1199</v>
      </c>
      <c r="B614" s="2" t="s">
        <v>1200</v>
      </c>
      <c r="C614" s="2" t="s">
        <v>51</v>
      </c>
      <c r="D614" s="2" t="s">
        <v>79</v>
      </c>
      <c r="E614" s="2" t="s">
        <v>25</v>
      </c>
      <c r="F614" s="2" t="s">
        <v>18</v>
      </c>
      <c r="G614" s="2" t="s">
        <v>27</v>
      </c>
      <c r="H614" s="2">
        <v>64</v>
      </c>
      <c r="I614" s="5">
        <v>43729</v>
      </c>
      <c r="J614" s="6">
        <v>108780</v>
      </c>
      <c r="K614" s="7">
        <v>0.06</v>
      </c>
      <c r="L614" s="2" t="s">
        <v>28</v>
      </c>
      <c r="M614" s="2" t="s">
        <v>73</v>
      </c>
    </row>
    <row r="615" spans="1:13" x14ac:dyDescent="0.35">
      <c r="A615" s="1" t="s">
        <v>319</v>
      </c>
      <c r="B615" s="2" t="s">
        <v>320</v>
      </c>
      <c r="C615" s="2" t="s">
        <v>51</v>
      </c>
      <c r="D615" s="2" t="s">
        <v>79</v>
      </c>
      <c r="E615" s="2" t="s">
        <v>25</v>
      </c>
      <c r="F615" s="2" t="s">
        <v>18</v>
      </c>
      <c r="G615" s="2" t="s">
        <v>35</v>
      </c>
      <c r="H615" s="2">
        <v>65</v>
      </c>
      <c r="I615" s="5">
        <v>40793</v>
      </c>
      <c r="J615" s="6">
        <v>104903</v>
      </c>
      <c r="K615" s="7">
        <v>0.1</v>
      </c>
      <c r="L615" s="2" t="s">
        <v>20</v>
      </c>
      <c r="M615" s="2" t="s">
        <v>87</v>
      </c>
    </row>
    <row r="616" spans="1:13" x14ac:dyDescent="0.35">
      <c r="A616" s="1" t="s">
        <v>1341</v>
      </c>
      <c r="B616" s="2" t="s">
        <v>1342</v>
      </c>
      <c r="C616" s="2" t="s">
        <v>123</v>
      </c>
      <c r="D616" s="2" t="s">
        <v>47</v>
      </c>
      <c r="E616" s="2" t="s">
        <v>34</v>
      </c>
      <c r="F616" s="2" t="s">
        <v>26</v>
      </c>
      <c r="G616" s="2" t="s">
        <v>27</v>
      </c>
      <c r="H616" s="2">
        <v>31</v>
      </c>
      <c r="I616" s="5">
        <v>43878</v>
      </c>
      <c r="J616" s="6">
        <v>67171</v>
      </c>
      <c r="K616" s="7">
        <v>0</v>
      </c>
      <c r="L616" s="2" t="s">
        <v>28</v>
      </c>
      <c r="M616" s="2" t="s">
        <v>29</v>
      </c>
    </row>
    <row r="617" spans="1:13" x14ac:dyDescent="0.35">
      <c r="A617" s="1" t="s">
        <v>1150</v>
      </c>
      <c r="B617" s="2" t="s">
        <v>1151</v>
      </c>
      <c r="C617" s="2" t="s">
        <v>107</v>
      </c>
      <c r="D617" s="2" t="s">
        <v>68</v>
      </c>
      <c r="E617" s="2" t="s">
        <v>17</v>
      </c>
      <c r="F617" s="2" t="s">
        <v>26</v>
      </c>
      <c r="G617" s="2" t="s">
        <v>84</v>
      </c>
      <c r="H617" s="2">
        <v>41</v>
      </c>
      <c r="I617" s="5">
        <v>40929</v>
      </c>
      <c r="J617" s="6">
        <v>94658</v>
      </c>
      <c r="K617" s="7">
        <v>0</v>
      </c>
      <c r="L617" s="2" t="s">
        <v>20</v>
      </c>
      <c r="M617" s="2" t="s">
        <v>55</v>
      </c>
    </row>
    <row r="618" spans="1:13" x14ac:dyDescent="0.35">
      <c r="A618" s="1" t="s">
        <v>694</v>
      </c>
      <c r="B618" s="2" t="s">
        <v>695</v>
      </c>
      <c r="C618" s="2" t="s">
        <v>15</v>
      </c>
      <c r="D618" s="2" t="s">
        <v>47</v>
      </c>
      <c r="E618" s="2" t="s">
        <v>25</v>
      </c>
      <c r="F618" s="2" t="s">
        <v>18</v>
      </c>
      <c r="G618" s="2" t="s">
        <v>35</v>
      </c>
      <c r="H618" s="2">
        <v>49</v>
      </c>
      <c r="I618" s="5">
        <v>41379</v>
      </c>
      <c r="J618" s="6">
        <v>128303</v>
      </c>
      <c r="K618" s="7">
        <v>0.15</v>
      </c>
      <c r="L618" s="2" t="s">
        <v>20</v>
      </c>
      <c r="M618" s="2" t="s">
        <v>43</v>
      </c>
    </row>
    <row r="619" spans="1:13" x14ac:dyDescent="0.35">
      <c r="A619" s="1" t="s">
        <v>827</v>
      </c>
      <c r="B619" s="2" t="s">
        <v>828</v>
      </c>
      <c r="C619" s="2" t="s">
        <v>24</v>
      </c>
      <c r="D619" s="2" t="s">
        <v>16</v>
      </c>
      <c r="E619" s="2" t="s">
        <v>34</v>
      </c>
      <c r="F619" s="2" t="s">
        <v>18</v>
      </c>
      <c r="G619" s="2" t="s">
        <v>27</v>
      </c>
      <c r="H619" s="2">
        <v>49</v>
      </c>
      <c r="I619" s="5">
        <v>40431</v>
      </c>
      <c r="J619" s="6">
        <v>72826</v>
      </c>
      <c r="K619" s="7">
        <v>0</v>
      </c>
      <c r="L619" s="2" t="s">
        <v>28</v>
      </c>
      <c r="M619" s="2" t="s">
        <v>113</v>
      </c>
    </row>
    <row r="620" spans="1:13" x14ac:dyDescent="0.35">
      <c r="A620" s="1" t="s">
        <v>1971</v>
      </c>
      <c r="B620" s="2" t="s">
        <v>1972</v>
      </c>
      <c r="C620" s="2" t="s">
        <v>42</v>
      </c>
      <c r="D620" s="2" t="s">
        <v>79</v>
      </c>
      <c r="E620" s="2" t="s">
        <v>34</v>
      </c>
      <c r="F620" s="2" t="s">
        <v>26</v>
      </c>
      <c r="G620" s="2" t="s">
        <v>35</v>
      </c>
      <c r="H620" s="2">
        <v>33</v>
      </c>
      <c r="I620" s="5">
        <v>42631</v>
      </c>
      <c r="J620" s="6">
        <v>98427</v>
      </c>
      <c r="K620" s="7">
        <v>0</v>
      </c>
      <c r="L620" s="2" t="s">
        <v>20</v>
      </c>
      <c r="M620" s="2" t="s">
        <v>87</v>
      </c>
    </row>
    <row r="621" spans="1:13" x14ac:dyDescent="0.35">
      <c r="A621" s="1" t="s">
        <v>654</v>
      </c>
      <c r="B621" s="2" t="s">
        <v>655</v>
      </c>
      <c r="C621" s="2" t="s">
        <v>32</v>
      </c>
      <c r="D621" s="2" t="s">
        <v>33</v>
      </c>
      <c r="E621" s="2" t="s">
        <v>17</v>
      </c>
      <c r="F621" s="2" t="s">
        <v>18</v>
      </c>
      <c r="G621" s="2" t="s">
        <v>27</v>
      </c>
      <c r="H621" s="2">
        <v>63</v>
      </c>
      <c r="I621" s="5">
        <v>36826</v>
      </c>
      <c r="J621" s="6">
        <v>155320</v>
      </c>
      <c r="K621" s="7">
        <v>0.17</v>
      </c>
      <c r="L621" s="2" t="s">
        <v>28</v>
      </c>
      <c r="M621" s="2" t="s">
        <v>29</v>
      </c>
    </row>
    <row r="622" spans="1:13" x14ac:dyDescent="0.35">
      <c r="A622" s="1" t="s">
        <v>1154</v>
      </c>
      <c r="B622" s="2" t="s">
        <v>1155</v>
      </c>
      <c r="C622" s="2" t="s">
        <v>163</v>
      </c>
      <c r="D622" s="2" t="s">
        <v>64</v>
      </c>
      <c r="E622" s="2" t="s">
        <v>25</v>
      </c>
      <c r="F622" s="2" t="s">
        <v>26</v>
      </c>
      <c r="G622" s="2" t="s">
        <v>19</v>
      </c>
      <c r="H622" s="2">
        <v>45</v>
      </c>
      <c r="I622" s="5">
        <v>42357</v>
      </c>
      <c r="J622" s="6">
        <v>51983</v>
      </c>
      <c r="K622" s="7">
        <v>0</v>
      </c>
      <c r="L622" s="2" t="s">
        <v>20</v>
      </c>
      <c r="M622" s="2" t="s">
        <v>87</v>
      </c>
    </row>
    <row r="623" spans="1:13" x14ac:dyDescent="0.35">
      <c r="A623" s="1" t="s">
        <v>1852</v>
      </c>
      <c r="B623" s="2" t="s">
        <v>1853</v>
      </c>
      <c r="C623" s="2" t="s">
        <v>51</v>
      </c>
      <c r="D623" s="2" t="s">
        <v>47</v>
      </c>
      <c r="E623" s="2" t="s">
        <v>48</v>
      </c>
      <c r="F623" s="2" t="s">
        <v>26</v>
      </c>
      <c r="G623" s="2" t="s">
        <v>84</v>
      </c>
      <c r="H623" s="2">
        <v>50</v>
      </c>
      <c r="I623" s="5">
        <v>41024</v>
      </c>
      <c r="J623" s="6">
        <v>113269</v>
      </c>
      <c r="K623" s="7">
        <v>0.09</v>
      </c>
      <c r="L623" s="2" t="s">
        <v>92</v>
      </c>
      <c r="M623" s="2" t="s">
        <v>217</v>
      </c>
    </row>
    <row r="624" spans="1:13" x14ac:dyDescent="0.35">
      <c r="A624" s="1" t="s">
        <v>1860</v>
      </c>
      <c r="B624" s="2" t="s">
        <v>1861</v>
      </c>
      <c r="C624" s="2" t="s">
        <v>78</v>
      </c>
      <c r="D624" s="2" t="s">
        <v>33</v>
      </c>
      <c r="E624" s="2" t="s">
        <v>48</v>
      </c>
      <c r="F624" s="2" t="s">
        <v>26</v>
      </c>
      <c r="G624" s="2" t="s">
        <v>35</v>
      </c>
      <c r="H624" s="2">
        <v>36</v>
      </c>
      <c r="I624" s="5">
        <v>39830</v>
      </c>
      <c r="J624" s="6">
        <v>238236</v>
      </c>
      <c r="K624" s="7">
        <v>0.31</v>
      </c>
      <c r="L624" s="2" t="s">
        <v>20</v>
      </c>
      <c r="M624" s="2" t="s">
        <v>21</v>
      </c>
    </row>
    <row r="625" spans="1:13" x14ac:dyDescent="0.35">
      <c r="A625" s="1" t="s">
        <v>1168</v>
      </c>
      <c r="B625" s="2" t="s">
        <v>1169</v>
      </c>
      <c r="C625" s="2" t="s">
        <v>51</v>
      </c>
      <c r="D625" s="2" t="s">
        <v>58</v>
      </c>
      <c r="E625" s="2" t="s">
        <v>48</v>
      </c>
      <c r="F625" s="2" t="s">
        <v>18</v>
      </c>
      <c r="G625" s="2" t="s">
        <v>27</v>
      </c>
      <c r="H625" s="2">
        <v>50</v>
      </c>
      <c r="I625" s="5">
        <v>41155</v>
      </c>
      <c r="J625" s="6">
        <v>102033</v>
      </c>
      <c r="K625" s="7">
        <v>0.08</v>
      </c>
      <c r="L625" s="2" t="s">
        <v>20</v>
      </c>
      <c r="M625" s="2" t="s">
        <v>59</v>
      </c>
    </row>
    <row r="626" spans="1:13" x14ac:dyDescent="0.35">
      <c r="A626" s="1" t="s">
        <v>1184</v>
      </c>
      <c r="B626" s="2" t="s">
        <v>1185</v>
      </c>
      <c r="C626" s="2" t="s">
        <v>276</v>
      </c>
      <c r="D626" s="2" t="s">
        <v>68</v>
      </c>
      <c r="E626" s="2" t="s">
        <v>34</v>
      </c>
      <c r="F626" s="2" t="s">
        <v>26</v>
      </c>
      <c r="G626" s="2" t="s">
        <v>84</v>
      </c>
      <c r="H626" s="2">
        <v>62</v>
      </c>
      <c r="I626" s="5">
        <v>34616</v>
      </c>
      <c r="J626" s="6">
        <v>98230</v>
      </c>
      <c r="K626" s="7">
        <v>0</v>
      </c>
      <c r="L626" s="2" t="s">
        <v>20</v>
      </c>
      <c r="M626" s="2" t="s">
        <v>55</v>
      </c>
    </row>
    <row r="627" spans="1:13" x14ac:dyDescent="0.35">
      <c r="A627" s="1" t="s">
        <v>1652</v>
      </c>
      <c r="B627" s="2" t="s">
        <v>1653</v>
      </c>
      <c r="C627" s="2" t="s">
        <v>32</v>
      </c>
      <c r="D627" s="2" t="s">
        <v>79</v>
      </c>
      <c r="E627" s="2" t="s">
        <v>48</v>
      </c>
      <c r="F627" s="2" t="s">
        <v>26</v>
      </c>
      <c r="G627" s="2" t="s">
        <v>35</v>
      </c>
      <c r="H627" s="2">
        <v>33</v>
      </c>
      <c r="I627" s="5">
        <v>42898</v>
      </c>
      <c r="J627" s="6">
        <v>164396</v>
      </c>
      <c r="K627" s="7">
        <v>0.28999999999999998</v>
      </c>
      <c r="L627" s="2" t="s">
        <v>20</v>
      </c>
      <c r="M627" s="2" t="s">
        <v>87</v>
      </c>
    </row>
    <row r="628" spans="1:13" x14ac:dyDescent="0.35">
      <c r="A628" s="15" t="s">
        <v>128</v>
      </c>
      <c r="B628" s="2" t="s">
        <v>335</v>
      </c>
      <c r="C628" s="2" t="s">
        <v>15</v>
      </c>
      <c r="D628" s="2" t="s">
        <v>16</v>
      </c>
      <c r="E628" s="2" t="s">
        <v>25</v>
      </c>
      <c r="F628" s="2" t="s">
        <v>26</v>
      </c>
      <c r="G628" s="2" t="s">
        <v>35</v>
      </c>
      <c r="H628" s="2">
        <v>37</v>
      </c>
      <c r="I628" s="5">
        <v>41695</v>
      </c>
      <c r="J628" s="6">
        <v>128984</v>
      </c>
      <c r="K628" s="7">
        <v>0.12</v>
      </c>
      <c r="L628" s="2" t="s">
        <v>20</v>
      </c>
      <c r="M628" s="2" t="s">
        <v>55</v>
      </c>
    </row>
    <row r="629" spans="1:13" x14ac:dyDescent="0.35">
      <c r="A629" s="1" t="s">
        <v>1722</v>
      </c>
      <c r="B629" s="2" t="s">
        <v>1723</v>
      </c>
      <c r="C629" s="2" t="s">
        <v>441</v>
      </c>
      <c r="D629" s="2" t="s">
        <v>16</v>
      </c>
      <c r="E629" s="2" t="s">
        <v>34</v>
      </c>
      <c r="F629" s="2" t="s">
        <v>18</v>
      </c>
      <c r="G629" s="2" t="s">
        <v>35</v>
      </c>
      <c r="H629" s="2">
        <v>26</v>
      </c>
      <c r="I629" s="5">
        <v>44266</v>
      </c>
      <c r="J629" s="6">
        <v>74170</v>
      </c>
      <c r="K629" s="7">
        <v>0</v>
      </c>
      <c r="L629" s="2" t="s">
        <v>20</v>
      </c>
      <c r="M629" s="2" t="s">
        <v>59</v>
      </c>
    </row>
    <row r="630" spans="1:13" x14ac:dyDescent="0.35">
      <c r="A630" s="1" t="s">
        <v>1772</v>
      </c>
      <c r="B630" s="2" t="s">
        <v>1773</v>
      </c>
      <c r="C630" s="2" t="s">
        <v>78</v>
      </c>
      <c r="D630" s="2" t="s">
        <v>79</v>
      </c>
      <c r="E630" s="2" t="s">
        <v>25</v>
      </c>
      <c r="F630" s="2" t="s">
        <v>18</v>
      </c>
      <c r="G630" s="2" t="s">
        <v>84</v>
      </c>
      <c r="H630" s="2">
        <v>37</v>
      </c>
      <c r="I630" s="5">
        <v>40745</v>
      </c>
      <c r="J630" s="6">
        <v>219474</v>
      </c>
      <c r="K630" s="7">
        <v>0.36</v>
      </c>
      <c r="L630" s="2" t="s">
        <v>92</v>
      </c>
      <c r="M630" s="2" t="s">
        <v>93</v>
      </c>
    </row>
    <row r="631" spans="1:13" x14ac:dyDescent="0.35">
      <c r="A631" s="1" t="s">
        <v>1209</v>
      </c>
      <c r="B631" s="2" t="s">
        <v>1210</v>
      </c>
      <c r="C631" s="2" t="s">
        <v>107</v>
      </c>
      <c r="D631" s="2" t="s">
        <v>68</v>
      </c>
      <c r="E631" s="2" t="s">
        <v>34</v>
      </c>
      <c r="F631" s="2" t="s">
        <v>26</v>
      </c>
      <c r="G631" s="2" t="s">
        <v>84</v>
      </c>
      <c r="H631" s="2">
        <v>54</v>
      </c>
      <c r="I631" s="5">
        <v>41028</v>
      </c>
      <c r="J631" s="6">
        <v>96441</v>
      </c>
      <c r="K631" s="7">
        <v>0</v>
      </c>
      <c r="L631" s="2" t="s">
        <v>92</v>
      </c>
      <c r="M631" s="2" t="s">
        <v>217</v>
      </c>
    </row>
    <row r="632" spans="1:13" x14ac:dyDescent="0.35">
      <c r="A632" s="1" t="s">
        <v>852</v>
      </c>
      <c r="B632" s="2" t="s">
        <v>853</v>
      </c>
      <c r="C632" s="2" t="s">
        <v>118</v>
      </c>
      <c r="D632" s="2" t="s">
        <v>16</v>
      </c>
      <c r="E632" s="2" t="s">
        <v>25</v>
      </c>
      <c r="F632" s="2" t="s">
        <v>26</v>
      </c>
      <c r="G632" s="2" t="s">
        <v>19</v>
      </c>
      <c r="H632" s="2">
        <v>42</v>
      </c>
      <c r="I632" s="5">
        <v>38984</v>
      </c>
      <c r="J632" s="6">
        <v>52733</v>
      </c>
      <c r="K632" s="7">
        <v>0</v>
      </c>
      <c r="L632" s="2" t="s">
        <v>20</v>
      </c>
      <c r="M632" s="2" t="s">
        <v>36</v>
      </c>
    </row>
    <row r="633" spans="1:13" x14ac:dyDescent="0.35">
      <c r="A633" s="1" t="s">
        <v>731</v>
      </c>
      <c r="B633" s="2" t="s">
        <v>732</v>
      </c>
      <c r="C633" s="2" t="s">
        <v>32</v>
      </c>
      <c r="D633" s="2" t="s">
        <v>64</v>
      </c>
      <c r="E633" s="2" t="s">
        <v>34</v>
      </c>
      <c r="F633" s="2" t="s">
        <v>26</v>
      </c>
      <c r="G633" s="2" t="s">
        <v>27</v>
      </c>
      <c r="H633" s="2">
        <v>39</v>
      </c>
      <c r="I633" s="5">
        <v>39049</v>
      </c>
      <c r="J633" s="6">
        <v>161690</v>
      </c>
      <c r="K633" s="7">
        <v>0.28999999999999998</v>
      </c>
      <c r="L633" s="2" t="s">
        <v>28</v>
      </c>
      <c r="M633" s="2" t="s">
        <v>113</v>
      </c>
    </row>
    <row r="634" spans="1:13" x14ac:dyDescent="0.35">
      <c r="A634" s="1" t="s">
        <v>1903</v>
      </c>
      <c r="B634" s="2" t="s">
        <v>1904</v>
      </c>
      <c r="C634" s="2" t="s">
        <v>15</v>
      </c>
      <c r="D634" s="2" t="s">
        <v>16</v>
      </c>
      <c r="E634" s="2" t="s">
        <v>25</v>
      </c>
      <c r="F634" s="2" t="s">
        <v>18</v>
      </c>
      <c r="G634" s="2" t="s">
        <v>27</v>
      </c>
      <c r="H634" s="2">
        <v>53</v>
      </c>
      <c r="I634" s="5">
        <v>35532</v>
      </c>
      <c r="J634" s="6">
        <v>154388</v>
      </c>
      <c r="K634" s="7">
        <v>0.1</v>
      </c>
      <c r="L634" s="2" t="s">
        <v>20</v>
      </c>
      <c r="M634" s="2" t="s">
        <v>21</v>
      </c>
    </row>
    <row r="635" spans="1:13" x14ac:dyDescent="0.35">
      <c r="A635" s="1" t="s">
        <v>1385</v>
      </c>
      <c r="B635" s="2" t="s">
        <v>1386</v>
      </c>
      <c r="C635" s="2" t="s">
        <v>46</v>
      </c>
      <c r="D635" s="2" t="s">
        <v>47</v>
      </c>
      <c r="E635" s="2" t="s">
        <v>25</v>
      </c>
      <c r="F635" s="2" t="s">
        <v>18</v>
      </c>
      <c r="G635" s="2" t="s">
        <v>27</v>
      </c>
      <c r="H635" s="2">
        <v>63</v>
      </c>
      <c r="I635" s="5">
        <v>43004</v>
      </c>
      <c r="J635" s="6">
        <v>72340</v>
      </c>
      <c r="K635" s="7">
        <v>0</v>
      </c>
      <c r="L635" s="2" t="s">
        <v>20</v>
      </c>
      <c r="M635" s="2" t="s">
        <v>43</v>
      </c>
    </row>
    <row r="636" spans="1:13" x14ac:dyDescent="0.35">
      <c r="A636" s="1" t="s">
        <v>1131</v>
      </c>
      <c r="B636" s="2" t="s">
        <v>1132</v>
      </c>
      <c r="C636" s="2" t="s">
        <v>276</v>
      </c>
      <c r="D636" s="2" t="s">
        <v>68</v>
      </c>
      <c r="E636" s="2" t="s">
        <v>25</v>
      </c>
      <c r="F636" s="2" t="s">
        <v>26</v>
      </c>
      <c r="G636" s="2" t="s">
        <v>27</v>
      </c>
      <c r="H636" s="2">
        <v>60</v>
      </c>
      <c r="I636" s="5">
        <v>39944</v>
      </c>
      <c r="J636" s="6">
        <v>62239</v>
      </c>
      <c r="K636" s="7">
        <v>0</v>
      </c>
      <c r="L636" s="2" t="s">
        <v>28</v>
      </c>
      <c r="M636" s="2" t="s">
        <v>113</v>
      </c>
    </row>
    <row r="637" spans="1:13" x14ac:dyDescent="0.35">
      <c r="A637" s="1" t="s">
        <v>451</v>
      </c>
      <c r="B637" s="2" t="s">
        <v>452</v>
      </c>
      <c r="C637" s="2" t="s">
        <v>15</v>
      </c>
      <c r="D637" s="2" t="s">
        <v>47</v>
      </c>
      <c r="E637" s="2" t="s">
        <v>34</v>
      </c>
      <c r="F637" s="2" t="s">
        <v>26</v>
      </c>
      <c r="G637" s="2" t="s">
        <v>35</v>
      </c>
      <c r="H637" s="2">
        <v>50</v>
      </c>
      <c r="I637" s="5">
        <v>37705</v>
      </c>
      <c r="J637" s="6">
        <v>123405</v>
      </c>
      <c r="K637" s="7">
        <v>0.13</v>
      </c>
      <c r="L637" s="2" t="s">
        <v>20</v>
      </c>
      <c r="M637" s="2" t="s">
        <v>87</v>
      </c>
    </row>
    <row r="638" spans="1:13" x14ac:dyDescent="0.35">
      <c r="A638" s="1" t="s">
        <v>1406</v>
      </c>
      <c r="B638" s="2" t="s">
        <v>1407</v>
      </c>
      <c r="C638" s="2" t="s">
        <v>51</v>
      </c>
      <c r="D638" s="2" t="s">
        <v>58</v>
      </c>
      <c r="E638" s="2" t="s">
        <v>17</v>
      </c>
      <c r="F638" s="2" t="s">
        <v>26</v>
      </c>
      <c r="G638" s="2" t="s">
        <v>84</v>
      </c>
      <c r="H638" s="2">
        <v>34</v>
      </c>
      <c r="I638" s="5">
        <v>43255</v>
      </c>
      <c r="J638" s="6">
        <v>128329</v>
      </c>
      <c r="K638" s="7">
        <v>0.08</v>
      </c>
      <c r="L638" s="2" t="s">
        <v>20</v>
      </c>
      <c r="M638" s="2" t="s">
        <v>43</v>
      </c>
    </row>
    <row r="639" spans="1:13" x14ac:dyDescent="0.35">
      <c r="A639" s="1" t="s">
        <v>1073</v>
      </c>
      <c r="B639" s="2" t="s">
        <v>1074</v>
      </c>
      <c r="C639" s="2" t="s">
        <v>118</v>
      </c>
      <c r="D639" s="2" t="s">
        <v>16</v>
      </c>
      <c r="E639" s="2" t="s">
        <v>17</v>
      </c>
      <c r="F639" s="2" t="s">
        <v>26</v>
      </c>
      <c r="G639" s="2" t="s">
        <v>35</v>
      </c>
      <c r="H639" s="2">
        <v>45</v>
      </c>
      <c r="I639" s="5">
        <v>43248</v>
      </c>
      <c r="J639" s="6">
        <v>49219</v>
      </c>
      <c r="K639" s="7">
        <v>0</v>
      </c>
      <c r="L639" s="2" t="s">
        <v>20</v>
      </c>
      <c r="M639" s="2" t="s">
        <v>87</v>
      </c>
    </row>
    <row r="640" spans="1:13" x14ac:dyDescent="0.35">
      <c r="A640" s="1" t="s">
        <v>984</v>
      </c>
      <c r="B640" s="2" t="s">
        <v>985</v>
      </c>
      <c r="C640" s="2" t="s">
        <v>78</v>
      </c>
      <c r="D640" s="2" t="s">
        <v>33</v>
      </c>
      <c r="E640" s="2" t="s">
        <v>48</v>
      </c>
      <c r="F640" s="2" t="s">
        <v>26</v>
      </c>
      <c r="G640" s="2" t="s">
        <v>35</v>
      </c>
      <c r="H640" s="2">
        <v>28</v>
      </c>
      <c r="I640" s="5">
        <v>43638</v>
      </c>
      <c r="J640" s="6">
        <v>250767</v>
      </c>
      <c r="K640" s="7">
        <v>0.38</v>
      </c>
      <c r="L640" s="2" t="s">
        <v>20</v>
      </c>
      <c r="M640" s="2" t="s">
        <v>21</v>
      </c>
    </row>
    <row r="641" spans="1:13" x14ac:dyDescent="0.35">
      <c r="A641" s="1" t="s">
        <v>1469</v>
      </c>
      <c r="B641" s="2" t="s">
        <v>1470</v>
      </c>
      <c r="C641" s="2" t="s">
        <v>118</v>
      </c>
      <c r="D641" s="2" t="s">
        <v>16</v>
      </c>
      <c r="E641" s="2" t="s">
        <v>34</v>
      </c>
      <c r="F641" s="2" t="s">
        <v>26</v>
      </c>
      <c r="G641" s="2" t="s">
        <v>35</v>
      </c>
      <c r="H641" s="2">
        <v>38</v>
      </c>
      <c r="I641" s="5">
        <v>42113</v>
      </c>
      <c r="J641" s="6">
        <v>48762</v>
      </c>
      <c r="K641" s="7">
        <v>0</v>
      </c>
      <c r="L641" s="2" t="s">
        <v>20</v>
      </c>
      <c r="M641" s="2" t="s">
        <v>21</v>
      </c>
    </row>
    <row r="642" spans="1:13" x14ac:dyDescent="0.35">
      <c r="A642" s="1" t="s">
        <v>1708</v>
      </c>
      <c r="B642" s="2" t="s">
        <v>1709</v>
      </c>
      <c r="C642" s="2" t="s">
        <v>78</v>
      </c>
      <c r="D642" s="2" t="s">
        <v>16</v>
      </c>
      <c r="E642" s="2" t="s">
        <v>17</v>
      </c>
      <c r="F642" s="2" t="s">
        <v>26</v>
      </c>
      <c r="G642" s="2" t="s">
        <v>84</v>
      </c>
      <c r="H642" s="2">
        <v>42</v>
      </c>
      <c r="I642" s="5">
        <v>40511</v>
      </c>
      <c r="J642" s="6">
        <v>186725</v>
      </c>
      <c r="K642" s="7">
        <v>0.32</v>
      </c>
      <c r="L642" s="2" t="s">
        <v>92</v>
      </c>
      <c r="M642" s="2" t="s">
        <v>93</v>
      </c>
    </row>
    <row r="643" spans="1:13" x14ac:dyDescent="0.35">
      <c r="A643" s="1" t="s">
        <v>126</v>
      </c>
      <c r="B643" s="2" t="s">
        <v>127</v>
      </c>
      <c r="C643" s="2" t="s">
        <v>54</v>
      </c>
      <c r="D643" s="2" t="s">
        <v>33</v>
      </c>
      <c r="E643" s="2" t="s">
        <v>17</v>
      </c>
      <c r="F643" s="2" t="s">
        <v>18</v>
      </c>
      <c r="G643" s="2" t="s">
        <v>35</v>
      </c>
      <c r="H643" s="2">
        <v>27</v>
      </c>
      <c r="I643" s="5">
        <v>43226</v>
      </c>
      <c r="J643" s="6">
        <v>49011</v>
      </c>
      <c r="K643" s="7">
        <v>0</v>
      </c>
      <c r="L643" s="2" t="s">
        <v>20</v>
      </c>
      <c r="M643" s="2" t="s">
        <v>36</v>
      </c>
    </row>
    <row r="644" spans="1:13" x14ac:dyDescent="0.35">
      <c r="A644" s="1" t="s">
        <v>126</v>
      </c>
      <c r="B644" s="2" t="s">
        <v>1948</v>
      </c>
      <c r="C644" s="2" t="s">
        <v>78</v>
      </c>
      <c r="D644" s="2" t="s">
        <v>16</v>
      </c>
      <c r="E644" s="2" t="s">
        <v>34</v>
      </c>
      <c r="F644" s="2" t="s">
        <v>18</v>
      </c>
      <c r="G644" s="2" t="s">
        <v>27</v>
      </c>
      <c r="H644" s="2">
        <v>57</v>
      </c>
      <c r="I644" s="5">
        <v>42685</v>
      </c>
      <c r="J644" s="6">
        <v>246589</v>
      </c>
      <c r="K644" s="7">
        <v>0.33</v>
      </c>
      <c r="L644" s="2" t="s">
        <v>20</v>
      </c>
      <c r="M644" s="2" t="s">
        <v>43</v>
      </c>
    </row>
    <row r="645" spans="1:13" x14ac:dyDescent="0.35">
      <c r="A645" s="1" t="s">
        <v>1555</v>
      </c>
      <c r="B645" s="2" t="s">
        <v>1556</v>
      </c>
      <c r="C645" s="2" t="s">
        <v>15</v>
      </c>
      <c r="D645" s="2" t="s">
        <v>16</v>
      </c>
      <c r="E645" s="2" t="s">
        <v>34</v>
      </c>
      <c r="F645" s="2" t="s">
        <v>18</v>
      </c>
      <c r="G645" s="2" t="s">
        <v>35</v>
      </c>
      <c r="H645" s="2">
        <v>43</v>
      </c>
      <c r="I645" s="5">
        <v>42090</v>
      </c>
      <c r="J645" s="6">
        <v>120321</v>
      </c>
      <c r="K645" s="7">
        <v>0.12</v>
      </c>
      <c r="L645" s="2" t="s">
        <v>20</v>
      </c>
      <c r="M645" s="2" t="s">
        <v>59</v>
      </c>
    </row>
    <row r="646" spans="1:13" x14ac:dyDescent="0.35">
      <c r="A646" s="1" t="s">
        <v>729</v>
      </c>
      <c r="B646" s="2" t="s">
        <v>730</v>
      </c>
      <c r="C646" s="2" t="s">
        <v>32</v>
      </c>
      <c r="D646" s="2" t="s">
        <v>47</v>
      </c>
      <c r="E646" s="2" t="s">
        <v>25</v>
      </c>
      <c r="F646" s="2" t="s">
        <v>18</v>
      </c>
      <c r="G646" s="2" t="s">
        <v>84</v>
      </c>
      <c r="H646" s="2">
        <v>50</v>
      </c>
      <c r="I646" s="5">
        <v>43452</v>
      </c>
      <c r="J646" s="6">
        <v>155351</v>
      </c>
      <c r="K646" s="7">
        <v>0.2</v>
      </c>
      <c r="L646" s="2" t="s">
        <v>20</v>
      </c>
      <c r="M646" s="2" t="s">
        <v>21</v>
      </c>
    </row>
    <row r="647" spans="1:13" x14ac:dyDescent="0.35">
      <c r="A647" s="1" t="s">
        <v>531</v>
      </c>
      <c r="B647" s="2" t="s">
        <v>532</v>
      </c>
      <c r="C647" s="2" t="s">
        <v>51</v>
      </c>
      <c r="D647" s="2" t="s">
        <v>33</v>
      </c>
      <c r="E647" s="2" t="s">
        <v>25</v>
      </c>
      <c r="F647" s="2" t="s">
        <v>26</v>
      </c>
      <c r="G647" s="2" t="s">
        <v>27</v>
      </c>
      <c r="H647" s="2">
        <v>64</v>
      </c>
      <c r="I647" s="5">
        <v>35996</v>
      </c>
      <c r="J647" s="6">
        <v>122753</v>
      </c>
      <c r="K647" s="7">
        <v>0.09</v>
      </c>
      <c r="L647" s="2" t="s">
        <v>28</v>
      </c>
      <c r="M647" s="2" t="s">
        <v>29</v>
      </c>
    </row>
    <row r="648" spans="1:13" x14ac:dyDescent="0.35">
      <c r="A648" s="1" t="s">
        <v>839</v>
      </c>
      <c r="B648" s="2" t="s">
        <v>840</v>
      </c>
      <c r="C648" s="2" t="s">
        <v>298</v>
      </c>
      <c r="D648" s="2" t="s">
        <v>16</v>
      </c>
      <c r="E648" s="2" t="s">
        <v>34</v>
      </c>
      <c r="F648" s="2" t="s">
        <v>26</v>
      </c>
      <c r="G648" s="2" t="s">
        <v>35</v>
      </c>
      <c r="H648" s="2">
        <v>43</v>
      </c>
      <c r="I648" s="5">
        <v>42467</v>
      </c>
      <c r="J648" s="6">
        <v>67976</v>
      </c>
      <c r="K648" s="7">
        <v>0</v>
      </c>
      <c r="L648" s="2" t="s">
        <v>20</v>
      </c>
      <c r="M648" s="2" t="s">
        <v>21</v>
      </c>
    </row>
    <row r="649" spans="1:13" x14ac:dyDescent="0.35">
      <c r="A649" s="1" t="s">
        <v>1443</v>
      </c>
      <c r="B649" s="2" t="s">
        <v>1444</v>
      </c>
      <c r="C649" s="2" t="s">
        <v>123</v>
      </c>
      <c r="D649" s="2" t="s">
        <v>79</v>
      </c>
      <c r="E649" s="2" t="s">
        <v>25</v>
      </c>
      <c r="F649" s="2" t="s">
        <v>26</v>
      </c>
      <c r="G649" s="2" t="s">
        <v>35</v>
      </c>
      <c r="H649" s="2">
        <v>65</v>
      </c>
      <c r="I649" s="5">
        <v>38584</v>
      </c>
      <c r="J649" s="6">
        <v>59833</v>
      </c>
      <c r="K649" s="7">
        <v>0</v>
      </c>
      <c r="L649" s="2" t="s">
        <v>20</v>
      </c>
      <c r="M649" s="2" t="s">
        <v>87</v>
      </c>
    </row>
    <row r="650" spans="1:13" x14ac:dyDescent="0.35">
      <c r="A650" s="1" t="s">
        <v>543</v>
      </c>
      <c r="B650" s="2" t="s">
        <v>544</v>
      </c>
      <c r="C650" s="2" t="s">
        <v>222</v>
      </c>
      <c r="D650" s="2" t="s">
        <v>68</v>
      </c>
      <c r="E650" s="2" t="s">
        <v>17</v>
      </c>
      <c r="F650" s="2" t="s">
        <v>18</v>
      </c>
      <c r="G650" s="2" t="s">
        <v>84</v>
      </c>
      <c r="H650" s="2">
        <v>42</v>
      </c>
      <c r="I650" s="5">
        <v>43062</v>
      </c>
      <c r="J650" s="6">
        <v>96023</v>
      </c>
      <c r="K650" s="7">
        <v>0</v>
      </c>
      <c r="L650" s="2" t="s">
        <v>20</v>
      </c>
      <c r="M650" s="2" t="s">
        <v>55</v>
      </c>
    </row>
    <row r="651" spans="1:13" x14ac:dyDescent="0.35">
      <c r="A651" s="1" t="s">
        <v>543</v>
      </c>
      <c r="B651" s="2" t="s">
        <v>755</v>
      </c>
      <c r="C651" s="2" t="s">
        <v>78</v>
      </c>
      <c r="D651" s="2" t="s">
        <v>16</v>
      </c>
      <c r="E651" s="2" t="s">
        <v>48</v>
      </c>
      <c r="F651" s="2" t="s">
        <v>18</v>
      </c>
      <c r="G651" s="2" t="s">
        <v>35</v>
      </c>
      <c r="H651" s="2">
        <v>48</v>
      </c>
      <c r="I651" s="5">
        <v>42053</v>
      </c>
      <c r="J651" s="6">
        <v>194871</v>
      </c>
      <c r="K651" s="7">
        <v>0.35</v>
      </c>
      <c r="L651" s="2" t="s">
        <v>20</v>
      </c>
      <c r="M651" s="2" t="s">
        <v>87</v>
      </c>
    </row>
    <row r="652" spans="1:13" x14ac:dyDescent="0.35">
      <c r="A652" s="1" t="s">
        <v>437</v>
      </c>
      <c r="B652" s="2" t="s">
        <v>438</v>
      </c>
      <c r="C652" s="2" t="s">
        <v>250</v>
      </c>
      <c r="D652" s="2" t="s">
        <v>16</v>
      </c>
      <c r="E652" s="2" t="s">
        <v>25</v>
      </c>
      <c r="F652" s="2" t="s">
        <v>18</v>
      </c>
      <c r="G652" s="2" t="s">
        <v>27</v>
      </c>
      <c r="H652" s="2">
        <v>50</v>
      </c>
      <c r="I652" s="5">
        <v>36914</v>
      </c>
      <c r="J652" s="6">
        <v>97537</v>
      </c>
      <c r="K652" s="7">
        <v>0</v>
      </c>
      <c r="L652" s="2" t="s">
        <v>28</v>
      </c>
      <c r="M652" s="2" t="s">
        <v>133</v>
      </c>
    </row>
    <row r="653" spans="1:13" x14ac:dyDescent="0.35">
      <c r="A653" s="1" t="s">
        <v>1371</v>
      </c>
      <c r="B653" s="2" t="s">
        <v>1372</v>
      </c>
      <c r="C653" s="2" t="s">
        <v>123</v>
      </c>
      <c r="D653" s="2" t="s">
        <v>47</v>
      </c>
      <c r="E653" s="2" t="s">
        <v>17</v>
      </c>
      <c r="F653" s="2" t="s">
        <v>26</v>
      </c>
      <c r="G653" s="2" t="s">
        <v>27</v>
      </c>
      <c r="H653" s="2">
        <v>41</v>
      </c>
      <c r="I653" s="5">
        <v>40333</v>
      </c>
      <c r="J653" s="6">
        <v>72425</v>
      </c>
      <c r="K653" s="7">
        <v>0</v>
      </c>
      <c r="L653" s="2" t="s">
        <v>28</v>
      </c>
      <c r="M653" s="2" t="s">
        <v>113</v>
      </c>
    </row>
    <row r="654" spans="1:13" x14ac:dyDescent="0.35">
      <c r="A654" s="1" t="s">
        <v>896</v>
      </c>
      <c r="B654" s="2" t="s">
        <v>897</v>
      </c>
      <c r="C654" s="2" t="s">
        <v>15</v>
      </c>
      <c r="D654" s="2" t="s">
        <v>79</v>
      </c>
      <c r="E654" s="2" t="s">
        <v>34</v>
      </c>
      <c r="F654" s="2" t="s">
        <v>18</v>
      </c>
      <c r="G654" s="2" t="s">
        <v>27</v>
      </c>
      <c r="H654" s="2">
        <v>31</v>
      </c>
      <c r="I654" s="5">
        <v>43695</v>
      </c>
      <c r="J654" s="6">
        <v>126353</v>
      </c>
      <c r="K654" s="7">
        <v>0.12</v>
      </c>
      <c r="L654" s="2" t="s">
        <v>28</v>
      </c>
      <c r="M654" s="2" t="s">
        <v>73</v>
      </c>
    </row>
    <row r="655" spans="1:13" x14ac:dyDescent="0.35">
      <c r="A655" s="1" t="s">
        <v>1697</v>
      </c>
      <c r="B655" s="2" t="s">
        <v>1698</v>
      </c>
      <c r="C655" s="2" t="s">
        <v>371</v>
      </c>
      <c r="D655" s="2" t="s">
        <v>16</v>
      </c>
      <c r="E655" s="2" t="s">
        <v>34</v>
      </c>
      <c r="F655" s="2" t="s">
        <v>18</v>
      </c>
      <c r="G655" s="2" t="s">
        <v>35</v>
      </c>
      <c r="H655" s="2">
        <v>45</v>
      </c>
      <c r="I655" s="5">
        <v>43042</v>
      </c>
      <c r="J655" s="6">
        <v>66660</v>
      </c>
      <c r="K655" s="7">
        <v>0</v>
      </c>
      <c r="L655" s="2" t="s">
        <v>20</v>
      </c>
      <c r="M655" s="2" t="s">
        <v>59</v>
      </c>
    </row>
    <row r="656" spans="1:13" x14ac:dyDescent="0.35">
      <c r="A656" s="1" t="s">
        <v>1697</v>
      </c>
      <c r="B656" s="2" t="s">
        <v>1910</v>
      </c>
      <c r="C656" s="2" t="s">
        <v>32</v>
      </c>
      <c r="D656" s="2" t="s">
        <v>47</v>
      </c>
      <c r="E656" s="2" t="s">
        <v>17</v>
      </c>
      <c r="F656" s="2" t="s">
        <v>26</v>
      </c>
      <c r="G656" s="2" t="s">
        <v>27</v>
      </c>
      <c r="H656" s="2">
        <v>27</v>
      </c>
      <c r="I656" s="5">
        <v>43776</v>
      </c>
      <c r="J656" s="6">
        <v>174607</v>
      </c>
      <c r="K656" s="7">
        <v>0.28999999999999998</v>
      </c>
      <c r="L656" s="2" t="s">
        <v>20</v>
      </c>
      <c r="M656" s="2" t="s">
        <v>87</v>
      </c>
    </row>
    <row r="657" spans="1:13" x14ac:dyDescent="0.35">
      <c r="A657" s="1" t="s">
        <v>1624</v>
      </c>
      <c r="B657" s="2" t="s">
        <v>1625</v>
      </c>
      <c r="C657" s="2" t="s">
        <v>78</v>
      </c>
      <c r="D657" s="2" t="s">
        <v>58</v>
      </c>
      <c r="E657" s="2" t="s">
        <v>25</v>
      </c>
      <c r="F657" s="2" t="s">
        <v>26</v>
      </c>
      <c r="G657" s="2" t="s">
        <v>27</v>
      </c>
      <c r="H657" s="2">
        <v>64</v>
      </c>
      <c r="I657" s="5">
        <v>41362</v>
      </c>
      <c r="J657" s="6">
        <v>252325</v>
      </c>
      <c r="K657" s="7">
        <v>0.4</v>
      </c>
      <c r="L657" s="2" t="s">
        <v>20</v>
      </c>
      <c r="M657" s="2" t="s">
        <v>87</v>
      </c>
    </row>
    <row r="658" spans="1:13" x14ac:dyDescent="0.35">
      <c r="A658" s="1" t="s">
        <v>714</v>
      </c>
      <c r="B658" s="2" t="s">
        <v>715</v>
      </c>
      <c r="C658" s="2" t="s">
        <v>39</v>
      </c>
      <c r="D658" s="2" t="s">
        <v>16</v>
      </c>
      <c r="E658" s="2" t="s">
        <v>34</v>
      </c>
      <c r="F658" s="2" t="s">
        <v>18</v>
      </c>
      <c r="G658" s="2" t="s">
        <v>19</v>
      </c>
      <c r="H658" s="2">
        <v>45</v>
      </c>
      <c r="I658" s="5">
        <v>43185</v>
      </c>
      <c r="J658" s="6">
        <v>86478</v>
      </c>
      <c r="K658" s="7">
        <v>0.06</v>
      </c>
      <c r="L658" s="2" t="s">
        <v>20</v>
      </c>
      <c r="M658" s="2" t="s">
        <v>59</v>
      </c>
    </row>
    <row r="659" spans="1:13" x14ac:dyDescent="0.35">
      <c r="A659" s="1" t="s">
        <v>1795</v>
      </c>
      <c r="B659" s="2" t="s">
        <v>1796</v>
      </c>
      <c r="C659" s="2" t="s">
        <v>371</v>
      </c>
      <c r="D659" s="2" t="s">
        <v>16</v>
      </c>
      <c r="E659" s="2" t="s">
        <v>34</v>
      </c>
      <c r="F659" s="2" t="s">
        <v>18</v>
      </c>
      <c r="G659" s="2" t="s">
        <v>27</v>
      </c>
      <c r="H659" s="2">
        <v>39</v>
      </c>
      <c r="I659" s="5">
        <v>43943</v>
      </c>
      <c r="J659" s="6">
        <v>90535</v>
      </c>
      <c r="K659" s="7">
        <v>0</v>
      </c>
      <c r="L659" s="2" t="s">
        <v>20</v>
      </c>
      <c r="M659" s="2" t="s">
        <v>55</v>
      </c>
    </row>
    <row r="660" spans="1:13" x14ac:dyDescent="0.35">
      <c r="A660" s="1" t="s">
        <v>640</v>
      </c>
      <c r="B660" s="2" t="s">
        <v>641</v>
      </c>
      <c r="C660" s="2" t="s">
        <v>54</v>
      </c>
      <c r="D660" s="2" t="s">
        <v>79</v>
      </c>
      <c r="E660" s="2" t="s">
        <v>25</v>
      </c>
      <c r="F660" s="2" t="s">
        <v>18</v>
      </c>
      <c r="G660" s="2" t="s">
        <v>27</v>
      </c>
      <c r="H660" s="2">
        <v>65</v>
      </c>
      <c r="I660" s="5">
        <v>41543</v>
      </c>
      <c r="J660" s="6">
        <v>50341</v>
      </c>
      <c r="K660" s="7">
        <v>0</v>
      </c>
      <c r="L660" s="2" t="s">
        <v>28</v>
      </c>
      <c r="M660" s="2" t="s">
        <v>113</v>
      </c>
    </row>
    <row r="661" spans="1:13" x14ac:dyDescent="0.35">
      <c r="A661" s="1" t="s">
        <v>1133</v>
      </c>
      <c r="B661" s="2" t="s">
        <v>1134</v>
      </c>
      <c r="C661" s="2" t="s">
        <v>51</v>
      </c>
      <c r="D661" s="2" t="s">
        <v>58</v>
      </c>
      <c r="E661" s="2" t="s">
        <v>34</v>
      </c>
      <c r="F661" s="2" t="s">
        <v>18</v>
      </c>
      <c r="G661" s="2" t="s">
        <v>35</v>
      </c>
      <c r="H661" s="2">
        <v>31</v>
      </c>
      <c r="I661" s="5">
        <v>41919</v>
      </c>
      <c r="J661" s="6">
        <v>114911</v>
      </c>
      <c r="K661" s="7">
        <v>7.0000000000000007E-2</v>
      </c>
      <c r="L661" s="2" t="s">
        <v>20</v>
      </c>
      <c r="M661" s="2" t="s">
        <v>36</v>
      </c>
    </row>
    <row r="662" spans="1:13" x14ac:dyDescent="0.35">
      <c r="A662" s="1" t="s">
        <v>1133</v>
      </c>
      <c r="B662" s="2" t="s">
        <v>1913</v>
      </c>
      <c r="C662" s="2" t="s">
        <v>123</v>
      </c>
      <c r="D662" s="2" t="s">
        <v>58</v>
      </c>
      <c r="E662" s="2" t="s">
        <v>48</v>
      </c>
      <c r="F662" s="2" t="s">
        <v>26</v>
      </c>
      <c r="G662" s="2" t="s">
        <v>27</v>
      </c>
      <c r="H662" s="2">
        <v>49</v>
      </c>
      <c r="I662" s="5">
        <v>43671</v>
      </c>
      <c r="J662" s="6">
        <v>50883</v>
      </c>
      <c r="K662" s="7">
        <v>0</v>
      </c>
      <c r="L662" s="2" t="s">
        <v>28</v>
      </c>
      <c r="M662" s="2" t="s">
        <v>29</v>
      </c>
    </row>
    <row r="663" spans="1:13" x14ac:dyDescent="0.35">
      <c r="A663" s="1" t="s">
        <v>1686</v>
      </c>
      <c r="B663" s="2" t="s">
        <v>1687</v>
      </c>
      <c r="C663" s="2" t="s">
        <v>32</v>
      </c>
      <c r="D663" s="2" t="s">
        <v>68</v>
      </c>
      <c r="E663" s="2" t="s">
        <v>34</v>
      </c>
      <c r="F663" s="2" t="s">
        <v>26</v>
      </c>
      <c r="G663" s="2" t="s">
        <v>35</v>
      </c>
      <c r="H663" s="2">
        <v>45</v>
      </c>
      <c r="I663" s="5">
        <v>40511</v>
      </c>
      <c r="J663" s="6">
        <v>153767</v>
      </c>
      <c r="K663" s="7">
        <v>0.27</v>
      </c>
      <c r="L663" s="2" t="s">
        <v>20</v>
      </c>
      <c r="M663" s="2" t="s">
        <v>43</v>
      </c>
    </row>
    <row r="664" spans="1:13" x14ac:dyDescent="0.35">
      <c r="A664" s="1" t="s">
        <v>678</v>
      </c>
      <c r="B664" s="2" t="s">
        <v>679</v>
      </c>
      <c r="C664" s="2" t="s">
        <v>163</v>
      </c>
      <c r="D664" s="2" t="s">
        <v>64</v>
      </c>
      <c r="E664" s="2" t="s">
        <v>48</v>
      </c>
      <c r="F664" s="2" t="s">
        <v>26</v>
      </c>
      <c r="G664" s="2" t="s">
        <v>35</v>
      </c>
      <c r="H664" s="2">
        <v>62</v>
      </c>
      <c r="I664" s="5">
        <v>38271</v>
      </c>
      <c r="J664" s="6">
        <v>50825</v>
      </c>
      <c r="K664" s="7">
        <v>0</v>
      </c>
      <c r="L664" s="2" t="s">
        <v>20</v>
      </c>
      <c r="M664" s="2" t="s">
        <v>21</v>
      </c>
    </row>
    <row r="665" spans="1:13" x14ac:dyDescent="0.35">
      <c r="A665" s="1" t="s">
        <v>803</v>
      </c>
      <c r="B665" s="2" t="s">
        <v>804</v>
      </c>
      <c r="C665" s="2" t="s">
        <v>15</v>
      </c>
      <c r="D665" s="2" t="s">
        <v>58</v>
      </c>
      <c r="E665" s="2" t="s">
        <v>17</v>
      </c>
      <c r="F665" s="2" t="s">
        <v>18</v>
      </c>
      <c r="G665" s="2" t="s">
        <v>27</v>
      </c>
      <c r="H665" s="2">
        <v>55</v>
      </c>
      <c r="I665" s="5">
        <v>38888</v>
      </c>
      <c r="J665" s="6">
        <v>142628</v>
      </c>
      <c r="K665" s="7">
        <v>0.12</v>
      </c>
      <c r="L665" s="2" t="s">
        <v>28</v>
      </c>
      <c r="M665" s="2" t="s">
        <v>29</v>
      </c>
    </row>
    <row r="666" spans="1:13" x14ac:dyDescent="0.35">
      <c r="A666" s="1" t="s">
        <v>831</v>
      </c>
      <c r="B666" s="2" t="s">
        <v>832</v>
      </c>
      <c r="C666" s="2" t="s">
        <v>51</v>
      </c>
      <c r="D666" s="2" t="s">
        <v>16</v>
      </c>
      <c r="E666" s="2" t="s">
        <v>17</v>
      </c>
      <c r="F666" s="2" t="s">
        <v>18</v>
      </c>
      <c r="G666" s="2" t="s">
        <v>35</v>
      </c>
      <c r="H666" s="2">
        <v>57</v>
      </c>
      <c r="I666" s="5">
        <v>43948</v>
      </c>
      <c r="J666" s="6">
        <v>103058</v>
      </c>
      <c r="K666" s="7">
        <v>7.0000000000000007E-2</v>
      </c>
      <c r="L666" s="2" t="s">
        <v>20</v>
      </c>
      <c r="M666" s="2" t="s">
        <v>87</v>
      </c>
    </row>
    <row r="667" spans="1:13" x14ac:dyDescent="0.35">
      <c r="A667" s="1" t="s">
        <v>1695</v>
      </c>
      <c r="B667" s="2" t="s">
        <v>1696</v>
      </c>
      <c r="C667" s="2" t="s">
        <v>206</v>
      </c>
      <c r="D667" s="2" t="s">
        <v>16</v>
      </c>
      <c r="E667" s="2" t="s">
        <v>25</v>
      </c>
      <c r="F667" s="2" t="s">
        <v>18</v>
      </c>
      <c r="G667" s="2" t="s">
        <v>27</v>
      </c>
      <c r="H667" s="2">
        <v>50</v>
      </c>
      <c r="I667" s="5">
        <v>44445</v>
      </c>
      <c r="J667" s="6">
        <v>83418</v>
      </c>
      <c r="K667" s="7">
        <v>0</v>
      </c>
      <c r="L667" s="2" t="s">
        <v>28</v>
      </c>
      <c r="M667" s="2" t="s">
        <v>73</v>
      </c>
    </row>
    <row r="668" spans="1:13" x14ac:dyDescent="0.35">
      <c r="A668" s="1" t="s">
        <v>110</v>
      </c>
      <c r="B668" s="2" t="s">
        <v>111</v>
      </c>
      <c r="C668" s="2" t="s">
        <v>112</v>
      </c>
      <c r="D668" s="2" t="s">
        <v>68</v>
      </c>
      <c r="E668" s="2" t="s">
        <v>34</v>
      </c>
      <c r="F668" s="2" t="s">
        <v>26</v>
      </c>
      <c r="G668" s="2" t="s">
        <v>27</v>
      </c>
      <c r="H668" s="2">
        <v>64</v>
      </c>
      <c r="I668" s="5">
        <v>35403</v>
      </c>
      <c r="J668" s="6">
        <v>99354</v>
      </c>
      <c r="K668" s="7">
        <v>0.12</v>
      </c>
      <c r="L668" s="2" t="s">
        <v>28</v>
      </c>
      <c r="M668" s="2" t="s">
        <v>113</v>
      </c>
    </row>
    <row r="669" spans="1:13" x14ac:dyDescent="0.35">
      <c r="A669" s="1" t="s">
        <v>65</v>
      </c>
      <c r="B669" s="2" t="s">
        <v>66</v>
      </c>
      <c r="C669" s="2" t="s">
        <v>67</v>
      </c>
      <c r="D669" s="2" t="s">
        <v>68</v>
      </c>
      <c r="E669" s="2" t="s">
        <v>34</v>
      </c>
      <c r="F669" s="2" t="s">
        <v>18</v>
      </c>
      <c r="G669" s="2" t="s">
        <v>35</v>
      </c>
      <c r="H669" s="2">
        <v>27</v>
      </c>
      <c r="I669" s="5">
        <v>44490</v>
      </c>
      <c r="J669" s="6">
        <v>109851</v>
      </c>
      <c r="K669" s="7">
        <v>0</v>
      </c>
      <c r="L669" s="2" t="s">
        <v>20</v>
      </c>
      <c r="M669" s="2" t="s">
        <v>21</v>
      </c>
    </row>
    <row r="670" spans="1:13" x14ac:dyDescent="0.35">
      <c r="A670" s="1" t="s">
        <v>733</v>
      </c>
      <c r="B670" s="2" t="s">
        <v>734</v>
      </c>
      <c r="C670" s="2" t="s">
        <v>276</v>
      </c>
      <c r="D670" s="2" t="s">
        <v>68</v>
      </c>
      <c r="E670" s="2" t="s">
        <v>34</v>
      </c>
      <c r="F670" s="2" t="s">
        <v>18</v>
      </c>
      <c r="G670" s="2" t="s">
        <v>27</v>
      </c>
      <c r="H670" s="2">
        <v>35</v>
      </c>
      <c r="I670" s="5">
        <v>42776</v>
      </c>
      <c r="J670" s="6">
        <v>60132</v>
      </c>
      <c r="K670" s="7">
        <v>0</v>
      </c>
      <c r="L670" s="2" t="s">
        <v>28</v>
      </c>
      <c r="M670" s="2" t="s">
        <v>29</v>
      </c>
    </row>
    <row r="671" spans="1:13" x14ac:dyDescent="0.35">
      <c r="A671" s="1" t="s">
        <v>204</v>
      </c>
      <c r="B671" s="2" t="s">
        <v>205</v>
      </c>
      <c r="C671" s="2" t="s">
        <v>206</v>
      </c>
      <c r="D671" s="2" t="s">
        <v>16</v>
      </c>
      <c r="E671" s="2" t="s">
        <v>34</v>
      </c>
      <c r="F671" s="2" t="s">
        <v>18</v>
      </c>
      <c r="G671" s="2" t="s">
        <v>27</v>
      </c>
      <c r="H671" s="2">
        <v>32</v>
      </c>
      <c r="I671" s="5">
        <v>43835</v>
      </c>
      <c r="J671" s="6">
        <v>78844</v>
      </c>
      <c r="K671" s="7">
        <v>0</v>
      </c>
      <c r="L671" s="2" t="s">
        <v>20</v>
      </c>
      <c r="M671" s="2" t="s">
        <v>21</v>
      </c>
    </row>
    <row r="672" spans="1:13" x14ac:dyDescent="0.35">
      <c r="A672" s="1" t="s">
        <v>204</v>
      </c>
      <c r="B672" s="2" t="s">
        <v>1436</v>
      </c>
      <c r="C672" s="2" t="s">
        <v>32</v>
      </c>
      <c r="D672" s="2" t="s">
        <v>58</v>
      </c>
      <c r="E672" s="2" t="s">
        <v>34</v>
      </c>
      <c r="F672" s="2" t="s">
        <v>26</v>
      </c>
      <c r="G672" s="2" t="s">
        <v>27</v>
      </c>
      <c r="H672" s="2">
        <v>35</v>
      </c>
      <c r="I672" s="5">
        <v>42963</v>
      </c>
      <c r="J672" s="6">
        <v>181356</v>
      </c>
      <c r="K672" s="7">
        <v>0.23</v>
      </c>
      <c r="L672" s="2" t="s">
        <v>28</v>
      </c>
      <c r="M672" s="2" t="s">
        <v>113</v>
      </c>
    </row>
    <row r="673" spans="1:13" x14ac:dyDescent="0.35">
      <c r="A673" s="1" t="s">
        <v>204</v>
      </c>
      <c r="B673" s="2" t="s">
        <v>1955</v>
      </c>
      <c r="C673" s="2" t="s">
        <v>32</v>
      </c>
      <c r="D673" s="2" t="s">
        <v>33</v>
      </c>
      <c r="E673" s="2" t="s">
        <v>48</v>
      </c>
      <c r="F673" s="2" t="s">
        <v>26</v>
      </c>
      <c r="G673" s="2" t="s">
        <v>27</v>
      </c>
      <c r="H673" s="2">
        <v>60</v>
      </c>
      <c r="I673" s="5">
        <v>42891</v>
      </c>
      <c r="J673" s="6">
        <v>158898</v>
      </c>
      <c r="K673" s="7">
        <v>0.18</v>
      </c>
      <c r="L673" s="2" t="s">
        <v>20</v>
      </c>
      <c r="M673" s="2" t="s">
        <v>55</v>
      </c>
    </row>
    <row r="674" spans="1:13" x14ac:dyDescent="0.35">
      <c r="A674" s="1" t="s">
        <v>1158</v>
      </c>
      <c r="B674" s="2" t="s">
        <v>1159</v>
      </c>
      <c r="C674" s="2" t="s">
        <v>441</v>
      </c>
      <c r="D674" s="2" t="s">
        <v>16</v>
      </c>
      <c r="E674" s="2" t="s">
        <v>48</v>
      </c>
      <c r="F674" s="2" t="s">
        <v>26</v>
      </c>
      <c r="G674" s="2" t="s">
        <v>84</v>
      </c>
      <c r="H674" s="2">
        <v>49</v>
      </c>
      <c r="I674" s="5">
        <v>42545</v>
      </c>
      <c r="J674" s="6">
        <v>68426</v>
      </c>
      <c r="K674" s="7">
        <v>0</v>
      </c>
      <c r="L674" s="2" t="s">
        <v>92</v>
      </c>
      <c r="M674" s="2" t="s">
        <v>98</v>
      </c>
    </row>
    <row r="675" spans="1:13" x14ac:dyDescent="0.35">
      <c r="A675" s="1" t="s">
        <v>1158</v>
      </c>
      <c r="B675" s="2" t="s">
        <v>1782</v>
      </c>
      <c r="C675" s="2" t="s">
        <v>32</v>
      </c>
      <c r="D675" s="2" t="s">
        <v>79</v>
      </c>
      <c r="E675" s="2" t="s">
        <v>17</v>
      </c>
      <c r="F675" s="2" t="s">
        <v>26</v>
      </c>
      <c r="G675" s="2" t="s">
        <v>35</v>
      </c>
      <c r="H675" s="2">
        <v>48</v>
      </c>
      <c r="I675" s="5">
        <v>39302</v>
      </c>
      <c r="J675" s="6">
        <v>194723</v>
      </c>
      <c r="K675" s="7">
        <v>0.25</v>
      </c>
      <c r="L675" s="2" t="s">
        <v>20</v>
      </c>
      <c r="M675" s="2" t="s">
        <v>43</v>
      </c>
    </row>
    <row r="676" spans="1:13" x14ac:dyDescent="0.35">
      <c r="A676" s="1" t="s">
        <v>797</v>
      </c>
      <c r="B676" s="2" t="s">
        <v>798</v>
      </c>
      <c r="C676" s="2" t="s">
        <v>174</v>
      </c>
      <c r="D676" s="2" t="s">
        <v>68</v>
      </c>
      <c r="E676" s="2" t="s">
        <v>17</v>
      </c>
      <c r="F676" s="2" t="s">
        <v>18</v>
      </c>
      <c r="G676" s="2" t="s">
        <v>84</v>
      </c>
      <c r="H676" s="2">
        <v>30</v>
      </c>
      <c r="I676" s="5">
        <v>43086</v>
      </c>
      <c r="J676" s="6">
        <v>87744</v>
      </c>
      <c r="K676" s="7">
        <v>0</v>
      </c>
      <c r="L676" s="2" t="s">
        <v>92</v>
      </c>
      <c r="M676" s="2" t="s">
        <v>217</v>
      </c>
    </row>
    <row r="677" spans="1:13" x14ac:dyDescent="0.35">
      <c r="A677" s="1" t="s">
        <v>1749</v>
      </c>
      <c r="B677" s="2" t="s">
        <v>1750</v>
      </c>
      <c r="C677" s="2" t="s">
        <v>163</v>
      </c>
      <c r="D677" s="2" t="s">
        <v>64</v>
      </c>
      <c r="E677" s="2" t="s">
        <v>25</v>
      </c>
      <c r="F677" s="2" t="s">
        <v>18</v>
      </c>
      <c r="G677" s="2" t="s">
        <v>35</v>
      </c>
      <c r="H677" s="2">
        <v>61</v>
      </c>
      <c r="I677" s="5">
        <v>40683</v>
      </c>
      <c r="J677" s="6">
        <v>64937</v>
      </c>
      <c r="K677" s="7">
        <v>0</v>
      </c>
      <c r="L677" s="2" t="s">
        <v>20</v>
      </c>
      <c r="M677" s="2" t="s">
        <v>43</v>
      </c>
    </row>
    <row r="678" spans="1:13" x14ac:dyDescent="0.35">
      <c r="A678" s="1" t="s">
        <v>1471</v>
      </c>
      <c r="B678" s="2" t="s">
        <v>1472</v>
      </c>
      <c r="C678" s="2" t="s">
        <v>276</v>
      </c>
      <c r="D678" s="2" t="s">
        <v>68</v>
      </c>
      <c r="E678" s="2" t="s">
        <v>34</v>
      </c>
      <c r="F678" s="2" t="s">
        <v>18</v>
      </c>
      <c r="G678" s="2" t="s">
        <v>27</v>
      </c>
      <c r="H678" s="2">
        <v>51</v>
      </c>
      <c r="I678" s="5">
        <v>42777</v>
      </c>
      <c r="J678" s="6">
        <v>87036</v>
      </c>
      <c r="K678" s="7">
        <v>0</v>
      </c>
      <c r="L678" s="2" t="s">
        <v>28</v>
      </c>
      <c r="M678" s="2" t="s">
        <v>29</v>
      </c>
    </row>
    <row r="679" spans="1:13" x14ac:dyDescent="0.35">
      <c r="A679" s="1" t="s">
        <v>1205</v>
      </c>
      <c r="B679" s="2" t="s">
        <v>1206</v>
      </c>
      <c r="C679" s="2" t="s">
        <v>123</v>
      </c>
      <c r="D679" s="2" t="s">
        <v>79</v>
      </c>
      <c r="E679" s="2" t="s">
        <v>17</v>
      </c>
      <c r="F679" s="2" t="s">
        <v>26</v>
      </c>
      <c r="G679" s="2" t="s">
        <v>84</v>
      </c>
      <c r="H679" s="2">
        <v>61</v>
      </c>
      <c r="I679" s="5">
        <v>39568</v>
      </c>
      <c r="J679" s="6">
        <v>69352</v>
      </c>
      <c r="K679" s="7">
        <v>0</v>
      </c>
      <c r="L679" s="2" t="s">
        <v>92</v>
      </c>
      <c r="M679" s="2" t="s">
        <v>98</v>
      </c>
    </row>
    <row r="680" spans="1:13" x14ac:dyDescent="0.35">
      <c r="A680" s="1" t="s">
        <v>1089</v>
      </c>
      <c r="B680" s="2" t="s">
        <v>1090</v>
      </c>
      <c r="C680" s="2" t="s">
        <v>78</v>
      </c>
      <c r="D680" s="2" t="s">
        <v>16</v>
      </c>
      <c r="E680" s="2" t="s">
        <v>25</v>
      </c>
      <c r="F680" s="2" t="s">
        <v>26</v>
      </c>
      <c r="G680" s="2" t="s">
        <v>35</v>
      </c>
      <c r="H680" s="2">
        <v>56</v>
      </c>
      <c r="I680" s="5">
        <v>38866</v>
      </c>
      <c r="J680" s="6">
        <v>228822</v>
      </c>
      <c r="K680" s="7">
        <v>0.36</v>
      </c>
      <c r="L680" s="2" t="s">
        <v>20</v>
      </c>
      <c r="M680" s="2" t="s">
        <v>55</v>
      </c>
    </row>
    <row r="681" spans="1:13" x14ac:dyDescent="0.35">
      <c r="A681" s="1" t="s">
        <v>1815</v>
      </c>
      <c r="B681" s="2" t="s">
        <v>1816</v>
      </c>
      <c r="C681" s="2" t="s">
        <v>51</v>
      </c>
      <c r="D681" s="2" t="s">
        <v>64</v>
      </c>
      <c r="E681" s="2" t="s">
        <v>34</v>
      </c>
      <c r="F681" s="2" t="s">
        <v>26</v>
      </c>
      <c r="G681" s="2" t="s">
        <v>27</v>
      </c>
      <c r="H681" s="2">
        <v>50</v>
      </c>
      <c r="I681" s="5">
        <v>40983</v>
      </c>
      <c r="J681" s="6">
        <v>117226</v>
      </c>
      <c r="K681" s="7">
        <v>0.08</v>
      </c>
      <c r="L681" s="2" t="s">
        <v>20</v>
      </c>
      <c r="M681" s="2" t="s">
        <v>43</v>
      </c>
    </row>
    <row r="682" spans="1:13" x14ac:dyDescent="0.35">
      <c r="A682" s="1" t="s">
        <v>237</v>
      </c>
      <c r="B682" s="2" t="s">
        <v>238</v>
      </c>
      <c r="C682" s="2" t="s">
        <v>32</v>
      </c>
      <c r="D682" s="2" t="s">
        <v>58</v>
      </c>
      <c r="E682" s="2" t="s">
        <v>34</v>
      </c>
      <c r="F682" s="2" t="s">
        <v>26</v>
      </c>
      <c r="G682" s="2" t="s">
        <v>35</v>
      </c>
      <c r="H682" s="2">
        <v>26</v>
      </c>
      <c r="I682" s="5">
        <v>44040</v>
      </c>
      <c r="J682" s="6">
        <v>180664</v>
      </c>
      <c r="K682" s="7">
        <v>0.27</v>
      </c>
      <c r="L682" s="2" t="s">
        <v>20</v>
      </c>
      <c r="M682" s="2" t="s">
        <v>36</v>
      </c>
    </row>
    <row r="683" spans="1:13" x14ac:dyDescent="0.35">
      <c r="A683" s="1" t="s">
        <v>1085</v>
      </c>
      <c r="B683" s="2" t="s">
        <v>1086</v>
      </c>
      <c r="C683" s="2" t="s">
        <v>15</v>
      </c>
      <c r="D683" s="2" t="s">
        <v>33</v>
      </c>
      <c r="E683" s="2" t="s">
        <v>25</v>
      </c>
      <c r="F683" s="2" t="s">
        <v>26</v>
      </c>
      <c r="G683" s="2" t="s">
        <v>84</v>
      </c>
      <c r="H683" s="2">
        <v>46</v>
      </c>
      <c r="I683" s="5">
        <v>40378</v>
      </c>
      <c r="J683" s="6">
        <v>134881</v>
      </c>
      <c r="K683" s="7">
        <v>0.15</v>
      </c>
      <c r="L683" s="2" t="s">
        <v>92</v>
      </c>
      <c r="M683" s="2" t="s">
        <v>93</v>
      </c>
    </row>
    <row r="684" spans="1:13" x14ac:dyDescent="0.35">
      <c r="A684" s="1" t="s">
        <v>400</v>
      </c>
      <c r="B684" s="2" t="s">
        <v>401</v>
      </c>
      <c r="C684" s="2" t="s">
        <v>78</v>
      </c>
      <c r="D684" s="2" t="s">
        <v>79</v>
      </c>
      <c r="E684" s="2" t="s">
        <v>34</v>
      </c>
      <c r="F684" s="2" t="s">
        <v>26</v>
      </c>
      <c r="G684" s="2" t="s">
        <v>27</v>
      </c>
      <c r="H684" s="2">
        <v>40</v>
      </c>
      <c r="I684" s="5">
        <v>39872</v>
      </c>
      <c r="J684" s="6">
        <v>242919</v>
      </c>
      <c r="K684" s="7">
        <v>0.31</v>
      </c>
      <c r="L684" s="2" t="s">
        <v>28</v>
      </c>
      <c r="M684" s="2" t="s">
        <v>29</v>
      </c>
    </row>
    <row r="685" spans="1:13" x14ac:dyDescent="0.35">
      <c r="A685" s="1" t="s">
        <v>1179</v>
      </c>
      <c r="B685" s="2" t="s">
        <v>1180</v>
      </c>
      <c r="C685" s="2" t="s">
        <v>174</v>
      </c>
      <c r="D685" s="2" t="s">
        <v>68</v>
      </c>
      <c r="E685" s="2" t="s">
        <v>25</v>
      </c>
      <c r="F685" s="2" t="s">
        <v>26</v>
      </c>
      <c r="G685" s="2" t="s">
        <v>27</v>
      </c>
      <c r="H685" s="2">
        <v>60</v>
      </c>
      <c r="I685" s="5">
        <v>33890</v>
      </c>
      <c r="J685" s="6">
        <v>88213</v>
      </c>
      <c r="K685" s="7">
        <v>0</v>
      </c>
      <c r="L685" s="2" t="s">
        <v>28</v>
      </c>
      <c r="M685" s="2" t="s">
        <v>29</v>
      </c>
    </row>
    <row r="686" spans="1:13" x14ac:dyDescent="0.35">
      <c r="A686" s="1" t="s">
        <v>1013</v>
      </c>
      <c r="B686" s="2" t="s">
        <v>1014</v>
      </c>
      <c r="C686" s="2" t="s">
        <v>174</v>
      </c>
      <c r="D686" s="2" t="s">
        <v>68</v>
      </c>
      <c r="E686" s="2" t="s">
        <v>34</v>
      </c>
      <c r="F686" s="2" t="s">
        <v>18</v>
      </c>
      <c r="G686" s="2" t="s">
        <v>84</v>
      </c>
      <c r="H686" s="2">
        <v>42</v>
      </c>
      <c r="I686" s="5">
        <v>44232</v>
      </c>
      <c r="J686" s="6">
        <v>65507</v>
      </c>
      <c r="K686" s="7">
        <v>0</v>
      </c>
      <c r="L686" s="2" t="s">
        <v>92</v>
      </c>
      <c r="M686" s="2" t="s">
        <v>93</v>
      </c>
    </row>
    <row r="687" spans="1:13" x14ac:dyDescent="0.35">
      <c r="A687" s="1" t="s">
        <v>1877</v>
      </c>
      <c r="B687" s="2" t="s">
        <v>1878</v>
      </c>
      <c r="C687" s="2" t="s">
        <v>15</v>
      </c>
      <c r="D687" s="2" t="s">
        <v>64</v>
      </c>
      <c r="E687" s="2" t="s">
        <v>17</v>
      </c>
      <c r="F687" s="2" t="s">
        <v>26</v>
      </c>
      <c r="G687" s="2" t="s">
        <v>19</v>
      </c>
      <c r="H687" s="2">
        <v>42</v>
      </c>
      <c r="I687" s="5">
        <v>37914</v>
      </c>
      <c r="J687" s="6">
        <v>135558</v>
      </c>
      <c r="K687" s="7">
        <v>0.14000000000000001</v>
      </c>
      <c r="L687" s="2" t="s">
        <v>20</v>
      </c>
      <c r="M687" s="2" t="s">
        <v>43</v>
      </c>
    </row>
    <row r="688" spans="1:13" x14ac:dyDescent="0.35">
      <c r="A688" s="1" t="s">
        <v>223</v>
      </c>
      <c r="B688" s="2" t="s">
        <v>224</v>
      </c>
      <c r="C688" s="2" t="s">
        <v>39</v>
      </c>
      <c r="D688" s="2" t="s">
        <v>16</v>
      </c>
      <c r="E688" s="2" t="s">
        <v>25</v>
      </c>
      <c r="F688" s="2" t="s">
        <v>26</v>
      </c>
      <c r="G688" s="2" t="s">
        <v>27</v>
      </c>
      <c r="H688" s="2">
        <v>40</v>
      </c>
      <c r="I688" s="5">
        <v>39265</v>
      </c>
      <c r="J688" s="6">
        <v>93971</v>
      </c>
      <c r="K688" s="7">
        <v>0.08</v>
      </c>
      <c r="L688" s="2" t="s">
        <v>28</v>
      </c>
      <c r="M688" s="2" t="s">
        <v>29</v>
      </c>
    </row>
    <row r="689" spans="1:13" x14ac:dyDescent="0.35">
      <c r="A689" s="1" t="s">
        <v>668</v>
      </c>
      <c r="B689" s="2" t="s">
        <v>669</v>
      </c>
      <c r="C689" s="2" t="s">
        <v>46</v>
      </c>
      <c r="D689" s="2" t="s">
        <v>47</v>
      </c>
      <c r="E689" s="2" t="s">
        <v>34</v>
      </c>
      <c r="F689" s="2" t="s">
        <v>18</v>
      </c>
      <c r="G689" s="2" t="s">
        <v>27</v>
      </c>
      <c r="H689" s="2">
        <v>47</v>
      </c>
      <c r="I689" s="5">
        <v>42195</v>
      </c>
      <c r="J689" s="6">
        <v>63880</v>
      </c>
      <c r="K689" s="7">
        <v>0</v>
      </c>
      <c r="L689" s="2" t="s">
        <v>28</v>
      </c>
      <c r="M689" s="2" t="s">
        <v>29</v>
      </c>
    </row>
    <row r="690" spans="1:13" x14ac:dyDescent="0.35">
      <c r="A690" s="1" t="s">
        <v>782</v>
      </c>
      <c r="B690" s="2" t="s">
        <v>783</v>
      </c>
      <c r="C690" s="2" t="s">
        <v>51</v>
      </c>
      <c r="D690" s="2" t="s">
        <v>47</v>
      </c>
      <c r="E690" s="2" t="s">
        <v>17</v>
      </c>
      <c r="F690" s="2" t="s">
        <v>26</v>
      </c>
      <c r="G690" s="2" t="s">
        <v>84</v>
      </c>
      <c r="H690" s="2">
        <v>36</v>
      </c>
      <c r="I690" s="5">
        <v>41116</v>
      </c>
      <c r="J690" s="6">
        <v>105891</v>
      </c>
      <c r="K690" s="7">
        <v>7.0000000000000007E-2</v>
      </c>
      <c r="L690" s="2" t="s">
        <v>20</v>
      </c>
      <c r="M690" s="2" t="s">
        <v>21</v>
      </c>
    </row>
    <row r="691" spans="1:13" x14ac:dyDescent="0.35">
      <c r="A691" s="1" t="s">
        <v>875</v>
      </c>
      <c r="B691" s="2" t="s">
        <v>876</v>
      </c>
      <c r="C691" s="2" t="s">
        <v>42</v>
      </c>
      <c r="D691" s="2" t="s">
        <v>79</v>
      </c>
      <c r="E691" s="2" t="s">
        <v>25</v>
      </c>
      <c r="F691" s="2" t="s">
        <v>26</v>
      </c>
      <c r="G691" s="2" t="s">
        <v>27</v>
      </c>
      <c r="H691" s="2">
        <v>51</v>
      </c>
      <c r="I691" s="5">
        <v>41013</v>
      </c>
      <c r="J691" s="6">
        <v>82300</v>
      </c>
      <c r="K691" s="7">
        <v>0</v>
      </c>
      <c r="L691" s="2" t="s">
        <v>28</v>
      </c>
      <c r="M691" s="2" t="s">
        <v>133</v>
      </c>
    </row>
    <row r="692" spans="1:13" x14ac:dyDescent="0.35">
      <c r="A692" s="1" t="s">
        <v>1964</v>
      </c>
      <c r="B692" s="2" t="s">
        <v>1965</v>
      </c>
      <c r="C692" s="2" t="s">
        <v>142</v>
      </c>
      <c r="D692" s="2" t="s">
        <v>64</v>
      </c>
      <c r="E692" s="2" t="s">
        <v>17</v>
      </c>
      <c r="F692" s="2" t="s">
        <v>26</v>
      </c>
      <c r="G692" s="2" t="s">
        <v>84</v>
      </c>
      <c r="H692" s="2">
        <v>48</v>
      </c>
      <c r="I692" s="5">
        <v>35907</v>
      </c>
      <c r="J692" s="6">
        <v>85369</v>
      </c>
      <c r="K692" s="7">
        <v>0</v>
      </c>
      <c r="L692" s="2" t="s">
        <v>92</v>
      </c>
      <c r="M692" s="2" t="s">
        <v>93</v>
      </c>
    </row>
    <row r="693" spans="1:13" x14ac:dyDescent="0.35">
      <c r="A693" s="1" t="s">
        <v>634</v>
      </c>
      <c r="B693" s="2" t="s">
        <v>635</v>
      </c>
      <c r="C693" s="2" t="s">
        <v>177</v>
      </c>
      <c r="D693" s="2" t="s">
        <v>68</v>
      </c>
      <c r="E693" s="2" t="s">
        <v>17</v>
      </c>
      <c r="F693" s="2" t="s">
        <v>26</v>
      </c>
      <c r="G693" s="2" t="s">
        <v>84</v>
      </c>
      <c r="H693" s="2">
        <v>52</v>
      </c>
      <c r="I693" s="5">
        <v>44022</v>
      </c>
      <c r="J693" s="6">
        <v>88272</v>
      </c>
      <c r="K693" s="7">
        <v>0</v>
      </c>
      <c r="L693" s="2" t="s">
        <v>92</v>
      </c>
      <c r="M693" s="2" t="s">
        <v>217</v>
      </c>
    </row>
    <row r="694" spans="1:13" x14ac:dyDescent="0.35">
      <c r="A694" s="1" t="s">
        <v>243</v>
      </c>
      <c r="B694" s="2" t="s">
        <v>244</v>
      </c>
      <c r="C694" s="2" t="s">
        <v>206</v>
      </c>
      <c r="D694" s="2" t="s">
        <v>16</v>
      </c>
      <c r="E694" s="2" t="s">
        <v>48</v>
      </c>
      <c r="F694" s="2" t="s">
        <v>18</v>
      </c>
      <c r="G694" s="2" t="s">
        <v>84</v>
      </c>
      <c r="H694" s="2">
        <v>41</v>
      </c>
      <c r="I694" s="5">
        <v>39931</v>
      </c>
      <c r="J694" s="6">
        <v>69803</v>
      </c>
      <c r="K694" s="7">
        <v>0</v>
      </c>
      <c r="L694" s="2" t="s">
        <v>92</v>
      </c>
      <c r="M694" s="2" t="s">
        <v>93</v>
      </c>
    </row>
    <row r="695" spans="1:13" x14ac:dyDescent="0.35">
      <c r="A695" s="1" t="s">
        <v>429</v>
      </c>
      <c r="B695" s="2" t="s">
        <v>430</v>
      </c>
      <c r="C695" s="2" t="s">
        <v>51</v>
      </c>
      <c r="D695" s="2" t="s">
        <v>79</v>
      </c>
      <c r="E695" s="2" t="s">
        <v>17</v>
      </c>
      <c r="F695" s="2" t="s">
        <v>26</v>
      </c>
      <c r="G695" s="2" t="s">
        <v>35</v>
      </c>
      <c r="H695" s="2">
        <v>51</v>
      </c>
      <c r="I695" s="5">
        <v>44014</v>
      </c>
      <c r="J695" s="6">
        <v>100099</v>
      </c>
      <c r="K695" s="7">
        <v>0.08</v>
      </c>
      <c r="L695" s="2" t="s">
        <v>20</v>
      </c>
      <c r="M695" s="2" t="s">
        <v>55</v>
      </c>
    </row>
    <row r="696" spans="1:13" x14ac:dyDescent="0.35">
      <c r="A696" s="1" t="s">
        <v>1780</v>
      </c>
      <c r="B696" s="2" t="s">
        <v>1781</v>
      </c>
      <c r="C696" s="2" t="s">
        <v>329</v>
      </c>
      <c r="D696" s="2" t="s">
        <v>16</v>
      </c>
      <c r="E696" s="2" t="s">
        <v>17</v>
      </c>
      <c r="F696" s="2" t="s">
        <v>18</v>
      </c>
      <c r="G696" s="2" t="s">
        <v>35</v>
      </c>
      <c r="H696" s="2">
        <v>52</v>
      </c>
      <c r="I696" s="5">
        <v>38406</v>
      </c>
      <c r="J696" s="6">
        <v>45286</v>
      </c>
      <c r="K696" s="7">
        <v>0</v>
      </c>
      <c r="L696" s="2" t="s">
        <v>20</v>
      </c>
      <c r="M696" s="2" t="s">
        <v>36</v>
      </c>
    </row>
    <row r="697" spans="1:13" x14ac:dyDescent="0.35">
      <c r="A697" s="1" t="s">
        <v>1825</v>
      </c>
      <c r="B697" s="2" t="s">
        <v>1826</v>
      </c>
      <c r="C697" s="2" t="s">
        <v>67</v>
      </c>
      <c r="D697" s="2" t="s">
        <v>68</v>
      </c>
      <c r="E697" s="2" t="s">
        <v>17</v>
      </c>
      <c r="F697" s="2" t="s">
        <v>18</v>
      </c>
      <c r="G697" s="2" t="s">
        <v>27</v>
      </c>
      <c r="H697" s="2">
        <v>59</v>
      </c>
      <c r="I697" s="5">
        <v>36990</v>
      </c>
      <c r="J697" s="6">
        <v>119699</v>
      </c>
      <c r="K697" s="7">
        <v>0</v>
      </c>
      <c r="L697" s="2" t="s">
        <v>28</v>
      </c>
      <c r="M697" s="2" t="s">
        <v>73</v>
      </c>
    </row>
    <row r="698" spans="1:13" x14ac:dyDescent="0.35">
      <c r="A698" s="1" t="s">
        <v>978</v>
      </c>
      <c r="B698" s="2" t="s">
        <v>979</v>
      </c>
      <c r="C698" s="2" t="s">
        <v>183</v>
      </c>
      <c r="D698" s="2" t="s">
        <v>64</v>
      </c>
      <c r="E698" s="2" t="s">
        <v>17</v>
      </c>
      <c r="F698" s="2" t="s">
        <v>26</v>
      </c>
      <c r="G698" s="2" t="s">
        <v>27</v>
      </c>
      <c r="H698" s="2">
        <v>35</v>
      </c>
      <c r="I698" s="5">
        <v>40596</v>
      </c>
      <c r="J698" s="6">
        <v>43336</v>
      </c>
      <c r="K698" s="7">
        <v>0</v>
      </c>
      <c r="L698" s="2" t="s">
        <v>20</v>
      </c>
      <c r="M698" s="2" t="s">
        <v>59</v>
      </c>
    </row>
    <row r="699" spans="1:13" x14ac:dyDescent="0.35">
      <c r="A699" s="1" t="s">
        <v>1335</v>
      </c>
      <c r="B699" s="2" t="s">
        <v>1336</v>
      </c>
      <c r="C699" s="2" t="s">
        <v>123</v>
      </c>
      <c r="D699" s="2" t="s">
        <v>33</v>
      </c>
      <c r="E699" s="2" t="s">
        <v>25</v>
      </c>
      <c r="F699" s="2" t="s">
        <v>18</v>
      </c>
      <c r="G699" s="2" t="s">
        <v>27</v>
      </c>
      <c r="H699" s="2">
        <v>45</v>
      </c>
      <c r="I699" s="5">
        <v>42711</v>
      </c>
      <c r="J699" s="6">
        <v>71454</v>
      </c>
      <c r="K699" s="7">
        <v>0</v>
      </c>
      <c r="L699" s="2" t="s">
        <v>28</v>
      </c>
      <c r="M699" s="2" t="s">
        <v>73</v>
      </c>
    </row>
    <row r="700" spans="1:13" x14ac:dyDescent="0.35">
      <c r="A700" s="1" t="s">
        <v>1450</v>
      </c>
      <c r="B700" s="2" t="s">
        <v>1451</v>
      </c>
      <c r="C700" s="2" t="s">
        <v>51</v>
      </c>
      <c r="D700" s="2" t="s">
        <v>64</v>
      </c>
      <c r="E700" s="2" t="s">
        <v>48</v>
      </c>
      <c r="F700" s="2" t="s">
        <v>18</v>
      </c>
      <c r="G700" s="2" t="s">
        <v>84</v>
      </c>
      <c r="H700" s="2">
        <v>42</v>
      </c>
      <c r="I700" s="5">
        <v>43058</v>
      </c>
      <c r="J700" s="6">
        <v>101143</v>
      </c>
      <c r="K700" s="7">
        <v>0.06</v>
      </c>
      <c r="L700" s="2" t="s">
        <v>20</v>
      </c>
      <c r="M700" s="2" t="s">
        <v>55</v>
      </c>
    </row>
    <row r="701" spans="1:13" x14ac:dyDescent="0.35">
      <c r="A701" s="1" t="s">
        <v>688</v>
      </c>
      <c r="B701" s="2" t="s">
        <v>689</v>
      </c>
      <c r="C701" s="2" t="s">
        <v>371</v>
      </c>
      <c r="D701" s="2" t="s">
        <v>16</v>
      </c>
      <c r="E701" s="2" t="s">
        <v>48</v>
      </c>
      <c r="F701" s="2" t="s">
        <v>18</v>
      </c>
      <c r="G701" s="2" t="s">
        <v>35</v>
      </c>
      <c r="H701" s="2">
        <v>40</v>
      </c>
      <c r="I701" s="5">
        <v>40522</v>
      </c>
      <c r="J701" s="6">
        <v>97807</v>
      </c>
      <c r="K701" s="7">
        <v>0</v>
      </c>
      <c r="L701" s="2" t="s">
        <v>20</v>
      </c>
      <c r="M701" s="2" t="s">
        <v>36</v>
      </c>
    </row>
    <row r="702" spans="1:13" x14ac:dyDescent="0.35">
      <c r="A702" s="1" t="s">
        <v>96</v>
      </c>
      <c r="B702" s="2" t="s">
        <v>97</v>
      </c>
      <c r="C702" s="2" t="s">
        <v>32</v>
      </c>
      <c r="D702" s="2" t="s">
        <v>16</v>
      </c>
      <c r="E702" s="2" t="s">
        <v>17</v>
      </c>
      <c r="F702" s="2" t="s">
        <v>26</v>
      </c>
      <c r="G702" s="2" t="s">
        <v>84</v>
      </c>
      <c r="H702" s="2">
        <v>59</v>
      </c>
      <c r="I702" s="5">
        <v>37400</v>
      </c>
      <c r="J702" s="6">
        <v>172787</v>
      </c>
      <c r="K702" s="7">
        <v>0.28000000000000003</v>
      </c>
      <c r="L702" s="2" t="s">
        <v>92</v>
      </c>
      <c r="M702" s="2" t="s">
        <v>98</v>
      </c>
    </row>
    <row r="703" spans="1:13" x14ac:dyDescent="0.35">
      <c r="A703" s="1" t="s">
        <v>980</v>
      </c>
      <c r="B703" s="2" t="s">
        <v>981</v>
      </c>
      <c r="C703" s="2" t="s">
        <v>15</v>
      </c>
      <c r="D703" s="2" t="s">
        <v>64</v>
      </c>
      <c r="E703" s="2" t="s">
        <v>48</v>
      </c>
      <c r="F703" s="2" t="s">
        <v>26</v>
      </c>
      <c r="G703" s="2" t="s">
        <v>84</v>
      </c>
      <c r="H703" s="2">
        <v>38</v>
      </c>
      <c r="I703" s="5">
        <v>40083</v>
      </c>
      <c r="J703" s="6">
        <v>127801</v>
      </c>
      <c r="K703" s="7">
        <v>0.15</v>
      </c>
      <c r="L703" s="2" t="s">
        <v>20</v>
      </c>
      <c r="M703" s="2" t="s">
        <v>43</v>
      </c>
    </row>
    <row r="704" spans="1:13" x14ac:dyDescent="0.35">
      <c r="A704" s="1" t="s">
        <v>74</v>
      </c>
      <c r="B704" s="2" t="s">
        <v>75</v>
      </c>
      <c r="C704" s="2" t="s">
        <v>42</v>
      </c>
      <c r="D704" s="2" t="s">
        <v>58</v>
      </c>
      <c r="E704" s="2" t="s">
        <v>34</v>
      </c>
      <c r="F704" s="2" t="s">
        <v>26</v>
      </c>
      <c r="G704" s="2" t="s">
        <v>27</v>
      </c>
      <c r="H704" s="2">
        <v>31</v>
      </c>
      <c r="I704" s="5">
        <v>43043</v>
      </c>
      <c r="J704" s="6">
        <v>97078</v>
      </c>
      <c r="K704" s="7">
        <v>0</v>
      </c>
      <c r="L704" s="2" t="s">
        <v>20</v>
      </c>
      <c r="M704" s="2" t="s">
        <v>59</v>
      </c>
    </row>
    <row r="705" spans="1:13" x14ac:dyDescent="0.35">
      <c r="A705" s="1" t="s">
        <v>415</v>
      </c>
      <c r="B705" s="2" t="s">
        <v>416</v>
      </c>
      <c r="C705" s="2" t="s">
        <v>78</v>
      </c>
      <c r="D705" s="2" t="s">
        <v>64</v>
      </c>
      <c r="E705" s="2" t="s">
        <v>17</v>
      </c>
      <c r="F705" s="2" t="s">
        <v>26</v>
      </c>
      <c r="G705" s="2" t="s">
        <v>27</v>
      </c>
      <c r="H705" s="2">
        <v>48</v>
      </c>
      <c r="I705" s="5">
        <v>41706</v>
      </c>
      <c r="J705" s="6">
        <v>197367</v>
      </c>
      <c r="K705" s="7">
        <v>0.39</v>
      </c>
      <c r="L705" s="2" t="s">
        <v>20</v>
      </c>
      <c r="M705" s="2" t="s">
        <v>59</v>
      </c>
    </row>
    <row r="706" spans="1:13" x14ac:dyDescent="0.35">
      <c r="A706" s="1" t="s">
        <v>1755</v>
      </c>
      <c r="B706" s="2" t="s">
        <v>1756</v>
      </c>
      <c r="C706" s="2" t="s">
        <v>39</v>
      </c>
      <c r="D706" s="2" t="s">
        <v>16</v>
      </c>
      <c r="E706" s="2" t="s">
        <v>34</v>
      </c>
      <c r="F706" s="2" t="s">
        <v>18</v>
      </c>
      <c r="G706" s="2" t="s">
        <v>27</v>
      </c>
      <c r="H706" s="2">
        <v>48</v>
      </c>
      <c r="I706" s="5">
        <v>41749</v>
      </c>
      <c r="J706" s="6">
        <v>91679</v>
      </c>
      <c r="K706" s="7">
        <v>7.0000000000000007E-2</v>
      </c>
      <c r="L706" s="2" t="s">
        <v>28</v>
      </c>
      <c r="M706" s="2" t="s">
        <v>29</v>
      </c>
    </row>
    <row r="707" spans="1:13" x14ac:dyDescent="0.35">
      <c r="A707" s="1" t="s">
        <v>464</v>
      </c>
      <c r="B707" s="2" t="s">
        <v>465</v>
      </c>
      <c r="C707" s="2" t="s">
        <v>54</v>
      </c>
      <c r="D707" s="2" t="s">
        <v>79</v>
      </c>
      <c r="E707" s="2" t="s">
        <v>25</v>
      </c>
      <c r="F707" s="2" t="s">
        <v>26</v>
      </c>
      <c r="G707" s="2" t="s">
        <v>84</v>
      </c>
      <c r="H707" s="2">
        <v>30</v>
      </c>
      <c r="I707" s="5">
        <v>43272</v>
      </c>
      <c r="J707" s="6">
        <v>56154</v>
      </c>
      <c r="K707" s="7">
        <v>0</v>
      </c>
      <c r="L707" s="2" t="s">
        <v>92</v>
      </c>
      <c r="M707" s="2" t="s">
        <v>217</v>
      </c>
    </row>
    <row r="708" spans="1:13" x14ac:dyDescent="0.35">
      <c r="A708" s="1" t="s">
        <v>1639</v>
      </c>
      <c r="B708" s="2" t="s">
        <v>1640</v>
      </c>
      <c r="C708" s="2" t="s">
        <v>32</v>
      </c>
      <c r="D708" s="2" t="s">
        <v>47</v>
      </c>
      <c r="E708" s="2" t="s">
        <v>48</v>
      </c>
      <c r="F708" s="2" t="s">
        <v>26</v>
      </c>
      <c r="G708" s="2" t="s">
        <v>84</v>
      </c>
      <c r="H708" s="2">
        <v>52</v>
      </c>
      <c r="I708" s="5">
        <v>44099</v>
      </c>
      <c r="J708" s="6">
        <v>163143</v>
      </c>
      <c r="K708" s="7">
        <v>0.28000000000000003</v>
      </c>
      <c r="L708" s="2" t="s">
        <v>92</v>
      </c>
      <c r="M708" s="2" t="s">
        <v>217</v>
      </c>
    </row>
    <row r="709" spans="1:13" x14ac:dyDescent="0.35">
      <c r="A709" s="1" t="s">
        <v>1530</v>
      </c>
      <c r="B709" s="2" t="s">
        <v>1531</v>
      </c>
      <c r="C709" s="2" t="s">
        <v>15</v>
      </c>
      <c r="D709" s="2" t="s">
        <v>64</v>
      </c>
      <c r="E709" s="2" t="s">
        <v>25</v>
      </c>
      <c r="F709" s="2" t="s">
        <v>26</v>
      </c>
      <c r="G709" s="2" t="s">
        <v>27</v>
      </c>
      <c r="H709" s="2">
        <v>62</v>
      </c>
      <c r="I709" s="5">
        <v>43061</v>
      </c>
      <c r="J709" s="6">
        <v>138808</v>
      </c>
      <c r="K709" s="7">
        <v>0.15</v>
      </c>
      <c r="L709" s="2" t="s">
        <v>28</v>
      </c>
      <c r="M709" s="2" t="s">
        <v>29</v>
      </c>
    </row>
    <row r="710" spans="1:13" x14ac:dyDescent="0.35">
      <c r="A710" s="1" t="s">
        <v>1682</v>
      </c>
      <c r="B710" s="2" t="s">
        <v>1683</v>
      </c>
      <c r="C710" s="2" t="s">
        <v>112</v>
      </c>
      <c r="D710" s="2" t="s">
        <v>68</v>
      </c>
      <c r="E710" s="2" t="s">
        <v>17</v>
      </c>
      <c r="F710" s="2" t="s">
        <v>26</v>
      </c>
      <c r="G710" s="2" t="s">
        <v>84</v>
      </c>
      <c r="H710" s="2">
        <v>56</v>
      </c>
      <c r="I710" s="5">
        <v>43363</v>
      </c>
      <c r="J710" s="6">
        <v>78938</v>
      </c>
      <c r="K710" s="7">
        <v>0.14000000000000001</v>
      </c>
      <c r="L710" s="2" t="s">
        <v>20</v>
      </c>
      <c r="M710" s="2" t="s">
        <v>43</v>
      </c>
    </row>
    <row r="711" spans="1:13" x14ac:dyDescent="0.35">
      <c r="A711" s="1" t="s">
        <v>151</v>
      </c>
      <c r="B711" s="2" t="s">
        <v>152</v>
      </c>
      <c r="C711" s="2" t="s">
        <v>130</v>
      </c>
      <c r="D711" s="2" t="s">
        <v>16</v>
      </c>
      <c r="E711" s="2" t="s">
        <v>17</v>
      </c>
      <c r="F711" s="2" t="s">
        <v>26</v>
      </c>
      <c r="G711" s="2" t="s">
        <v>35</v>
      </c>
      <c r="H711" s="2">
        <v>40</v>
      </c>
      <c r="I711" s="5">
        <v>40486</v>
      </c>
      <c r="J711" s="6">
        <v>92952</v>
      </c>
      <c r="K711" s="7">
        <v>0</v>
      </c>
      <c r="L711" s="2" t="s">
        <v>20</v>
      </c>
      <c r="M711" s="2" t="s">
        <v>21</v>
      </c>
    </row>
    <row r="712" spans="1:13" x14ac:dyDescent="0.35">
      <c r="A712" s="1" t="s">
        <v>893</v>
      </c>
      <c r="B712" s="2" t="s">
        <v>894</v>
      </c>
      <c r="C712" s="2" t="s">
        <v>371</v>
      </c>
      <c r="D712" s="2" t="s">
        <v>16</v>
      </c>
      <c r="E712" s="2" t="s">
        <v>25</v>
      </c>
      <c r="F712" s="2" t="s">
        <v>18</v>
      </c>
      <c r="G712" s="2" t="s">
        <v>35</v>
      </c>
      <c r="H712" s="2">
        <v>28</v>
      </c>
      <c r="I712" s="5">
        <v>43122</v>
      </c>
      <c r="J712" s="6">
        <v>68176</v>
      </c>
      <c r="K712" s="7">
        <v>0</v>
      </c>
      <c r="L712" s="2" t="s">
        <v>20</v>
      </c>
      <c r="M712" s="2" t="s">
        <v>21</v>
      </c>
    </row>
    <row r="713" spans="1:13" x14ac:dyDescent="0.35">
      <c r="A713" s="1" t="s">
        <v>1979</v>
      </c>
      <c r="B713" s="2" t="s">
        <v>1980</v>
      </c>
      <c r="C713" s="2" t="s">
        <v>78</v>
      </c>
      <c r="D713" s="2" t="s">
        <v>58</v>
      </c>
      <c r="E713" s="2" t="s">
        <v>48</v>
      </c>
      <c r="F713" s="2" t="s">
        <v>18</v>
      </c>
      <c r="G713" s="2" t="s">
        <v>27</v>
      </c>
      <c r="H713" s="2">
        <v>63</v>
      </c>
      <c r="I713" s="5">
        <v>44038</v>
      </c>
      <c r="J713" s="6">
        <v>216195</v>
      </c>
      <c r="K713" s="7">
        <v>0.31</v>
      </c>
      <c r="L713" s="2" t="s">
        <v>20</v>
      </c>
      <c r="M713" s="2" t="s">
        <v>55</v>
      </c>
    </row>
    <row r="714" spans="1:13" x14ac:dyDescent="0.35">
      <c r="A714" s="1" t="s">
        <v>535</v>
      </c>
      <c r="B714" s="2" t="s">
        <v>536</v>
      </c>
      <c r="C714" s="2" t="s">
        <v>54</v>
      </c>
      <c r="D714" s="2" t="s">
        <v>58</v>
      </c>
      <c r="E714" s="2" t="s">
        <v>48</v>
      </c>
      <c r="F714" s="2" t="s">
        <v>26</v>
      </c>
      <c r="G714" s="2" t="s">
        <v>27</v>
      </c>
      <c r="H714" s="2">
        <v>28</v>
      </c>
      <c r="I714" s="5">
        <v>42867</v>
      </c>
      <c r="J714" s="6">
        <v>52069</v>
      </c>
      <c r="K714" s="7">
        <v>0</v>
      </c>
      <c r="L714" s="2" t="s">
        <v>28</v>
      </c>
      <c r="M714" s="2" t="s">
        <v>29</v>
      </c>
    </row>
    <row r="715" spans="1:13" x14ac:dyDescent="0.35">
      <c r="A715" s="1" t="s">
        <v>124</v>
      </c>
      <c r="B715" s="2" t="s">
        <v>125</v>
      </c>
      <c r="C715" s="2" t="s">
        <v>46</v>
      </c>
      <c r="D715" s="2" t="s">
        <v>47</v>
      </c>
      <c r="E715" s="2" t="s">
        <v>34</v>
      </c>
      <c r="F715" s="2" t="s">
        <v>26</v>
      </c>
      <c r="G715" s="2" t="s">
        <v>27</v>
      </c>
      <c r="H715" s="2">
        <v>30</v>
      </c>
      <c r="I715" s="5">
        <v>42642</v>
      </c>
      <c r="J715" s="6">
        <v>59100</v>
      </c>
      <c r="K715" s="7">
        <v>0</v>
      </c>
      <c r="L715" s="2" t="s">
        <v>28</v>
      </c>
      <c r="M715" s="2" t="s">
        <v>29</v>
      </c>
    </row>
    <row r="716" spans="1:13" x14ac:dyDescent="0.35">
      <c r="A716" s="1" t="s">
        <v>1174</v>
      </c>
      <c r="B716" s="2" t="s">
        <v>1175</v>
      </c>
      <c r="C716" s="2" t="s">
        <v>15</v>
      </c>
      <c r="D716" s="2" t="s">
        <v>79</v>
      </c>
      <c r="E716" s="2" t="s">
        <v>34</v>
      </c>
      <c r="F716" s="2" t="s">
        <v>18</v>
      </c>
      <c r="G716" s="2" t="s">
        <v>27</v>
      </c>
      <c r="H716" s="2">
        <v>35</v>
      </c>
      <c r="I716" s="5">
        <v>41690</v>
      </c>
      <c r="J716" s="6">
        <v>155905</v>
      </c>
      <c r="K716" s="7">
        <v>0.14000000000000001</v>
      </c>
      <c r="L716" s="2" t="s">
        <v>20</v>
      </c>
      <c r="M716" s="2" t="s">
        <v>43</v>
      </c>
    </row>
    <row r="717" spans="1:13" x14ac:dyDescent="0.35">
      <c r="A717" s="1" t="s">
        <v>453</v>
      </c>
      <c r="B717" s="2" t="s">
        <v>454</v>
      </c>
      <c r="C717" s="2" t="s">
        <v>46</v>
      </c>
      <c r="D717" s="2" t="s">
        <v>47</v>
      </c>
      <c r="E717" s="2" t="s">
        <v>25</v>
      </c>
      <c r="F717" s="2" t="s">
        <v>18</v>
      </c>
      <c r="G717" s="2" t="s">
        <v>27</v>
      </c>
      <c r="H717" s="2">
        <v>46</v>
      </c>
      <c r="I717" s="5">
        <v>38066</v>
      </c>
      <c r="J717" s="6">
        <v>73004</v>
      </c>
      <c r="K717" s="7">
        <v>0</v>
      </c>
      <c r="L717" s="2" t="s">
        <v>28</v>
      </c>
      <c r="M717" s="2" t="s">
        <v>113</v>
      </c>
    </row>
    <row r="718" spans="1:13" x14ac:dyDescent="0.35">
      <c r="A718" s="1" t="s">
        <v>1293</v>
      </c>
      <c r="B718" s="2" t="s">
        <v>1294</v>
      </c>
      <c r="C718" s="2" t="s">
        <v>180</v>
      </c>
      <c r="D718" s="2" t="s">
        <v>68</v>
      </c>
      <c r="E718" s="2" t="s">
        <v>48</v>
      </c>
      <c r="F718" s="2" t="s">
        <v>26</v>
      </c>
      <c r="G718" s="2" t="s">
        <v>35</v>
      </c>
      <c r="H718" s="2">
        <v>47</v>
      </c>
      <c r="I718" s="5">
        <v>43990</v>
      </c>
      <c r="J718" s="6">
        <v>115765</v>
      </c>
      <c r="K718" s="7">
        <v>0</v>
      </c>
      <c r="L718" s="2" t="s">
        <v>20</v>
      </c>
      <c r="M718" s="2" t="s">
        <v>55</v>
      </c>
    </row>
    <row r="719" spans="1:13" x14ac:dyDescent="0.35">
      <c r="A719" s="1" t="s">
        <v>362</v>
      </c>
      <c r="B719" s="2" t="s">
        <v>363</v>
      </c>
      <c r="C719" s="2" t="s">
        <v>24</v>
      </c>
      <c r="D719" s="2" t="s">
        <v>16</v>
      </c>
      <c r="E719" s="2" t="s">
        <v>17</v>
      </c>
      <c r="F719" s="2" t="s">
        <v>26</v>
      </c>
      <c r="G719" s="2" t="s">
        <v>84</v>
      </c>
      <c r="H719" s="2">
        <v>51</v>
      </c>
      <c r="I719" s="5">
        <v>39553</v>
      </c>
      <c r="J719" s="6">
        <v>86431</v>
      </c>
      <c r="K719" s="7">
        <v>0</v>
      </c>
      <c r="L719" s="2" t="s">
        <v>20</v>
      </c>
      <c r="M719" s="2" t="s">
        <v>87</v>
      </c>
    </row>
    <row r="720" spans="1:13" x14ac:dyDescent="0.35">
      <c r="A720" s="1" t="s">
        <v>1250</v>
      </c>
      <c r="B720" s="2" t="s">
        <v>1251</v>
      </c>
      <c r="C720" s="2" t="s">
        <v>183</v>
      </c>
      <c r="D720" s="2" t="s">
        <v>64</v>
      </c>
      <c r="E720" s="2" t="s">
        <v>34</v>
      </c>
      <c r="F720" s="2" t="s">
        <v>26</v>
      </c>
      <c r="G720" s="2" t="s">
        <v>35</v>
      </c>
      <c r="H720" s="2">
        <v>28</v>
      </c>
      <c r="I720" s="5">
        <v>44374</v>
      </c>
      <c r="J720" s="6">
        <v>48510</v>
      </c>
      <c r="K720" s="7">
        <v>0</v>
      </c>
      <c r="L720" s="2" t="s">
        <v>20</v>
      </c>
      <c r="M720" s="2" t="s">
        <v>36</v>
      </c>
    </row>
    <row r="721" spans="1:13" x14ac:dyDescent="0.35">
      <c r="A721" s="1" t="s">
        <v>145</v>
      </c>
      <c r="B721" s="2" t="s">
        <v>146</v>
      </c>
      <c r="C721" s="2" t="s">
        <v>78</v>
      </c>
      <c r="D721" s="2" t="s">
        <v>16</v>
      </c>
      <c r="E721" s="2" t="s">
        <v>34</v>
      </c>
      <c r="F721" s="2" t="s">
        <v>26</v>
      </c>
      <c r="G721" s="2" t="s">
        <v>35</v>
      </c>
      <c r="H721" s="2">
        <v>52</v>
      </c>
      <c r="I721" s="5">
        <v>38664</v>
      </c>
      <c r="J721" s="6">
        <v>199808</v>
      </c>
      <c r="K721" s="7">
        <v>0.32</v>
      </c>
      <c r="L721" s="2" t="s">
        <v>20</v>
      </c>
      <c r="M721" s="2" t="s">
        <v>21</v>
      </c>
    </row>
    <row r="722" spans="1:13" x14ac:dyDescent="0.35">
      <c r="A722" s="1" t="s">
        <v>1291</v>
      </c>
      <c r="B722" s="2" t="s">
        <v>1292</v>
      </c>
      <c r="C722" s="2" t="s">
        <v>123</v>
      </c>
      <c r="D722" s="2" t="s">
        <v>47</v>
      </c>
      <c r="E722" s="2" t="s">
        <v>17</v>
      </c>
      <c r="F722" s="2" t="s">
        <v>26</v>
      </c>
      <c r="G722" s="2" t="s">
        <v>27</v>
      </c>
      <c r="H722" s="2">
        <v>34</v>
      </c>
      <c r="I722" s="5">
        <v>43169</v>
      </c>
      <c r="J722" s="6">
        <v>58993</v>
      </c>
      <c r="K722" s="7">
        <v>0</v>
      </c>
      <c r="L722" s="2" t="s">
        <v>20</v>
      </c>
      <c r="M722" s="2" t="s">
        <v>59</v>
      </c>
    </row>
    <row r="723" spans="1:13" x14ac:dyDescent="0.35">
      <c r="A723" s="1" t="s">
        <v>1487</v>
      </c>
      <c r="B723" s="2" t="s">
        <v>1488</v>
      </c>
      <c r="C723" s="2" t="s">
        <v>78</v>
      </c>
      <c r="D723" s="2" t="s">
        <v>79</v>
      </c>
      <c r="E723" s="2" t="s">
        <v>48</v>
      </c>
      <c r="F723" s="2" t="s">
        <v>26</v>
      </c>
      <c r="G723" s="2" t="s">
        <v>27</v>
      </c>
      <c r="H723" s="2">
        <v>45</v>
      </c>
      <c r="I723" s="5">
        <v>42271</v>
      </c>
      <c r="J723" s="6">
        <v>202680</v>
      </c>
      <c r="K723" s="7">
        <v>0.32</v>
      </c>
      <c r="L723" s="2" t="s">
        <v>20</v>
      </c>
      <c r="M723" s="2" t="s">
        <v>43</v>
      </c>
    </row>
    <row r="724" spans="1:13" x14ac:dyDescent="0.35">
      <c r="A724" s="1" t="s">
        <v>1882</v>
      </c>
      <c r="B724" s="2" t="s">
        <v>1883</v>
      </c>
      <c r="C724" s="2" t="s">
        <v>123</v>
      </c>
      <c r="D724" s="2" t="s">
        <v>47</v>
      </c>
      <c r="E724" s="2" t="s">
        <v>25</v>
      </c>
      <c r="F724" s="2" t="s">
        <v>26</v>
      </c>
      <c r="G724" s="2" t="s">
        <v>84</v>
      </c>
      <c r="H724" s="2">
        <v>39</v>
      </c>
      <c r="I724" s="5">
        <v>39229</v>
      </c>
      <c r="J724" s="6">
        <v>51234</v>
      </c>
      <c r="K724" s="7">
        <v>0</v>
      </c>
      <c r="L724" s="2" t="s">
        <v>20</v>
      </c>
      <c r="M724" s="2" t="s">
        <v>21</v>
      </c>
    </row>
    <row r="725" spans="1:13" x14ac:dyDescent="0.35">
      <c r="A725" s="1" t="s">
        <v>301</v>
      </c>
      <c r="B725" s="2" t="s">
        <v>302</v>
      </c>
      <c r="C725" s="2" t="s">
        <v>78</v>
      </c>
      <c r="D725" s="2" t="s">
        <v>47</v>
      </c>
      <c r="E725" s="2" t="s">
        <v>48</v>
      </c>
      <c r="F725" s="2" t="s">
        <v>26</v>
      </c>
      <c r="G725" s="2" t="s">
        <v>84</v>
      </c>
      <c r="H725" s="2">
        <v>61</v>
      </c>
      <c r="I725" s="5">
        <v>43732</v>
      </c>
      <c r="J725" s="6">
        <v>201464</v>
      </c>
      <c r="K725" s="7">
        <v>0.37</v>
      </c>
      <c r="L725" s="2" t="s">
        <v>20</v>
      </c>
      <c r="M725" s="2" t="s">
        <v>36</v>
      </c>
    </row>
    <row r="726" spans="1:13" x14ac:dyDescent="0.35">
      <c r="A726" s="1" t="s">
        <v>301</v>
      </c>
      <c r="B726" s="2" t="s">
        <v>1619</v>
      </c>
      <c r="C726" s="2" t="s">
        <v>206</v>
      </c>
      <c r="D726" s="2" t="s">
        <v>16</v>
      </c>
      <c r="E726" s="2" t="s">
        <v>17</v>
      </c>
      <c r="F726" s="2" t="s">
        <v>26</v>
      </c>
      <c r="G726" s="2" t="s">
        <v>35</v>
      </c>
      <c r="H726" s="2">
        <v>48</v>
      </c>
      <c r="I726" s="5">
        <v>40435</v>
      </c>
      <c r="J726" s="6">
        <v>99335</v>
      </c>
      <c r="K726" s="7">
        <v>0</v>
      </c>
      <c r="L726" s="2" t="s">
        <v>20</v>
      </c>
      <c r="M726" s="2" t="s">
        <v>43</v>
      </c>
    </row>
    <row r="727" spans="1:13" x14ac:dyDescent="0.35">
      <c r="A727" s="1" t="s">
        <v>829</v>
      </c>
      <c r="B727" s="2" t="s">
        <v>830</v>
      </c>
      <c r="C727" s="2" t="s">
        <v>32</v>
      </c>
      <c r="D727" s="2" t="s">
        <v>79</v>
      </c>
      <c r="E727" s="2" t="s">
        <v>25</v>
      </c>
      <c r="F727" s="2" t="s">
        <v>18</v>
      </c>
      <c r="G727" s="2" t="s">
        <v>27</v>
      </c>
      <c r="H727" s="2">
        <v>64</v>
      </c>
      <c r="I727" s="5">
        <v>40588</v>
      </c>
      <c r="J727" s="6">
        <v>171217</v>
      </c>
      <c r="K727" s="7">
        <v>0.19</v>
      </c>
      <c r="L727" s="2" t="s">
        <v>20</v>
      </c>
      <c r="M727" s="2" t="s">
        <v>21</v>
      </c>
    </row>
    <row r="728" spans="1:13" x14ac:dyDescent="0.35">
      <c r="A728" s="1" t="s">
        <v>1737</v>
      </c>
      <c r="B728" s="2" t="s">
        <v>1738</v>
      </c>
      <c r="C728" s="2" t="s">
        <v>130</v>
      </c>
      <c r="D728" s="2" t="s">
        <v>16</v>
      </c>
      <c r="E728" s="2" t="s">
        <v>34</v>
      </c>
      <c r="F728" s="2" t="s">
        <v>26</v>
      </c>
      <c r="G728" s="2" t="s">
        <v>35</v>
      </c>
      <c r="H728" s="2">
        <v>61</v>
      </c>
      <c r="I728" s="5">
        <v>43703</v>
      </c>
      <c r="J728" s="6">
        <v>75780</v>
      </c>
      <c r="K728" s="7">
        <v>0</v>
      </c>
      <c r="L728" s="2" t="s">
        <v>20</v>
      </c>
      <c r="M728" s="2" t="s">
        <v>21</v>
      </c>
    </row>
    <row r="729" spans="1:13" x14ac:dyDescent="0.35">
      <c r="A729" s="1" t="s">
        <v>1739</v>
      </c>
      <c r="B729" s="2" t="s">
        <v>1740</v>
      </c>
      <c r="C729" s="2" t="s">
        <v>123</v>
      </c>
      <c r="D729" s="2" t="s">
        <v>47</v>
      </c>
      <c r="E729" s="2" t="s">
        <v>17</v>
      </c>
      <c r="F729" s="2" t="s">
        <v>18</v>
      </c>
      <c r="G729" s="2" t="s">
        <v>27</v>
      </c>
      <c r="H729" s="2">
        <v>45</v>
      </c>
      <c r="I729" s="5">
        <v>43557</v>
      </c>
      <c r="J729" s="6">
        <v>52621</v>
      </c>
      <c r="K729" s="7">
        <v>0</v>
      </c>
      <c r="L729" s="2" t="s">
        <v>28</v>
      </c>
      <c r="M729" s="2" t="s">
        <v>113</v>
      </c>
    </row>
    <row r="730" spans="1:13" x14ac:dyDescent="0.35">
      <c r="A730" s="1" t="s">
        <v>281</v>
      </c>
      <c r="B730" s="2" t="s">
        <v>282</v>
      </c>
      <c r="C730" s="2" t="s">
        <v>15</v>
      </c>
      <c r="D730" s="2" t="s">
        <v>33</v>
      </c>
      <c r="E730" s="2" t="s">
        <v>34</v>
      </c>
      <c r="F730" s="2" t="s">
        <v>26</v>
      </c>
      <c r="G730" s="2" t="s">
        <v>19</v>
      </c>
      <c r="H730" s="2">
        <v>64</v>
      </c>
      <c r="I730" s="5">
        <v>41454</v>
      </c>
      <c r="J730" s="6">
        <v>159571</v>
      </c>
      <c r="K730" s="7">
        <v>0.1</v>
      </c>
      <c r="L730" s="2" t="s">
        <v>20</v>
      </c>
      <c r="M730" s="2" t="s">
        <v>87</v>
      </c>
    </row>
    <row r="731" spans="1:13" x14ac:dyDescent="0.35">
      <c r="A731" s="1" t="s">
        <v>485</v>
      </c>
      <c r="B731" s="2" t="s">
        <v>486</v>
      </c>
      <c r="C731" s="2" t="s">
        <v>180</v>
      </c>
      <c r="D731" s="2" t="s">
        <v>68</v>
      </c>
      <c r="E731" s="2" t="s">
        <v>34</v>
      </c>
      <c r="F731" s="2" t="s">
        <v>26</v>
      </c>
      <c r="G731" s="2" t="s">
        <v>35</v>
      </c>
      <c r="H731" s="2">
        <v>51</v>
      </c>
      <c r="I731" s="5">
        <v>36442</v>
      </c>
      <c r="J731" s="6">
        <v>95639</v>
      </c>
      <c r="K731" s="7">
        <v>0</v>
      </c>
      <c r="L731" s="2" t="s">
        <v>20</v>
      </c>
      <c r="M731" s="2" t="s">
        <v>59</v>
      </c>
    </row>
    <row r="732" spans="1:13" x14ac:dyDescent="0.35">
      <c r="A732" s="1" t="s">
        <v>1049</v>
      </c>
      <c r="B732" s="2" t="s">
        <v>1050</v>
      </c>
      <c r="C732" s="2" t="s">
        <v>51</v>
      </c>
      <c r="D732" s="2" t="s">
        <v>16</v>
      </c>
      <c r="E732" s="2" t="s">
        <v>17</v>
      </c>
      <c r="F732" s="2" t="s">
        <v>26</v>
      </c>
      <c r="G732" s="2" t="s">
        <v>35</v>
      </c>
      <c r="H732" s="2">
        <v>46</v>
      </c>
      <c r="I732" s="5">
        <v>44419</v>
      </c>
      <c r="J732" s="6">
        <v>127559</v>
      </c>
      <c r="K732" s="7">
        <v>0.1</v>
      </c>
      <c r="L732" s="2" t="s">
        <v>20</v>
      </c>
      <c r="M732" s="2" t="s">
        <v>59</v>
      </c>
    </row>
    <row r="733" spans="1:13" x14ac:dyDescent="0.35">
      <c r="A733" s="1" t="s">
        <v>1401</v>
      </c>
      <c r="B733" s="2" t="s">
        <v>1402</v>
      </c>
      <c r="C733" s="2" t="s">
        <v>130</v>
      </c>
      <c r="D733" s="2" t="s">
        <v>16</v>
      </c>
      <c r="E733" s="2" t="s">
        <v>17</v>
      </c>
      <c r="F733" s="2" t="s">
        <v>26</v>
      </c>
      <c r="G733" s="2" t="s">
        <v>84</v>
      </c>
      <c r="H733" s="2">
        <v>28</v>
      </c>
      <c r="I733" s="5">
        <v>43006</v>
      </c>
      <c r="J733" s="6">
        <v>97336</v>
      </c>
      <c r="K733" s="7">
        <v>0</v>
      </c>
      <c r="L733" s="2" t="s">
        <v>20</v>
      </c>
      <c r="M733" s="2" t="s">
        <v>59</v>
      </c>
    </row>
    <row r="734" spans="1:13" x14ac:dyDescent="0.35">
      <c r="A734" s="1" t="s">
        <v>762</v>
      </c>
      <c r="B734" s="2" t="s">
        <v>763</v>
      </c>
      <c r="C734" s="2" t="s">
        <v>32</v>
      </c>
      <c r="D734" s="2" t="s">
        <v>58</v>
      </c>
      <c r="E734" s="2" t="s">
        <v>17</v>
      </c>
      <c r="F734" s="2" t="s">
        <v>26</v>
      </c>
      <c r="G734" s="2" t="s">
        <v>35</v>
      </c>
      <c r="H734" s="2">
        <v>36</v>
      </c>
      <c r="I734" s="5">
        <v>42616</v>
      </c>
      <c r="J734" s="6">
        <v>150399</v>
      </c>
      <c r="K734" s="7">
        <v>0.28000000000000003</v>
      </c>
      <c r="L734" s="2" t="s">
        <v>20</v>
      </c>
      <c r="M734" s="2" t="s">
        <v>36</v>
      </c>
    </row>
    <row r="735" spans="1:13" x14ac:dyDescent="0.35">
      <c r="A735" s="1" t="s">
        <v>1778</v>
      </c>
      <c r="B735" s="2" t="s">
        <v>1779</v>
      </c>
      <c r="C735" s="2" t="s">
        <v>163</v>
      </c>
      <c r="D735" s="2" t="s">
        <v>64</v>
      </c>
      <c r="E735" s="2" t="s">
        <v>34</v>
      </c>
      <c r="F735" s="2" t="s">
        <v>26</v>
      </c>
      <c r="G735" s="2" t="s">
        <v>27</v>
      </c>
      <c r="H735" s="2">
        <v>25</v>
      </c>
      <c r="I735" s="5">
        <v>44217</v>
      </c>
      <c r="J735" s="6">
        <v>67299</v>
      </c>
      <c r="K735" s="7">
        <v>0</v>
      </c>
      <c r="L735" s="2" t="s">
        <v>20</v>
      </c>
      <c r="M735" s="2" t="s">
        <v>43</v>
      </c>
    </row>
    <row r="736" spans="1:13" x14ac:dyDescent="0.35">
      <c r="A736" s="1" t="s">
        <v>1361</v>
      </c>
      <c r="B736" s="2" t="s">
        <v>1362</v>
      </c>
      <c r="C736" s="2" t="s">
        <v>51</v>
      </c>
      <c r="D736" s="2" t="s">
        <v>58</v>
      </c>
      <c r="E736" s="2" t="s">
        <v>48</v>
      </c>
      <c r="F736" s="2" t="s">
        <v>18</v>
      </c>
      <c r="G736" s="2" t="s">
        <v>35</v>
      </c>
      <c r="H736" s="2">
        <v>38</v>
      </c>
      <c r="I736" s="5">
        <v>42228</v>
      </c>
      <c r="J736" s="6">
        <v>106858</v>
      </c>
      <c r="K736" s="7">
        <v>0.05</v>
      </c>
      <c r="L736" s="2" t="s">
        <v>20</v>
      </c>
      <c r="M736" s="2" t="s">
        <v>21</v>
      </c>
    </row>
    <row r="737" spans="1:13" x14ac:dyDescent="0.35">
      <c r="A737" s="1" t="s">
        <v>1437</v>
      </c>
      <c r="B737" s="2" t="s">
        <v>1438</v>
      </c>
      <c r="C737" s="2" t="s">
        <v>46</v>
      </c>
      <c r="D737" s="2" t="s">
        <v>47</v>
      </c>
      <c r="E737" s="2" t="s">
        <v>48</v>
      </c>
      <c r="F737" s="2" t="s">
        <v>18</v>
      </c>
      <c r="G737" s="2" t="s">
        <v>19</v>
      </c>
      <c r="H737" s="2">
        <v>26</v>
      </c>
      <c r="I737" s="5">
        <v>43698</v>
      </c>
      <c r="J737" s="6">
        <v>66084</v>
      </c>
      <c r="K737" s="7">
        <v>0</v>
      </c>
      <c r="L737" s="2" t="s">
        <v>20</v>
      </c>
      <c r="M737" s="2" t="s">
        <v>21</v>
      </c>
    </row>
    <row r="738" spans="1:13" x14ac:dyDescent="0.35">
      <c r="A738" s="1" t="s">
        <v>1397</v>
      </c>
      <c r="B738" s="2" t="s">
        <v>1398</v>
      </c>
      <c r="C738" s="2" t="s">
        <v>54</v>
      </c>
      <c r="D738" s="2" t="s">
        <v>79</v>
      </c>
      <c r="E738" s="2" t="s">
        <v>34</v>
      </c>
      <c r="F738" s="2" t="s">
        <v>18</v>
      </c>
      <c r="G738" s="2" t="s">
        <v>35</v>
      </c>
      <c r="H738" s="2">
        <v>28</v>
      </c>
      <c r="I738" s="5">
        <v>43847</v>
      </c>
      <c r="J738" s="6">
        <v>45061</v>
      </c>
      <c r="K738" s="7">
        <v>0</v>
      </c>
      <c r="L738" s="2" t="s">
        <v>20</v>
      </c>
      <c r="M738" s="2" t="s">
        <v>55</v>
      </c>
    </row>
    <row r="739" spans="1:13" x14ac:dyDescent="0.35">
      <c r="A739" s="1" t="s">
        <v>577</v>
      </c>
      <c r="B739" s="2" t="s">
        <v>578</v>
      </c>
      <c r="C739" s="2" t="s">
        <v>112</v>
      </c>
      <c r="D739" s="2" t="s">
        <v>68</v>
      </c>
      <c r="E739" s="2" t="s">
        <v>34</v>
      </c>
      <c r="F739" s="2" t="s">
        <v>18</v>
      </c>
      <c r="G739" s="2" t="s">
        <v>84</v>
      </c>
      <c r="H739" s="2">
        <v>45</v>
      </c>
      <c r="I739" s="5">
        <v>41712</v>
      </c>
      <c r="J739" s="6">
        <v>113873</v>
      </c>
      <c r="K739" s="7">
        <v>0.11</v>
      </c>
      <c r="L739" s="2" t="s">
        <v>92</v>
      </c>
      <c r="M739" s="2" t="s">
        <v>98</v>
      </c>
    </row>
    <row r="740" spans="1:13" x14ac:dyDescent="0.35">
      <c r="A740" s="1" t="s">
        <v>90</v>
      </c>
      <c r="B740" s="2" t="s">
        <v>91</v>
      </c>
      <c r="C740" s="2" t="s">
        <v>15</v>
      </c>
      <c r="D740" s="2" t="s">
        <v>16</v>
      </c>
      <c r="E740" s="2" t="s">
        <v>25</v>
      </c>
      <c r="F740" s="2" t="s">
        <v>26</v>
      </c>
      <c r="G740" s="2" t="s">
        <v>84</v>
      </c>
      <c r="H740" s="2">
        <v>56</v>
      </c>
      <c r="I740" s="5">
        <v>40917</v>
      </c>
      <c r="J740" s="6">
        <v>146140</v>
      </c>
      <c r="K740" s="7">
        <v>0.1</v>
      </c>
      <c r="L740" s="2" t="s">
        <v>92</v>
      </c>
      <c r="M740" s="2" t="s">
        <v>93</v>
      </c>
    </row>
    <row r="741" spans="1:13" x14ac:dyDescent="0.35">
      <c r="A741" s="1" t="s">
        <v>1477</v>
      </c>
      <c r="B741" s="2" t="s">
        <v>1478</v>
      </c>
      <c r="C741" s="2" t="s">
        <v>142</v>
      </c>
      <c r="D741" s="2" t="s">
        <v>64</v>
      </c>
      <c r="E741" s="2" t="s">
        <v>17</v>
      </c>
      <c r="F741" s="2" t="s">
        <v>18</v>
      </c>
      <c r="G741" s="2" t="s">
        <v>27</v>
      </c>
      <c r="H741" s="2">
        <v>45</v>
      </c>
      <c r="I741" s="5">
        <v>43581</v>
      </c>
      <c r="J741" s="6">
        <v>90870</v>
      </c>
      <c r="K741" s="7">
        <v>0</v>
      </c>
      <c r="L741" s="2" t="s">
        <v>20</v>
      </c>
      <c r="M741" s="2" t="s">
        <v>36</v>
      </c>
    </row>
    <row r="742" spans="1:13" x14ac:dyDescent="0.35">
      <c r="A742" s="1" t="s">
        <v>1456</v>
      </c>
      <c r="B742" s="2" t="s">
        <v>1457</v>
      </c>
      <c r="C742" s="2" t="s">
        <v>32</v>
      </c>
      <c r="D742" s="2" t="s">
        <v>79</v>
      </c>
      <c r="E742" s="2" t="s">
        <v>34</v>
      </c>
      <c r="F742" s="2" t="s">
        <v>18</v>
      </c>
      <c r="G742" s="2" t="s">
        <v>27</v>
      </c>
      <c r="H742" s="2">
        <v>28</v>
      </c>
      <c r="I742" s="5">
        <v>43810</v>
      </c>
      <c r="J742" s="6">
        <v>182321</v>
      </c>
      <c r="K742" s="7">
        <v>0.28000000000000003</v>
      </c>
      <c r="L742" s="2" t="s">
        <v>28</v>
      </c>
      <c r="M742" s="2" t="s">
        <v>113</v>
      </c>
    </row>
    <row r="743" spans="1:13" x14ac:dyDescent="0.35">
      <c r="A743" s="1" t="s">
        <v>867</v>
      </c>
      <c r="B743" s="2" t="s">
        <v>868</v>
      </c>
      <c r="C743" s="2" t="s">
        <v>371</v>
      </c>
      <c r="D743" s="2" t="s">
        <v>16</v>
      </c>
      <c r="E743" s="2" t="s">
        <v>48</v>
      </c>
      <c r="F743" s="2" t="s">
        <v>26</v>
      </c>
      <c r="G743" s="2" t="s">
        <v>19</v>
      </c>
      <c r="H743" s="2">
        <v>55</v>
      </c>
      <c r="I743" s="5">
        <v>35919</v>
      </c>
      <c r="J743" s="6">
        <v>62174</v>
      </c>
      <c r="K743" s="7">
        <v>0</v>
      </c>
      <c r="L743" s="2" t="s">
        <v>20</v>
      </c>
      <c r="M743" s="2" t="s">
        <v>36</v>
      </c>
    </row>
    <row r="744" spans="1:13" x14ac:dyDescent="0.35">
      <c r="A744" s="1" t="s">
        <v>497</v>
      </c>
      <c r="B744" s="2" t="s">
        <v>498</v>
      </c>
      <c r="C744" s="2" t="s">
        <v>42</v>
      </c>
      <c r="D744" s="2" t="s">
        <v>58</v>
      </c>
      <c r="E744" s="2" t="s">
        <v>34</v>
      </c>
      <c r="F744" s="2" t="s">
        <v>26</v>
      </c>
      <c r="G744" s="2" t="s">
        <v>35</v>
      </c>
      <c r="H744" s="2">
        <v>62</v>
      </c>
      <c r="I744" s="5">
        <v>37733</v>
      </c>
      <c r="J744" s="6">
        <v>76906</v>
      </c>
      <c r="K744" s="7">
        <v>0</v>
      </c>
      <c r="L744" s="2" t="s">
        <v>20</v>
      </c>
      <c r="M744" s="2" t="s">
        <v>21</v>
      </c>
    </row>
    <row r="745" spans="1:13" x14ac:dyDescent="0.35">
      <c r="A745" s="1" t="s">
        <v>1906</v>
      </c>
      <c r="B745" s="2" t="s">
        <v>1907</v>
      </c>
      <c r="C745" s="2" t="s">
        <v>371</v>
      </c>
      <c r="D745" s="2" t="s">
        <v>16</v>
      </c>
      <c r="E745" s="2" t="s">
        <v>34</v>
      </c>
      <c r="F745" s="2" t="s">
        <v>26</v>
      </c>
      <c r="G745" s="2" t="s">
        <v>84</v>
      </c>
      <c r="H745" s="2">
        <v>55</v>
      </c>
      <c r="I745" s="5">
        <v>34290</v>
      </c>
      <c r="J745" s="6">
        <v>80170</v>
      </c>
      <c r="K745" s="7">
        <v>0</v>
      </c>
      <c r="L745" s="2" t="s">
        <v>20</v>
      </c>
      <c r="M745" s="2" t="s">
        <v>55</v>
      </c>
    </row>
    <row r="746" spans="1:13" x14ac:dyDescent="0.35">
      <c r="A746" s="1" t="s">
        <v>1320</v>
      </c>
      <c r="B746" s="2" t="s">
        <v>1321</v>
      </c>
      <c r="C746" s="2" t="s">
        <v>78</v>
      </c>
      <c r="D746" s="2" t="s">
        <v>33</v>
      </c>
      <c r="E746" s="2" t="s">
        <v>34</v>
      </c>
      <c r="F746" s="2" t="s">
        <v>18</v>
      </c>
      <c r="G746" s="2" t="s">
        <v>19</v>
      </c>
      <c r="H746" s="2">
        <v>38</v>
      </c>
      <c r="I746" s="5">
        <v>43413</v>
      </c>
      <c r="J746" s="6">
        <v>223805</v>
      </c>
      <c r="K746" s="7">
        <v>0.36</v>
      </c>
      <c r="L746" s="2" t="s">
        <v>20</v>
      </c>
      <c r="M746" s="2" t="s">
        <v>36</v>
      </c>
    </row>
    <row r="747" spans="1:13" x14ac:dyDescent="0.35">
      <c r="A747" s="1" t="s">
        <v>1320</v>
      </c>
      <c r="B747" s="2" t="s">
        <v>1403</v>
      </c>
      <c r="C747" s="2" t="s">
        <v>15</v>
      </c>
      <c r="D747" s="2" t="s">
        <v>58</v>
      </c>
      <c r="E747" s="2" t="s">
        <v>48</v>
      </c>
      <c r="F747" s="2" t="s">
        <v>18</v>
      </c>
      <c r="G747" s="2" t="s">
        <v>19</v>
      </c>
      <c r="H747" s="2">
        <v>31</v>
      </c>
      <c r="I747" s="5">
        <v>42755</v>
      </c>
      <c r="J747" s="6">
        <v>124629</v>
      </c>
      <c r="K747" s="7">
        <v>0.1</v>
      </c>
      <c r="L747" s="2" t="s">
        <v>20</v>
      </c>
      <c r="M747" s="2" t="s">
        <v>87</v>
      </c>
    </row>
    <row r="748" spans="1:13" x14ac:dyDescent="0.35">
      <c r="A748" s="1" t="s">
        <v>1320</v>
      </c>
      <c r="B748" s="2" t="s">
        <v>1458</v>
      </c>
      <c r="C748" s="2" t="s">
        <v>329</v>
      </c>
      <c r="D748" s="2" t="s">
        <v>16</v>
      </c>
      <c r="E748" s="2" t="s">
        <v>48</v>
      </c>
      <c r="F748" s="2" t="s">
        <v>26</v>
      </c>
      <c r="G748" s="2" t="s">
        <v>35</v>
      </c>
      <c r="H748" s="2">
        <v>51</v>
      </c>
      <c r="I748" s="5">
        <v>41697</v>
      </c>
      <c r="J748" s="6">
        <v>53929</v>
      </c>
      <c r="K748" s="7">
        <v>0</v>
      </c>
      <c r="L748" s="2" t="s">
        <v>20</v>
      </c>
      <c r="M748" s="2" t="s">
        <v>55</v>
      </c>
    </row>
    <row r="749" spans="1:13" x14ac:dyDescent="0.35">
      <c r="A749" s="1" t="s">
        <v>1098</v>
      </c>
      <c r="B749" s="2" t="s">
        <v>1099</v>
      </c>
      <c r="C749" s="2" t="s">
        <v>51</v>
      </c>
      <c r="D749" s="2" t="s">
        <v>47</v>
      </c>
      <c r="E749" s="2" t="s">
        <v>48</v>
      </c>
      <c r="F749" s="2" t="s">
        <v>26</v>
      </c>
      <c r="G749" s="2" t="s">
        <v>35</v>
      </c>
      <c r="H749" s="2">
        <v>28</v>
      </c>
      <c r="I749" s="5">
        <v>44204</v>
      </c>
      <c r="J749" s="6">
        <v>108826</v>
      </c>
      <c r="K749" s="7">
        <v>0.1</v>
      </c>
      <c r="L749" s="2" t="s">
        <v>20</v>
      </c>
      <c r="M749" s="2" t="s">
        <v>55</v>
      </c>
    </row>
    <row r="750" spans="1:13" x14ac:dyDescent="0.35">
      <c r="A750" s="1" t="s">
        <v>374</v>
      </c>
      <c r="B750" s="2" t="s">
        <v>375</v>
      </c>
      <c r="C750" s="2" t="s">
        <v>174</v>
      </c>
      <c r="D750" s="2" t="s">
        <v>68</v>
      </c>
      <c r="E750" s="2" t="s">
        <v>25</v>
      </c>
      <c r="F750" s="2" t="s">
        <v>26</v>
      </c>
      <c r="G750" s="2" t="s">
        <v>84</v>
      </c>
      <c r="H750" s="2">
        <v>45</v>
      </c>
      <c r="I750" s="5">
        <v>37313</v>
      </c>
      <c r="J750" s="6">
        <v>75819</v>
      </c>
      <c r="K750" s="7">
        <v>0</v>
      </c>
      <c r="L750" s="2" t="s">
        <v>92</v>
      </c>
      <c r="M750" s="2" t="s">
        <v>217</v>
      </c>
    </row>
    <row r="751" spans="1:13" x14ac:dyDescent="0.35">
      <c r="A751" s="1" t="s">
        <v>1887</v>
      </c>
      <c r="B751" s="2" t="s">
        <v>1888</v>
      </c>
      <c r="C751" s="2" t="s">
        <v>51</v>
      </c>
      <c r="D751" s="2" t="s">
        <v>33</v>
      </c>
      <c r="E751" s="2" t="s">
        <v>48</v>
      </c>
      <c r="F751" s="2" t="s">
        <v>18</v>
      </c>
      <c r="G751" s="2" t="s">
        <v>27</v>
      </c>
      <c r="H751" s="2">
        <v>61</v>
      </c>
      <c r="I751" s="5">
        <v>40092</v>
      </c>
      <c r="J751" s="6">
        <v>103096</v>
      </c>
      <c r="K751" s="7">
        <v>7.0000000000000007E-2</v>
      </c>
      <c r="L751" s="2" t="s">
        <v>28</v>
      </c>
      <c r="M751" s="2" t="s">
        <v>113</v>
      </c>
    </row>
    <row r="752" spans="1:13" x14ac:dyDescent="0.35">
      <c r="A752" s="1" t="s">
        <v>435</v>
      </c>
      <c r="B752" s="2" t="s">
        <v>436</v>
      </c>
      <c r="C752" s="2" t="s">
        <v>54</v>
      </c>
      <c r="D752" s="2" t="s">
        <v>79</v>
      </c>
      <c r="E752" s="2" t="s">
        <v>48</v>
      </c>
      <c r="F752" s="2" t="s">
        <v>26</v>
      </c>
      <c r="G752" s="2" t="s">
        <v>35</v>
      </c>
      <c r="H752" s="2">
        <v>55</v>
      </c>
      <c r="I752" s="5">
        <v>38328</v>
      </c>
      <c r="J752" s="6">
        <v>40752</v>
      </c>
      <c r="K752" s="7">
        <v>0</v>
      </c>
      <c r="L752" s="2" t="s">
        <v>20</v>
      </c>
      <c r="M752" s="2" t="s">
        <v>43</v>
      </c>
    </row>
    <row r="753" spans="1:13" x14ac:dyDescent="0.35">
      <c r="A753" s="1" t="s">
        <v>157</v>
      </c>
      <c r="B753" s="2" t="s">
        <v>158</v>
      </c>
      <c r="C753" s="2" t="s">
        <v>107</v>
      </c>
      <c r="D753" s="2" t="s">
        <v>68</v>
      </c>
      <c r="E753" s="2" t="s">
        <v>17</v>
      </c>
      <c r="F753" s="2" t="s">
        <v>26</v>
      </c>
      <c r="G753" s="2" t="s">
        <v>35</v>
      </c>
      <c r="H753" s="2">
        <v>52</v>
      </c>
      <c r="I753" s="5">
        <v>41199</v>
      </c>
      <c r="J753" s="6">
        <v>71476</v>
      </c>
      <c r="K753" s="7">
        <v>0</v>
      </c>
      <c r="L753" s="2" t="s">
        <v>20</v>
      </c>
      <c r="M753" s="2" t="s">
        <v>43</v>
      </c>
    </row>
    <row r="754" spans="1:13" x14ac:dyDescent="0.35">
      <c r="A754" s="1" t="s">
        <v>157</v>
      </c>
      <c r="B754" s="2" t="s">
        <v>1084</v>
      </c>
      <c r="C754" s="2" t="s">
        <v>51</v>
      </c>
      <c r="D754" s="2" t="s">
        <v>33</v>
      </c>
      <c r="E754" s="2" t="s">
        <v>48</v>
      </c>
      <c r="F754" s="2" t="s">
        <v>18</v>
      </c>
      <c r="G754" s="2" t="s">
        <v>35</v>
      </c>
      <c r="H754" s="2">
        <v>48</v>
      </c>
      <c r="I754" s="5">
        <v>36272</v>
      </c>
      <c r="J754" s="6">
        <v>102847</v>
      </c>
      <c r="K754" s="7">
        <v>0.05</v>
      </c>
      <c r="L754" s="2" t="s">
        <v>20</v>
      </c>
      <c r="M754" s="2" t="s">
        <v>36</v>
      </c>
    </row>
    <row r="755" spans="1:13" x14ac:dyDescent="0.35">
      <c r="A755" s="1" t="s">
        <v>346</v>
      </c>
      <c r="B755" s="2" t="s">
        <v>347</v>
      </c>
      <c r="C755" s="2" t="s">
        <v>78</v>
      </c>
      <c r="D755" s="2" t="s">
        <v>64</v>
      </c>
      <c r="E755" s="2" t="s">
        <v>25</v>
      </c>
      <c r="F755" s="2" t="s">
        <v>18</v>
      </c>
      <c r="G755" s="2" t="s">
        <v>27</v>
      </c>
      <c r="H755" s="2">
        <v>49</v>
      </c>
      <c r="I755" s="5">
        <v>37680</v>
      </c>
      <c r="J755" s="6">
        <v>211291</v>
      </c>
      <c r="K755" s="7">
        <v>0.37</v>
      </c>
      <c r="L755" s="2" t="s">
        <v>28</v>
      </c>
      <c r="M755" s="2" t="s">
        <v>29</v>
      </c>
    </row>
    <row r="756" spans="1:13" x14ac:dyDescent="0.35">
      <c r="A756" s="1" t="s">
        <v>143</v>
      </c>
      <c r="B756" s="2" t="s">
        <v>144</v>
      </c>
      <c r="C756" s="2" t="s">
        <v>51</v>
      </c>
      <c r="D756" s="2" t="s">
        <v>79</v>
      </c>
      <c r="E756" s="2" t="s">
        <v>34</v>
      </c>
      <c r="F756" s="2" t="s">
        <v>18</v>
      </c>
      <c r="G756" s="2" t="s">
        <v>35</v>
      </c>
      <c r="H756" s="2">
        <v>53</v>
      </c>
      <c r="I756" s="5">
        <v>41601</v>
      </c>
      <c r="J756" s="6">
        <v>113135</v>
      </c>
      <c r="K756" s="7">
        <v>0.05</v>
      </c>
      <c r="L756" s="2" t="s">
        <v>20</v>
      </c>
      <c r="M756" s="2" t="s">
        <v>59</v>
      </c>
    </row>
    <row r="757" spans="1:13" x14ac:dyDescent="0.35">
      <c r="A757" s="1" t="s">
        <v>970</v>
      </c>
      <c r="B757" s="2" t="s">
        <v>971</v>
      </c>
      <c r="C757" s="2" t="s">
        <v>32</v>
      </c>
      <c r="D757" s="2" t="s">
        <v>68</v>
      </c>
      <c r="E757" s="2" t="s">
        <v>34</v>
      </c>
      <c r="F757" s="2" t="s">
        <v>26</v>
      </c>
      <c r="G757" s="2" t="s">
        <v>27</v>
      </c>
      <c r="H757" s="2">
        <v>64</v>
      </c>
      <c r="I757" s="5">
        <v>34940</v>
      </c>
      <c r="J757" s="6">
        <v>158787</v>
      </c>
      <c r="K757" s="7">
        <v>0.18</v>
      </c>
      <c r="L757" s="2" t="s">
        <v>28</v>
      </c>
      <c r="M757" s="2" t="s">
        <v>133</v>
      </c>
    </row>
    <row r="758" spans="1:13" x14ac:dyDescent="0.35">
      <c r="A758" s="1" t="s">
        <v>970</v>
      </c>
      <c r="B758" s="2" t="s">
        <v>1311</v>
      </c>
      <c r="C758" s="2" t="s">
        <v>123</v>
      </c>
      <c r="D758" s="2" t="s">
        <v>58</v>
      </c>
      <c r="E758" s="2" t="s">
        <v>34</v>
      </c>
      <c r="F758" s="2" t="s">
        <v>26</v>
      </c>
      <c r="G758" s="2" t="s">
        <v>27</v>
      </c>
      <c r="H758" s="2">
        <v>28</v>
      </c>
      <c r="I758" s="5">
        <v>43336</v>
      </c>
      <c r="J758" s="6">
        <v>61410</v>
      </c>
      <c r="K758" s="7">
        <v>0</v>
      </c>
      <c r="L758" s="2" t="s">
        <v>20</v>
      </c>
      <c r="M758" s="2" t="s">
        <v>43</v>
      </c>
    </row>
    <row r="759" spans="1:13" x14ac:dyDescent="0.35">
      <c r="A759" s="1" t="s">
        <v>1244</v>
      </c>
      <c r="B759" s="2" t="s">
        <v>1245</v>
      </c>
      <c r="C759" s="2" t="s">
        <v>32</v>
      </c>
      <c r="D759" s="2" t="s">
        <v>79</v>
      </c>
      <c r="E759" s="2" t="s">
        <v>17</v>
      </c>
      <c r="F759" s="2" t="s">
        <v>26</v>
      </c>
      <c r="G759" s="2" t="s">
        <v>27</v>
      </c>
      <c r="H759" s="2">
        <v>29</v>
      </c>
      <c r="I759" s="5">
        <v>44454</v>
      </c>
      <c r="J759" s="6">
        <v>199783</v>
      </c>
      <c r="K759" s="7">
        <v>0.21</v>
      </c>
      <c r="L759" s="2" t="s">
        <v>20</v>
      </c>
      <c r="M759" s="2" t="s">
        <v>36</v>
      </c>
    </row>
    <row r="760" spans="1:13" x14ac:dyDescent="0.35">
      <c r="A760" s="1" t="s">
        <v>1416</v>
      </c>
      <c r="B760" s="2" t="s">
        <v>1417</v>
      </c>
      <c r="C760" s="2" t="s">
        <v>78</v>
      </c>
      <c r="D760" s="2" t="s">
        <v>79</v>
      </c>
      <c r="E760" s="2" t="s">
        <v>48</v>
      </c>
      <c r="F760" s="2" t="s">
        <v>18</v>
      </c>
      <c r="G760" s="2" t="s">
        <v>84</v>
      </c>
      <c r="H760" s="2">
        <v>47</v>
      </c>
      <c r="I760" s="5">
        <v>36232</v>
      </c>
      <c r="J760" s="6">
        <v>239394</v>
      </c>
      <c r="K760" s="7">
        <v>0.32</v>
      </c>
      <c r="L760" s="2" t="s">
        <v>20</v>
      </c>
      <c r="M760" s="2" t="s">
        <v>59</v>
      </c>
    </row>
    <row r="761" spans="1:13" x14ac:dyDescent="0.35">
      <c r="A761" s="1" t="s">
        <v>1928</v>
      </c>
      <c r="B761" s="2" t="s">
        <v>1929</v>
      </c>
      <c r="C761" s="2" t="s">
        <v>15</v>
      </c>
      <c r="D761" s="2" t="s">
        <v>79</v>
      </c>
      <c r="E761" s="2" t="s">
        <v>34</v>
      </c>
      <c r="F761" s="2" t="s">
        <v>26</v>
      </c>
      <c r="G761" s="2" t="s">
        <v>27</v>
      </c>
      <c r="H761" s="2">
        <v>52</v>
      </c>
      <c r="I761" s="5">
        <v>43255</v>
      </c>
      <c r="J761" s="6">
        <v>154884</v>
      </c>
      <c r="K761" s="7">
        <v>0.1</v>
      </c>
      <c r="L761" s="2" t="s">
        <v>28</v>
      </c>
      <c r="M761" s="2" t="s">
        <v>73</v>
      </c>
    </row>
    <row r="762" spans="1:13" x14ac:dyDescent="0.35">
      <c r="A762" s="1" t="s">
        <v>1761</v>
      </c>
      <c r="B762" s="2" t="s">
        <v>1762</v>
      </c>
      <c r="C762" s="2" t="s">
        <v>15</v>
      </c>
      <c r="D762" s="2" t="s">
        <v>47</v>
      </c>
      <c r="E762" s="2" t="s">
        <v>34</v>
      </c>
      <c r="F762" s="2" t="s">
        <v>18</v>
      </c>
      <c r="G762" s="2" t="s">
        <v>19</v>
      </c>
      <c r="H762" s="2">
        <v>30</v>
      </c>
      <c r="I762" s="5">
        <v>42960</v>
      </c>
      <c r="J762" s="6">
        <v>154624</v>
      </c>
      <c r="K762" s="7">
        <v>0.15</v>
      </c>
      <c r="L762" s="2" t="s">
        <v>20</v>
      </c>
      <c r="M762" s="2" t="s">
        <v>59</v>
      </c>
    </row>
    <row r="763" spans="1:13" x14ac:dyDescent="0.35">
      <c r="A763" s="1" t="s">
        <v>955</v>
      </c>
      <c r="B763" s="2" t="s">
        <v>956</v>
      </c>
      <c r="C763" s="2" t="s">
        <v>42</v>
      </c>
      <c r="D763" s="2" t="s">
        <v>33</v>
      </c>
      <c r="E763" s="2" t="s">
        <v>34</v>
      </c>
      <c r="F763" s="2" t="s">
        <v>18</v>
      </c>
      <c r="G763" s="2" t="s">
        <v>27</v>
      </c>
      <c r="H763" s="2">
        <v>63</v>
      </c>
      <c r="I763" s="5">
        <v>36525</v>
      </c>
      <c r="J763" s="6">
        <v>89523</v>
      </c>
      <c r="K763" s="7">
        <v>0</v>
      </c>
      <c r="L763" s="2" t="s">
        <v>20</v>
      </c>
      <c r="M763" s="2" t="s">
        <v>43</v>
      </c>
    </row>
    <row r="764" spans="1:13" x14ac:dyDescent="0.35">
      <c r="A764" s="1" t="s">
        <v>865</v>
      </c>
      <c r="B764" s="2" t="s">
        <v>866</v>
      </c>
      <c r="C764" s="2" t="s">
        <v>32</v>
      </c>
      <c r="D764" s="2" t="s">
        <v>68</v>
      </c>
      <c r="E764" s="2" t="s">
        <v>48</v>
      </c>
      <c r="F764" s="2" t="s">
        <v>26</v>
      </c>
      <c r="G764" s="2" t="s">
        <v>84</v>
      </c>
      <c r="H764" s="2">
        <v>46</v>
      </c>
      <c r="I764" s="5">
        <v>41839</v>
      </c>
      <c r="J764" s="6">
        <v>173629</v>
      </c>
      <c r="K764" s="7">
        <v>0.21</v>
      </c>
      <c r="L764" s="2" t="s">
        <v>92</v>
      </c>
      <c r="M764" s="2" t="s">
        <v>217</v>
      </c>
    </row>
    <row r="765" spans="1:13" x14ac:dyDescent="0.35">
      <c r="A765" s="1" t="s">
        <v>1219</v>
      </c>
      <c r="B765" s="2" t="s">
        <v>1220</v>
      </c>
      <c r="C765" s="2" t="s">
        <v>123</v>
      </c>
      <c r="D765" s="2" t="s">
        <v>47</v>
      </c>
      <c r="E765" s="2" t="s">
        <v>48</v>
      </c>
      <c r="F765" s="2" t="s">
        <v>18</v>
      </c>
      <c r="G765" s="2" t="s">
        <v>84</v>
      </c>
      <c r="H765" s="2">
        <v>34</v>
      </c>
      <c r="I765" s="5">
        <v>41066</v>
      </c>
      <c r="J765" s="6">
        <v>72126</v>
      </c>
      <c r="K765" s="7">
        <v>0</v>
      </c>
      <c r="L765" s="2" t="s">
        <v>92</v>
      </c>
      <c r="M765" s="2" t="s">
        <v>93</v>
      </c>
    </row>
    <row r="766" spans="1:13" x14ac:dyDescent="0.35">
      <c r="A766" s="1" t="s">
        <v>741</v>
      </c>
      <c r="B766" s="2" t="s">
        <v>742</v>
      </c>
      <c r="C766" s="2" t="s">
        <v>39</v>
      </c>
      <c r="D766" s="2" t="s">
        <v>16</v>
      </c>
      <c r="E766" s="2" t="s">
        <v>25</v>
      </c>
      <c r="F766" s="2" t="s">
        <v>18</v>
      </c>
      <c r="G766" s="2" t="s">
        <v>27</v>
      </c>
      <c r="H766" s="2">
        <v>42</v>
      </c>
      <c r="I766" s="5">
        <v>38640</v>
      </c>
      <c r="J766" s="6">
        <v>67398</v>
      </c>
      <c r="K766" s="7">
        <v>7.0000000000000007E-2</v>
      </c>
      <c r="L766" s="2" t="s">
        <v>20</v>
      </c>
      <c r="M766" s="2" t="s">
        <v>43</v>
      </c>
    </row>
    <row r="767" spans="1:13" x14ac:dyDescent="0.35">
      <c r="A767" s="1" t="s">
        <v>741</v>
      </c>
      <c r="B767" s="2" t="s">
        <v>1025</v>
      </c>
      <c r="C767" s="2" t="s">
        <v>15</v>
      </c>
      <c r="D767" s="2" t="s">
        <v>79</v>
      </c>
      <c r="E767" s="2" t="s">
        <v>25</v>
      </c>
      <c r="F767" s="2" t="s">
        <v>26</v>
      </c>
      <c r="G767" s="2" t="s">
        <v>27</v>
      </c>
      <c r="H767" s="2">
        <v>63</v>
      </c>
      <c r="I767" s="5">
        <v>42064</v>
      </c>
      <c r="J767" s="6">
        <v>148321</v>
      </c>
      <c r="K767" s="7">
        <v>0.15</v>
      </c>
      <c r="L767" s="2" t="s">
        <v>28</v>
      </c>
      <c r="M767" s="2" t="s">
        <v>113</v>
      </c>
    </row>
    <row r="768" spans="1:13" x14ac:dyDescent="0.35">
      <c r="A768" s="1" t="s">
        <v>277</v>
      </c>
      <c r="B768" s="2" t="s">
        <v>278</v>
      </c>
      <c r="C768" s="2" t="s">
        <v>32</v>
      </c>
      <c r="D768" s="2" t="s">
        <v>64</v>
      </c>
      <c r="E768" s="2" t="s">
        <v>48</v>
      </c>
      <c r="F768" s="2" t="s">
        <v>18</v>
      </c>
      <c r="G768" s="2" t="s">
        <v>27</v>
      </c>
      <c r="H768" s="2">
        <v>27</v>
      </c>
      <c r="I768" s="5">
        <v>44250</v>
      </c>
      <c r="J768" s="6">
        <v>199041</v>
      </c>
      <c r="K768" s="7">
        <v>0.16</v>
      </c>
      <c r="L768" s="2" t="s">
        <v>28</v>
      </c>
      <c r="M768" s="2" t="s">
        <v>113</v>
      </c>
    </row>
    <row r="769" spans="1:13" x14ac:dyDescent="0.35">
      <c r="A769" s="1" t="s">
        <v>194</v>
      </c>
      <c r="B769" s="2" t="s">
        <v>195</v>
      </c>
      <c r="C769" s="2" t="s">
        <v>54</v>
      </c>
      <c r="D769" s="2" t="s">
        <v>33</v>
      </c>
      <c r="E769" s="2" t="s">
        <v>48</v>
      </c>
      <c r="F769" s="2" t="s">
        <v>18</v>
      </c>
      <c r="G769" s="2" t="s">
        <v>19</v>
      </c>
      <c r="H769" s="2">
        <v>36</v>
      </c>
      <c r="I769" s="5">
        <v>44435</v>
      </c>
      <c r="J769" s="6">
        <v>48906</v>
      </c>
      <c r="K769" s="7">
        <v>0</v>
      </c>
      <c r="L769" s="2" t="s">
        <v>20</v>
      </c>
      <c r="M769" s="2" t="s">
        <v>55</v>
      </c>
    </row>
    <row r="770" spans="1:13" x14ac:dyDescent="0.35">
      <c r="A770" s="1" t="s">
        <v>194</v>
      </c>
      <c r="B770" s="2" t="s">
        <v>1268</v>
      </c>
      <c r="C770" s="2" t="s">
        <v>24</v>
      </c>
      <c r="D770" s="2" t="s">
        <v>16</v>
      </c>
      <c r="E770" s="2" t="s">
        <v>48</v>
      </c>
      <c r="F770" s="2" t="s">
        <v>26</v>
      </c>
      <c r="G770" s="2" t="s">
        <v>35</v>
      </c>
      <c r="H770" s="2">
        <v>37</v>
      </c>
      <c r="I770" s="5">
        <v>39493</v>
      </c>
      <c r="J770" s="6">
        <v>71695</v>
      </c>
      <c r="K770" s="7">
        <v>0</v>
      </c>
      <c r="L770" s="2" t="s">
        <v>20</v>
      </c>
      <c r="M770" s="2" t="s">
        <v>43</v>
      </c>
    </row>
    <row r="771" spans="1:13" x14ac:dyDescent="0.35">
      <c r="A771" s="1" t="s">
        <v>155</v>
      </c>
      <c r="B771" s="2" t="s">
        <v>156</v>
      </c>
      <c r="C771" s="2" t="s">
        <v>32</v>
      </c>
      <c r="D771" s="2" t="s">
        <v>16</v>
      </c>
      <c r="E771" s="2" t="s">
        <v>17</v>
      </c>
      <c r="F771" s="2" t="s">
        <v>18</v>
      </c>
      <c r="G771" s="2" t="s">
        <v>19</v>
      </c>
      <c r="H771" s="2">
        <v>37</v>
      </c>
      <c r="I771" s="5">
        <v>40076</v>
      </c>
      <c r="J771" s="6">
        <v>167199</v>
      </c>
      <c r="K771" s="7">
        <v>0.2</v>
      </c>
      <c r="L771" s="2" t="s">
        <v>20</v>
      </c>
      <c r="M771" s="2" t="s">
        <v>21</v>
      </c>
    </row>
    <row r="772" spans="1:13" x14ac:dyDescent="0.35">
      <c r="A772" s="1" t="s">
        <v>155</v>
      </c>
      <c r="B772" s="2" t="s">
        <v>1632</v>
      </c>
      <c r="C772" s="2" t="s">
        <v>24</v>
      </c>
      <c r="D772" s="2" t="s">
        <v>16</v>
      </c>
      <c r="E772" s="2" t="s">
        <v>34</v>
      </c>
      <c r="F772" s="2" t="s">
        <v>18</v>
      </c>
      <c r="G772" s="2" t="s">
        <v>27</v>
      </c>
      <c r="H772" s="2">
        <v>56</v>
      </c>
      <c r="I772" s="5">
        <v>35238</v>
      </c>
      <c r="J772" s="6">
        <v>82806</v>
      </c>
      <c r="K772" s="7">
        <v>0</v>
      </c>
      <c r="L772" s="2" t="s">
        <v>20</v>
      </c>
      <c r="M772" s="2" t="s">
        <v>21</v>
      </c>
    </row>
    <row r="773" spans="1:13" x14ac:dyDescent="0.35">
      <c r="A773" s="1" t="s">
        <v>1520</v>
      </c>
      <c r="B773" s="2" t="s">
        <v>1521</v>
      </c>
      <c r="C773" s="2" t="s">
        <v>32</v>
      </c>
      <c r="D773" s="2" t="s">
        <v>68</v>
      </c>
      <c r="E773" s="2" t="s">
        <v>34</v>
      </c>
      <c r="F773" s="2" t="s">
        <v>26</v>
      </c>
      <c r="G773" s="2" t="s">
        <v>35</v>
      </c>
      <c r="H773" s="2">
        <v>41</v>
      </c>
      <c r="I773" s="5">
        <v>39156</v>
      </c>
      <c r="J773" s="6">
        <v>155926</v>
      </c>
      <c r="K773" s="7">
        <v>0.24</v>
      </c>
      <c r="L773" s="2" t="s">
        <v>20</v>
      </c>
      <c r="M773" s="2" t="s">
        <v>87</v>
      </c>
    </row>
    <row r="774" spans="1:13" x14ac:dyDescent="0.35">
      <c r="A774" s="1" t="s">
        <v>60</v>
      </c>
      <c r="B774" s="2" t="s">
        <v>61</v>
      </c>
      <c r="C774" s="2" t="s">
        <v>42</v>
      </c>
      <c r="D774" s="2" t="s">
        <v>33</v>
      </c>
      <c r="E774" s="2" t="s">
        <v>34</v>
      </c>
      <c r="F774" s="2" t="s">
        <v>18</v>
      </c>
      <c r="G774" s="2" t="s">
        <v>35</v>
      </c>
      <c r="H774" s="2">
        <v>34</v>
      </c>
      <c r="I774" s="5">
        <v>43264</v>
      </c>
      <c r="J774" s="6">
        <v>77203</v>
      </c>
      <c r="K774" s="7">
        <v>0</v>
      </c>
      <c r="L774" s="2" t="s">
        <v>20</v>
      </c>
      <c r="M774" s="2" t="s">
        <v>36</v>
      </c>
    </row>
    <row r="775" spans="1:13" x14ac:dyDescent="0.35">
      <c r="A775" s="1" t="s">
        <v>340</v>
      </c>
      <c r="B775" s="2" t="s">
        <v>341</v>
      </c>
      <c r="C775" s="2" t="s">
        <v>54</v>
      </c>
      <c r="D775" s="2" t="s">
        <v>47</v>
      </c>
      <c r="E775" s="2" t="s">
        <v>17</v>
      </c>
      <c r="F775" s="2" t="s">
        <v>18</v>
      </c>
      <c r="G775" s="2" t="s">
        <v>27</v>
      </c>
      <c r="H775" s="2">
        <v>30</v>
      </c>
      <c r="I775" s="5">
        <v>44241</v>
      </c>
      <c r="J775" s="6">
        <v>48340</v>
      </c>
      <c r="K775" s="7">
        <v>0</v>
      </c>
      <c r="L775" s="2" t="s">
        <v>28</v>
      </c>
      <c r="M775" s="2" t="s">
        <v>113</v>
      </c>
    </row>
    <row r="776" spans="1:13" x14ac:dyDescent="0.35">
      <c r="A776" s="1" t="s">
        <v>340</v>
      </c>
      <c r="B776" s="2" t="s">
        <v>1000</v>
      </c>
      <c r="C776" s="2" t="s">
        <v>107</v>
      </c>
      <c r="D776" s="2" t="s">
        <v>68</v>
      </c>
      <c r="E776" s="2" t="s">
        <v>25</v>
      </c>
      <c r="F776" s="2" t="s">
        <v>18</v>
      </c>
      <c r="G776" s="2" t="s">
        <v>27</v>
      </c>
      <c r="H776" s="2">
        <v>50</v>
      </c>
      <c r="I776" s="5">
        <v>37446</v>
      </c>
      <c r="J776" s="6">
        <v>92209</v>
      </c>
      <c r="K776" s="7">
        <v>0</v>
      </c>
      <c r="L776" s="2" t="s">
        <v>28</v>
      </c>
      <c r="M776" s="2" t="s">
        <v>73</v>
      </c>
    </row>
    <row r="777" spans="1:13" x14ac:dyDescent="0.35">
      <c r="A777" s="1" t="s">
        <v>809</v>
      </c>
      <c r="B777" s="2" t="s">
        <v>810</v>
      </c>
      <c r="C777" s="2" t="s">
        <v>15</v>
      </c>
      <c r="D777" s="2" t="s">
        <v>16</v>
      </c>
      <c r="E777" s="2" t="s">
        <v>17</v>
      </c>
      <c r="F777" s="2" t="s">
        <v>18</v>
      </c>
      <c r="G777" s="2" t="s">
        <v>27</v>
      </c>
      <c r="H777" s="2">
        <v>60</v>
      </c>
      <c r="I777" s="5">
        <v>40383</v>
      </c>
      <c r="J777" s="6">
        <v>126911</v>
      </c>
      <c r="K777" s="7">
        <v>0.1</v>
      </c>
      <c r="L777" s="2" t="s">
        <v>28</v>
      </c>
      <c r="M777" s="2" t="s">
        <v>73</v>
      </c>
    </row>
    <row r="778" spans="1:13" x14ac:dyDescent="0.35">
      <c r="A778" s="1" t="s">
        <v>1920</v>
      </c>
      <c r="B778" s="2" t="s">
        <v>1921</v>
      </c>
      <c r="C778" s="2" t="s">
        <v>32</v>
      </c>
      <c r="D778" s="2" t="s">
        <v>64</v>
      </c>
      <c r="E778" s="2" t="s">
        <v>34</v>
      </c>
      <c r="F778" s="2" t="s">
        <v>26</v>
      </c>
      <c r="G778" s="2" t="s">
        <v>27</v>
      </c>
      <c r="H778" s="2">
        <v>47</v>
      </c>
      <c r="I778" s="5">
        <v>43772</v>
      </c>
      <c r="J778" s="6">
        <v>195385</v>
      </c>
      <c r="K778" s="7">
        <v>0.21</v>
      </c>
      <c r="L778" s="2" t="s">
        <v>28</v>
      </c>
      <c r="M778" s="2" t="s">
        <v>133</v>
      </c>
    </row>
    <row r="779" spans="1:13" x14ac:dyDescent="0.35">
      <c r="A779" s="1" t="s">
        <v>1807</v>
      </c>
      <c r="B779" s="2" t="s">
        <v>1808</v>
      </c>
      <c r="C779" s="2" t="s">
        <v>46</v>
      </c>
      <c r="D779" s="2" t="s">
        <v>47</v>
      </c>
      <c r="E779" s="2" t="s">
        <v>17</v>
      </c>
      <c r="F779" s="2" t="s">
        <v>18</v>
      </c>
      <c r="G779" s="2" t="s">
        <v>19</v>
      </c>
      <c r="H779" s="2">
        <v>40</v>
      </c>
      <c r="I779" s="5">
        <v>39960</v>
      </c>
      <c r="J779" s="6">
        <v>62411</v>
      </c>
      <c r="K779" s="7">
        <v>0</v>
      </c>
      <c r="L779" s="2" t="s">
        <v>20</v>
      </c>
      <c r="M779" s="2" t="s">
        <v>55</v>
      </c>
    </row>
    <row r="780" spans="1:13" x14ac:dyDescent="0.35">
      <c r="A780" s="1" t="s">
        <v>517</v>
      </c>
      <c r="B780" s="2" t="s">
        <v>518</v>
      </c>
      <c r="C780" s="2" t="s">
        <v>54</v>
      </c>
      <c r="D780" s="2" t="s">
        <v>33</v>
      </c>
      <c r="E780" s="2" t="s">
        <v>25</v>
      </c>
      <c r="F780" s="2" t="s">
        <v>18</v>
      </c>
      <c r="G780" s="2" t="s">
        <v>35</v>
      </c>
      <c r="H780" s="2">
        <v>51</v>
      </c>
      <c r="I780" s="5">
        <v>42753</v>
      </c>
      <c r="J780" s="6">
        <v>53799</v>
      </c>
      <c r="K780" s="7">
        <v>0</v>
      </c>
      <c r="L780" s="2" t="s">
        <v>20</v>
      </c>
      <c r="M780" s="2" t="s">
        <v>87</v>
      </c>
    </row>
    <row r="781" spans="1:13" x14ac:dyDescent="0.35">
      <c r="A781" s="1" t="s">
        <v>1637</v>
      </c>
      <c r="B781" s="2" t="s">
        <v>1638</v>
      </c>
      <c r="C781" s="2" t="s">
        <v>15</v>
      </c>
      <c r="D781" s="2" t="s">
        <v>79</v>
      </c>
      <c r="E781" s="2" t="s">
        <v>25</v>
      </c>
      <c r="F781" s="2" t="s">
        <v>26</v>
      </c>
      <c r="G781" s="2" t="s">
        <v>27</v>
      </c>
      <c r="H781" s="2">
        <v>32</v>
      </c>
      <c r="I781" s="5">
        <v>42764</v>
      </c>
      <c r="J781" s="6">
        <v>143970</v>
      </c>
      <c r="K781" s="7">
        <v>0.12</v>
      </c>
      <c r="L781" s="2" t="s">
        <v>20</v>
      </c>
      <c r="M781" s="2" t="s">
        <v>21</v>
      </c>
    </row>
    <row r="782" spans="1:13" x14ac:dyDescent="0.35">
      <c r="A782" s="1" t="s">
        <v>1337</v>
      </c>
      <c r="B782" s="2" t="s">
        <v>1338</v>
      </c>
      <c r="C782" s="2" t="s">
        <v>206</v>
      </c>
      <c r="D782" s="2" t="s">
        <v>16</v>
      </c>
      <c r="E782" s="2" t="s">
        <v>25</v>
      </c>
      <c r="F782" s="2" t="s">
        <v>18</v>
      </c>
      <c r="G782" s="2" t="s">
        <v>35</v>
      </c>
      <c r="H782" s="2">
        <v>30</v>
      </c>
      <c r="I782" s="5">
        <v>43864</v>
      </c>
      <c r="J782" s="6">
        <v>94652</v>
      </c>
      <c r="K782" s="7">
        <v>0</v>
      </c>
      <c r="L782" s="2" t="s">
        <v>20</v>
      </c>
      <c r="M782" s="2" t="s">
        <v>21</v>
      </c>
    </row>
    <row r="783" spans="1:13" x14ac:dyDescent="0.35">
      <c r="A783" s="1" t="s">
        <v>285</v>
      </c>
      <c r="B783" s="2" t="s">
        <v>286</v>
      </c>
      <c r="C783" s="2" t="s">
        <v>276</v>
      </c>
      <c r="D783" s="2" t="s">
        <v>68</v>
      </c>
      <c r="E783" s="2" t="s">
        <v>48</v>
      </c>
      <c r="F783" s="2" t="s">
        <v>18</v>
      </c>
      <c r="G783" s="2" t="s">
        <v>35</v>
      </c>
      <c r="H783" s="2">
        <v>51</v>
      </c>
      <c r="I783" s="5">
        <v>35055</v>
      </c>
      <c r="J783" s="6">
        <v>96475</v>
      </c>
      <c r="K783" s="7">
        <v>0</v>
      </c>
      <c r="L783" s="2" t="s">
        <v>20</v>
      </c>
      <c r="M783" s="2" t="s">
        <v>59</v>
      </c>
    </row>
    <row r="784" spans="1:13" x14ac:dyDescent="0.35">
      <c r="A784" s="1" t="s">
        <v>937</v>
      </c>
      <c r="B784" s="2" t="s">
        <v>938</v>
      </c>
      <c r="C784" s="2" t="s">
        <v>54</v>
      </c>
      <c r="D784" s="2" t="s">
        <v>58</v>
      </c>
      <c r="E784" s="2" t="s">
        <v>34</v>
      </c>
      <c r="F784" s="2" t="s">
        <v>18</v>
      </c>
      <c r="G784" s="2" t="s">
        <v>35</v>
      </c>
      <c r="H784" s="2">
        <v>56</v>
      </c>
      <c r="I784" s="5">
        <v>43824</v>
      </c>
      <c r="J784" s="6">
        <v>54829</v>
      </c>
      <c r="K784" s="7">
        <v>0</v>
      </c>
      <c r="L784" s="2" t="s">
        <v>20</v>
      </c>
      <c r="M784" s="2" t="s">
        <v>43</v>
      </c>
    </row>
    <row r="785" spans="1:13" x14ac:dyDescent="0.35">
      <c r="A785" s="1" t="s">
        <v>1063</v>
      </c>
      <c r="B785" s="2" t="s">
        <v>1064</v>
      </c>
      <c r="C785" s="2" t="s">
        <v>298</v>
      </c>
      <c r="D785" s="2" t="s">
        <v>16</v>
      </c>
      <c r="E785" s="2" t="s">
        <v>48</v>
      </c>
      <c r="F785" s="2" t="s">
        <v>26</v>
      </c>
      <c r="G785" s="2" t="s">
        <v>19</v>
      </c>
      <c r="H785" s="2">
        <v>28</v>
      </c>
      <c r="I785" s="5">
        <v>43633</v>
      </c>
      <c r="J785" s="6">
        <v>65341</v>
      </c>
      <c r="K785" s="7">
        <v>0</v>
      </c>
      <c r="L785" s="2" t="s">
        <v>20</v>
      </c>
      <c r="M785" s="2" t="s">
        <v>55</v>
      </c>
    </row>
    <row r="786" spans="1:13" x14ac:dyDescent="0.35">
      <c r="A786" s="1" t="s">
        <v>1104</v>
      </c>
      <c r="B786" s="2" t="s">
        <v>1105</v>
      </c>
      <c r="C786" s="2" t="s">
        <v>51</v>
      </c>
      <c r="D786" s="2" t="s">
        <v>64</v>
      </c>
      <c r="E786" s="2" t="s">
        <v>25</v>
      </c>
      <c r="F786" s="2" t="s">
        <v>26</v>
      </c>
      <c r="G786" s="2" t="s">
        <v>84</v>
      </c>
      <c r="H786" s="2">
        <v>34</v>
      </c>
      <c r="I786" s="5">
        <v>41499</v>
      </c>
      <c r="J786" s="6">
        <v>113909</v>
      </c>
      <c r="K786" s="7">
        <v>0.06</v>
      </c>
      <c r="L786" s="2" t="s">
        <v>92</v>
      </c>
      <c r="M786" s="2" t="s">
        <v>98</v>
      </c>
    </row>
    <row r="787" spans="1:13" x14ac:dyDescent="0.35">
      <c r="A787" s="1" t="s">
        <v>268</v>
      </c>
      <c r="B787" s="2" t="s">
        <v>269</v>
      </c>
      <c r="C787" s="2" t="s">
        <v>78</v>
      </c>
      <c r="D787" s="2" t="s">
        <v>47</v>
      </c>
      <c r="E787" s="2" t="s">
        <v>25</v>
      </c>
      <c r="F787" s="2" t="s">
        <v>18</v>
      </c>
      <c r="G787" s="2" t="s">
        <v>35</v>
      </c>
      <c r="H787" s="2">
        <v>31</v>
      </c>
      <c r="I787" s="5">
        <v>44063</v>
      </c>
      <c r="J787" s="6">
        <v>219693</v>
      </c>
      <c r="K787" s="7">
        <v>0.3</v>
      </c>
      <c r="L787" s="2" t="s">
        <v>20</v>
      </c>
      <c r="M787" s="2" t="s">
        <v>59</v>
      </c>
    </row>
    <row r="788" spans="1:13" x14ac:dyDescent="0.35">
      <c r="A788" s="1" t="s">
        <v>268</v>
      </c>
      <c r="B788" s="2" t="s">
        <v>1306</v>
      </c>
      <c r="C788" s="2" t="s">
        <v>371</v>
      </c>
      <c r="D788" s="2" t="s">
        <v>16</v>
      </c>
      <c r="E788" s="2" t="s">
        <v>25</v>
      </c>
      <c r="F788" s="2" t="s">
        <v>26</v>
      </c>
      <c r="G788" s="2" t="s">
        <v>27</v>
      </c>
      <c r="H788" s="2">
        <v>43</v>
      </c>
      <c r="I788" s="5">
        <v>42753</v>
      </c>
      <c r="J788" s="6">
        <v>86417</v>
      </c>
      <c r="K788" s="7">
        <v>0</v>
      </c>
      <c r="L788" s="2" t="s">
        <v>20</v>
      </c>
      <c r="M788" s="2" t="s">
        <v>36</v>
      </c>
    </row>
    <row r="789" spans="1:13" x14ac:dyDescent="0.35">
      <c r="A789" s="1" t="s">
        <v>889</v>
      </c>
      <c r="B789" s="2" t="s">
        <v>890</v>
      </c>
      <c r="C789" s="2" t="s">
        <v>78</v>
      </c>
      <c r="D789" s="2" t="s">
        <v>68</v>
      </c>
      <c r="E789" s="2" t="s">
        <v>25</v>
      </c>
      <c r="F789" s="2" t="s">
        <v>18</v>
      </c>
      <c r="G789" s="2" t="s">
        <v>27</v>
      </c>
      <c r="H789" s="2">
        <v>55</v>
      </c>
      <c r="I789" s="5">
        <v>43345</v>
      </c>
      <c r="J789" s="6">
        <v>221465</v>
      </c>
      <c r="K789" s="7">
        <v>0.34</v>
      </c>
      <c r="L789" s="2" t="s">
        <v>28</v>
      </c>
      <c r="M789" s="2" t="s">
        <v>133</v>
      </c>
    </row>
    <row r="790" spans="1:13" x14ac:dyDescent="0.35">
      <c r="A790" s="1" t="s">
        <v>1858</v>
      </c>
      <c r="B790" s="2" t="s">
        <v>1859</v>
      </c>
      <c r="C790" s="2" t="s">
        <v>51</v>
      </c>
      <c r="D790" s="2" t="s">
        <v>47</v>
      </c>
      <c r="E790" s="2" t="s">
        <v>17</v>
      </c>
      <c r="F790" s="2" t="s">
        <v>18</v>
      </c>
      <c r="G790" s="2" t="s">
        <v>27</v>
      </c>
      <c r="H790" s="2">
        <v>50</v>
      </c>
      <c r="I790" s="5">
        <v>36653</v>
      </c>
      <c r="J790" s="6">
        <v>106428</v>
      </c>
      <c r="K790" s="7">
        <v>7.0000000000000007E-2</v>
      </c>
      <c r="L790" s="2" t="s">
        <v>20</v>
      </c>
      <c r="M790" s="2" t="s">
        <v>36</v>
      </c>
    </row>
    <row r="791" spans="1:13" x14ac:dyDescent="0.35">
      <c r="A791" s="1" t="s">
        <v>976</v>
      </c>
      <c r="B791" s="2" t="s">
        <v>977</v>
      </c>
      <c r="C791" s="2" t="s">
        <v>32</v>
      </c>
      <c r="D791" s="2" t="s">
        <v>79</v>
      </c>
      <c r="E791" s="2" t="s">
        <v>48</v>
      </c>
      <c r="F791" s="2" t="s">
        <v>26</v>
      </c>
      <c r="G791" s="2" t="s">
        <v>27</v>
      </c>
      <c r="H791" s="2">
        <v>45</v>
      </c>
      <c r="I791" s="5">
        <v>38332</v>
      </c>
      <c r="J791" s="6">
        <v>168846</v>
      </c>
      <c r="K791" s="7">
        <v>0.24</v>
      </c>
      <c r="L791" s="2" t="s">
        <v>28</v>
      </c>
      <c r="M791" s="2" t="s">
        <v>29</v>
      </c>
    </row>
    <row r="792" spans="1:13" x14ac:dyDescent="0.35">
      <c r="A792" s="1" t="s">
        <v>1934</v>
      </c>
      <c r="B792" s="2" t="s">
        <v>1935</v>
      </c>
      <c r="C792" s="2" t="s">
        <v>484</v>
      </c>
      <c r="D792" s="2" t="s">
        <v>16</v>
      </c>
      <c r="E792" s="2" t="s">
        <v>48</v>
      </c>
      <c r="F792" s="2" t="s">
        <v>18</v>
      </c>
      <c r="G792" s="2" t="s">
        <v>35</v>
      </c>
      <c r="H792" s="2">
        <v>40</v>
      </c>
      <c r="I792" s="5">
        <v>40944</v>
      </c>
      <c r="J792" s="6">
        <v>61523</v>
      </c>
      <c r="K792" s="7">
        <v>0</v>
      </c>
      <c r="L792" s="2" t="s">
        <v>20</v>
      </c>
      <c r="M792" s="2" t="s">
        <v>87</v>
      </c>
    </row>
    <row r="793" spans="1:13" x14ac:dyDescent="0.35">
      <c r="A793" s="1" t="s">
        <v>509</v>
      </c>
      <c r="B793" s="2" t="s">
        <v>510</v>
      </c>
      <c r="C793" s="2" t="s">
        <v>42</v>
      </c>
      <c r="D793" s="2" t="s">
        <v>33</v>
      </c>
      <c r="E793" s="2" t="s">
        <v>48</v>
      </c>
      <c r="F793" s="2" t="s">
        <v>26</v>
      </c>
      <c r="G793" s="2" t="s">
        <v>84</v>
      </c>
      <c r="H793" s="2">
        <v>46</v>
      </c>
      <c r="I793" s="5">
        <v>41294</v>
      </c>
      <c r="J793" s="6">
        <v>86061</v>
      </c>
      <c r="K793" s="7">
        <v>0</v>
      </c>
      <c r="L793" s="2" t="s">
        <v>92</v>
      </c>
      <c r="M793" s="2" t="s">
        <v>98</v>
      </c>
    </row>
    <row r="794" spans="1:13" x14ac:dyDescent="0.35">
      <c r="A794" s="1" t="s">
        <v>196</v>
      </c>
      <c r="B794" s="2" t="s">
        <v>197</v>
      </c>
      <c r="C794" s="2" t="s">
        <v>42</v>
      </c>
      <c r="D794" s="2" t="s">
        <v>47</v>
      </c>
      <c r="E794" s="2" t="s">
        <v>48</v>
      </c>
      <c r="F794" s="2" t="s">
        <v>18</v>
      </c>
      <c r="G794" s="2" t="s">
        <v>35</v>
      </c>
      <c r="H794" s="2">
        <v>38</v>
      </c>
      <c r="I794" s="5">
        <v>39474</v>
      </c>
      <c r="J794" s="6">
        <v>80024</v>
      </c>
      <c r="K794" s="7">
        <v>0</v>
      </c>
      <c r="L794" s="2" t="s">
        <v>20</v>
      </c>
      <c r="M794" s="2" t="s">
        <v>87</v>
      </c>
    </row>
    <row r="795" spans="1:13" x14ac:dyDescent="0.35">
      <c r="A795" s="1" t="s">
        <v>388</v>
      </c>
      <c r="B795" s="2" t="s">
        <v>389</v>
      </c>
      <c r="C795" s="2" t="s">
        <v>78</v>
      </c>
      <c r="D795" s="2" t="s">
        <v>33</v>
      </c>
      <c r="E795" s="2" t="s">
        <v>34</v>
      </c>
      <c r="F795" s="2" t="s">
        <v>18</v>
      </c>
      <c r="G795" s="2" t="s">
        <v>35</v>
      </c>
      <c r="H795" s="2">
        <v>32</v>
      </c>
      <c r="I795" s="5">
        <v>43102</v>
      </c>
      <c r="J795" s="6">
        <v>190253</v>
      </c>
      <c r="K795" s="7">
        <v>0.33</v>
      </c>
      <c r="L795" s="2" t="s">
        <v>20</v>
      </c>
      <c r="M795" s="2" t="s">
        <v>59</v>
      </c>
    </row>
    <row r="796" spans="1:13" x14ac:dyDescent="0.35">
      <c r="A796" s="1" t="s">
        <v>735</v>
      </c>
      <c r="B796" s="2" t="s">
        <v>736</v>
      </c>
      <c r="C796" s="2" t="s">
        <v>247</v>
      </c>
      <c r="D796" s="2" t="s">
        <v>16</v>
      </c>
      <c r="E796" s="2" t="s">
        <v>25</v>
      </c>
      <c r="F796" s="2" t="s">
        <v>26</v>
      </c>
      <c r="G796" s="2" t="s">
        <v>35</v>
      </c>
      <c r="H796" s="2">
        <v>54</v>
      </c>
      <c r="I796" s="5">
        <v>34631</v>
      </c>
      <c r="J796" s="6">
        <v>87216</v>
      </c>
      <c r="K796" s="7">
        <v>0</v>
      </c>
      <c r="L796" s="2" t="s">
        <v>20</v>
      </c>
      <c r="M796" s="2" t="s">
        <v>55</v>
      </c>
    </row>
    <row r="797" spans="1:13" x14ac:dyDescent="0.35">
      <c r="A797" s="1" t="s">
        <v>1658</v>
      </c>
      <c r="B797" s="2" t="s">
        <v>1659</v>
      </c>
      <c r="C797" s="2" t="s">
        <v>51</v>
      </c>
      <c r="D797" s="2" t="s">
        <v>64</v>
      </c>
      <c r="E797" s="2" t="s">
        <v>34</v>
      </c>
      <c r="F797" s="2" t="s">
        <v>18</v>
      </c>
      <c r="G797" s="2" t="s">
        <v>27</v>
      </c>
      <c r="H797" s="2">
        <v>32</v>
      </c>
      <c r="I797" s="5">
        <v>42738</v>
      </c>
      <c r="J797" s="6">
        <v>101870</v>
      </c>
      <c r="K797" s="7">
        <v>0.1</v>
      </c>
      <c r="L797" s="2" t="s">
        <v>20</v>
      </c>
      <c r="M797" s="2" t="s">
        <v>43</v>
      </c>
    </row>
    <row r="798" spans="1:13" x14ac:dyDescent="0.35">
      <c r="A798" s="1" t="s">
        <v>1119</v>
      </c>
      <c r="B798" s="2" t="s">
        <v>1120</v>
      </c>
      <c r="C798" s="2" t="s">
        <v>42</v>
      </c>
      <c r="D798" s="2" t="s">
        <v>79</v>
      </c>
      <c r="E798" s="2" t="s">
        <v>48</v>
      </c>
      <c r="F798" s="2" t="s">
        <v>26</v>
      </c>
      <c r="G798" s="2" t="s">
        <v>35</v>
      </c>
      <c r="H798" s="2">
        <v>33</v>
      </c>
      <c r="I798" s="5">
        <v>42325</v>
      </c>
      <c r="J798" s="6">
        <v>91632</v>
      </c>
      <c r="K798" s="7">
        <v>0</v>
      </c>
      <c r="L798" s="2" t="s">
        <v>20</v>
      </c>
      <c r="M798" s="2" t="s">
        <v>43</v>
      </c>
    </row>
    <row r="799" spans="1:13" x14ac:dyDescent="0.35">
      <c r="A799" s="1" t="s">
        <v>1211</v>
      </c>
      <c r="B799" s="2" t="s">
        <v>1212</v>
      </c>
      <c r="C799" s="2" t="s">
        <v>112</v>
      </c>
      <c r="D799" s="2" t="s">
        <v>68</v>
      </c>
      <c r="E799" s="2" t="s">
        <v>34</v>
      </c>
      <c r="F799" s="2" t="s">
        <v>26</v>
      </c>
      <c r="G799" s="2" t="s">
        <v>27</v>
      </c>
      <c r="H799" s="2">
        <v>46</v>
      </c>
      <c r="I799" s="5">
        <v>40836</v>
      </c>
      <c r="J799" s="6">
        <v>114250</v>
      </c>
      <c r="K799" s="7">
        <v>0.14000000000000001</v>
      </c>
      <c r="L799" s="2" t="s">
        <v>28</v>
      </c>
      <c r="M799" s="2" t="s">
        <v>133</v>
      </c>
    </row>
    <row r="800" spans="1:13" x14ac:dyDescent="0.35">
      <c r="A800" s="1" t="s">
        <v>1584</v>
      </c>
      <c r="B800" s="2" t="s">
        <v>1585</v>
      </c>
      <c r="C800" s="2" t="s">
        <v>118</v>
      </c>
      <c r="D800" s="2" t="s">
        <v>16</v>
      </c>
      <c r="E800" s="2" t="s">
        <v>34</v>
      </c>
      <c r="F800" s="2" t="s">
        <v>26</v>
      </c>
      <c r="G800" s="2" t="s">
        <v>27</v>
      </c>
      <c r="H800" s="2">
        <v>61</v>
      </c>
      <c r="I800" s="5">
        <v>36793</v>
      </c>
      <c r="J800" s="6">
        <v>40063</v>
      </c>
      <c r="K800" s="7">
        <v>0</v>
      </c>
      <c r="L800" s="2" t="s">
        <v>20</v>
      </c>
      <c r="M800" s="2" t="s">
        <v>55</v>
      </c>
    </row>
    <row r="801" spans="1:13" x14ac:dyDescent="0.35">
      <c r="A801" s="1" t="s">
        <v>559</v>
      </c>
      <c r="B801" s="2" t="s">
        <v>560</v>
      </c>
      <c r="C801" s="2" t="s">
        <v>78</v>
      </c>
      <c r="D801" s="2" t="s">
        <v>16</v>
      </c>
      <c r="E801" s="2" t="s">
        <v>48</v>
      </c>
      <c r="F801" s="2" t="s">
        <v>18</v>
      </c>
      <c r="G801" s="2" t="s">
        <v>27</v>
      </c>
      <c r="H801" s="2">
        <v>53</v>
      </c>
      <c r="I801" s="5">
        <v>39568</v>
      </c>
      <c r="J801" s="6">
        <v>182202</v>
      </c>
      <c r="K801" s="7">
        <v>0.3</v>
      </c>
      <c r="L801" s="2" t="s">
        <v>20</v>
      </c>
      <c r="M801" s="2" t="s">
        <v>59</v>
      </c>
    </row>
    <row r="802" spans="1:13" x14ac:dyDescent="0.35">
      <c r="A802" s="1" t="s">
        <v>648</v>
      </c>
      <c r="B802" s="2" t="s">
        <v>649</v>
      </c>
      <c r="C802" s="2" t="s">
        <v>24</v>
      </c>
      <c r="D802" s="2" t="s">
        <v>16</v>
      </c>
      <c r="E802" s="2" t="s">
        <v>25</v>
      </c>
      <c r="F802" s="2" t="s">
        <v>18</v>
      </c>
      <c r="G802" s="2" t="s">
        <v>27</v>
      </c>
      <c r="H802" s="2">
        <v>58</v>
      </c>
      <c r="I802" s="5">
        <v>38521</v>
      </c>
      <c r="J802" s="6">
        <v>86089</v>
      </c>
      <c r="K802" s="7">
        <v>0</v>
      </c>
      <c r="L802" s="2" t="s">
        <v>20</v>
      </c>
      <c r="M802" s="2" t="s">
        <v>36</v>
      </c>
    </row>
    <row r="803" spans="1:13" x14ac:dyDescent="0.35">
      <c r="A803" s="1" t="s">
        <v>1281</v>
      </c>
      <c r="B803" s="2" t="s">
        <v>1282</v>
      </c>
      <c r="C803" s="2" t="s">
        <v>78</v>
      </c>
      <c r="D803" s="2" t="s">
        <v>33</v>
      </c>
      <c r="E803" s="2" t="s">
        <v>17</v>
      </c>
      <c r="F803" s="2" t="s">
        <v>26</v>
      </c>
      <c r="G803" s="2" t="s">
        <v>84</v>
      </c>
      <c r="H803" s="2">
        <v>36</v>
      </c>
      <c r="I803" s="5">
        <v>43330</v>
      </c>
      <c r="J803" s="6">
        <v>223404</v>
      </c>
      <c r="K803" s="7">
        <v>0.32</v>
      </c>
      <c r="L803" s="2" t="s">
        <v>20</v>
      </c>
      <c r="M803" s="2" t="s">
        <v>87</v>
      </c>
    </row>
    <row r="804" spans="1:13" x14ac:dyDescent="0.35">
      <c r="A804" s="1" t="s">
        <v>410</v>
      </c>
      <c r="B804" s="2" t="s">
        <v>199</v>
      </c>
      <c r="C804" s="2" t="s">
        <v>15</v>
      </c>
      <c r="D804" s="2" t="s">
        <v>47</v>
      </c>
      <c r="E804" s="2" t="s">
        <v>17</v>
      </c>
      <c r="F804" s="2" t="s">
        <v>18</v>
      </c>
      <c r="G804" s="2" t="s">
        <v>35</v>
      </c>
      <c r="H804" s="2">
        <v>62</v>
      </c>
      <c r="I804" s="5">
        <v>36374</v>
      </c>
      <c r="J804" s="6">
        <v>137995</v>
      </c>
      <c r="K804" s="7">
        <v>0.14000000000000001</v>
      </c>
      <c r="L804" s="2" t="s">
        <v>20</v>
      </c>
      <c r="M804" s="2" t="s">
        <v>59</v>
      </c>
    </row>
    <row r="805" spans="1:13" x14ac:dyDescent="0.35">
      <c r="A805" s="1" t="s">
        <v>1410</v>
      </c>
      <c r="B805" s="2" t="s">
        <v>1411</v>
      </c>
      <c r="C805" s="2" t="s">
        <v>15</v>
      </c>
      <c r="D805" s="2" t="s">
        <v>79</v>
      </c>
      <c r="E805" s="2" t="s">
        <v>25</v>
      </c>
      <c r="F805" s="2" t="s">
        <v>26</v>
      </c>
      <c r="G805" s="2" t="s">
        <v>27</v>
      </c>
      <c r="H805" s="2">
        <v>60</v>
      </c>
      <c r="I805" s="5">
        <v>44403</v>
      </c>
      <c r="J805" s="6">
        <v>121480</v>
      </c>
      <c r="K805" s="7">
        <v>0.14000000000000001</v>
      </c>
      <c r="L805" s="2" t="s">
        <v>20</v>
      </c>
      <c r="M805" s="2" t="s">
        <v>43</v>
      </c>
    </row>
    <row r="806" spans="1:13" x14ac:dyDescent="0.35">
      <c r="A806" s="1" t="s">
        <v>1047</v>
      </c>
      <c r="B806" s="2" t="s">
        <v>1048</v>
      </c>
      <c r="C806" s="2" t="s">
        <v>15</v>
      </c>
      <c r="D806" s="2" t="s">
        <v>79</v>
      </c>
      <c r="E806" s="2" t="s">
        <v>17</v>
      </c>
      <c r="F806" s="2" t="s">
        <v>18</v>
      </c>
      <c r="G806" s="2" t="s">
        <v>27</v>
      </c>
      <c r="H806" s="2">
        <v>25</v>
      </c>
      <c r="I806" s="5">
        <v>43930</v>
      </c>
      <c r="J806" s="6">
        <v>157057</v>
      </c>
      <c r="K806" s="7">
        <v>0.1</v>
      </c>
      <c r="L806" s="2" t="s">
        <v>20</v>
      </c>
      <c r="M806" s="2" t="s">
        <v>87</v>
      </c>
    </row>
    <row r="807" spans="1:13" x14ac:dyDescent="0.35">
      <c r="A807" s="1" t="s">
        <v>756</v>
      </c>
      <c r="B807" s="2" t="s">
        <v>757</v>
      </c>
      <c r="C807" s="2" t="s">
        <v>42</v>
      </c>
      <c r="D807" s="2" t="s">
        <v>58</v>
      </c>
      <c r="E807" s="2" t="s">
        <v>17</v>
      </c>
      <c r="F807" s="2" t="s">
        <v>26</v>
      </c>
      <c r="G807" s="2" t="s">
        <v>84</v>
      </c>
      <c r="H807" s="2">
        <v>58</v>
      </c>
      <c r="I807" s="5">
        <v>34592</v>
      </c>
      <c r="J807" s="6">
        <v>98769</v>
      </c>
      <c r="K807" s="7">
        <v>0</v>
      </c>
      <c r="L807" s="2" t="s">
        <v>92</v>
      </c>
      <c r="M807" s="2" t="s">
        <v>98</v>
      </c>
    </row>
    <row r="808" spans="1:13" x14ac:dyDescent="0.35">
      <c r="A808" s="1" t="s">
        <v>1162</v>
      </c>
      <c r="B808" s="2" t="s">
        <v>1163</v>
      </c>
      <c r="C808" s="2" t="s">
        <v>46</v>
      </c>
      <c r="D808" s="2" t="s">
        <v>47</v>
      </c>
      <c r="E808" s="2" t="s">
        <v>34</v>
      </c>
      <c r="F808" s="2" t="s">
        <v>18</v>
      </c>
      <c r="G808" s="2" t="s">
        <v>27</v>
      </c>
      <c r="H808" s="2">
        <v>45</v>
      </c>
      <c r="I808" s="5">
        <v>36754</v>
      </c>
      <c r="J808" s="6">
        <v>60113</v>
      </c>
      <c r="K808" s="7">
        <v>0</v>
      </c>
      <c r="L808" s="2" t="s">
        <v>20</v>
      </c>
      <c r="M808" s="2" t="s">
        <v>36</v>
      </c>
    </row>
    <row r="809" spans="1:13" x14ac:dyDescent="0.35">
      <c r="A809" s="1" t="s">
        <v>1441</v>
      </c>
      <c r="B809" s="2" t="s">
        <v>1442</v>
      </c>
      <c r="C809" s="2" t="s">
        <v>222</v>
      </c>
      <c r="D809" s="2" t="s">
        <v>68</v>
      </c>
      <c r="E809" s="2" t="s">
        <v>17</v>
      </c>
      <c r="F809" s="2" t="s">
        <v>18</v>
      </c>
      <c r="G809" s="2" t="s">
        <v>27</v>
      </c>
      <c r="H809" s="2">
        <v>63</v>
      </c>
      <c r="I809" s="5">
        <v>43227</v>
      </c>
      <c r="J809" s="6">
        <v>67987</v>
      </c>
      <c r="K809" s="7">
        <v>0</v>
      </c>
      <c r="L809" s="2" t="s">
        <v>20</v>
      </c>
      <c r="M809" s="2" t="s">
        <v>55</v>
      </c>
    </row>
    <row r="810" spans="1:13" x14ac:dyDescent="0.35">
      <c r="A810" s="1" t="s">
        <v>1345</v>
      </c>
      <c r="B810" s="2" t="s">
        <v>1346</v>
      </c>
      <c r="C810" s="2" t="s">
        <v>67</v>
      </c>
      <c r="D810" s="2" t="s">
        <v>68</v>
      </c>
      <c r="E810" s="2" t="s">
        <v>25</v>
      </c>
      <c r="F810" s="2" t="s">
        <v>18</v>
      </c>
      <c r="G810" s="2" t="s">
        <v>19</v>
      </c>
      <c r="H810" s="2">
        <v>55</v>
      </c>
      <c r="I810" s="5">
        <v>44276</v>
      </c>
      <c r="J810" s="6">
        <v>95562</v>
      </c>
      <c r="K810" s="7">
        <v>0</v>
      </c>
      <c r="L810" s="2" t="s">
        <v>20</v>
      </c>
      <c r="M810" s="2" t="s">
        <v>36</v>
      </c>
    </row>
    <row r="811" spans="1:13" x14ac:dyDescent="0.35">
      <c r="A811" s="1" t="s">
        <v>871</v>
      </c>
      <c r="B811" s="2" t="s">
        <v>872</v>
      </c>
      <c r="C811" s="2" t="s">
        <v>123</v>
      </c>
      <c r="D811" s="2" t="s">
        <v>79</v>
      </c>
      <c r="E811" s="2" t="s">
        <v>25</v>
      </c>
      <c r="F811" s="2" t="s">
        <v>26</v>
      </c>
      <c r="G811" s="2" t="s">
        <v>35</v>
      </c>
      <c r="H811" s="2">
        <v>48</v>
      </c>
      <c r="I811" s="5">
        <v>38623</v>
      </c>
      <c r="J811" s="6">
        <v>74655</v>
      </c>
      <c r="K811" s="7">
        <v>0</v>
      </c>
      <c r="L811" s="2" t="s">
        <v>20</v>
      </c>
      <c r="M811" s="2" t="s">
        <v>59</v>
      </c>
    </row>
    <row r="812" spans="1:13" x14ac:dyDescent="0.35">
      <c r="A812" s="1" t="s">
        <v>1588</v>
      </c>
      <c r="B812" s="2" t="s">
        <v>1589</v>
      </c>
      <c r="C812" s="2" t="s">
        <v>177</v>
      </c>
      <c r="D812" s="2" t="s">
        <v>68</v>
      </c>
      <c r="E812" s="2" t="s">
        <v>25</v>
      </c>
      <c r="F812" s="2" t="s">
        <v>26</v>
      </c>
      <c r="G812" s="2" t="s">
        <v>27</v>
      </c>
      <c r="H812" s="2">
        <v>57</v>
      </c>
      <c r="I812" s="5">
        <v>43157</v>
      </c>
      <c r="J812" s="6">
        <v>103183</v>
      </c>
      <c r="K812" s="7">
        <v>0</v>
      </c>
      <c r="L812" s="2" t="s">
        <v>20</v>
      </c>
      <c r="M812" s="2" t="s">
        <v>59</v>
      </c>
    </row>
    <row r="813" spans="1:13" x14ac:dyDescent="0.35">
      <c r="A813" s="1" t="s">
        <v>190</v>
      </c>
      <c r="B813" s="2" t="s">
        <v>191</v>
      </c>
      <c r="C813" s="2" t="s">
        <v>112</v>
      </c>
      <c r="D813" s="2" t="s">
        <v>68</v>
      </c>
      <c r="E813" s="2" t="s">
        <v>48</v>
      </c>
      <c r="F813" s="2" t="s">
        <v>18</v>
      </c>
      <c r="G813" s="2" t="s">
        <v>84</v>
      </c>
      <c r="H813" s="2">
        <v>44</v>
      </c>
      <c r="I813" s="5">
        <v>39800</v>
      </c>
      <c r="J813" s="6">
        <v>92753</v>
      </c>
      <c r="K813" s="7">
        <v>0.13</v>
      </c>
      <c r="L813" s="2" t="s">
        <v>20</v>
      </c>
      <c r="M813" s="2" t="s">
        <v>59</v>
      </c>
    </row>
    <row r="814" spans="1:13" x14ac:dyDescent="0.35">
      <c r="A814" s="1" t="s">
        <v>1186</v>
      </c>
      <c r="B814" s="2" t="s">
        <v>1187</v>
      </c>
      <c r="C814" s="2" t="s">
        <v>222</v>
      </c>
      <c r="D814" s="2" t="s">
        <v>68</v>
      </c>
      <c r="E814" s="2" t="s">
        <v>17</v>
      </c>
      <c r="F814" s="2" t="s">
        <v>18</v>
      </c>
      <c r="G814" s="2" t="s">
        <v>27</v>
      </c>
      <c r="H814" s="2">
        <v>36</v>
      </c>
      <c r="I814" s="5">
        <v>43448</v>
      </c>
      <c r="J814" s="6">
        <v>96757</v>
      </c>
      <c r="K814" s="7">
        <v>0</v>
      </c>
      <c r="L814" s="2" t="s">
        <v>20</v>
      </c>
      <c r="M814" s="2" t="s">
        <v>87</v>
      </c>
    </row>
    <row r="815" spans="1:13" x14ac:dyDescent="0.35">
      <c r="A815" s="1" t="s">
        <v>1326</v>
      </c>
      <c r="B815" s="2" t="s">
        <v>1327</v>
      </c>
      <c r="C815" s="2" t="s">
        <v>42</v>
      </c>
      <c r="D815" s="2" t="s">
        <v>33</v>
      </c>
      <c r="E815" s="2" t="s">
        <v>48</v>
      </c>
      <c r="F815" s="2" t="s">
        <v>26</v>
      </c>
      <c r="G815" s="2" t="s">
        <v>27</v>
      </c>
      <c r="H815" s="2">
        <v>49</v>
      </c>
      <c r="I815" s="5">
        <v>43623</v>
      </c>
      <c r="J815" s="6">
        <v>80700</v>
      </c>
      <c r="K815" s="7">
        <v>0</v>
      </c>
      <c r="L815" s="2" t="s">
        <v>20</v>
      </c>
      <c r="M815" s="2" t="s">
        <v>87</v>
      </c>
    </row>
    <row r="816" spans="1:13" x14ac:dyDescent="0.35">
      <c r="A816" s="1" t="s">
        <v>1329</v>
      </c>
      <c r="B816" s="2" t="s">
        <v>1330</v>
      </c>
      <c r="C816" s="2" t="s">
        <v>123</v>
      </c>
      <c r="D816" s="2" t="s">
        <v>79</v>
      </c>
      <c r="E816" s="2" t="s">
        <v>48</v>
      </c>
      <c r="F816" s="2" t="s">
        <v>18</v>
      </c>
      <c r="G816" s="2" t="s">
        <v>35</v>
      </c>
      <c r="H816" s="2">
        <v>39</v>
      </c>
      <c r="I816" s="5">
        <v>42843</v>
      </c>
      <c r="J816" s="6">
        <v>58745</v>
      </c>
      <c r="K816" s="7">
        <v>0</v>
      </c>
      <c r="L816" s="2" t="s">
        <v>20</v>
      </c>
      <c r="M816" s="2" t="s">
        <v>59</v>
      </c>
    </row>
    <row r="817" spans="1:13" x14ac:dyDescent="0.35">
      <c r="A817" s="1" t="s">
        <v>698</v>
      </c>
      <c r="B817" s="2" t="s">
        <v>699</v>
      </c>
      <c r="C817" s="2" t="s">
        <v>51</v>
      </c>
      <c r="D817" s="2" t="s">
        <v>64</v>
      </c>
      <c r="E817" s="2" t="s">
        <v>48</v>
      </c>
      <c r="F817" s="2" t="s">
        <v>26</v>
      </c>
      <c r="G817" s="2" t="s">
        <v>84</v>
      </c>
      <c r="H817" s="2">
        <v>46</v>
      </c>
      <c r="I817" s="5">
        <v>40810</v>
      </c>
      <c r="J817" s="6">
        <v>102167</v>
      </c>
      <c r="K817" s="7">
        <v>0.06</v>
      </c>
      <c r="L817" s="2" t="s">
        <v>92</v>
      </c>
      <c r="M817" s="2" t="s">
        <v>98</v>
      </c>
    </row>
    <row r="818" spans="1:13" x14ac:dyDescent="0.35">
      <c r="A818" s="1" t="s">
        <v>1956</v>
      </c>
      <c r="B818" s="2" t="s">
        <v>1957</v>
      </c>
      <c r="C818" s="2" t="s">
        <v>174</v>
      </c>
      <c r="D818" s="2" t="s">
        <v>68</v>
      </c>
      <c r="E818" s="2" t="s">
        <v>48</v>
      </c>
      <c r="F818" s="2" t="s">
        <v>18</v>
      </c>
      <c r="G818" s="2" t="s">
        <v>27</v>
      </c>
      <c r="H818" s="2">
        <v>45</v>
      </c>
      <c r="I818" s="5">
        <v>40967</v>
      </c>
      <c r="J818" s="6">
        <v>89659</v>
      </c>
      <c r="K818" s="7">
        <v>0</v>
      </c>
      <c r="L818" s="2" t="s">
        <v>28</v>
      </c>
      <c r="M818" s="2" t="s">
        <v>113</v>
      </c>
    </row>
    <row r="819" spans="1:13" x14ac:dyDescent="0.35">
      <c r="A819" s="1" t="s">
        <v>545</v>
      </c>
      <c r="B819" s="2" t="s">
        <v>546</v>
      </c>
      <c r="C819" s="2" t="s">
        <v>42</v>
      </c>
      <c r="D819" s="2" t="s">
        <v>79</v>
      </c>
      <c r="E819" s="2" t="s">
        <v>17</v>
      </c>
      <c r="F819" s="2" t="s">
        <v>18</v>
      </c>
      <c r="G819" s="2" t="s">
        <v>35</v>
      </c>
      <c r="H819" s="2">
        <v>34</v>
      </c>
      <c r="I819" s="5">
        <v>41085</v>
      </c>
      <c r="J819" s="6">
        <v>83066</v>
      </c>
      <c r="K819" s="7">
        <v>0</v>
      </c>
      <c r="L819" s="2" t="s">
        <v>20</v>
      </c>
      <c r="M819" s="2" t="s">
        <v>36</v>
      </c>
    </row>
    <row r="820" spans="1:13" x14ac:dyDescent="0.35">
      <c r="A820" s="1" t="s">
        <v>545</v>
      </c>
      <c r="B820" s="2" t="s">
        <v>788</v>
      </c>
      <c r="C820" s="2" t="s">
        <v>15</v>
      </c>
      <c r="D820" s="2" t="s">
        <v>33</v>
      </c>
      <c r="E820" s="2" t="s">
        <v>25</v>
      </c>
      <c r="F820" s="2" t="s">
        <v>18</v>
      </c>
      <c r="G820" s="2" t="s">
        <v>27</v>
      </c>
      <c r="H820" s="2">
        <v>42</v>
      </c>
      <c r="I820" s="5">
        <v>40620</v>
      </c>
      <c r="J820" s="6">
        <v>150034</v>
      </c>
      <c r="K820" s="7">
        <v>0.12</v>
      </c>
      <c r="L820" s="2" t="s">
        <v>28</v>
      </c>
      <c r="M820" s="2" t="s">
        <v>113</v>
      </c>
    </row>
    <row r="821" spans="1:13" x14ac:dyDescent="0.35">
      <c r="A821" s="1" t="s">
        <v>680</v>
      </c>
      <c r="B821" s="2" t="s">
        <v>681</v>
      </c>
      <c r="C821" s="2" t="s">
        <v>15</v>
      </c>
      <c r="D821" s="2" t="s">
        <v>33</v>
      </c>
      <c r="E821" s="2" t="s">
        <v>17</v>
      </c>
      <c r="F821" s="2" t="s">
        <v>26</v>
      </c>
      <c r="G821" s="2" t="s">
        <v>84</v>
      </c>
      <c r="H821" s="2">
        <v>31</v>
      </c>
      <c r="I821" s="5">
        <v>42266</v>
      </c>
      <c r="J821" s="6">
        <v>145846</v>
      </c>
      <c r="K821" s="7">
        <v>0.15</v>
      </c>
      <c r="L821" s="2" t="s">
        <v>92</v>
      </c>
      <c r="M821" s="2" t="s">
        <v>93</v>
      </c>
    </row>
    <row r="822" spans="1:13" x14ac:dyDescent="0.35">
      <c r="A822" s="1" t="s">
        <v>917</v>
      </c>
      <c r="B822" s="2" t="s">
        <v>918</v>
      </c>
      <c r="C822" s="2" t="s">
        <v>118</v>
      </c>
      <c r="D822" s="2" t="s">
        <v>16</v>
      </c>
      <c r="E822" s="2" t="s">
        <v>34</v>
      </c>
      <c r="F822" s="2" t="s">
        <v>18</v>
      </c>
      <c r="G822" s="2" t="s">
        <v>27</v>
      </c>
      <c r="H822" s="2">
        <v>39</v>
      </c>
      <c r="I822" s="5">
        <v>44153</v>
      </c>
      <c r="J822" s="6">
        <v>48415</v>
      </c>
      <c r="K822" s="7">
        <v>0</v>
      </c>
      <c r="L822" s="2" t="s">
        <v>28</v>
      </c>
      <c r="M822" s="2" t="s">
        <v>73</v>
      </c>
    </row>
    <row r="823" spans="1:13" x14ac:dyDescent="0.35">
      <c r="A823" s="1" t="s">
        <v>1399</v>
      </c>
      <c r="B823" s="2" t="s">
        <v>1400</v>
      </c>
      <c r="C823" s="2" t="s">
        <v>441</v>
      </c>
      <c r="D823" s="2" t="s">
        <v>16</v>
      </c>
      <c r="E823" s="2" t="s">
        <v>48</v>
      </c>
      <c r="F823" s="2" t="s">
        <v>26</v>
      </c>
      <c r="G823" s="2" t="s">
        <v>27</v>
      </c>
      <c r="H823" s="2">
        <v>51</v>
      </c>
      <c r="I823" s="5">
        <v>37638</v>
      </c>
      <c r="J823" s="6">
        <v>91399</v>
      </c>
      <c r="K823" s="7">
        <v>0</v>
      </c>
      <c r="L823" s="2" t="s">
        <v>20</v>
      </c>
      <c r="M823" s="2" t="s">
        <v>21</v>
      </c>
    </row>
    <row r="824" spans="1:13" x14ac:dyDescent="0.35">
      <c r="A824" s="1" t="s">
        <v>704</v>
      </c>
      <c r="B824" s="2" t="s">
        <v>705</v>
      </c>
      <c r="C824" s="2" t="s">
        <v>78</v>
      </c>
      <c r="D824" s="2" t="s">
        <v>33</v>
      </c>
      <c r="E824" s="2" t="s">
        <v>25</v>
      </c>
      <c r="F824" s="2" t="s">
        <v>18</v>
      </c>
      <c r="G824" s="2" t="s">
        <v>35</v>
      </c>
      <c r="H824" s="2">
        <v>48</v>
      </c>
      <c r="I824" s="5">
        <v>43253</v>
      </c>
      <c r="J824" s="6">
        <v>231567</v>
      </c>
      <c r="K824" s="7">
        <v>0.36</v>
      </c>
      <c r="L824" s="2" t="s">
        <v>20</v>
      </c>
      <c r="M824" s="2" t="s">
        <v>21</v>
      </c>
    </row>
    <row r="825" spans="1:13" x14ac:dyDescent="0.35">
      <c r="A825" s="1" t="s">
        <v>1643</v>
      </c>
      <c r="B825" s="2" t="s">
        <v>1644</v>
      </c>
      <c r="C825" s="2" t="s">
        <v>247</v>
      </c>
      <c r="D825" s="2" t="s">
        <v>16</v>
      </c>
      <c r="E825" s="2" t="s">
        <v>25</v>
      </c>
      <c r="F825" s="2" t="s">
        <v>26</v>
      </c>
      <c r="G825" s="2" t="s">
        <v>35</v>
      </c>
      <c r="H825" s="2">
        <v>41</v>
      </c>
      <c r="I825" s="5">
        <v>43013</v>
      </c>
      <c r="J825" s="6">
        <v>67468</v>
      </c>
      <c r="K825" s="7">
        <v>0</v>
      </c>
      <c r="L825" s="2" t="s">
        <v>20</v>
      </c>
      <c r="M825" s="2" t="s">
        <v>55</v>
      </c>
    </row>
    <row r="826" spans="1:13" x14ac:dyDescent="0.35">
      <c r="A826" s="1" t="s">
        <v>1215</v>
      </c>
      <c r="B826" s="2" t="s">
        <v>1216</v>
      </c>
      <c r="C826" s="2" t="s">
        <v>51</v>
      </c>
      <c r="D826" s="2" t="s">
        <v>16</v>
      </c>
      <c r="E826" s="2" t="s">
        <v>48</v>
      </c>
      <c r="F826" s="2" t="s">
        <v>26</v>
      </c>
      <c r="G826" s="2" t="s">
        <v>27</v>
      </c>
      <c r="H826" s="2">
        <v>60</v>
      </c>
      <c r="I826" s="5">
        <v>36554</v>
      </c>
      <c r="J826" s="6">
        <v>109059</v>
      </c>
      <c r="K826" s="7">
        <v>7.0000000000000007E-2</v>
      </c>
      <c r="L826" s="2" t="s">
        <v>28</v>
      </c>
      <c r="M826" s="2" t="s">
        <v>133</v>
      </c>
    </row>
    <row r="827" spans="1:13" x14ac:dyDescent="0.35">
      <c r="A827" s="1" t="s">
        <v>1465</v>
      </c>
      <c r="B827" s="2" t="s">
        <v>1466</v>
      </c>
      <c r="C827" s="2" t="s">
        <v>78</v>
      </c>
      <c r="D827" s="2" t="s">
        <v>33</v>
      </c>
      <c r="E827" s="2" t="s">
        <v>17</v>
      </c>
      <c r="F827" s="2" t="s">
        <v>26</v>
      </c>
      <c r="G827" s="2" t="s">
        <v>27</v>
      </c>
      <c r="H827" s="2">
        <v>52</v>
      </c>
      <c r="I827" s="5">
        <v>35576</v>
      </c>
      <c r="J827" s="6">
        <v>216999</v>
      </c>
      <c r="K827" s="7">
        <v>0.37</v>
      </c>
      <c r="L827" s="2" t="s">
        <v>20</v>
      </c>
      <c r="M827" s="2" t="s">
        <v>55</v>
      </c>
    </row>
    <row r="828" spans="1:13" x14ac:dyDescent="0.35">
      <c r="A828" s="1" t="s">
        <v>1854</v>
      </c>
      <c r="B828" s="2" t="s">
        <v>1855</v>
      </c>
      <c r="C828" s="2" t="s">
        <v>15</v>
      </c>
      <c r="D828" s="2" t="s">
        <v>16</v>
      </c>
      <c r="E828" s="2" t="s">
        <v>25</v>
      </c>
      <c r="F828" s="2" t="s">
        <v>26</v>
      </c>
      <c r="G828" s="2" t="s">
        <v>27</v>
      </c>
      <c r="H828" s="2">
        <v>46</v>
      </c>
      <c r="I828" s="5">
        <v>43085</v>
      </c>
      <c r="J828" s="6">
        <v>136716</v>
      </c>
      <c r="K828" s="7">
        <v>0.12</v>
      </c>
      <c r="L828" s="2" t="s">
        <v>20</v>
      </c>
      <c r="M828" s="2" t="s">
        <v>59</v>
      </c>
    </row>
    <row r="829" spans="1:13" x14ac:dyDescent="0.35">
      <c r="A829" s="1" t="s">
        <v>1641</v>
      </c>
      <c r="B829" s="2" t="s">
        <v>1642</v>
      </c>
      <c r="C829" s="2" t="s">
        <v>42</v>
      </c>
      <c r="D829" s="2" t="s">
        <v>58</v>
      </c>
      <c r="E829" s="2" t="s">
        <v>34</v>
      </c>
      <c r="F829" s="2" t="s">
        <v>18</v>
      </c>
      <c r="G829" s="2" t="s">
        <v>35</v>
      </c>
      <c r="H829" s="2">
        <v>38</v>
      </c>
      <c r="I829" s="5">
        <v>44036</v>
      </c>
      <c r="J829" s="6">
        <v>89390</v>
      </c>
      <c r="K829" s="7">
        <v>0</v>
      </c>
      <c r="L829" s="2" t="s">
        <v>20</v>
      </c>
      <c r="M829" s="2" t="s">
        <v>21</v>
      </c>
    </row>
    <row r="830" spans="1:13" x14ac:dyDescent="0.35">
      <c r="A830" s="1" t="s">
        <v>1641</v>
      </c>
      <c r="B830" s="2" t="s">
        <v>1728</v>
      </c>
      <c r="C830" s="2" t="s">
        <v>15</v>
      </c>
      <c r="D830" s="2" t="s">
        <v>79</v>
      </c>
      <c r="E830" s="2" t="s">
        <v>34</v>
      </c>
      <c r="F830" s="2" t="s">
        <v>26</v>
      </c>
      <c r="G830" s="2" t="s">
        <v>35</v>
      </c>
      <c r="H830" s="2">
        <v>45</v>
      </c>
      <c r="I830" s="5">
        <v>43111</v>
      </c>
      <c r="J830" s="6">
        <v>127422</v>
      </c>
      <c r="K830" s="7">
        <v>0.15</v>
      </c>
      <c r="L830" s="2" t="s">
        <v>20</v>
      </c>
      <c r="M830" s="2" t="s">
        <v>87</v>
      </c>
    </row>
    <row r="831" spans="1:13" x14ac:dyDescent="0.35">
      <c r="A831" s="1" t="s">
        <v>907</v>
      </c>
      <c r="B831" s="2" t="s">
        <v>908</v>
      </c>
      <c r="C831" s="2" t="s">
        <v>32</v>
      </c>
      <c r="D831" s="2" t="s">
        <v>47</v>
      </c>
      <c r="E831" s="2" t="s">
        <v>34</v>
      </c>
      <c r="F831" s="2" t="s">
        <v>18</v>
      </c>
      <c r="G831" s="2" t="s">
        <v>35</v>
      </c>
      <c r="H831" s="2">
        <v>63</v>
      </c>
      <c r="I831" s="5">
        <v>43996</v>
      </c>
      <c r="J831" s="6">
        <v>181216</v>
      </c>
      <c r="K831" s="7">
        <v>0.27</v>
      </c>
      <c r="L831" s="2" t="s">
        <v>20</v>
      </c>
      <c r="M831" s="2" t="s">
        <v>87</v>
      </c>
    </row>
    <row r="832" spans="1:13" x14ac:dyDescent="0.35">
      <c r="A832" s="1" t="s">
        <v>593</v>
      </c>
      <c r="B832" s="2" t="s">
        <v>594</v>
      </c>
      <c r="C832" s="2" t="s">
        <v>78</v>
      </c>
      <c r="D832" s="2" t="s">
        <v>33</v>
      </c>
      <c r="E832" s="2" t="s">
        <v>48</v>
      </c>
      <c r="F832" s="2" t="s">
        <v>18</v>
      </c>
      <c r="G832" s="2" t="s">
        <v>84</v>
      </c>
      <c r="H832" s="2">
        <v>27</v>
      </c>
      <c r="I832" s="5">
        <v>44545</v>
      </c>
      <c r="J832" s="6">
        <v>255369</v>
      </c>
      <c r="K832" s="7">
        <v>0.33</v>
      </c>
      <c r="L832" s="2" t="s">
        <v>92</v>
      </c>
      <c r="M832" s="2" t="s">
        <v>217</v>
      </c>
    </row>
    <row r="833" spans="1:13" x14ac:dyDescent="0.35">
      <c r="A833" s="1" t="s">
        <v>22</v>
      </c>
      <c r="B833" s="2" t="s">
        <v>23</v>
      </c>
      <c r="C833" s="2" t="s">
        <v>24</v>
      </c>
      <c r="D833" s="2" t="s">
        <v>16</v>
      </c>
      <c r="E833" s="2" t="s">
        <v>25</v>
      </c>
      <c r="F833" s="2" t="s">
        <v>26</v>
      </c>
      <c r="G833" s="2" t="s">
        <v>27</v>
      </c>
      <c r="H833" s="2">
        <v>59</v>
      </c>
      <c r="I833" s="5">
        <v>35763</v>
      </c>
      <c r="J833" s="6">
        <v>99975</v>
      </c>
      <c r="K833" s="7">
        <v>0</v>
      </c>
      <c r="L833" s="2" t="s">
        <v>28</v>
      </c>
      <c r="M833" s="2" t="s">
        <v>29</v>
      </c>
    </row>
    <row r="834" spans="1:13" x14ac:dyDescent="0.35">
      <c r="A834" s="1" t="s">
        <v>1080</v>
      </c>
      <c r="B834" s="2" t="s">
        <v>1081</v>
      </c>
      <c r="C834" s="2" t="s">
        <v>42</v>
      </c>
      <c r="D834" s="2" t="s">
        <v>47</v>
      </c>
      <c r="E834" s="2" t="s">
        <v>25</v>
      </c>
      <c r="F834" s="2" t="s">
        <v>18</v>
      </c>
      <c r="G834" s="2" t="s">
        <v>84</v>
      </c>
      <c r="H834" s="2">
        <v>33</v>
      </c>
      <c r="I834" s="5">
        <v>41043</v>
      </c>
      <c r="J834" s="6">
        <v>88343</v>
      </c>
      <c r="K834" s="7">
        <v>0</v>
      </c>
      <c r="L834" s="2" t="s">
        <v>92</v>
      </c>
      <c r="M834" s="2" t="s">
        <v>98</v>
      </c>
    </row>
    <row r="835" spans="1:13" x14ac:dyDescent="0.35">
      <c r="A835" s="1" t="s">
        <v>1586</v>
      </c>
      <c r="B835" s="2" t="s">
        <v>1587</v>
      </c>
      <c r="C835" s="2" t="s">
        <v>118</v>
      </c>
      <c r="D835" s="2" t="s">
        <v>16</v>
      </c>
      <c r="E835" s="2" t="s">
        <v>25</v>
      </c>
      <c r="F835" s="2" t="s">
        <v>18</v>
      </c>
      <c r="G835" s="2" t="s">
        <v>35</v>
      </c>
      <c r="H835" s="2">
        <v>55</v>
      </c>
      <c r="I835" s="5">
        <v>38107</v>
      </c>
      <c r="J835" s="6">
        <v>40124</v>
      </c>
      <c r="K835" s="7">
        <v>0</v>
      </c>
      <c r="L835" s="2" t="s">
        <v>20</v>
      </c>
      <c r="M835" s="2" t="s">
        <v>59</v>
      </c>
    </row>
    <row r="836" spans="1:13" x14ac:dyDescent="0.35">
      <c r="A836" s="1" t="s">
        <v>589</v>
      </c>
      <c r="B836" s="2" t="s">
        <v>590</v>
      </c>
      <c r="C836" s="2" t="s">
        <v>329</v>
      </c>
      <c r="D836" s="2" t="s">
        <v>16</v>
      </c>
      <c r="E836" s="2" t="s">
        <v>17</v>
      </c>
      <c r="F836" s="2" t="s">
        <v>26</v>
      </c>
      <c r="G836" s="2" t="s">
        <v>27</v>
      </c>
      <c r="H836" s="2">
        <v>43</v>
      </c>
      <c r="I836" s="5">
        <v>43224</v>
      </c>
      <c r="J836" s="6">
        <v>59888</v>
      </c>
      <c r="K836" s="7">
        <v>0</v>
      </c>
      <c r="L836" s="2" t="s">
        <v>28</v>
      </c>
      <c r="M836" s="2" t="s">
        <v>113</v>
      </c>
    </row>
    <row r="837" spans="1:13" x14ac:dyDescent="0.35">
      <c r="A837" s="1" t="s">
        <v>1127</v>
      </c>
      <c r="B837" s="2" t="s">
        <v>1128</v>
      </c>
      <c r="C837" s="2" t="s">
        <v>32</v>
      </c>
      <c r="D837" s="2" t="s">
        <v>16</v>
      </c>
      <c r="E837" s="2" t="s">
        <v>17</v>
      </c>
      <c r="F837" s="2" t="s">
        <v>26</v>
      </c>
      <c r="G837" s="2" t="s">
        <v>27</v>
      </c>
      <c r="H837" s="2">
        <v>55</v>
      </c>
      <c r="I837" s="5">
        <v>39154</v>
      </c>
      <c r="J837" s="6">
        <v>184648</v>
      </c>
      <c r="K837" s="7">
        <v>0.24</v>
      </c>
      <c r="L837" s="2" t="s">
        <v>28</v>
      </c>
      <c r="M837" s="2" t="s">
        <v>73</v>
      </c>
    </row>
    <row r="838" spans="1:13" x14ac:dyDescent="0.35">
      <c r="A838" s="1" t="s">
        <v>85</v>
      </c>
      <c r="B838" s="2" t="s">
        <v>86</v>
      </c>
      <c r="C838" s="2" t="s">
        <v>32</v>
      </c>
      <c r="D838" s="2" t="s">
        <v>16</v>
      </c>
      <c r="E838" s="2" t="s">
        <v>48</v>
      </c>
      <c r="F838" s="2" t="s">
        <v>26</v>
      </c>
      <c r="G838" s="2" t="s">
        <v>35</v>
      </c>
      <c r="H838" s="2">
        <v>64</v>
      </c>
      <c r="I838" s="5">
        <v>41581</v>
      </c>
      <c r="J838" s="6">
        <v>186503</v>
      </c>
      <c r="K838" s="7">
        <v>0.24</v>
      </c>
      <c r="L838" s="2" t="s">
        <v>20</v>
      </c>
      <c r="M838" s="2" t="s">
        <v>87</v>
      </c>
    </row>
    <row r="839" spans="1:13" x14ac:dyDescent="0.35">
      <c r="A839" s="1" t="s">
        <v>1448</v>
      </c>
      <c r="B839" s="2" t="s">
        <v>1449</v>
      </c>
      <c r="C839" s="2" t="s">
        <v>78</v>
      </c>
      <c r="D839" s="2" t="s">
        <v>16</v>
      </c>
      <c r="E839" s="2" t="s">
        <v>34</v>
      </c>
      <c r="F839" s="2" t="s">
        <v>26</v>
      </c>
      <c r="G839" s="2" t="s">
        <v>19</v>
      </c>
      <c r="H839" s="2">
        <v>59</v>
      </c>
      <c r="I839" s="5">
        <v>40542</v>
      </c>
      <c r="J839" s="6">
        <v>246619</v>
      </c>
      <c r="K839" s="7">
        <v>0.36</v>
      </c>
      <c r="L839" s="2" t="s">
        <v>20</v>
      </c>
      <c r="M839" s="2" t="s">
        <v>55</v>
      </c>
    </row>
    <row r="840" spans="1:13" x14ac:dyDescent="0.35">
      <c r="A840" s="1" t="s">
        <v>672</v>
      </c>
      <c r="B840" s="2" t="s">
        <v>673</v>
      </c>
      <c r="C840" s="2" t="s">
        <v>42</v>
      </c>
      <c r="D840" s="2" t="s">
        <v>58</v>
      </c>
      <c r="E840" s="2" t="s">
        <v>25</v>
      </c>
      <c r="F840" s="2" t="s">
        <v>26</v>
      </c>
      <c r="G840" s="2" t="s">
        <v>19</v>
      </c>
      <c r="H840" s="2">
        <v>51</v>
      </c>
      <c r="I840" s="5">
        <v>44113</v>
      </c>
      <c r="J840" s="6">
        <v>91853</v>
      </c>
      <c r="K840" s="7">
        <v>0</v>
      </c>
      <c r="L840" s="2" t="s">
        <v>20</v>
      </c>
      <c r="M840" s="2" t="s">
        <v>36</v>
      </c>
    </row>
    <row r="841" spans="1:13" x14ac:dyDescent="0.35">
      <c r="A841" s="1" t="s">
        <v>616</v>
      </c>
      <c r="B841" s="2" t="s">
        <v>617</v>
      </c>
      <c r="C841" s="2" t="s">
        <v>78</v>
      </c>
      <c r="D841" s="2" t="s">
        <v>47</v>
      </c>
      <c r="E841" s="2" t="s">
        <v>17</v>
      </c>
      <c r="F841" s="2" t="s">
        <v>18</v>
      </c>
      <c r="G841" s="2" t="s">
        <v>84</v>
      </c>
      <c r="H841" s="2">
        <v>42</v>
      </c>
      <c r="I841" s="5">
        <v>41528</v>
      </c>
      <c r="J841" s="6">
        <v>181452</v>
      </c>
      <c r="K841" s="7">
        <v>0.3</v>
      </c>
      <c r="L841" s="2" t="s">
        <v>20</v>
      </c>
      <c r="M841" s="2" t="s">
        <v>87</v>
      </c>
    </row>
    <row r="842" spans="1:13" x14ac:dyDescent="0.35">
      <c r="A842" s="1" t="s">
        <v>1181</v>
      </c>
      <c r="B842" s="2" t="s">
        <v>1182</v>
      </c>
      <c r="C842" s="2" t="s">
        <v>123</v>
      </c>
      <c r="D842" s="2" t="s">
        <v>47</v>
      </c>
      <c r="E842" s="2" t="s">
        <v>34</v>
      </c>
      <c r="F842" s="2" t="s">
        <v>26</v>
      </c>
      <c r="G842" s="2" t="s">
        <v>27</v>
      </c>
      <c r="H842" s="2">
        <v>55</v>
      </c>
      <c r="I842" s="5">
        <v>44410</v>
      </c>
      <c r="J842" s="6">
        <v>67130</v>
      </c>
      <c r="K842" s="7">
        <v>0</v>
      </c>
      <c r="L842" s="2" t="s">
        <v>20</v>
      </c>
      <c r="M842" s="2" t="s">
        <v>55</v>
      </c>
    </row>
    <row r="843" spans="1:13" x14ac:dyDescent="0.35">
      <c r="A843" s="1" t="s">
        <v>404</v>
      </c>
      <c r="B843" s="2" t="s">
        <v>405</v>
      </c>
      <c r="C843" s="2" t="s">
        <v>15</v>
      </c>
      <c r="D843" s="2" t="s">
        <v>33</v>
      </c>
      <c r="E843" s="2" t="s">
        <v>48</v>
      </c>
      <c r="F843" s="2" t="s">
        <v>26</v>
      </c>
      <c r="G843" s="2" t="s">
        <v>84</v>
      </c>
      <c r="H843" s="2">
        <v>45</v>
      </c>
      <c r="I843" s="5">
        <v>44554</v>
      </c>
      <c r="J843" s="6">
        <v>144754</v>
      </c>
      <c r="K843" s="7">
        <v>0.15</v>
      </c>
      <c r="L843" s="2" t="s">
        <v>20</v>
      </c>
      <c r="M843" s="2" t="s">
        <v>43</v>
      </c>
    </row>
    <row r="844" spans="1:13" x14ac:dyDescent="0.35">
      <c r="A844" s="1" t="s">
        <v>309</v>
      </c>
      <c r="B844" s="2" t="s">
        <v>310</v>
      </c>
      <c r="C844" s="2" t="s">
        <v>42</v>
      </c>
      <c r="D844" s="2" t="s">
        <v>79</v>
      </c>
      <c r="E844" s="2" t="s">
        <v>48</v>
      </c>
      <c r="F844" s="2" t="s">
        <v>18</v>
      </c>
      <c r="G844" s="2" t="s">
        <v>84</v>
      </c>
      <c r="H844" s="2">
        <v>42</v>
      </c>
      <c r="I844" s="5">
        <v>44198</v>
      </c>
      <c r="J844" s="6">
        <v>94430</v>
      </c>
      <c r="K844" s="7">
        <v>0</v>
      </c>
      <c r="L844" s="2" t="s">
        <v>20</v>
      </c>
      <c r="M844" s="2" t="s">
        <v>21</v>
      </c>
    </row>
    <row r="845" spans="1:13" x14ac:dyDescent="0.35">
      <c r="A845" s="1" t="s">
        <v>309</v>
      </c>
      <c r="B845" s="2" t="s">
        <v>1241</v>
      </c>
      <c r="C845" s="2" t="s">
        <v>54</v>
      </c>
      <c r="D845" s="2" t="s">
        <v>58</v>
      </c>
      <c r="E845" s="2" t="s">
        <v>25</v>
      </c>
      <c r="F845" s="2" t="s">
        <v>18</v>
      </c>
      <c r="G845" s="2" t="s">
        <v>27</v>
      </c>
      <c r="H845" s="2">
        <v>40</v>
      </c>
      <c r="I845" s="5">
        <v>43440</v>
      </c>
      <c r="J845" s="6">
        <v>57225</v>
      </c>
      <c r="K845" s="7">
        <v>0</v>
      </c>
      <c r="L845" s="2" t="s">
        <v>20</v>
      </c>
      <c r="M845" s="2" t="s">
        <v>87</v>
      </c>
    </row>
    <row r="846" spans="1:13" x14ac:dyDescent="0.35">
      <c r="A846" s="1" t="s">
        <v>1301</v>
      </c>
      <c r="B846" s="2" t="s">
        <v>1302</v>
      </c>
      <c r="C846" s="2" t="s">
        <v>32</v>
      </c>
      <c r="D846" s="2" t="s">
        <v>79</v>
      </c>
      <c r="E846" s="2" t="s">
        <v>25</v>
      </c>
      <c r="F846" s="2" t="s">
        <v>18</v>
      </c>
      <c r="G846" s="2" t="s">
        <v>19</v>
      </c>
      <c r="H846" s="2">
        <v>45</v>
      </c>
      <c r="I846" s="5">
        <v>39507</v>
      </c>
      <c r="J846" s="6">
        <v>150577</v>
      </c>
      <c r="K846" s="7">
        <v>0.25</v>
      </c>
      <c r="L846" s="2" t="s">
        <v>20</v>
      </c>
      <c r="M846" s="2" t="s">
        <v>55</v>
      </c>
    </row>
    <row r="847" spans="1:13" x14ac:dyDescent="0.35">
      <c r="A847" s="1" t="s">
        <v>636</v>
      </c>
      <c r="B847" s="2" t="s">
        <v>637</v>
      </c>
      <c r="C847" s="2" t="s">
        <v>123</v>
      </c>
      <c r="D847" s="2" t="s">
        <v>33</v>
      </c>
      <c r="E847" s="2" t="s">
        <v>48</v>
      </c>
      <c r="F847" s="2" t="s">
        <v>26</v>
      </c>
      <c r="G847" s="2" t="s">
        <v>27</v>
      </c>
      <c r="H847" s="2">
        <v>52</v>
      </c>
      <c r="I847" s="5">
        <v>42992</v>
      </c>
      <c r="J847" s="6">
        <v>74449</v>
      </c>
      <c r="K847" s="7">
        <v>0</v>
      </c>
      <c r="L847" s="2" t="s">
        <v>28</v>
      </c>
      <c r="M847" s="2" t="s">
        <v>113</v>
      </c>
    </row>
    <row r="848" spans="1:13" x14ac:dyDescent="0.35">
      <c r="A848" s="1" t="s">
        <v>1429</v>
      </c>
      <c r="B848" s="2" t="s">
        <v>1430</v>
      </c>
      <c r="C848" s="2" t="s">
        <v>54</v>
      </c>
      <c r="D848" s="2" t="s">
        <v>58</v>
      </c>
      <c r="E848" s="2" t="s">
        <v>17</v>
      </c>
      <c r="F848" s="2" t="s">
        <v>18</v>
      </c>
      <c r="G848" s="2" t="s">
        <v>27</v>
      </c>
      <c r="H848" s="2">
        <v>54</v>
      </c>
      <c r="I848" s="5">
        <v>39080</v>
      </c>
      <c r="J848" s="6">
        <v>55518</v>
      </c>
      <c r="K848" s="7">
        <v>0</v>
      </c>
      <c r="L848" s="2" t="s">
        <v>20</v>
      </c>
      <c r="M848" s="2" t="s">
        <v>87</v>
      </c>
    </row>
    <row r="849" spans="1:13" x14ac:dyDescent="0.35">
      <c r="A849" s="1" t="s">
        <v>131</v>
      </c>
      <c r="B849" s="2" t="s">
        <v>132</v>
      </c>
      <c r="C849" s="2" t="s">
        <v>67</v>
      </c>
      <c r="D849" s="2" t="s">
        <v>68</v>
      </c>
      <c r="E849" s="2" t="s">
        <v>25</v>
      </c>
      <c r="F849" s="2" t="s">
        <v>18</v>
      </c>
      <c r="G849" s="2" t="s">
        <v>27</v>
      </c>
      <c r="H849" s="2">
        <v>34</v>
      </c>
      <c r="I849" s="5">
        <v>43815</v>
      </c>
      <c r="J849" s="6">
        <v>99989</v>
      </c>
      <c r="K849" s="7">
        <v>0</v>
      </c>
      <c r="L849" s="2" t="s">
        <v>28</v>
      </c>
      <c r="M849" s="2" t="s">
        <v>133</v>
      </c>
    </row>
    <row r="850" spans="1:13" x14ac:dyDescent="0.35">
      <c r="A850" s="1" t="s">
        <v>1003</v>
      </c>
      <c r="B850" s="2" t="s">
        <v>1004</v>
      </c>
      <c r="C850" s="2" t="s">
        <v>42</v>
      </c>
      <c r="D850" s="2" t="s">
        <v>79</v>
      </c>
      <c r="E850" s="2" t="s">
        <v>17</v>
      </c>
      <c r="F850" s="2" t="s">
        <v>26</v>
      </c>
      <c r="G850" s="2" t="s">
        <v>84</v>
      </c>
      <c r="H850" s="2">
        <v>42</v>
      </c>
      <c r="I850" s="5">
        <v>42101</v>
      </c>
      <c r="J850" s="6">
        <v>99697</v>
      </c>
      <c r="K850" s="7">
        <v>0</v>
      </c>
      <c r="L850" s="2" t="s">
        <v>92</v>
      </c>
      <c r="M850" s="2" t="s">
        <v>98</v>
      </c>
    </row>
    <row r="851" spans="1:13" x14ac:dyDescent="0.35">
      <c r="A851" s="1" t="s">
        <v>1528</v>
      </c>
      <c r="B851" s="2" t="s">
        <v>1529</v>
      </c>
      <c r="C851" s="2" t="s">
        <v>42</v>
      </c>
      <c r="D851" s="2" t="s">
        <v>79</v>
      </c>
      <c r="E851" s="2" t="s">
        <v>25</v>
      </c>
      <c r="F851" s="2" t="s">
        <v>26</v>
      </c>
      <c r="G851" s="2" t="s">
        <v>27</v>
      </c>
      <c r="H851" s="2">
        <v>63</v>
      </c>
      <c r="I851" s="5">
        <v>42778</v>
      </c>
      <c r="J851" s="6">
        <v>77629</v>
      </c>
      <c r="K851" s="7">
        <v>0</v>
      </c>
      <c r="L851" s="2" t="s">
        <v>28</v>
      </c>
      <c r="M851" s="2" t="s">
        <v>113</v>
      </c>
    </row>
    <row r="852" spans="1:13" x14ac:dyDescent="0.35">
      <c r="A852" s="1" t="s">
        <v>1842</v>
      </c>
      <c r="B852" s="2" t="s">
        <v>1843</v>
      </c>
      <c r="C852" s="2" t="s">
        <v>112</v>
      </c>
      <c r="D852" s="2" t="s">
        <v>68</v>
      </c>
      <c r="E852" s="2" t="s">
        <v>34</v>
      </c>
      <c r="F852" s="2" t="s">
        <v>26</v>
      </c>
      <c r="G852" s="2" t="s">
        <v>84</v>
      </c>
      <c r="H852" s="2">
        <v>32</v>
      </c>
      <c r="I852" s="5">
        <v>44478</v>
      </c>
      <c r="J852" s="6">
        <v>102298</v>
      </c>
      <c r="K852" s="7">
        <v>0.13</v>
      </c>
      <c r="L852" s="2" t="s">
        <v>92</v>
      </c>
      <c r="M852" s="2" t="s">
        <v>98</v>
      </c>
    </row>
    <row r="853" spans="1:13" x14ac:dyDescent="0.35">
      <c r="A853" s="1" t="s">
        <v>923</v>
      </c>
      <c r="B853" s="2" t="s">
        <v>924</v>
      </c>
      <c r="C853" s="2" t="s">
        <v>15</v>
      </c>
      <c r="D853" s="2" t="s">
        <v>79</v>
      </c>
      <c r="E853" s="2" t="s">
        <v>25</v>
      </c>
      <c r="F853" s="2" t="s">
        <v>18</v>
      </c>
      <c r="G853" s="2" t="s">
        <v>27</v>
      </c>
      <c r="H853" s="2">
        <v>25</v>
      </c>
      <c r="I853" s="5">
        <v>44453</v>
      </c>
      <c r="J853" s="6">
        <v>136810</v>
      </c>
      <c r="K853" s="7">
        <v>0.14000000000000001</v>
      </c>
      <c r="L853" s="2" t="s">
        <v>28</v>
      </c>
      <c r="M853" s="2" t="s">
        <v>29</v>
      </c>
    </row>
    <row r="854" spans="1:13" x14ac:dyDescent="0.35">
      <c r="A854" s="1" t="s">
        <v>583</v>
      </c>
      <c r="B854" s="2" t="s">
        <v>584</v>
      </c>
      <c r="C854" s="2" t="s">
        <v>142</v>
      </c>
      <c r="D854" s="2" t="s">
        <v>64</v>
      </c>
      <c r="E854" s="2" t="s">
        <v>25</v>
      </c>
      <c r="F854" s="2" t="s">
        <v>26</v>
      </c>
      <c r="G854" s="2" t="s">
        <v>84</v>
      </c>
      <c r="H854" s="2">
        <v>48</v>
      </c>
      <c r="I854" s="5">
        <v>38454</v>
      </c>
      <c r="J854" s="6">
        <v>87158</v>
      </c>
      <c r="K854" s="7">
        <v>0</v>
      </c>
      <c r="L854" s="2" t="s">
        <v>92</v>
      </c>
      <c r="M854" s="2" t="s">
        <v>93</v>
      </c>
    </row>
    <row r="855" spans="1:13" x14ac:dyDescent="0.35">
      <c r="A855" s="1" t="s">
        <v>819</v>
      </c>
      <c r="B855" s="2" t="s">
        <v>820</v>
      </c>
      <c r="C855" s="2" t="s">
        <v>51</v>
      </c>
      <c r="D855" s="2" t="s">
        <v>47</v>
      </c>
      <c r="E855" s="2" t="s">
        <v>34</v>
      </c>
      <c r="F855" s="2" t="s">
        <v>18</v>
      </c>
      <c r="G855" s="2" t="s">
        <v>84</v>
      </c>
      <c r="H855" s="2">
        <v>38</v>
      </c>
      <c r="I855" s="5">
        <v>42999</v>
      </c>
      <c r="J855" s="6">
        <v>119647</v>
      </c>
      <c r="K855" s="7">
        <v>0.09</v>
      </c>
      <c r="L855" s="2" t="s">
        <v>92</v>
      </c>
      <c r="M855" s="2" t="s">
        <v>217</v>
      </c>
    </row>
    <row r="856" spans="1:13" x14ac:dyDescent="0.35">
      <c r="A856" s="1" t="s">
        <v>1263</v>
      </c>
      <c r="B856" s="2" t="s">
        <v>1264</v>
      </c>
      <c r="C856" s="2" t="s">
        <v>78</v>
      </c>
      <c r="D856" s="2" t="s">
        <v>16</v>
      </c>
      <c r="E856" s="2" t="s">
        <v>17</v>
      </c>
      <c r="F856" s="2" t="s">
        <v>26</v>
      </c>
      <c r="G856" s="2" t="s">
        <v>27</v>
      </c>
      <c r="H856" s="2">
        <v>26</v>
      </c>
      <c r="I856" s="5">
        <v>43960</v>
      </c>
      <c r="J856" s="6">
        <v>256561</v>
      </c>
      <c r="K856" s="7">
        <v>0.39</v>
      </c>
      <c r="L856" s="2" t="s">
        <v>20</v>
      </c>
      <c r="M856" s="2" t="s">
        <v>59</v>
      </c>
    </row>
    <row r="857" spans="1:13" x14ac:dyDescent="0.35">
      <c r="A857" s="1" t="s">
        <v>1351</v>
      </c>
      <c r="B857" s="2" t="s">
        <v>1352</v>
      </c>
      <c r="C857" s="2" t="s">
        <v>39</v>
      </c>
      <c r="D857" s="2" t="s">
        <v>16</v>
      </c>
      <c r="E857" s="2" t="s">
        <v>17</v>
      </c>
      <c r="F857" s="2" t="s">
        <v>26</v>
      </c>
      <c r="G857" s="2" t="s">
        <v>35</v>
      </c>
      <c r="H857" s="2">
        <v>26</v>
      </c>
      <c r="I857" s="5">
        <v>43656</v>
      </c>
      <c r="J857" s="6">
        <v>69110</v>
      </c>
      <c r="K857" s="7">
        <v>0.05</v>
      </c>
      <c r="L857" s="2" t="s">
        <v>20</v>
      </c>
      <c r="M857" s="2" t="s">
        <v>36</v>
      </c>
    </row>
    <row r="858" spans="1:13" x14ac:dyDescent="0.35">
      <c r="A858" s="1" t="s">
        <v>1593</v>
      </c>
      <c r="B858" s="2" t="s">
        <v>1594</v>
      </c>
      <c r="C858" s="2" t="s">
        <v>247</v>
      </c>
      <c r="D858" s="2" t="s">
        <v>16</v>
      </c>
      <c r="E858" s="2" t="s">
        <v>25</v>
      </c>
      <c r="F858" s="2" t="s">
        <v>18</v>
      </c>
      <c r="G858" s="2" t="s">
        <v>27</v>
      </c>
      <c r="H858" s="2">
        <v>33</v>
      </c>
      <c r="I858" s="5">
        <v>41819</v>
      </c>
      <c r="J858" s="6">
        <v>96366</v>
      </c>
      <c r="K858" s="7">
        <v>0</v>
      </c>
      <c r="L858" s="2" t="s">
        <v>28</v>
      </c>
      <c r="M858" s="2" t="s">
        <v>133</v>
      </c>
    </row>
    <row r="859" spans="1:13" x14ac:dyDescent="0.35">
      <c r="A859" s="1" t="s">
        <v>898</v>
      </c>
      <c r="B859" s="2" t="s">
        <v>899</v>
      </c>
      <c r="C859" s="2" t="s">
        <v>32</v>
      </c>
      <c r="D859" s="2" t="s">
        <v>58</v>
      </c>
      <c r="E859" s="2" t="s">
        <v>34</v>
      </c>
      <c r="F859" s="2" t="s">
        <v>18</v>
      </c>
      <c r="G859" s="2" t="s">
        <v>27</v>
      </c>
      <c r="H859" s="2">
        <v>55</v>
      </c>
      <c r="I859" s="5">
        <v>40468</v>
      </c>
      <c r="J859" s="6">
        <v>188727</v>
      </c>
      <c r="K859" s="7">
        <v>0.23</v>
      </c>
      <c r="L859" s="2" t="s">
        <v>28</v>
      </c>
      <c r="M859" s="2" t="s">
        <v>133</v>
      </c>
    </row>
    <row r="860" spans="1:13" x14ac:dyDescent="0.35">
      <c r="A860" s="1" t="s">
        <v>168</v>
      </c>
      <c r="B860" s="2" t="s">
        <v>169</v>
      </c>
      <c r="C860" s="2" t="s">
        <v>123</v>
      </c>
      <c r="D860" s="2" t="s">
        <v>79</v>
      </c>
      <c r="E860" s="2" t="s">
        <v>25</v>
      </c>
      <c r="F860" s="2" t="s">
        <v>26</v>
      </c>
      <c r="G860" s="2" t="s">
        <v>84</v>
      </c>
      <c r="H860" s="2">
        <v>35</v>
      </c>
      <c r="I860" s="5">
        <v>40678</v>
      </c>
      <c r="J860" s="6">
        <v>66889</v>
      </c>
      <c r="K860" s="7">
        <v>0</v>
      </c>
      <c r="L860" s="2" t="s">
        <v>20</v>
      </c>
      <c r="M860" s="2" t="s">
        <v>87</v>
      </c>
    </row>
    <row r="861" spans="1:13" x14ac:dyDescent="0.35">
      <c r="A861" s="1" t="s">
        <v>1123</v>
      </c>
      <c r="B861" s="2" t="s">
        <v>1124</v>
      </c>
      <c r="C861" s="2" t="s">
        <v>51</v>
      </c>
      <c r="D861" s="2" t="s">
        <v>58</v>
      </c>
      <c r="E861" s="2" t="s">
        <v>48</v>
      </c>
      <c r="F861" s="2" t="s">
        <v>18</v>
      </c>
      <c r="G861" s="2" t="s">
        <v>27</v>
      </c>
      <c r="H861" s="2">
        <v>52</v>
      </c>
      <c r="I861" s="5">
        <v>44519</v>
      </c>
      <c r="J861" s="6">
        <v>111006</v>
      </c>
      <c r="K861" s="7">
        <v>0.08</v>
      </c>
      <c r="L861" s="2" t="s">
        <v>28</v>
      </c>
      <c r="M861" s="2" t="s">
        <v>29</v>
      </c>
    </row>
    <row r="862" spans="1:13" x14ac:dyDescent="0.35">
      <c r="A862" s="1" t="s">
        <v>929</v>
      </c>
      <c r="B862" s="2" t="s">
        <v>930</v>
      </c>
      <c r="C862" s="2" t="s">
        <v>298</v>
      </c>
      <c r="D862" s="2" t="s">
        <v>16</v>
      </c>
      <c r="E862" s="2" t="s">
        <v>25</v>
      </c>
      <c r="F862" s="2" t="s">
        <v>18</v>
      </c>
      <c r="G862" s="2" t="s">
        <v>19</v>
      </c>
      <c r="H862" s="2">
        <v>35</v>
      </c>
      <c r="I862" s="5">
        <v>41941</v>
      </c>
      <c r="J862" s="6">
        <v>91592</v>
      </c>
      <c r="K862" s="7">
        <v>0</v>
      </c>
      <c r="L862" s="2" t="s">
        <v>20</v>
      </c>
      <c r="M862" s="2" t="s">
        <v>36</v>
      </c>
    </row>
    <row r="863" spans="1:13" x14ac:dyDescent="0.35">
      <c r="A863" s="1" t="s">
        <v>1381</v>
      </c>
      <c r="B863" s="2" t="s">
        <v>1382</v>
      </c>
      <c r="C863" s="2" t="s">
        <v>123</v>
      </c>
      <c r="D863" s="2" t="s">
        <v>33</v>
      </c>
      <c r="E863" s="2" t="s">
        <v>48</v>
      </c>
      <c r="F863" s="2" t="s">
        <v>26</v>
      </c>
      <c r="G863" s="2" t="s">
        <v>35</v>
      </c>
      <c r="H863" s="2">
        <v>60</v>
      </c>
      <c r="I863" s="5">
        <v>39310</v>
      </c>
      <c r="J863" s="6">
        <v>58671</v>
      </c>
      <c r="K863" s="7">
        <v>0</v>
      </c>
      <c r="L863" s="2" t="s">
        <v>20</v>
      </c>
      <c r="M863" s="2" t="s">
        <v>87</v>
      </c>
    </row>
    <row r="864" spans="1:13" x14ac:dyDescent="0.35">
      <c r="A864" s="1" t="s">
        <v>670</v>
      </c>
      <c r="B864" s="2" t="s">
        <v>671</v>
      </c>
      <c r="C864" s="2" t="s">
        <v>222</v>
      </c>
      <c r="D864" s="2" t="s">
        <v>68</v>
      </c>
      <c r="E864" s="2" t="s">
        <v>17</v>
      </c>
      <c r="F864" s="2" t="s">
        <v>18</v>
      </c>
      <c r="G864" s="2" t="s">
        <v>27</v>
      </c>
      <c r="H864" s="2">
        <v>55</v>
      </c>
      <c r="I864" s="5">
        <v>41525</v>
      </c>
      <c r="J864" s="6">
        <v>73248</v>
      </c>
      <c r="K864" s="7">
        <v>0</v>
      </c>
      <c r="L864" s="2" t="s">
        <v>20</v>
      </c>
      <c r="M864" s="2" t="s">
        <v>87</v>
      </c>
    </row>
    <row r="865" spans="1:13" x14ac:dyDescent="0.35">
      <c r="A865" s="1" t="s">
        <v>780</v>
      </c>
      <c r="B865" s="2" t="s">
        <v>781</v>
      </c>
      <c r="C865" s="2" t="s">
        <v>142</v>
      </c>
      <c r="D865" s="2" t="s">
        <v>64</v>
      </c>
      <c r="E865" s="2" t="s">
        <v>34</v>
      </c>
      <c r="F865" s="2" t="s">
        <v>26</v>
      </c>
      <c r="G865" s="2" t="s">
        <v>84</v>
      </c>
      <c r="H865" s="2">
        <v>56</v>
      </c>
      <c r="I865" s="5">
        <v>35816</v>
      </c>
      <c r="J865" s="6">
        <v>72303</v>
      </c>
      <c r="K865" s="7">
        <v>0</v>
      </c>
      <c r="L865" s="2" t="s">
        <v>20</v>
      </c>
      <c r="M865" s="2" t="s">
        <v>43</v>
      </c>
    </row>
    <row r="866" spans="1:13" x14ac:dyDescent="0.35">
      <c r="A866" s="1" t="s">
        <v>905</v>
      </c>
      <c r="B866" s="2" t="s">
        <v>906</v>
      </c>
      <c r="C866" s="2" t="s">
        <v>180</v>
      </c>
      <c r="D866" s="2" t="s">
        <v>68</v>
      </c>
      <c r="E866" s="2" t="s">
        <v>25</v>
      </c>
      <c r="F866" s="2" t="s">
        <v>26</v>
      </c>
      <c r="G866" s="2" t="s">
        <v>35</v>
      </c>
      <c r="H866" s="2">
        <v>47</v>
      </c>
      <c r="I866" s="5">
        <v>36893</v>
      </c>
      <c r="J866" s="6">
        <v>120628</v>
      </c>
      <c r="K866" s="7">
        <v>0</v>
      </c>
      <c r="L866" s="2" t="s">
        <v>20</v>
      </c>
      <c r="M866" s="2" t="s">
        <v>36</v>
      </c>
    </row>
    <row r="867" spans="1:13" x14ac:dyDescent="0.35">
      <c r="A867" s="1" t="s">
        <v>71</v>
      </c>
      <c r="B867" s="2" t="s">
        <v>72</v>
      </c>
      <c r="C867" s="2" t="s">
        <v>15</v>
      </c>
      <c r="D867" s="2" t="s">
        <v>33</v>
      </c>
      <c r="E867" s="2" t="s">
        <v>17</v>
      </c>
      <c r="F867" s="2" t="s">
        <v>18</v>
      </c>
      <c r="G867" s="2" t="s">
        <v>27</v>
      </c>
      <c r="H867" s="2">
        <v>51</v>
      </c>
      <c r="I867" s="5">
        <v>44357</v>
      </c>
      <c r="J867" s="6">
        <v>146742</v>
      </c>
      <c r="K867" s="7">
        <v>0.1</v>
      </c>
      <c r="L867" s="2" t="s">
        <v>28</v>
      </c>
      <c r="M867" s="2" t="s">
        <v>73</v>
      </c>
    </row>
    <row r="868" spans="1:13" x14ac:dyDescent="0.35">
      <c r="A868" s="1" t="s">
        <v>1146</v>
      </c>
      <c r="B868" s="2" t="s">
        <v>1147</v>
      </c>
      <c r="C868" s="2" t="s">
        <v>222</v>
      </c>
      <c r="D868" s="2" t="s">
        <v>68</v>
      </c>
      <c r="E868" s="2" t="s">
        <v>34</v>
      </c>
      <c r="F868" s="2" t="s">
        <v>18</v>
      </c>
      <c r="G868" s="2" t="s">
        <v>84</v>
      </c>
      <c r="H868" s="2">
        <v>48</v>
      </c>
      <c r="I868" s="5">
        <v>39991</v>
      </c>
      <c r="J868" s="6">
        <v>82907</v>
      </c>
      <c r="K868" s="7">
        <v>0</v>
      </c>
      <c r="L868" s="2" t="s">
        <v>20</v>
      </c>
      <c r="M868" s="2" t="s">
        <v>21</v>
      </c>
    </row>
    <row r="869" spans="1:13" x14ac:dyDescent="0.35">
      <c r="A869" s="1" t="s">
        <v>1433</v>
      </c>
      <c r="B869" s="2" t="s">
        <v>1434</v>
      </c>
      <c r="C869" s="2" t="s">
        <v>51</v>
      </c>
      <c r="D869" s="2" t="s">
        <v>79</v>
      </c>
      <c r="E869" s="2" t="s">
        <v>17</v>
      </c>
      <c r="F869" s="2" t="s">
        <v>18</v>
      </c>
      <c r="G869" s="2" t="s">
        <v>19</v>
      </c>
      <c r="H869" s="2">
        <v>55</v>
      </c>
      <c r="I869" s="5">
        <v>33958</v>
      </c>
      <c r="J869" s="6">
        <v>113950</v>
      </c>
      <c r="K869" s="7">
        <v>0.09</v>
      </c>
      <c r="L869" s="2" t="s">
        <v>20</v>
      </c>
      <c r="M869" s="2" t="s">
        <v>55</v>
      </c>
    </row>
    <row r="870" spans="1:13" x14ac:dyDescent="0.35">
      <c r="A870" s="1" t="s">
        <v>1629</v>
      </c>
      <c r="B870" s="2" t="s">
        <v>1630</v>
      </c>
      <c r="C870" s="2" t="s">
        <v>78</v>
      </c>
      <c r="D870" s="2" t="s">
        <v>58</v>
      </c>
      <c r="E870" s="2" t="s">
        <v>48</v>
      </c>
      <c r="F870" s="2" t="s">
        <v>18</v>
      </c>
      <c r="G870" s="2" t="s">
        <v>27</v>
      </c>
      <c r="H870" s="2">
        <v>47</v>
      </c>
      <c r="I870" s="5">
        <v>44556</v>
      </c>
      <c r="J870" s="6">
        <v>243568</v>
      </c>
      <c r="K870" s="7">
        <v>0.33</v>
      </c>
      <c r="L870" s="2" t="s">
        <v>20</v>
      </c>
      <c r="M870" s="2" t="s">
        <v>59</v>
      </c>
    </row>
    <row r="871" spans="1:13" x14ac:dyDescent="0.35">
      <c r="A871" s="1" t="s">
        <v>323</v>
      </c>
      <c r="B871" s="2" t="s">
        <v>324</v>
      </c>
      <c r="C871" s="2" t="s">
        <v>180</v>
      </c>
      <c r="D871" s="2" t="s">
        <v>68</v>
      </c>
      <c r="E871" s="2" t="s">
        <v>48</v>
      </c>
      <c r="F871" s="2" t="s">
        <v>18</v>
      </c>
      <c r="G871" s="2" t="s">
        <v>84</v>
      </c>
      <c r="H871" s="2">
        <v>62</v>
      </c>
      <c r="I871" s="5">
        <v>39002</v>
      </c>
      <c r="J871" s="6">
        <v>79785</v>
      </c>
      <c r="K871" s="7">
        <v>0</v>
      </c>
      <c r="L871" s="2" t="s">
        <v>20</v>
      </c>
      <c r="M871" s="2" t="s">
        <v>59</v>
      </c>
    </row>
    <row r="872" spans="1:13" x14ac:dyDescent="0.35">
      <c r="A872" s="1" t="s">
        <v>317</v>
      </c>
      <c r="B872" s="2" t="s">
        <v>318</v>
      </c>
      <c r="C872" s="2" t="s">
        <v>206</v>
      </c>
      <c r="D872" s="2" t="s">
        <v>16</v>
      </c>
      <c r="E872" s="2" t="s">
        <v>34</v>
      </c>
      <c r="F872" s="2" t="s">
        <v>26</v>
      </c>
      <c r="G872" s="2" t="s">
        <v>19</v>
      </c>
      <c r="H872" s="2">
        <v>28</v>
      </c>
      <c r="I872" s="5">
        <v>43530</v>
      </c>
      <c r="J872" s="6">
        <v>90304</v>
      </c>
      <c r="K872" s="7">
        <v>0</v>
      </c>
      <c r="L872" s="2" t="s">
        <v>20</v>
      </c>
      <c r="M872" s="2" t="s">
        <v>36</v>
      </c>
    </row>
    <row r="873" spans="1:13" x14ac:dyDescent="0.35">
      <c r="A873" s="1" t="s">
        <v>1304</v>
      </c>
      <c r="B873" s="2" t="s">
        <v>1305</v>
      </c>
      <c r="C873" s="2" t="s">
        <v>123</v>
      </c>
      <c r="D873" s="2" t="s">
        <v>47</v>
      </c>
      <c r="E873" s="2" t="s">
        <v>34</v>
      </c>
      <c r="F873" s="2" t="s">
        <v>18</v>
      </c>
      <c r="G873" s="2" t="s">
        <v>27</v>
      </c>
      <c r="H873" s="2">
        <v>60</v>
      </c>
      <c r="I873" s="5">
        <v>41647</v>
      </c>
      <c r="J873" s="6">
        <v>51877</v>
      </c>
      <c r="K873" s="7">
        <v>0</v>
      </c>
      <c r="L873" s="2" t="s">
        <v>28</v>
      </c>
      <c r="M873" s="2" t="s">
        <v>113</v>
      </c>
    </row>
    <row r="874" spans="1:13" x14ac:dyDescent="0.35">
      <c r="A874" s="1" t="s">
        <v>136</v>
      </c>
      <c r="B874" s="2" t="s">
        <v>137</v>
      </c>
      <c r="C874" s="2" t="s">
        <v>24</v>
      </c>
      <c r="D874" s="2" t="s">
        <v>16</v>
      </c>
      <c r="E874" s="2" t="s">
        <v>25</v>
      </c>
      <c r="F874" s="2" t="s">
        <v>18</v>
      </c>
      <c r="G874" s="2" t="s">
        <v>84</v>
      </c>
      <c r="H874" s="2">
        <v>35</v>
      </c>
      <c r="I874" s="5">
        <v>41409</v>
      </c>
      <c r="J874" s="6">
        <v>78940</v>
      </c>
      <c r="K874" s="7">
        <v>0</v>
      </c>
      <c r="L874" s="2" t="s">
        <v>20</v>
      </c>
      <c r="M874" s="2" t="s">
        <v>55</v>
      </c>
    </row>
    <row r="875" spans="1:13" x14ac:dyDescent="0.35">
      <c r="A875" s="1" t="s">
        <v>478</v>
      </c>
      <c r="B875" s="2" t="s">
        <v>479</v>
      </c>
      <c r="C875" s="2" t="s">
        <v>276</v>
      </c>
      <c r="D875" s="2" t="s">
        <v>68</v>
      </c>
      <c r="E875" s="2" t="s">
        <v>25</v>
      </c>
      <c r="F875" s="2" t="s">
        <v>18</v>
      </c>
      <c r="G875" s="2" t="s">
        <v>35</v>
      </c>
      <c r="H875" s="2">
        <v>25</v>
      </c>
      <c r="I875" s="5">
        <v>43850</v>
      </c>
      <c r="J875" s="6">
        <v>71359</v>
      </c>
      <c r="K875" s="7">
        <v>0</v>
      </c>
      <c r="L875" s="2" t="s">
        <v>20</v>
      </c>
      <c r="M875" s="2" t="s">
        <v>43</v>
      </c>
    </row>
    <row r="876" spans="1:13" x14ac:dyDescent="0.35">
      <c r="A876" s="1" t="s">
        <v>760</v>
      </c>
      <c r="B876" s="2" t="s">
        <v>761</v>
      </c>
      <c r="C876" s="2" t="s">
        <v>24</v>
      </c>
      <c r="D876" s="2" t="s">
        <v>16</v>
      </c>
      <c r="E876" s="2" t="s">
        <v>25</v>
      </c>
      <c r="F876" s="2" t="s">
        <v>18</v>
      </c>
      <c r="G876" s="2" t="s">
        <v>84</v>
      </c>
      <c r="H876" s="2">
        <v>25</v>
      </c>
      <c r="I876" s="5">
        <v>44327</v>
      </c>
      <c r="J876" s="6">
        <v>83934</v>
      </c>
      <c r="K876" s="7">
        <v>0</v>
      </c>
      <c r="L876" s="2" t="s">
        <v>20</v>
      </c>
      <c r="M876" s="2" t="s">
        <v>55</v>
      </c>
    </row>
    <row r="877" spans="1:13" x14ac:dyDescent="0.35">
      <c r="A877" s="1" t="s">
        <v>1412</v>
      </c>
      <c r="B877" s="2" t="s">
        <v>1413</v>
      </c>
      <c r="C877" s="2" t="s">
        <v>32</v>
      </c>
      <c r="D877" s="2" t="s">
        <v>64</v>
      </c>
      <c r="E877" s="2" t="s">
        <v>34</v>
      </c>
      <c r="F877" s="2" t="s">
        <v>18</v>
      </c>
      <c r="G877" s="2" t="s">
        <v>35</v>
      </c>
      <c r="H877" s="2">
        <v>41</v>
      </c>
      <c r="I877" s="5">
        <v>40319</v>
      </c>
      <c r="J877" s="6">
        <v>153275</v>
      </c>
      <c r="K877" s="7">
        <v>0.24</v>
      </c>
      <c r="L877" s="2" t="s">
        <v>20</v>
      </c>
      <c r="M877" s="2" t="s">
        <v>87</v>
      </c>
    </row>
    <row r="878" spans="1:13" x14ac:dyDescent="0.35">
      <c r="A878" s="1" t="s">
        <v>919</v>
      </c>
      <c r="B878" s="2" t="s">
        <v>920</v>
      </c>
      <c r="C878" s="2" t="s">
        <v>276</v>
      </c>
      <c r="D878" s="2" t="s">
        <v>68</v>
      </c>
      <c r="E878" s="2" t="s">
        <v>25</v>
      </c>
      <c r="F878" s="2" t="s">
        <v>26</v>
      </c>
      <c r="G878" s="2" t="s">
        <v>84</v>
      </c>
      <c r="H878" s="2">
        <v>35</v>
      </c>
      <c r="I878" s="5">
        <v>42878</v>
      </c>
      <c r="J878" s="6">
        <v>65566</v>
      </c>
      <c r="K878" s="7">
        <v>0</v>
      </c>
      <c r="L878" s="2" t="s">
        <v>20</v>
      </c>
      <c r="M878" s="2" t="s">
        <v>21</v>
      </c>
    </row>
    <row r="879" spans="1:13" x14ac:dyDescent="0.35">
      <c r="A879" s="1" t="s">
        <v>1225</v>
      </c>
      <c r="B879" s="2" t="s">
        <v>1226</v>
      </c>
      <c r="C879" s="2" t="s">
        <v>32</v>
      </c>
      <c r="D879" s="2" t="s">
        <v>16</v>
      </c>
      <c r="E879" s="2" t="s">
        <v>25</v>
      </c>
      <c r="F879" s="2" t="s">
        <v>18</v>
      </c>
      <c r="G879" s="2" t="s">
        <v>84</v>
      </c>
      <c r="H879" s="2">
        <v>28</v>
      </c>
      <c r="I879" s="5">
        <v>44221</v>
      </c>
      <c r="J879" s="6">
        <v>160385</v>
      </c>
      <c r="K879" s="7">
        <v>0.23</v>
      </c>
      <c r="L879" s="2" t="s">
        <v>20</v>
      </c>
      <c r="M879" s="2" t="s">
        <v>55</v>
      </c>
    </row>
    <row r="880" spans="1:13" x14ac:dyDescent="0.35">
      <c r="A880" s="1" t="s">
        <v>52</v>
      </c>
      <c r="B880" s="2" t="s">
        <v>53</v>
      </c>
      <c r="C880" s="2" t="s">
        <v>54</v>
      </c>
      <c r="D880" s="2" t="s">
        <v>33</v>
      </c>
      <c r="E880" s="2" t="s">
        <v>25</v>
      </c>
      <c r="F880" s="2" t="s">
        <v>26</v>
      </c>
      <c r="G880" s="2" t="s">
        <v>19</v>
      </c>
      <c r="H880" s="2">
        <v>25</v>
      </c>
      <c r="I880" s="5">
        <v>43967</v>
      </c>
      <c r="J880" s="6">
        <v>41336</v>
      </c>
      <c r="K880" s="7">
        <v>0</v>
      </c>
      <c r="L880" s="2" t="s">
        <v>20</v>
      </c>
      <c r="M880" s="2" t="s">
        <v>55</v>
      </c>
    </row>
    <row r="881" spans="1:13" x14ac:dyDescent="0.35">
      <c r="A881" s="1" t="s">
        <v>52</v>
      </c>
      <c r="B881" s="2" t="s">
        <v>624</v>
      </c>
      <c r="C881" s="2" t="s">
        <v>177</v>
      </c>
      <c r="D881" s="2" t="s">
        <v>68</v>
      </c>
      <c r="E881" s="2" t="s">
        <v>34</v>
      </c>
      <c r="F881" s="2" t="s">
        <v>26</v>
      </c>
      <c r="G881" s="2" t="s">
        <v>35</v>
      </c>
      <c r="H881" s="2">
        <v>38</v>
      </c>
      <c r="I881" s="5">
        <v>40360</v>
      </c>
      <c r="J881" s="6">
        <v>78237</v>
      </c>
      <c r="K881" s="7">
        <v>0</v>
      </c>
      <c r="L881" s="2" t="s">
        <v>20</v>
      </c>
      <c r="M881" s="2" t="s">
        <v>43</v>
      </c>
    </row>
    <row r="882" spans="1:13" x14ac:dyDescent="0.35">
      <c r="A882" s="1" t="s">
        <v>1848</v>
      </c>
      <c r="B882" s="2" t="s">
        <v>1849</v>
      </c>
      <c r="C882" s="2" t="s">
        <v>42</v>
      </c>
      <c r="D882" s="2" t="s">
        <v>47</v>
      </c>
      <c r="E882" s="2" t="s">
        <v>34</v>
      </c>
      <c r="F882" s="2" t="s">
        <v>26</v>
      </c>
      <c r="G882" s="2" t="s">
        <v>35</v>
      </c>
      <c r="H882" s="2">
        <v>31</v>
      </c>
      <c r="I882" s="5">
        <v>43325</v>
      </c>
      <c r="J882" s="6">
        <v>81828</v>
      </c>
      <c r="K882" s="7">
        <v>0</v>
      </c>
      <c r="L882" s="2" t="s">
        <v>20</v>
      </c>
      <c r="M882" s="2" t="s">
        <v>55</v>
      </c>
    </row>
    <row r="883" spans="1:13" x14ac:dyDescent="0.35">
      <c r="A883" s="1" t="s">
        <v>507</v>
      </c>
      <c r="B883" s="2" t="s">
        <v>508</v>
      </c>
      <c r="C883" s="2" t="s">
        <v>78</v>
      </c>
      <c r="D883" s="2" t="s">
        <v>79</v>
      </c>
      <c r="E883" s="2" t="s">
        <v>34</v>
      </c>
      <c r="F883" s="2" t="s">
        <v>18</v>
      </c>
      <c r="G883" s="2" t="s">
        <v>35</v>
      </c>
      <c r="H883" s="2">
        <v>29</v>
      </c>
      <c r="I883" s="5">
        <v>42740</v>
      </c>
      <c r="J883" s="6">
        <v>190401</v>
      </c>
      <c r="K883" s="7">
        <v>0.37</v>
      </c>
      <c r="L883" s="2" t="s">
        <v>20</v>
      </c>
      <c r="M883" s="2" t="s">
        <v>87</v>
      </c>
    </row>
    <row r="884" spans="1:13" x14ac:dyDescent="0.35">
      <c r="A884" s="1" t="s">
        <v>963</v>
      </c>
      <c r="B884" s="2" t="s">
        <v>964</v>
      </c>
      <c r="C884" s="2" t="s">
        <v>112</v>
      </c>
      <c r="D884" s="2" t="s">
        <v>68</v>
      </c>
      <c r="E884" s="2" t="s">
        <v>34</v>
      </c>
      <c r="F884" s="2" t="s">
        <v>18</v>
      </c>
      <c r="G884" s="2" t="s">
        <v>35</v>
      </c>
      <c r="H884" s="2">
        <v>64</v>
      </c>
      <c r="I884" s="5">
        <v>34505</v>
      </c>
      <c r="J884" s="6">
        <v>109456</v>
      </c>
      <c r="K884" s="7">
        <v>0.1</v>
      </c>
      <c r="L884" s="2" t="s">
        <v>20</v>
      </c>
      <c r="M884" s="2" t="s">
        <v>36</v>
      </c>
    </row>
    <row r="885" spans="1:13" x14ac:dyDescent="0.35">
      <c r="A885" s="1" t="s">
        <v>664</v>
      </c>
      <c r="B885" s="2" t="s">
        <v>665</v>
      </c>
      <c r="C885" s="2" t="s">
        <v>51</v>
      </c>
      <c r="D885" s="2" t="s">
        <v>64</v>
      </c>
      <c r="E885" s="2" t="s">
        <v>25</v>
      </c>
      <c r="F885" s="2" t="s">
        <v>18</v>
      </c>
      <c r="G885" s="2" t="s">
        <v>35</v>
      </c>
      <c r="H885" s="2">
        <v>31</v>
      </c>
      <c r="I885" s="5">
        <v>44214</v>
      </c>
      <c r="J885" s="6">
        <v>104162</v>
      </c>
      <c r="K885" s="7">
        <v>7.0000000000000007E-2</v>
      </c>
      <c r="L885" s="2" t="s">
        <v>20</v>
      </c>
      <c r="M885" s="2" t="s">
        <v>59</v>
      </c>
    </row>
    <row r="886" spans="1:13" x14ac:dyDescent="0.35">
      <c r="A886" s="1" t="s">
        <v>1960</v>
      </c>
      <c r="B886" s="2" t="s">
        <v>1961</v>
      </c>
      <c r="C886" s="2" t="s">
        <v>78</v>
      </c>
      <c r="D886" s="2" t="s">
        <v>47</v>
      </c>
      <c r="E886" s="2" t="s">
        <v>25</v>
      </c>
      <c r="F886" s="2" t="s">
        <v>18</v>
      </c>
      <c r="G886" s="2" t="s">
        <v>84</v>
      </c>
      <c r="H886" s="2">
        <v>43</v>
      </c>
      <c r="I886" s="5">
        <v>42603</v>
      </c>
      <c r="J886" s="6">
        <v>258498</v>
      </c>
      <c r="K886" s="7">
        <v>0.35</v>
      </c>
      <c r="L886" s="2" t="s">
        <v>20</v>
      </c>
      <c r="M886" s="2" t="s">
        <v>87</v>
      </c>
    </row>
    <row r="887" spans="1:13" x14ac:dyDescent="0.35">
      <c r="A887" s="1" t="s">
        <v>1039</v>
      </c>
      <c r="B887" s="2" t="s">
        <v>1040</v>
      </c>
      <c r="C887" s="2" t="s">
        <v>183</v>
      </c>
      <c r="D887" s="2" t="s">
        <v>64</v>
      </c>
      <c r="E887" s="2" t="s">
        <v>25</v>
      </c>
      <c r="F887" s="2" t="s">
        <v>26</v>
      </c>
      <c r="G887" s="2" t="s">
        <v>84</v>
      </c>
      <c r="H887" s="2">
        <v>34</v>
      </c>
      <c r="I887" s="5">
        <v>42219</v>
      </c>
      <c r="J887" s="6">
        <v>52200</v>
      </c>
      <c r="K887" s="7">
        <v>0</v>
      </c>
      <c r="L887" s="2" t="s">
        <v>20</v>
      </c>
      <c r="M887" s="2" t="s">
        <v>87</v>
      </c>
    </row>
    <row r="888" spans="1:13" x14ac:dyDescent="0.35">
      <c r="A888" s="1" t="s">
        <v>541</v>
      </c>
      <c r="B888" s="2" t="s">
        <v>542</v>
      </c>
      <c r="C888" s="2" t="s">
        <v>78</v>
      </c>
      <c r="D888" s="2" t="s">
        <v>58</v>
      </c>
      <c r="E888" s="2" t="s">
        <v>25</v>
      </c>
      <c r="F888" s="2" t="s">
        <v>26</v>
      </c>
      <c r="G888" s="2" t="s">
        <v>27</v>
      </c>
      <c r="H888" s="2">
        <v>25</v>
      </c>
      <c r="I888" s="5">
        <v>44235</v>
      </c>
      <c r="J888" s="6">
        <v>198243</v>
      </c>
      <c r="K888" s="7">
        <v>0.31</v>
      </c>
      <c r="L888" s="2" t="s">
        <v>20</v>
      </c>
      <c r="M888" s="2" t="s">
        <v>55</v>
      </c>
    </row>
    <row r="889" spans="1:13" x14ac:dyDescent="0.35">
      <c r="A889" s="1" t="s">
        <v>541</v>
      </c>
      <c r="B889" s="2" t="s">
        <v>1167</v>
      </c>
      <c r="C889" s="2" t="s">
        <v>371</v>
      </c>
      <c r="D889" s="2" t="s">
        <v>16</v>
      </c>
      <c r="E889" s="2" t="s">
        <v>48</v>
      </c>
      <c r="F889" s="2" t="s">
        <v>18</v>
      </c>
      <c r="G889" s="2" t="s">
        <v>84</v>
      </c>
      <c r="H889" s="2">
        <v>59</v>
      </c>
      <c r="I889" s="5">
        <v>41717</v>
      </c>
      <c r="J889" s="6">
        <v>90901</v>
      </c>
      <c r="K889" s="7">
        <v>0</v>
      </c>
      <c r="L889" s="2" t="s">
        <v>20</v>
      </c>
      <c r="M889" s="2" t="s">
        <v>21</v>
      </c>
    </row>
    <row r="890" spans="1:13" x14ac:dyDescent="0.35">
      <c r="A890" s="1" t="s">
        <v>1633</v>
      </c>
      <c r="B890" s="2" t="s">
        <v>1634</v>
      </c>
      <c r="C890" s="2" t="s">
        <v>32</v>
      </c>
      <c r="D890" s="2" t="s">
        <v>79</v>
      </c>
      <c r="E890" s="2" t="s">
        <v>34</v>
      </c>
      <c r="F890" s="2" t="s">
        <v>18</v>
      </c>
      <c r="G890" s="2" t="s">
        <v>27</v>
      </c>
      <c r="H890" s="2">
        <v>53</v>
      </c>
      <c r="I890" s="5">
        <v>35601</v>
      </c>
      <c r="J890" s="6">
        <v>164399</v>
      </c>
      <c r="K890" s="7">
        <v>0.25</v>
      </c>
      <c r="L890" s="2" t="s">
        <v>20</v>
      </c>
      <c r="M890" s="2" t="s">
        <v>21</v>
      </c>
    </row>
    <row r="891" spans="1:13" x14ac:dyDescent="0.35">
      <c r="A891" s="1" t="s">
        <v>1678</v>
      </c>
      <c r="B891" s="2" t="s">
        <v>1679</v>
      </c>
      <c r="C891" s="2" t="s">
        <v>107</v>
      </c>
      <c r="D891" s="2" t="s">
        <v>68</v>
      </c>
      <c r="E891" s="2" t="s">
        <v>48</v>
      </c>
      <c r="F891" s="2" t="s">
        <v>26</v>
      </c>
      <c r="G891" s="2" t="s">
        <v>35</v>
      </c>
      <c r="H891" s="2">
        <v>27</v>
      </c>
      <c r="I891" s="5">
        <v>43354</v>
      </c>
      <c r="J891" s="6">
        <v>80745</v>
      </c>
      <c r="K891" s="7">
        <v>0</v>
      </c>
      <c r="L891" s="2" t="s">
        <v>20</v>
      </c>
      <c r="M891" s="2" t="s">
        <v>36</v>
      </c>
    </row>
    <row r="892" spans="1:13" x14ac:dyDescent="0.35">
      <c r="A892" s="1" t="s">
        <v>728</v>
      </c>
      <c r="B892" s="2" t="s">
        <v>624</v>
      </c>
      <c r="C892" s="2" t="s">
        <v>484</v>
      </c>
      <c r="D892" s="2" t="s">
        <v>16</v>
      </c>
      <c r="E892" s="2" t="s">
        <v>25</v>
      </c>
      <c r="F892" s="2" t="s">
        <v>26</v>
      </c>
      <c r="G892" s="2" t="s">
        <v>19</v>
      </c>
      <c r="H892" s="2">
        <v>31</v>
      </c>
      <c r="I892" s="5">
        <v>42497</v>
      </c>
      <c r="J892" s="6">
        <v>71192</v>
      </c>
      <c r="K892" s="7">
        <v>0</v>
      </c>
      <c r="L892" s="2" t="s">
        <v>20</v>
      </c>
      <c r="M892" s="2" t="s">
        <v>59</v>
      </c>
    </row>
    <row r="893" spans="1:13" x14ac:dyDescent="0.35">
      <c r="A893" s="1" t="s">
        <v>307</v>
      </c>
      <c r="B893" s="2" t="s">
        <v>308</v>
      </c>
      <c r="C893" s="2" t="s">
        <v>42</v>
      </c>
      <c r="D893" s="2" t="s">
        <v>33</v>
      </c>
      <c r="E893" s="2" t="s">
        <v>25</v>
      </c>
      <c r="F893" s="2" t="s">
        <v>18</v>
      </c>
      <c r="G893" s="2" t="s">
        <v>84</v>
      </c>
      <c r="H893" s="2">
        <v>60</v>
      </c>
      <c r="I893" s="5">
        <v>39137</v>
      </c>
      <c r="J893" s="6">
        <v>71699</v>
      </c>
      <c r="K893" s="7">
        <v>0</v>
      </c>
      <c r="L893" s="2" t="s">
        <v>92</v>
      </c>
      <c r="M893" s="2" t="s">
        <v>93</v>
      </c>
    </row>
    <row r="894" spans="1:13" x14ac:dyDescent="0.35">
      <c r="A894" s="1" t="s">
        <v>1726</v>
      </c>
      <c r="B894" s="2" t="s">
        <v>1727</v>
      </c>
      <c r="C894" s="2" t="s">
        <v>51</v>
      </c>
      <c r="D894" s="2" t="s">
        <v>16</v>
      </c>
      <c r="E894" s="2" t="s">
        <v>34</v>
      </c>
      <c r="F894" s="2" t="s">
        <v>18</v>
      </c>
      <c r="G894" s="2" t="s">
        <v>35</v>
      </c>
      <c r="H894" s="2">
        <v>51</v>
      </c>
      <c r="I894" s="5">
        <v>43903</v>
      </c>
      <c r="J894" s="6">
        <v>107195</v>
      </c>
      <c r="K894" s="7">
        <v>0.09</v>
      </c>
      <c r="L894" s="2" t="s">
        <v>20</v>
      </c>
      <c r="M894" s="2" t="s">
        <v>59</v>
      </c>
    </row>
    <row r="895" spans="1:13" x14ac:dyDescent="0.35">
      <c r="A895" s="1" t="s">
        <v>597</v>
      </c>
      <c r="B895" s="2" t="s">
        <v>598</v>
      </c>
      <c r="C895" s="2" t="s">
        <v>183</v>
      </c>
      <c r="D895" s="2" t="s">
        <v>64</v>
      </c>
      <c r="E895" s="2" t="s">
        <v>25</v>
      </c>
      <c r="F895" s="2" t="s">
        <v>26</v>
      </c>
      <c r="G895" s="2" t="s">
        <v>19</v>
      </c>
      <c r="H895" s="2">
        <v>41</v>
      </c>
      <c r="I895" s="5">
        <v>38219</v>
      </c>
      <c r="J895" s="6">
        <v>49186</v>
      </c>
      <c r="K895" s="7">
        <v>0</v>
      </c>
      <c r="L895" s="2" t="s">
        <v>20</v>
      </c>
      <c r="M895" s="2" t="s">
        <v>59</v>
      </c>
    </row>
    <row r="896" spans="1:13" x14ac:dyDescent="0.35">
      <c r="A896" s="1" t="s">
        <v>825</v>
      </c>
      <c r="B896" s="2" t="s">
        <v>826</v>
      </c>
      <c r="C896" s="2" t="s">
        <v>247</v>
      </c>
      <c r="D896" s="2" t="s">
        <v>16</v>
      </c>
      <c r="E896" s="2" t="s">
        <v>34</v>
      </c>
      <c r="F896" s="2" t="s">
        <v>18</v>
      </c>
      <c r="G896" s="2" t="s">
        <v>35</v>
      </c>
      <c r="H896" s="2">
        <v>59</v>
      </c>
      <c r="I896" s="5">
        <v>43028</v>
      </c>
      <c r="J896" s="6">
        <v>86831</v>
      </c>
      <c r="K896" s="7">
        <v>0</v>
      </c>
      <c r="L896" s="2" t="s">
        <v>20</v>
      </c>
      <c r="M896" s="2" t="s">
        <v>43</v>
      </c>
    </row>
    <row r="897" spans="1:13" x14ac:dyDescent="0.35">
      <c r="A897" s="1" t="s">
        <v>1975</v>
      </c>
      <c r="B897" s="2" t="s">
        <v>1976</v>
      </c>
      <c r="C897" s="2" t="s">
        <v>32</v>
      </c>
      <c r="D897" s="2" t="s">
        <v>79</v>
      </c>
      <c r="E897" s="2" t="s">
        <v>34</v>
      </c>
      <c r="F897" s="2" t="s">
        <v>26</v>
      </c>
      <c r="G897" s="2" t="s">
        <v>27</v>
      </c>
      <c r="H897" s="2">
        <v>31</v>
      </c>
      <c r="I897" s="5">
        <v>43626</v>
      </c>
      <c r="J897" s="6">
        <v>176710</v>
      </c>
      <c r="K897" s="7">
        <v>0.15</v>
      </c>
      <c r="L897" s="2" t="s">
        <v>20</v>
      </c>
      <c r="M897" s="2" t="s">
        <v>55</v>
      </c>
    </row>
    <row r="898" spans="1:13" x14ac:dyDescent="0.35">
      <c r="A898" s="1" t="s">
        <v>1137</v>
      </c>
      <c r="B898" s="2" t="s">
        <v>1138</v>
      </c>
      <c r="C898" s="2" t="s">
        <v>51</v>
      </c>
      <c r="D898" s="2" t="s">
        <v>58</v>
      </c>
      <c r="E898" s="2" t="s">
        <v>34</v>
      </c>
      <c r="F898" s="2" t="s">
        <v>26</v>
      </c>
      <c r="G898" s="2" t="s">
        <v>27</v>
      </c>
      <c r="H898" s="2">
        <v>34</v>
      </c>
      <c r="I898" s="5">
        <v>40952</v>
      </c>
      <c r="J898" s="6">
        <v>118708</v>
      </c>
      <c r="K898" s="7">
        <v>7.0000000000000007E-2</v>
      </c>
      <c r="L898" s="2" t="s">
        <v>28</v>
      </c>
      <c r="M898" s="2" t="s">
        <v>73</v>
      </c>
    </row>
    <row r="899" spans="1:13" x14ac:dyDescent="0.35">
      <c r="A899" s="1" t="s">
        <v>287</v>
      </c>
      <c r="B899" s="2" t="s">
        <v>288</v>
      </c>
      <c r="C899" s="2" t="s">
        <v>67</v>
      </c>
      <c r="D899" s="2" t="s">
        <v>68</v>
      </c>
      <c r="E899" s="2" t="s">
        <v>25</v>
      </c>
      <c r="F899" s="2" t="s">
        <v>26</v>
      </c>
      <c r="G899" s="2" t="s">
        <v>35</v>
      </c>
      <c r="H899" s="2">
        <v>36</v>
      </c>
      <c r="I899" s="5">
        <v>42706</v>
      </c>
      <c r="J899" s="6">
        <v>113781</v>
      </c>
      <c r="K899" s="7">
        <v>0</v>
      </c>
      <c r="L899" s="2" t="s">
        <v>20</v>
      </c>
      <c r="M899" s="2" t="s">
        <v>87</v>
      </c>
    </row>
    <row r="900" spans="1:13" x14ac:dyDescent="0.35">
      <c r="A900" s="1" t="s">
        <v>1534</v>
      </c>
      <c r="B900" s="2" t="s">
        <v>1535</v>
      </c>
      <c r="C900" s="2" t="s">
        <v>32</v>
      </c>
      <c r="D900" s="2" t="s">
        <v>58</v>
      </c>
      <c r="E900" s="2" t="s">
        <v>48</v>
      </c>
      <c r="F900" s="2" t="s">
        <v>18</v>
      </c>
      <c r="G900" s="2" t="s">
        <v>27</v>
      </c>
      <c r="H900" s="2">
        <v>60</v>
      </c>
      <c r="I900" s="5">
        <v>38121</v>
      </c>
      <c r="J900" s="6">
        <v>186378</v>
      </c>
      <c r="K900" s="7">
        <v>0.26</v>
      </c>
      <c r="L900" s="2" t="s">
        <v>28</v>
      </c>
      <c r="M900" s="2" t="s">
        <v>29</v>
      </c>
    </row>
    <row r="901" spans="1:13" x14ac:dyDescent="0.35">
      <c r="A901" s="1" t="s">
        <v>1534</v>
      </c>
      <c r="B901" s="2" t="s">
        <v>1909</v>
      </c>
      <c r="C901" s="2" t="s">
        <v>51</v>
      </c>
      <c r="D901" s="2" t="s">
        <v>33</v>
      </c>
      <c r="E901" s="2" t="s">
        <v>25</v>
      </c>
      <c r="F901" s="2" t="s">
        <v>26</v>
      </c>
      <c r="G901" s="2" t="s">
        <v>27</v>
      </c>
      <c r="H901" s="2">
        <v>52</v>
      </c>
      <c r="I901" s="5">
        <v>36523</v>
      </c>
      <c r="J901" s="6">
        <v>116527</v>
      </c>
      <c r="K901" s="7">
        <v>7.0000000000000007E-2</v>
      </c>
      <c r="L901" s="2" t="s">
        <v>20</v>
      </c>
      <c r="M901" s="2" t="s">
        <v>43</v>
      </c>
    </row>
    <row r="902" spans="1:13" x14ac:dyDescent="0.35">
      <c r="A902" s="1" t="s">
        <v>1192</v>
      </c>
      <c r="B902" s="2" t="s">
        <v>1193</v>
      </c>
      <c r="C902" s="2" t="s">
        <v>15</v>
      </c>
      <c r="D902" s="2" t="s">
        <v>64</v>
      </c>
      <c r="E902" s="2" t="s">
        <v>34</v>
      </c>
      <c r="F902" s="2" t="s">
        <v>18</v>
      </c>
      <c r="G902" s="2" t="s">
        <v>84</v>
      </c>
      <c r="H902" s="2">
        <v>45</v>
      </c>
      <c r="I902" s="5">
        <v>40685</v>
      </c>
      <c r="J902" s="6">
        <v>152353</v>
      </c>
      <c r="K902" s="7">
        <v>0.14000000000000001</v>
      </c>
      <c r="L902" s="2" t="s">
        <v>20</v>
      </c>
      <c r="M902" s="2" t="s">
        <v>21</v>
      </c>
    </row>
    <row r="903" spans="1:13" x14ac:dyDescent="0.35">
      <c r="A903" s="1" t="s">
        <v>707</v>
      </c>
      <c r="B903" s="2" t="s">
        <v>708</v>
      </c>
      <c r="C903" s="2" t="s">
        <v>15</v>
      </c>
      <c r="D903" s="2" t="s">
        <v>47</v>
      </c>
      <c r="E903" s="2" t="s">
        <v>34</v>
      </c>
      <c r="F903" s="2" t="s">
        <v>18</v>
      </c>
      <c r="G903" s="2" t="s">
        <v>27</v>
      </c>
      <c r="H903" s="2">
        <v>30</v>
      </c>
      <c r="I903" s="5">
        <v>42168</v>
      </c>
      <c r="J903" s="6">
        <v>127972</v>
      </c>
      <c r="K903" s="7">
        <v>0.11</v>
      </c>
      <c r="L903" s="2" t="s">
        <v>20</v>
      </c>
      <c r="M903" s="2" t="s">
        <v>21</v>
      </c>
    </row>
    <row r="904" spans="1:13" x14ac:dyDescent="0.35">
      <c r="A904" s="1" t="s">
        <v>1557</v>
      </c>
      <c r="B904" s="2" t="s">
        <v>1558</v>
      </c>
      <c r="C904" s="2" t="s">
        <v>118</v>
      </c>
      <c r="D904" s="2" t="s">
        <v>16</v>
      </c>
      <c r="E904" s="2" t="s">
        <v>25</v>
      </c>
      <c r="F904" s="2" t="s">
        <v>18</v>
      </c>
      <c r="G904" s="2" t="s">
        <v>84</v>
      </c>
      <c r="H904" s="2">
        <v>61</v>
      </c>
      <c r="I904" s="5">
        <v>41861</v>
      </c>
      <c r="J904" s="6">
        <v>57446</v>
      </c>
      <c r="K904" s="7">
        <v>0</v>
      </c>
      <c r="L904" s="2" t="s">
        <v>20</v>
      </c>
      <c r="M904" s="2" t="s">
        <v>43</v>
      </c>
    </row>
    <row r="905" spans="1:13" x14ac:dyDescent="0.35">
      <c r="A905" s="1" t="s">
        <v>1030</v>
      </c>
      <c r="B905" s="2" t="s">
        <v>1031</v>
      </c>
      <c r="C905" s="2" t="s">
        <v>42</v>
      </c>
      <c r="D905" s="2" t="s">
        <v>33</v>
      </c>
      <c r="E905" s="2" t="s">
        <v>48</v>
      </c>
      <c r="F905" s="2" t="s">
        <v>26</v>
      </c>
      <c r="G905" s="2" t="s">
        <v>84</v>
      </c>
      <c r="H905" s="2">
        <v>34</v>
      </c>
      <c r="I905" s="5">
        <v>41886</v>
      </c>
      <c r="J905" s="6">
        <v>95499</v>
      </c>
      <c r="K905" s="7">
        <v>0</v>
      </c>
      <c r="L905" s="2" t="s">
        <v>92</v>
      </c>
      <c r="M905" s="2" t="s">
        <v>217</v>
      </c>
    </row>
    <row r="906" spans="1:13" x14ac:dyDescent="0.35">
      <c r="A906" s="1" t="s">
        <v>378</v>
      </c>
      <c r="B906" s="2" t="s">
        <v>379</v>
      </c>
      <c r="C906" s="2" t="s">
        <v>123</v>
      </c>
      <c r="D906" s="2" t="s">
        <v>33</v>
      </c>
      <c r="E906" s="2" t="s">
        <v>17</v>
      </c>
      <c r="F906" s="2" t="s">
        <v>26</v>
      </c>
      <c r="G906" s="2" t="s">
        <v>27</v>
      </c>
      <c r="H906" s="2">
        <v>55</v>
      </c>
      <c r="I906" s="5">
        <v>41714</v>
      </c>
      <c r="J906" s="6">
        <v>74552</v>
      </c>
      <c r="K906" s="7">
        <v>0</v>
      </c>
      <c r="L906" s="2" t="s">
        <v>28</v>
      </c>
      <c r="M906" s="2" t="s">
        <v>133</v>
      </c>
    </row>
    <row r="907" spans="1:13" x14ac:dyDescent="0.35">
      <c r="A907" s="1" t="s">
        <v>368</v>
      </c>
      <c r="B907" s="2" t="s">
        <v>369</v>
      </c>
      <c r="C907" s="2" t="s">
        <v>174</v>
      </c>
      <c r="D907" s="2" t="s">
        <v>68</v>
      </c>
      <c r="E907" s="2" t="s">
        <v>34</v>
      </c>
      <c r="F907" s="2" t="s">
        <v>26</v>
      </c>
      <c r="G907" s="2" t="s">
        <v>35</v>
      </c>
      <c r="H907" s="2">
        <v>30</v>
      </c>
      <c r="I907" s="5">
        <v>44471</v>
      </c>
      <c r="J907" s="6">
        <v>88758</v>
      </c>
      <c r="K907" s="7">
        <v>0</v>
      </c>
      <c r="L907" s="2" t="s">
        <v>20</v>
      </c>
      <c r="M907" s="2" t="s">
        <v>21</v>
      </c>
    </row>
    <row r="908" spans="1:13" x14ac:dyDescent="0.35">
      <c r="A908" s="1" t="s">
        <v>1741</v>
      </c>
      <c r="B908" s="2" t="s">
        <v>1742</v>
      </c>
      <c r="C908" s="2" t="s">
        <v>112</v>
      </c>
      <c r="D908" s="2" t="s">
        <v>68</v>
      </c>
      <c r="E908" s="2" t="s">
        <v>17</v>
      </c>
      <c r="F908" s="2" t="s">
        <v>26</v>
      </c>
      <c r="G908" s="2" t="s">
        <v>27</v>
      </c>
      <c r="H908" s="2">
        <v>60</v>
      </c>
      <c r="I908" s="5">
        <v>43146</v>
      </c>
      <c r="J908" s="6">
        <v>106079</v>
      </c>
      <c r="K908" s="7">
        <v>0.14000000000000001</v>
      </c>
      <c r="L908" s="2" t="s">
        <v>20</v>
      </c>
      <c r="M908" s="2" t="s">
        <v>59</v>
      </c>
    </row>
    <row r="909" spans="1:13" x14ac:dyDescent="0.35">
      <c r="A909" s="1" t="s">
        <v>982</v>
      </c>
      <c r="B909" s="2" t="s">
        <v>983</v>
      </c>
      <c r="C909" s="2" t="s">
        <v>484</v>
      </c>
      <c r="D909" s="2" t="s">
        <v>16</v>
      </c>
      <c r="E909" s="2" t="s">
        <v>48</v>
      </c>
      <c r="F909" s="2" t="s">
        <v>26</v>
      </c>
      <c r="G909" s="2" t="s">
        <v>19</v>
      </c>
      <c r="H909" s="2">
        <v>54</v>
      </c>
      <c r="I909" s="5">
        <v>36617</v>
      </c>
      <c r="J909" s="6">
        <v>76352</v>
      </c>
      <c r="K909" s="7">
        <v>0</v>
      </c>
      <c r="L909" s="2" t="s">
        <v>20</v>
      </c>
      <c r="M909" s="2" t="s">
        <v>59</v>
      </c>
    </row>
    <row r="910" spans="1:13" x14ac:dyDescent="0.35">
      <c r="A910" s="1" t="s">
        <v>1188</v>
      </c>
      <c r="B910" s="2" t="s">
        <v>1189</v>
      </c>
      <c r="C910" s="2" t="s">
        <v>123</v>
      </c>
      <c r="D910" s="2" t="s">
        <v>79</v>
      </c>
      <c r="E910" s="2" t="s">
        <v>25</v>
      </c>
      <c r="F910" s="2" t="s">
        <v>26</v>
      </c>
      <c r="G910" s="2" t="s">
        <v>19</v>
      </c>
      <c r="H910" s="2">
        <v>35</v>
      </c>
      <c r="I910" s="5">
        <v>44015</v>
      </c>
      <c r="J910" s="6">
        <v>51513</v>
      </c>
      <c r="K910" s="7">
        <v>0</v>
      </c>
      <c r="L910" s="2" t="s">
        <v>20</v>
      </c>
      <c r="M910" s="2" t="s">
        <v>87</v>
      </c>
    </row>
    <row r="911" spans="1:13" x14ac:dyDescent="0.35">
      <c r="A911" s="1" t="s">
        <v>220</v>
      </c>
      <c r="B911" s="2" t="s">
        <v>221</v>
      </c>
      <c r="C911" s="2" t="s">
        <v>222</v>
      </c>
      <c r="D911" s="2" t="s">
        <v>68</v>
      </c>
      <c r="E911" s="2" t="s">
        <v>17</v>
      </c>
      <c r="F911" s="2" t="s">
        <v>18</v>
      </c>
      <c r="G911" s="2" t="s">
        <v>27</v>
      </c>
      <c r="H911" s="2">
        <v>30</v>
      </c>
      <c r="I911" s="5">
        <v>42877</v>
      </c>
      <c r="J911" s="6">
        <v>86858</v>
      </c>
      <c r="K911" s="7">
        <v>0</v>
      </c>
      <c r="L911" s="2" t="s">
        <v>28</v>
      </c>
      <c r="M911" s="2" t="s">
        <v>29</v>
      </c>
    </row>
    <row r="912" spans="1:13" x14ac:dyDescent="0.35">
      <c r="A912" s="1" t="s">
        <v>662</v>
      </c>
      <c r="B912" s="2" t="s">
        <v>663</v>
      </c>
      <c r="C912" s="2" t="s">
        <v>42</v>
      </c>
      <c r="D912" s="2" t="s">
        <v>58</v>
      </c>
      <c r="E912" s="2" t="s">
        <v>34</v>
      </c>
      <c r="F912" s="2" t="s">
        <v>26</v>
      </c>
      <c r="G912" s="2" t="s">
        <v>35</v>
      </c>
      <c r="H912" s="2">
        <v>27</v>
      </c>
      <c r="I912" s="5">
        <v>44482</v>
      </c>
      <c r="J912" s="6">
        <v>74077</v>
      </c>
      <c r="K912" s="7">
        <v>0</v>
      </c>
      <c r="L912" s="2" t="s">
        <v>20</v>
      </c>
      <c r="M912" s="2" t="s">
        <v>21</v>
      </c>
    </row>
    <row r="913" spans="1:13" x14ac:dyDescent="0.35">
      <c r="A913" s="1" t="s">
        <v>1536</v>
      </c>
      <c r="B913" s="2" t="s">
        <v>1537</v>
      </c>
      <c r="C913" s="2" t="s">
        <v>107</v>
      </c>
      <c r="D913" s="2" t="s">
        <v>68</v>
      </c>
      <c r="E913" s="2" t="s">
        <v>17</v>
      </c>
      <c r="F913" s="2" t="s">
        <v>18</v>
      </c>
      <c r="G913" s="2" t="s">
        <v>27</v>
      </c>
      <c r="H913" s="2">
        <v>45</v>
      </c>
      <c r="I913" s="5">
        <v>42117</v>
      </c>
      <c r="J913" s="6">
        <v>60017</v>
      </c>
      <c r="K913" s="7">
        <v>0</v>
      </c>
      <c r="L913" s="2" t="s">
        <v>20</v>
      </c>
      <c r="M913" s="2" t="s">
        <v>36</v>
      </c>
    </row>
    <row r="914" spans="1:13" x14ac:dyDescent="0.35">
      <c r="A914" s="1" t="s">
        <v>1141</v>
      </c>
      <c r="B914" s="2" t="s">
        <v>1142</v>
      </c>
      <c r="C914" s="2" t="s">
        <v>42</v>
      </c>
      <c r="D914" s="2" t="s">
        <v>58</v>
      </c>
      <c r="E914" s="2" t="s">
        <v>34</v>
      </c>
      <c r="F914" s="2" t="s">
        <v>18</v>
      </c>
      <c r="G914" s="2" t="s">
        <v>27</v>
      </c>
      <c r="H914" s="2">
        <v>45</v>
      </c>
      <c r="I914" s="5">
        <v>43999</v>
      </c>
      <c r="J914" s="6">
        <v>89841</v>
      </c>
      <c r="K914" s="7">
        <v>0</v>
      </c>
      <c r="L914" s="2" t="s">
        <v>28</v>
      </c>
      <c r="M914" s="2" t="s">
        <v>113</v>
      </c>
    </row>
    <row r="915" spans="1:13" x14ac:dyDescent="0.35">
      <c r="A915" s="1" t="s">
        <v>1237</v>
      </c>
      <c r="B915" s="2" t="s">
        <v>1238</v>
      </c>
      <c r="C915" s="2" t="s">
        <v>206</v>
      </c>
      <c r="D915" s="2" t="s">
        <v>16</v>
      </c>
      <c r="E915" s="2" t="s">
        <v>48</v>
      </c>
      <c r="F915" s="2" t="s">
        <v>26</v>
      </c>
      <c r="G915" s="2" t="s">
        <v>27</v>
      </c>
      <c r="H915" s="2">
        <v>45</v>
      </c>
      <c r="I915" s="5">
        <v>36587</v>
      </c>
      <c r="J915" s="6">
        <v>91276</v>
      </c>
      <c r="K915" s="7">
        <v>0</v>
      </c>
      <c r="L915" s="2" t="s">
        <v>20</v>
      </c>
      <c r="M915" s="2" t="s">
        <v>21</v>
      </c>
    </row>
    <row r="916" spans="1:13" x14ac:dyDescent="0.35">
      <c r="A916" s="1" t="s">
        <v>398</v>
      </c>
      <c r="B916" s="2" t="s">
        <v>399</v>
      </c>
      <c r="C916" s="2" t="s">
        <v>130</v>
      </c>
      <c r="D916" s="2" t="s">
        <v>16</v>
      </c>
      <c r="E916" s="2" t="s">
        <v>25</v>
      </c>
      <c r="F916" s="2" t="s">
        <v>26</v>
      </c>
      <c r="G916" s="2" t="s">
        <v>84</v>
      </c>
      <c r="H916" s="2">
        <v>47</v>
      </c>
      <c r="I916" s="5">
        <v>36233</v>
      </c>
      <c r="J916" s="6">
        <v>92897</v>
      </c>
      <c r="K916" s="7">
        <v>0</v>
      </c>
      <c r="L916" s="2" t="s">
        <v>92</v>
      </c>
      <c r="M916" s="2" t="s">
        <v>217</v>
      </c>
    </row>
    <row r="917" spans="1:13" x14ac:dyDescent="0.35">
      <c r="A917" s="1" t="s">
        <v>941</v>
      </c>
      <c r="B917" s="2" t="s">
        <v>942</v>
      </c>
      <c r="C917" s="2" t="s">
        <v>51</v>
      </c>
      <c r="D917" s="2" t="s">
        <v>79</v>
      </c>
      <c r="E917" s="2" t="s">
        <v>34</v>
      </c>
      <c r="F917" s="2" t="s">
        <v>18</v>
      </c>
      <c r="G917" s="2" t="s">
        <v>27</v>
      </c>
      <c r="H917" s="2">
        <v>43</v>
      </c>
      <c r="I917" s="5">
        <v>38879</v>
      </c>
      <c r="J917" s="6">
        <v>117278</v>
      </c>
      <c r="K917" s="7">
        <v>0.09</v>
      </c>
      <c r="L917" s="2" t="s">
        <v>20</v>
      </c>
      <c r="M917" s="2" t="s">
        <v>55</v>
      </c>
    </row>
    <row r="918" spans="1:13" x14ac:dyDescent="0.35">
      <c r="A918" s="1" t="s">
        <v>858</v>
      </c>
      <c r="B918" s="2" t="s">
        <v>859</v>
      </c>
      <c r="C918" s="2" t="s">
        <v>24</v>
      </c>
      <c r="D918" s="2" t="s">
        <v>16</v>
      </c>
      <c r="E918" s="2" t="s">
        <v>34</v>
      </c>
      <c r="F918" s="2" t="s">
        <v>26</v>
      </c>
      <c r="G918" s="2" t="s">
        <v>27</v>
      </c>
      <c r="H918" s="2">
        <v>42</v>
      </c>
      <c r="I918" s="5">
        <v>41813</v>
      </c>
      <c r="J918" s="6">
        <v>64677</v>
      </c>
      <c r="K918" s="7">
        <v>0</v>
      </c>
      <c r="L918" s="2" t="s">
        <v>28</v>
      </c>
      <c r="M918" s="2" t="s">
        <v>29</v>
      </c>
    </row>
    <row r="919" spans="1:13" x14ac:dyDescent="0.35">
      <c r="A919" s="1" t="s">
        <v>56</v>
      </c>
      <c r="B919" s="2" t="s">
        <v>57</v>
      </c>
      <c r="C919" s="2" t="s">
        <v>51</v>
      </c>
      <c r="D919" s="2" t="s">
        <v>58</v>
      </c>
      <c r="E919" s="2" t="s">
        <v>25</v>
      </c>
      <c r="F919" s="2" t="s">
        <v>26</v>
      </c>
      <c r="G919" s="2" t="s">
        <v>35</v>
      </c>
      <c r="H919" s="2">
        <v>29</v>
      </c>
      <c r="I919" s="5">
        <v>43490</v>
      </c>
      <c r="J919" s="6">
        <v>113527</v>
      </c>
      <c r="K919" s="7">
        <v>0.06</v>
      </c>
      <c r="L919" s="2" t="s">
        <v>20</v>
      </c>
      <c r="M919" s="2" t="s">
        <v>59</v>
      </c>
    </row>
    <row r="920" spans="1:13" x14ac:dyDescent="0.35">
      <c r="A920" s="1" t="s">
        <v>1283</v>
      </c>
      <c r="B920" s="2" t="s">
        <v>1284</v>
      </c>
      <c r="C920" s="2" t="s">
        <v>298</v>
      </c>
      <c r="D920" s="2" t="s">
        <v>16</v>
      </c>
      <c r="E920" s="2" t="s">
        <v>34</v>
      </c>
      <c r="F920" s="2" t="s">
        <v>18</v>
      </c>
      <c r="G920" s="2" t="s">
        <v>27</v>
      </c>
      <c r="H920" s="2">
        <v>57</v>
      </c>
      <c r="I920" s="5">
        <v>41649</v>
      </c>
      <c r="J920" s="6">
        <v>74854</v>
      </c>
      <c r="K920" s="7">
        <v>0</v>
      </c>
      <c r="L920" s="2" t="s">
        <v>20</v>
      </c>
      <c r="M920" s="2" t="s">
        <v>21</v>
      </c>
    </row>
    <row r="921" spans="1:13" x14ac:dyDescent="0.35">
      <c r="A921" s="1" t="s">
        <v>1194</v>
      </c>
      <c r="B921" s="2" t="s">
        <v>1195</v>
      </c>
      <c r="C921" s="2" t="s">
        <v>15</v>
      </c>
      <c r="D921" s="2" t="s">
        <v>58</v>
      </c>
      <c r="E921" s="2" t="s">
        <v>34</v>
      </c>
      <c r="F921" s="2" t="s">
        <v>18</v>
      </c>
      <c r="G921" s="2" t="s">
        <v>35</v>
      </c>
      <c r="H921" s="2">
        <v>48</v>
      </c>
      <c r="I921" s="5">
        <v>40389</v>
      </c>
      <c r="J921" s="6">
        <v>124774</v>
      </c>
      <c r="K921" s="7">
        <v>0.12</v>
      </c>
      <c r="L921" s="2" t="s">
        <v>20</v>
      </c>
      <c r="M921" s="2" t="s">
        <v>43</v>
      </c>
    </row>
    <row r="922" spans="1:13" x14ac:dyDescent="0.35">
      <c r="A922" s="1" t="s">
        <v>957</v>
      </c>
      <c r="B922" s="2" t="s">
        <v>958</v>
      </c>
      <c r="C922" s="2" t="s">
        <v>206</v>
      </c>
      <c r="D922" s="2" t="s">
        <v>16</v>
      </c>
      <c r="E922" s="2" t="s">
        <v>48</v>
      </c>
      <c r="F922" s="2" t="s">
        <v>18</v>
      </c>
      <c r="G922" s="2" t="s">
        <v>27</v>
      </c>
      <c r="H922" s="2">
        <v>53</v>
      </c>
      <c r="I922" s="5">
        <v>40744</v>
      </c>
      <c r="J922" s="6">
        <v>86173</v>
      </c>
      <c r="K922" s="7">
        <v>0</v>
      </c>
      <c r="L922" s="2" t="s">
        <v>28</v>
      </c>
      <c r="M922" s="2" t="s">
        <v>29</v>
      </c>
    </row>
    <row r="923" spans="1:13" x14ac:dyDescent="0.35">
      <c r="A923" s="1" t="s">
        <v>1500</v>
      </c>
      <c r="B923" s="2" t="s">
        <v>1501</v>
      </c>
      <c r="C923" s="2" t="s">
        <v>51</v>
      </c>
      <c r="D923" s="2" t="s">
        <v>79</v>
      </c>
      <c r="E923" s="2" t="s">
        <v>25</v>
      </c>
      <c r="F923" s="2" t="s">
        <v>18</v>
      </c>
      <c r="G923" s="2" t="s">
        <v>84</v>
      </c>
      <c r="H923" s="2">
        <v>29</v>
      </c>
      <c r="I923" s="5">
        <v>44325</v>
      </c>
      <c r="J923" s="6">
        <v>129541</v>
      </c>
      <c r="K923" s="7">
        <v>0.08</v>
      </c>
      <c r="L923" s="2" t="s">
        <v>20</v>
      </c>
      <c r="M923" s="2" t="s">
        <v>43</v>
      </c>
    </row>
    <row r="924" spans="1:13" x14ac:dyDescent="0.35">
      <c r="A924" s="1" t="s">
        <v>105</v>
      </c>
      <c r="B924" s="2" t="s">
        <v>106</v>
      </c>
      <c r="C924" s="2" t="s">
        <v>107</v>
      </c>
      <c r="D924" s="2" t="s">
        <v>68</v>
      </c>
      <c r="E924" s="2" t="s">
        <v>48</v>
      </c>
      <c r="F924" s="2" t="s">
        <v>18</v>
      </c>
      <c r="G924" s="2" t="s">
        <v>84</v>
      </c>
      <c r="H924" s="2">
        <v>56</v>
      </c>
      <c r="I924" s="5">
        <v>38388</v>
      </c>
      <c r="J924" s="6">
        <v>98581</v>
      </c>
      <c r="K924" s="7">
        <v>0</v>
      </c>
      <c r="L924" s="2" t="s">
        <v>92</v>
      </c>
      <c r="M924" s="2" t="s">
        <v>98</v>
      </c>
    </row>
    <row r="925" spans="1:13" x14ac:dyDescent="0.35">
      <c r="A925" s="1" t="s">
        <v>927</v>
      </c>
      <c r="B925" s="2" t="s">
        <v>928</v>
      </c>
      <c r="C925" s="2" t="s">
        <v>206</v>
      </c>
      <c r="D925" s="2" t="s">
        <v>16</v>
      </c>
      <c r="E925" s="2" t="s">
        <v>48</v>
      </c>
      <c r="F925" s="2" t="s">
        <v>18</v>
      </c>
      <c r="G925" s="2" t="s">
        <v>35</v>
      </c>
      <c r="H925" s="2">
        <v>42</v>
      </c>
      <c r="I925" s="5">
        <v>43866</v>
      </c>
      <c r="J925" s="6">
        <v>96636</v>
      </c>
      <c r="K925" s="7">
        <v>0</v>
      </c>
      <c r="L925" s="2" t="s">
        <v>20</v>
      </c>
      <c r="M925" s="2" t="s">
        <v>87</v>
      </c>
    </row>
    <row r="926" spans="1:13" x14ac:dyDescent="0.35">
      <c r="A926" s="1" t="s">
        <v>1532</v>
      </c>
      <c r="B926" s="2" t="s">
        <v>1533</v>
      </c>
      <c r="C926" s="2" t="s">
        <v>130</v>
      </c>
      <c r="D926" s="2" t="s">
        <v>16</v>
      </c>
      <c r="E926" s="2" t="s">
        <v>17</v>
      </c>
      <c r="F926" s="2" t="s">
        <v>18</v>
      </c>
      <c r="G926" s="2" t="s">
        <v>35</v>
      </c>
      <c r="H926" s="2">
        <v>49</v>
      </c>
      <c r="I926" s="5">
        <v>41703</v>
      </c>
      <c r="J926" s="6">
        <v>88777</v>
      </c>
      <c r="K926" s="7">
        <v>0</v>
      </c>
      <c r="L926" s="2" t="s">
        <v>20</v>
      </c>
      <c r="M926" s="2" t="s">
        <v>36</v>
      </c>
    </row>
    <row r="927" spans="1:13" x14ac:dyDescent="0.35">
      <c r="A927" s="1" t="s">
        <v>257</v>
      </c>
      <c r="B927" s="2" t="s">
        <v>258</v>
      </c>
      <c r="C927" s="2" t="s">
        <v>46</v>
      </c>
      <c r="D927" s="2" t="s">
        <v>47</v>
      </c>
      <c r="E927" s="2" t="s">
        <v>25</v>
      </c>
      <c r="F927" s="2" t="s">
        <v>26</v>
      </c>
      <c r="G927" s="2" t="s">
        <v>27</v>
      </c>
      <c r="H927" s="2">
        <v>31</v>
      </c>
      <c r="I927" s="5">
        <v>42938</v>
      </c>
      <c r="J927" s="6">
        <v>55854</v>
      </c>
      <c r="K927" s="7">
        <v>0</v>
      </c>
      <c r="L927" s="2" t="s">
        <v>20</v>
      </c>
      <c r="M927" s="2" t="s">
        <v>59</v>
      </c>
    </row>
    <row r="928" spans="1:13" x14ac:dyDescent="0.35">
      <c r="A928" s="1" t="s">
        <v>257</v>
      </c>
      <c r="B928" s="2" t="s">
        <v>1872</v>
      </c>
      <c r="C928" s="2" t="s">
        <v>32</v>
      </c>
      <c r="D928" s="2" t="s">
        <v>64</v>
      </c>
      <c r="E928" s="2" t="s">
        <v>34</v>
      </c>
      <c r="F928" s="2" t="s">
        <v>18</v>
      </c>
      <c r="G928" s="2" t="s">
        <v>84</v>
      </c>
      <c r="H928" s="2">
        <v>52</v>
      </c>
      <c r="I928" s="5">
        <v>34209</v>
      </c>
      <c r="J928" s="6">
        <v>177443</v>
      </c>
      <c r="K928" s="7">
        <v>0.25</v>
      </c>
      <c r="L928" s="2" t="s">
        <v>92</v>
      </c>
      <c r="M928" s="2" t="s">
        <v>217</v>
      </c>
    </row>
    <row r="929" spans="1:13" x14ac:dyDescent="0.35">
      <c r="A929" s="1" t="s">
        <v>1602</v>
      </c>
      <c r="B929" s="2" t="s">
        <v>1603</v>
      </c>
      <c r="C929" s="2" t="s">
        <v>15</v>
      </c>
      <c r="D929" s="2" t="s">
        <v>64</v>
      </c>
      <c r="E929" s="2" t="s">
        <v>25</v>
      </c>
      <c r="F929" s="2" t="s">
        <v>26</v>
      </c>
      <c r="G929" s="2" t="s">
        <v>84</v>
      </c>
      <c r="H929" s="2">
        <v>41</v>
      </c>
      <c r="I929" s="5">
        <v>42365</v>
      </c>
      <c r="J929" s="6">
        <v>129903</v>
      </c>
      <c r="K929" s="7">
        <v>0.13</v>
      </c>
      <c r="L929" s="2" t="s">
        <v>92</v>
      </c>
      <c r="M929" s="2" t="s">
        <v>217</v>
      </c>
    </row>
    <row r="930" spans="1:13" x14ac:dyDescent="0.35">
      <c r="A930" s="1" t="s">
        <v>726</v>
      </c>
      <c r="B930" s="2" t="s">
        <v>727</v>
      </c>
      <c r="C930" s="2" t="s">
        <v>329</v>
      </c>
      <c r="D930" s="2" t="s">
        <v>16</v>
      </c>
      <c r="E930" s="2" t="s">
        <v>17</v>
      </c>
      <c r="F930" s="2" t="s">
        <v>18</v>
      </c>
      <c r="G930" s="2" t="s">
        <v>27</v>
      </c>
      <c r="H930" s="2">
        <v>28</v>
      </c>
      <c r="I930" s="5">
        <v>43763</v>
      </c>
      <c r="J930" s="6">
        <v>50111</v>
      </c>
      <c r="K930" s="7">
        <v>0</v>
      </c>
      <c r="L930" s="2" t="s">
        <v>28</v>
      </c>
      <c r="M930" s="2" t="s">
        <v>133</v>
      </c>
    </row>
    <row r="931" spans="1:13" x14ac:dyDescent="0.35">
      <c r="A931" s="1" t="s">
        <v>263</v>
      </c>
      <c r="B931" s="2" t="s">
        <v>171</v>
      </c>
      <c r="C931" s="2" t="s">
        <v>78</v>
      </c>
      <c r="D931" s="2" t="s">
        <v>33</v>
      </c>
      <c r="E931" s="2" t="s">
        <v>34</v>
      </c>
      <c r="F931" s="2" t="s">
        <v>18</v>
      </c>
      <c r="G931" s="2" t="s">
        <v>27</v>
      </c>
      <c r="H931" s="2">
        <v>54</v>
      </c>
      <c r="I931" s="5">
        <v>40734</v>
      </c>
      <c r="J931" s="6">
        <v>247022</v>
      </c>
      <c r="K931" s="7">
        <v>0.3</v>
      </c>
      <c r="L931" s="2" t="s">
        <v>28</v>
      </c>
      <c r="M931" s="2" t="s">
        <v>113</v>
      </c>
    </row>
    <row r="932" spans="1:13" x14ac:dyDescent="0.35">
      <c r="A932" s="1" t="s">
        <v>791</v>
      </c>
      <c r="B932" s="2" t="s">
        <v>792</v>
      </c>
      <c r="C932" s="2" t="s">
        <v>32</v>
      </c>
      <c r="D932" s="2" t="s">
        <v>68</v>
      </c>
      <c r="E932" s="2" t="s">
        <v>48</v>
      </c>
      <c r="F932" s="2" t="s">
        <v>18</v>
      </c>
      <c r="G932" s="2" t="s">
        <v>84</v>
      </c>
      <c r="H932" s="2">
        <v>60</v>
      </c>
      <c r="I932" s="5">
        <v>42739</v>
      </c>
      <c r="J932" s="6">
        <v>178502</v>
      </c>
      <c r="K932" s="7">
        <v>0.2</v>
      </c>
      <c r="L932" s="2" t="s">
        <v>20</v>
      </c>
      <c r="M932" s="2" t="s">
        <v>59</v>
      </c>
    </row>
    <row r="933" spans="1:13" x14ac:dyDescent="0.35">
      <c r="A933" s="1" t="s">
        <v>601</v>
      </c>
      <c r="B933" s="2" t="s">
        <v>602</v>
      </c>
      <c r="C933" s="2" t="s">
        <v>32</v>
      </c>
      <c r="D933" s="2" t="s">
        <v>16</v>
      </c>
      <c r="E933" s="2" t="s">
        <v>34</v>
      </c>
      <c r="F933" s="2" t="s">
        <v>18</v>
      </c>
      <c r="G933" s="2" t="s">
        <v>27</v>
      </c>
      <c r="H933" s="2">
        <v>47</v>
      </c>
      <c r="I933" s="5">
        <v>41208</v>
      </c>
      <c r="J933" s="6">
        <v>183156</v>
      </c>
      <c r="K933" s="7">
        <v>0.3</v>
      </c>
      <c r="L933" s="2" t="s">
        <v>20</v>
      </c>
      <c r="M933" s="2" t="s">
        <v>21</v>
      </c>
    </row>
    <row r="934" spans="1:13" x14ac:dyDescent="0.35">
      <c r="A934" s="1" t="s">
        <v>774</v>
      </c>
      <c r="B934" s="2" t="s">
        <v>775</v>
      </c>
      <c r="C934" s="2" t="s">
        <v>163</v>
      </c>
      <c r="D934" s="2" t="s">
        <v>64</v>
      </c>
      <c r="E934" s="2" t="s">
        <v>25</v>
      </c>
      <c r="F934" s="2" t="s">
        <v>26</v>
      </c>
      <c r="G934" s="2" t="s">
        <v>35</v>
      </c>
      <c r="H934" s="2">
        <v>49</v>
      </c>
      <c r="I934" s="5">
        <v>36979</v>
      </c>
      <c r="J934" s="6">
        <v>57606</v>
      </c>
      <c r="K934" s="7">
        <v>0</v>
      </c>
      <c r="L934" s="2" t="s">
        <v>20</v>
      </c>
      <c r="M934" s="2" t="s">
        <v>55</v>
      </c>
    </row>
    <row r="935" spans="1:13" x14ac:dyDescent="0.35">
      <c r="A935" s="1" t="s">
        <v>1946</v>
      </c>
      <c r="B935" s="2" t="s">
        <v>1947</v>
      </c>
      <c r="C935" s="2" t="s">
        <v>42</v>
      </c>
      <c r="D935" s="2" t="s">
        <v>79</v>
      </c>
      <c r="E935" s="2" t="s">
        <v>34</v>
      </c>
      <c r="F935" s="2" t="s">
        <v>18</v>
      </c>
      <c r="G935" s="2" t="s">
        <v>84</v>
      </c>
      <c r="H935" s="2">
        <v>35</v>
      </c>
      <c r="I935" s="5">
        <v>42745</v>
      </c>
      <c r="J935" s="6">
        <v>80622</v>
      </c>
      <c r="K935" s="7">
        <v>0</v>
      </c>
      <c r="L935" s="2" t="s">
        <v>20</v>
      </c>
      <c r="M935" s="2" t="s">
        <v>59</v>
      </c>
    </row>
    <row r="936" spans="1:13" x14ac:dyDescent="0.35">
      <c r="A936" s="1" t="s">
        <v>147</v>
      </c>
      <c r="B936" s="2" t="s">
        <v>148</v>
      </c>
      <c r="C936" s="2" t="s">
        <v>46</v>
      </c>
      <c r="D936" s="2" t="s">
        <v>47</v>
      </c>
      <c r="E936" s="2" t="s">
        <v>34</v>
      </c>
      <c r="F936" s="2" t="s">
        <v>26</v>
      </c>
      <c r="G936" s="2" t="s">
        <v>27</v>
      </c>
      <c r="H936" s="2">
        <v>37</v>
      </c>
      <c r="I936" s="5">
        <v>41592</v>
      </c>
      <c r="J936" s="6">
        <v>56037</v>
      </c>
      <c r="K936" s="7">
        <v>0</v>
      </c>
      <c r="L936" s="2" t="s">
        <v>28</v>
      </c>
      <c r="M936" s="2" t="s">
        <v>73</v>
      </c>
    </row>
    <row r="937" spans="1:13" x14ac:dyDescent="0.35">
      <c r="A937" s="1" t="s">
        <v>747</v>
      </c>
      <c r="B937" s="2" t="s">
        <v>748</v>
      </c>
      <c r="C937" s="2" t="s">
        <v>54</v>
      </c>
      <c r="D937" s="2" t="s">
        <v>33</v>
      </c>
      <c r="E937" s="2" t="s">
        <v>48</v>
      </c>
      <c r="F937" s="2" t="s">
        <v>18</v>
      </c>
      <c r="G937" s="2" t="s">
        <v>84</v>
      </c>
      <c r="H937" s="2">
        <v>36</v>
      </c>
      <c r="I937" s="5">
        <v>39994</v>
      </c>
      <c r="J937" s="6">
        <v>43363</v>
      </c>
      <c r="K937" s="7">
        <v>0</v>
      </c>
      <c r="L937" s="2" t="s">
        <v>20</v>
      </c>
      <c r="M937" s="2" t="s">
        <v>59</v>
      </c>
    </row>
    <row r="938" spans="1:13" x14ac:dyDescent="0.35">
      <c r="A938" s="1" t="s">
        <v>986</v>
      </c>
      <c r="B938" s="2" t="s">
        <v>987</v>
      </c>
      <c r="C938" s="2" t="s">
        <v>78</v>
      </c>
      <c r="D938" s="2" t="s">
        <v>79</v>
      </c>
      <c r="E938" s="2" t="s">
        <v>48</v>
      </c>
      <c r="F938" s="2" t="s">
        <v>26</v>
      </c>
      <c r="G938" s="2" t="s">
        <v>35</v>
      </c>
      <c r="H938" s="2">
        <v>26</v>
      </c>
      <c r="I938" s="5">
        <v>44101</v>
      </c>
      <c r="J938" s="6">
        <v>223055</v>
      </c>
      <c r="K938" s="7">
        <v>0.3</v>
      </c>
      <c r="L938" s="2" t="s">
        <v>20</v>
      </c>
      <c r="M938" s="2" t="s">
        <v>87</v>
      </c>
    </row>
    <row r="939" spans="1:13" x14ac:dyDescent="0.35">
      <c r="A939" s="1" t="s">
        <v>413</v>
      </c>
      <c r="B939" s="2" t="s">
        <v>414</v>
      </c>
      <c r="C939" s="2" t="s">
        <v>24</v>
      </c>
      <c r="D939" s="2" t="s">
        <v>16</v>
      </c>
      <c r="E939" s="2" t="s">
        <v>17</v>
      </c>
      <c r="F939" s="2" t="s">
        <v>26</v>
      </c>
      <c r="G939" s="2" t="s">
        <v>27</v>
      </c>
      <c r="H939" s="2">
        <v>46</v>
      </c>
      <c r="I939" s="5">
        <v>44495</v>
      </c>
      <c r="J939" s="6">
        <v>94790</v>
      </c>
      <c r="K939" s="7">
        <v>0</v>
      </c>
      <c r="L939" s="2" t="s">
        <v>28</v>
      </c>
      <c r="M939" s="2" t="s">
        <v>29</v>
      </c>
    </row>
    <row r="940" spans="1:13" x14ac:dyDescent="0.35">
      <c r="A940" s="1" t="s">
        <v>88</v>
      </c>
      <c r="B940" s="2" t="s">
        <v>89</v>
      </c>
      <c r="C940" s="2" t="s">
        <v>32</v>
      </c>
      <c r="D940" s="2" t="s">
        <v>47</v>
      </c>
      <c r="E940" s="2" t="s">
        <v>17</v>
      </c>
      <c r="F940" s="2" t="s">
        <v>26</v>
      </c>
      <c r="G940" s="2" t="s">
        <v>27</v>
      </c>
      <c r="H940" s="2">
        <v>45</v>
      </c>
      <c r="I940" s="5">
        <v>37446</v>
      </c>
      <c r="J940" s="6">
        <v>166331</v>
      </c>
      <c r="K940" s="7">
        <v>0.18</v>
      </c>
      <c r="L940" s="2" t="s">
        <v>28</v>
      </c>
      <c r="M940" s="2" t="s">
        <v>29</v>
      </c>
    </row>
    <row r="941" spans="1:13" x14ac:dyDescent="0.35">
      <c r="A941" s="1" t="s">
        <v>421</v>
      </c>
      <c r="B941" s="2" t="s">
        <v>422</v>
      </c>
      <c r="C941" s="2" t="s">
        <v>51</v>
      </c>
      <c r="D941" s="2" t="s">
        <v>79</v>
      </c>
      <c r="E941" s="2" t="s">
        <v>25</v>
      </c>
      <c r="F941" s="2" t="s">
        <v>18</v>
      </c>
      <c r="G941" s="2" t="s">
        <v>35</v>
      </c>
      <c r="H941" s="2">
        <v>59</v>
      </c>
      <c r="I941" s="5">
        <v>39197</v>
      </c>
      <c r="J941" s="6">
        <v>129708</v>
      </c>
      <c r="K941" s="7">
        <v>0.05</v>
      </c>
      <c r="L941" s="2" t="s">
        <v>20</v>
      </c>
      <c r="M941" s="2" t="s">
        <v>55</v>
      </c>
    </row>
    <row r="942" spans="1:13" x14ac:dyDescent="0.35">
      <c r="A942" s="1" t="s">
        <v>1714</v>
      </c>
      <c r="B942" s="2" t="s">
        <v>1715</v>
      </c>
      <c r="C942" s="2" t="s">
        <v>46</v>
      </c>
      <c r="D942" s="2" t="s">
        <v>47</v>
      </c>
      <c r="E942" s="2" t="s">
        <v>17</v>
      </c>
      <c r="F942" s="2" t="s">
        <v>18</v>
      </c>
      <c r="G942" s="2" t="s">
        <v>27</v>
      </c>
      <c r="H942" s="2">
        <v>54</v>
      </c>
      <c r="I942" s="5">
        <v>44271</v>
      </c>
      <c r="J942" s="6">
        <v>56239</v>
      </c>
      <c r="K942" s="7">
        <v>0</v>
      </c>
      <c r="L942" s="2" t="s">
        <v>28</v>
      </c>
      <c r="M942" s="2" t="s">
        <v>29</v>
      </c>
    </row>
    <row r="943" spans="1:13" x14ac:dyDescent="0.35">
      <c r="A943" s="1" t="s">
        <v>1706</v>
      </c>
      <c r="B943" s="2" t="s">
        <v>1707</v>
      </c>
      <c r="C943" s="2" t="s">
        <v>32</v>
      </c>
      <c r="D943" s="2" t="s">
        <v>47</v>
      </c>
      <c r="E943" s="2" t="s">
        <v>48</v>
      </c>
      <c r="F943" s="2" t="s">
        <v>26</v>
      </c>
      <c r="G943" s="2" t="s">
        <v>27</v>
      </c>
      <c r="H943" s="2">
        <v>31</v>
      </c>
      <c r="I943" s="5">
        <v>42184</v>
      </c>
      <c r="J943" s="6">
        <v>191026</v>
      </c>
      <c r="K943" s="7">
        <v>0.16</v>
      </c>
      <c r="L943" s="2" t="s">
        <v>20</v>
      </c>
      <c r="M943" s="2" t="s">
        <v>87</v>
      </c>
    </row>
    <row r="944" spans="1:13" x14ac:dyDescent="0.35">
      <c r="A944" s="1" t="s">
        <v>945</v>
      </c>
      <c r="B944" s="2" t="s">
        <v>946</v>
      </c>
      <c r="C944" s="2" t="s">
        <v>484</v>
      </c>
      <c r="D944" s="2" t="s">
        <v>16</v>
      </c>
      <c r="E944" s="2" t="s">
        <v>25</v>
      </c>
      <c r="F944" s="2" t="s">
        <v>18</v>
      </c>
      <c r="G944" s="2" t="s">
        <v>35</v>
      </c>
      <c r="H944" s="2">
        <v>47</v>
      </c>
      <c r="I944" s="5">
        <v>43309</v>
      </c>
      <c r="J944" s="6">
        <v>87806</v>
      </c>
      <c r="K944" s="7">
        <v>0</v>
      </c>
      <c r="L944" s="2" t="s">
        <v>20</v>
      </c>
      <c r="M944" s="2" t="s">
        <v>21</v>
      </c>
    </row>
    <row r="945" spans="1:13" x14ac:dyDescent="0.35">
      <c r="A945" s="1" t="s">
        <v>1314</v>
      </c>
      <c r="B945" s="2" t="s">
        <v>1315</v>
      </c>
      <c r="C945" s="2" t="s">
        <v>32</v>
      </c>
      <c r="D945" s="2" t="s">
        <v>68</v>
      </c>
      <c r="E945" s="2" t="s">
        <v>34</v>
      </c>
      <c r="F945" s="2" t="s">
        <v>18</v>
      </c>
      <c r="G945" s="2" t="s">
        <v>19</v>
      </c>
      <c r="H945" s="2">
        <v>45</v>
      </c>
      <c r="I945" s="5">
        <v>43212</v>
      </c>
      <c r="J945" s="6">
        <v>187205</v>
      </c>
      <c r="K945" s="7">
        <v>0.24</v>
      </c>
      <c r="L945" s="2" t="s">
        <v>20</v>
      </c>
      <c r="M945" s="2" t="s">
        <v>87</v>
      </c>
    </row>
    <row r="946" spans="1:13" x14ac:dyDescent="0.35">
      <c r="A946" s="1" t="s">
        <v>935</v>
      </c>
      <c r="B946" s="2" t="s">
        <v>936</v>
      </c>
      <c r="C946" s="2" t="s">
        <v>78</v>
      </c>
      <c r="D946" s="2" t="s">
        <v>79</v>
      </c>
      <c r="E946" s="2" t="s">
        <v>48</v>
      </c>
      <c r="F946" s="2" t="s">
        <v>26</v>
      </c>
      <c r="G946" s="2" t="s">
        <v>27</v>
      </c>
      <c r="H946" s="2">
        <v>57</v>
      </c>
      <c r="I946" s="5">
        <v>42951</v>
      </c>
      <c r="J946" s="6">
        <v>183190</v>
      </c>
      <c r="K946" s="7">
        <v>0.36</v>
      </c>
      <c r="L946" s="2" t="s">
        <v>20</v>
      </c>
      <c r="M946" s="2" t="s">
        <v>36</v>
      </c>
    </row>
    <row r="947" spans="1:13" x14ac:dyDescent="0.35">
      <c r="A947" s="1" t="s">
        <v>1041</v>
      </c>
      <c r="B947" s="2" t="s">
        <v>1042</v>
      </c>
      <c r="C947" s="2" t="s">
        <v>15</v>
      </c>
      <c r="D947" s="2" t="s">
        <v>64</v>
      </c>
      <c r="E947" s="2" t="s">
        <v>48</v>
      </c>
      <c r="F947" s="2" t="s">
        <v>18</v>
      </c>
      <c r="G947" s="2" t="s">
        <v>35</v>
      </c>
      <c r="H947" s="2">
        <v>60</v>
      </c>
      <c r="I947" s="5">
        <v>39739</v>
      </c>
      <c r="J947" s="6">
        <v>150855</v>
      </c>
      <c r="K947" s="7">
        <v>0.11</v>
      </c>
      <c r="L947" s="2" t="s">
        <v>20</v>
      </c>
      <c r="M947" s="2" t="s">
        <v>43</v>
      </c>
    </row>
    <row r="948" spans="1:13" x14ac:dyDescent="0.35">
      <c r="A948" s="1" t="s">
        <v>1880</v>
      </c>
      <c r="B948" s="2" t="s">
        <v>1881</v>
      </c>
      <c r="C948" s="2" t="s">
        <v>441</v>
      </c>
      <c r="D948" s="2" t="s">
        <v>16</v>
      </c>
      <c r="E948" s="2" t="s">
        <v>34</v>
      </c>
      <c r="F948" s="2" t="s">
        <v>26</v>
      </c>
      <c r="G948" s="2" t="s">
        <v>27</v>
      </c>
      <c r="H948" s="2">
        <v>34</v>
      </c>
      <c r="I948" s="5">
        <v>43728</v>
      </c>
      <c r="J948" s="6">
        <v>94735</v>
      </c>
      <c r="K948" s="7">
        <v>0</v>
      </c>
      <c r="L948" s="2" t="s">
        <v>28</v>
      </c>
      <c r="M948" s="2" t="s">
        <v>113</v>
      </c>
    </row>
    <row r="949" spans="1:13" x14ac:dyDescent="0.35">
      <c r="A949" s="1" t="s">
        <v>364</v>
      </c>
      <c r="B949" s="2" t="s">
        <v>365</v>
      </c>
      <c r="C949" s="2" t="s">
        <v>51</v>
      </c>
      <c r="D949" s="2" t="s">
        <v>64</v>
      </c>
      <c r="E949" s="2" t="s">
        <v>25</v>
      </c>
      <c r="F949" s="2" t="s">
        <v>26</v>
      </c>
      <c r="G949" s="2" t="s">
        <v>27</v>
      </c>
      <c r="H949" s="2">
        <v>55</v>
      </c>
      <c r="I949" s="5">
        <v>35019</v>
      </c>
      <c r="J949" s="6">
        <v>125936</v>
      </c>
      <c r="K949" s="7">
        <v>0.08</v>
      </c>
      <c r="L949" s="2" t="s">
        <v>28</v>
      </c>
      <c r="M949" s="2" t="s">
        <v>29</v>
      </c>
    </row>
    <row r="950" spans="1:13" x14ac:dyDescent="0.35">
      <c r="A950" s="1" t="s">
        <v>1517</v>
      </c>
      <c r="B950" s="2" t="s">
        <v>1518</v>
      </c>
      <c r="C950" s="2" t="s">
        <v>32</v>
      </c>
      <c r="D950" s="2" t="s">
        <v>68</v>
      </c>
      <c r="E950" s="2" t="s">
        <v>34</v>
      </c>
      <c r="F950" s="2" t="s">
        <v>26</v>
      </c>
      <c r="G950" s="2" t="s">
        <v>84</v>
      </c>
      <c r="H950" s="2">
        <v>40</v>
      </c>
      <c r="I950" s="5">
        <v>43868</v>
      </c>
      <c r="J950" s="6">
        <v>187187</v>
      </c>
      <c r="K950" s="7">
        <v>0.18</v>
      </c>
      <c r="L950" s="2" t="s">
        <v>92</v>
      </c>
      <c r="M950" s="2" t="s">
        <v>93</v>
      </c>
    </row>
    <row r="951" spans="1:13" x14ac:dyDescent="0.35">
      <c r="A951" s="1" t="s">
        <v>1672</v>
      </c>
      <c r="B951" s="2" t="s">
        <v>1673</v>
      </c>
      <c r="C951" s="2" t="s">
        <v>130</v>
      </c>
      <c r="D951" s="2" t="s">
        <v>16</v>
      </c>
      <c r="E951" s="2" t="s">
        <v>34</v>
      </c>
      <c r="F951" s="2" t="s">
        <v>18</v>
      </c>
      <c r="G951" s="2" t="s">
        <v>35</v>
      </c>
      <c r="H951" s="2">
        <v>61</v>
      </c>
      <c r="I951" s="5">
        <v>38392</v>
      </c>
      <c r="J951" s="6">
        <v>64462</v>
      </c>
      <c r="K951" s="7">
        <v>0</v>
      </c>
      <c r="L951" s="2" t="s">
        <v>20</v>
      </c>
      <c r="M951" s="2" t="s">
        <v>36</v>
      </c>
    </row>
    <row r="952" spans="1:13" x14ac:dyDescent="0.35">
      <c r="A952" s="1" t="s">
        <v>1485</v>
      </c>
      <c r="B952" s="2" t="s">
        <v>1486</v>
      </c>
      <c r="C952" s="2" t="s">
        <v>276</v>
      </c>
      <c r="D952" s="2" t="s">
        <v>68</v>
      </c>
      <c r="E952" s="2" t="s">
        <v>34</v>
      </c>
      <c r="F952" s="2" t="s">
        <v>18</v>
      </c>
      <c r="G952" s="2" t="s">
        <v>27</v>
      </c>
      <c r="H952" s="2">
        <v>48</v>
      </c>
      <c r="I952" s="5">
        <v>41032</v>
      </c>
      <c r="J952" s="6">
        <v>65340</v>
      </c>
      <c r="K952" s="7">
        <v>0</v>
      </c>
      <c r="L952" s="2" t="s">
        <v>28</v>
      </c>
      <c r="M952" s="2" t="s">
        <v>73</v>
      </c>
    </row>
    <row r="953" spans="1:13" x14ac:dyDescent="0.35">
      <c r="A953" s="1" t="s">
        <v>1367</v>
      </c>
      <c r="B953" s="2" t="s">
        <v>1368</v>
      </c>
      <c r="C953" s="2" t="s">
        <v>67</v>
      </c>
      <c r="D953" s="2" t="s">
        <v>68</v>
      </c>
      <c r="E953" s="2" t="s">
        <v>48</v>
      </c>
      <c r="F953" s="2" t="s">
        <v>26</v>
      </c>
      <c r="G953" s="2" t="s">
        <v>27</v>
      </c>
      <c r="H953" s="2">
        <v>28</v>
      </c>
      <c r="I953" s="5">
        <v>44548</v>
      </c>
      <c r="J953" s="6">
        <v>95670</v>
      </c>
      <c r="K953" s="7">
        <v>0</v>
      </c>
      <c r="L953" s="2" t="s">
        <v>20</v>
      </c>
      <c r="M953" s="2" t="s">
        <v>43</v>
      </c>
    </row>
    <row r="954" spans="1:13" x14ac:dyDescent="0.35">
      <c r="A954" s="1" t="s">
        <v>811</v>
      </c>
      <c r="B954" s="2" t="s">
        <v>812</v>
      </c>
      <c r="C954" s="2" t="s">
        <v>78</v>
      </c>
      <c r="D954" s="2" t="s">
        <v>47</v>
      </c>
      <c r="E954" s="2" t="s">
        <v>17</v>
      </c>
      <c r="F954" s="2" t="s">
        <v>26</v>
      </c>
      <c r="G954" s="2" t="s">
        <v>27</v>
      </c>
      <c r="H954" s="2">
        <v>56</v>
      </c>
      <c r="I954" s="5">
        <v>38042</v>
      </c>
      <c r="J954" s="6">
        <v>216949</v>
      </c>
      <c r="K954" s="7">
        <v>0.32</v>
      </c>
      <c r="L954" s="2" t="s">
        <v>28</v>
      </c>
      <c r="M954" s="2" t="s">
        <v>73</v>
      </c>
    </row>
    <row r="955" spans="1:13" x14ac:dyDescent="0.35">
      <c r="A955" s="1" t="s">
        <v>94</v>
      </c>
      <c r="B955" s="2" t="s">
        <v>95</v>
      </c>
      <c r="C955" s="2" t="s">
        <v>32</v>
      </c>
      <c r="D955" s="2" t="s">
        <v>47</v>
      </c>
      <c r="E955" s="2" t="s">
        <v>25</v>
      </c>
      <c r="F955" s="2" t="s">
        <v>18</v>
      </c>
      <c r="G955" s="2" t="s">
        <v>84</v>
      </c>
      <c r="H955" s="2">
        <v>36</v>
      </c>
      <c r="I955" s="5">
        <v>44288</v>
      </c>
      <c r="J955" s="6">
        <v>151703</v>
      </c>
      <c r="K955" s="7">
        <v>0.21</v>
      </c>
      <c r="L955" s="2" t="s">
        <v>20</v>
      </c>
      <c r="M955" s="2" t="s">
        <v>55</v>
      </c>
    </row>
    <row r="956" spans="1:13" x14ac:dyDescent="0.35">
      <c r="A956" s="1" t="s">
        <v>94</v>
      </c>
      <c r="B956" s="2" t="s">
        <v>1519</v>
      </c>
      <c r="C956" s="2" t="s">
        <v>250</v>
      </c>
      <c r="D956" s="2" t="s">
        <v>16</v>
      </c>
      <c r="E956" s="2" t="s">
        <v>17</v>
      </c>
      <c r="F956" s="2" t="s">
        <v>26</v>
      </c>
      <c r="G956" s="2" t="s">
        <v>84</v>
      </c>
      <c r="H956" s="2">
        <v>48</v>
      </c>
      <c r="I956" s="5">
        <v>38560</v>
      </c>
      <c r="J956" s="6">
        <v>68987</v>
      </c>
      <c r="K956" s="7">
        <v>0</v>
      </c>
      <c r="L956" s="2" t="s">
        <v>20</v>
      </c>
      <c r="M956" s="2" t="s">
        <v>36</v>
      </c>
    </row>
    <row r="957" spans="1:13" x14ac:dyDescent="0.35">
      <c r="A957" s="1" t="s">
        <v>296</v>
      </c>
      <c r="B957" s="2" t="s">
        <v>297</v>
      </c>
      <c r="C957" s="2" t="s">
        <v>298</v>
      </c>
      <c r="D957" s="2" t="s">
        <v>16</v>
      </c>
      <c r="E957" s="2" t="s">
        <v>25</v>
      </c>
      <c r="F957" s="2" t="s">
        <v>18</v>
      </c>
      <c r="G957" s="2" t="s">
        <v>35</v>
      </c>
      <c r="H957" s="2">
        <v>44</v>
      </c>
      <c r="I957" s="5">
        <v>39064</v>
      </c>
      <c r="J957" s="6">
        <v>74738</v>
      </c>
      <c r="K957" s="7">
        <v>0</v>
      </c>
      <c r="L957" s="2" t="s">
        <v>20</v>
      </c>
      <c r="M957" s="2" t="s">
        <v>55</v>
      </c>
    </row>
    <row r="958" spans="1:13" x14ac:dyDescent="0.35">
      <c r="A958" s="1" t="s">
        <v>1297</v>
      </c>
      <c r="B958" s="2" t="s">
        <v>1298</v>
      </c>
      <c r="C958" s="2" t="s">
        <v>54</v>
      </c>
      <c r="D958" s="2" t="s">
        <v>79</v>
      </c>
      <c r="E958" s="2" t="s">
        <v>17</v>
      </c>
      <c r="F958" s="2" t="s">
        <v>18</v>
      </c>
      <c r="G958" s="2" t="s">
        <v>19</v>
      </c>
      <c r="H958" s="2">
        <v>65</v>
      </c>
      <c r="I958" s="5">
        <v>40711</v>
      </c>
      <c r="J958" s="6">
        <v>56686</v>
      </c>
      <c r="K958" s="7">
        <v>0</v>
      </c>
      <c r="L958" s="2" t="s">
        <v>20</v>
      </c>
      <c r="M958" s="2" t="s">
        <v>21</v>
      </c>
    </row>
    <row r="959" spans="1:13" x14ac:dyDescent="0.35">
      <c r="A959" s="1" t="s">
        <v>537</v>
      </c>
      <c r="B959" s="2" t="s">
        <v>538</v>
      </c>
      <c r="C959" s="2" t="s">
        <v>78</v>
      </c>
      <c r="D959" s="2" t="s">
        <v>58</v>
      </c>
      <c r="E959" s="2" t="s">
        <v>48</v>
      </c>
      <c r="F959" s="2" t="s">
        <v>18</v>
      </c>
      <c r="G959" s="2" t="s">
        <v>84</v>
      </c>
      <c r="H959" s="2">
        <v>33</v>
      </c>
      <c r="I959" s="5">
        <v>44181</v>
      </c>
      <c r="J959" s="6">
        <v>258426</v>
      </c>
      <c r="K959" s="7">
        <v>0.4</v>
      </c>
      <c r="L959" s="2" t="s">
        <v>92</v>
      </c>
      <c r="M959" s="2" t="s">
        <v>98</v>
      </c>
    </row>
    <row r="960" spans="1:13" x14ac:dyDescent="0.35">
      <c r="A960" s="1" t="s">
        <v>848</v>
      </c>
      <c r="B960" s="2" t="s">
        <v>849</v>
      </c>
      <c r="C960" s="2" t="s">
        <v>15</v>
      </c>
      <c r="D960" s="2" t="s">
        <v>33</v>
      </c>
      <c r="E960" s="2" t="s">
        <v>48</v>
      </c>
      <c r="F960" s="2" t="s">
        <v>18</v>
      </c>
      <c r="G960" s="2" t="s">
        <v>27</v>
      </c>
      <c r="H960" s="2">
        <v>41</v>
      </c>
      <c r="I960" s="5">
        <v>38060</v>
      </c>
      <c r="J960" s="6">
        <v>155004</v>
      </c>
      <c r="K960" s="7">
        <v>0.12</v>
      </c>
      <c r="L960" s="2" t="s">
        <v>20</v>
      </c>
      <c r="M960" s="2" t="s">
        <v>59</v>
      </c>
    </row>
    <row r="961" spans="1:13" x14ac:dyDescent="0.35">
      <c r="A961" s="1" t="s">
        <v>1712</v>
      </c>
      <c r="B961" s="2" t="s">
        <v>1713</v>
      </c>
      <c r="C961" s="2" t="s">
        <v>180</v>
      </c>
      <c r="D961" s="2" t="s">
        <v>68</v>
      </c>
      <c r="E961" s="2" t="s">
        <v>34</v>
      </c>
      <c r="F961" s="2" t="s">
        <v>26</v>
      </c>
      <c r="G961" s="2" t="s">
        <v>35</v>
      </c>
      <c r="H961" s="2">
        <v>54</v>
      </c>
      <c r="I961" s="5">
        <v>40517</v>
      </c>
      <c r="J961" s="6">
        <v>113982</v>
      </c>
      <c r="K961" s="7">
        <v>0</v>
      </c>
      <c r="L961" s="2" t="s">
        <v>20</v>
      </c>
      <c r="M961" s="2" t="s">
        <v>21</v>
      </c>
    </row>
    <row r="962" spans="1:13" x14ac:dyDescent="0.35">
      <c r="A962" s="1" t="s">
        <v>1125</v>
      </c>
      <c r="B962" s="2" t="s">
        <v>1126</v>
      </c>
      <c r="C962" s="2" t="s">
        <v>206</v>
      </c>
      <c r="D962" s="2" t="s">
        <v>16</v>
      </c>
      <c r="E962" s="2" t="s">
        <v>48</v>
      </c>
      <c r="F962" s="2" t="s">
        <v>26</v>
      </c>
      <c r="G962" s="2" t="s">
        <v>27</v>
      </c>
      <c r="H962" s="2">
        <v>55</v>
      </c>
      <c r="I962" s="5">
        <v>34692</v>
      </c>
      <c r="J962" s="6">
        <v>99774</v>
      </c>
      <c r="K962" s="7">
        <v>0</v>
      </c>
      <c r="L962" s="2" t="s">
        <v>20</v>
      </c>
      <c r="M962" s="2" t="s">
        <v>59</v>
      </c>
    </row>
    <row r="963" spans="1:13" x14ac:dyDescent="0.35">
      <c r="A963" s="1" t="s">
        <v>1967</v>
      </c>
      <c r="B963" s="2" t="s">
        <v>1968</v>
      </c>
      <c r="C963" s="2" t="s">
        <v>32</v>
      </c>
      <c r="D963" s="2" t="s">
        <v>16</v>
      </c>
      <c r="E963" s="2" t="s">
        <v>25</v>
      </c>
      <c r="F963" s="2" t="s">
        <v>18</v>
      </c>
      <c r="G963" s="2" t="s">
        <v>35</v>
      </c>
      <c r="H963" s="2">
        <v>46</v>
      </c>
      <c r="I963" s="5">
        <v>43379</v>
      </c>
      <c r="J963" s="6">
        <v>166259</v>
      </c>
      <c r="K963" s="7">
        <v>0.17</v>
      </c>
      <c r="L963" s="2" t="s">
        <v>20</v>
      </c>
      <c r="M963" s="2" t="s">
        <v>36</v>
      </c>
    </row>
    <row r="964" spans="1:13" x14ac:dyDescent="0.35">
      <c r="A964" s="1" t="s">
        <v>1459</v>
      </c>
      <c r="B964" s="2" t="s">
        <v>1460</v>
      </c>
      <c r="C964" s="2" t="s">
        <v>78</v>
      </c>
      <c r="D964" s="2" t="s">
        <v>58</v>
      </c>
      <c r="E964" s="2" t="s">
        <v>25</v>
      </c>
      <c r="F964" s="2" t="s">
        <v>18</v>
      </c>
      <c r="G964" s="2" t="s">
        <v>27</v>
      </c>
      <c r="H964" s="2">
        <v>38</v>
      </c>
      <c r="I964" s="5">
        <v>41256</v>
      </c>
      <c r="J964" s="6">
        <v>191571</v>
      </c>
      <c r="K964" s="7">
        <v>0.32</v>
      </c>
      <c r="L964" s="2" t="s">
        <v>20</v>
      </c>
      <c r="M964" s="2" t="s">
        <v>59</v>
      </c>
    </row>
    <row r="965" spans="1:13" x14ac:dyDescent="0.35">
      <c r="A965" s="1" t="s">
        <v>325</v>
      </c>
      <c r="B965" s="2" t="s">
        <v>326</v>
      </c>
      <c r="C965" s="2" t="s">
        <v>42</v>
      </c>
      <c r="D965" s="2" t="s">
        <v>79</v>
      </c>
      <c r="E965" s="2" t="s">
        <v>48</v>
      </c>
      <c r="F965" s="2" t="s">
        <v>18</v>
      </c>
      <c r="G965" s="2" t="s">
        <v>27</v>
      </c>
      <c r="H965" s="2">
        <v>39</v>
      </c>
      <c r="I965" s="5">
        <v>39391</v>
      </c>
      <c r="J965" s="6">
        <v>99017</v>
      </c>
      <c r="K965" s="7">
        <v>0</v>
      </c>
      <c r="L965" s="2" t="s">
        <v>28</v>
      </c>
      <c r="M965" s="2" t="s">
        <v>113</v>
      </c>
    </row>
    <row r="966" spans="1:13" x14ac:dyDescent="0.35">
      <c r="A966" s="1" t="s">
        <v>716</v>
      </c>
      <c r="B966" s="2" t="s">
        <v>717</v>
      </c>
      <c r="C966" s="2" t="s">
        <v>78</v>
      </c>
      <c r="D966" s="2" t="s">
        <v>68</v>
      </c>
      <c r="E966" s="2" t="s">
        <v>25</v>
      </c>
      <c r="F966" s="2" t="s">
        <v>26</v>
      </c>
      <c r="G966" s="2" t="s">
        <v>35</v>
      </c>
      <c r="H966" s="2">
        <v>63</v>
      </c>
      <c r="I966" s="5">
        <v>42387</v>
      </c>
      <c r="J966" s="6">
        <v>180994</v>
      </c>
      <c r="K966" s="7">
        <v>0.39</v>
      </c>
      <c r="L966" s="2" t="s">
        <v>20</v>
      </c>
      <c r="M966" s="2" t="s">
        <v>21</v>
      </c>
    </row>
    <row r="967" spans="1:13" x14ac:dyDescent="0.35">
      <c r="A967" s="1" t="s">
        <v>1017</v>
      </c>
      <c r="B967" s="2" t="s">
        <v>1018</v>
      </c>
      <c r="C967" s="2" t="s">
        <v>24</v>
      </c>
      <c r="D967" s="2" t="s">
        <v>16</v>
      </c>
      <c r="E967" s="2" t="s">
        <v>17</v>
      </c>
      <c r="F967" s="2" t="s">
        <v>26</v>
      </c>
      <c r="G967" s="2" t="s">
        <v>27</v>
      </c>
      <c r="H967" s="2">
        <v>37</v>
      </c>
      <c r="I967" s="5">
        <v>42405</v>
      </c>
      <c r="J967" s="6">
        <v>80055</v>
      </c>
      <c r="K967" s="7">
        <v>0</v>
      </c>
      <c r="L967" s="2" t="s">
        <v>28</v>
      </c>
      <c r="M967" s="2" t="s">
        <v>113</v>
      </c>
    </row>
    <row r="968" spans="1:13" x14ac:dyDescent="0.35">
      <c r="A968" s="1" t="s">
        <v>1117</v>
      </c>
      <c r="B968" s="2" t="s">
        <v>1118</v>
      </c>
      <c r="C968" s="2" t="s">
        <v>78</v>
      </c>
      <c r="D968" s="2" t="s">
        <v>64</v>
      </c>
      <c r="E968" s="2" t="s">
        <v>48</v>
      </c>
      <c r="F968" s="2" t="s">
        <v>18</v>
      </c>
      <c r="G968" s="2" t="s">
        <v>19</v>
      </c>
      <c r="H968" s="2">
        <v>28</v>
      </c>
      <c r="I968" s="5">
        <v>43121</v>
      </c>
      <c r="J968" s="6">
        <v>208210</v>
      </c>
      <c r="K968" s="7">
        <v>0.3</v>
      </c>
      <c r="L968" s="2" t="s">
        <v>20</v>
      </c>
      <c r="M968" s="2" t="s">
        <v>21</v>
      </c>
    </row>
    <row r="969" spans="1:13" x14ac:dyDescent="0.35">
      <c r="A969" s="1" t="s">
        <v>200</v>
      </c>
      <c r="B969" s="2" t="s">
        <v>201</v>
      </c>
      <c r="C969" s="2" t="s">
        <v>51</v>
      </c>
      <c r="D969" s="2" t="s">
        <v>79</v>
      </c>
      <c r="E969" s="2" t="s">
        <v>17</v>
      </c>
      <c r="F969" s="2" t="s">
        <v>18</v>
      </c>
      <c r="G969" s="2" t="s">
        <v>27</v>
      </c>
      <c r="H969" s="2">
        <v>30</v>
      </c>
      <c r="I969" s="5">
        <v>42484</v>
      </c>
      <c r="J969" s="6">
        <v>120341</v>
      </c>
      <c r="K969" s="7">
        <v>7.0000000000000007E-2</v>
      </c>
      <c r="L969" s="2" t="s">
        <v>20</v>
      </c>
      <c r="M969" s="2" t="s">
        <v>21</v>
      </c>
    </row>
    <row r="970" spans="1:13" x14ac:dyDescent="0.35">
      <c r="A970" s="1" t="s">
        <v>1177</v>
      </c>
      <c r="B970" s="2" t="s">
        <v>1178</v>
      </c>
      <c r="C970" s="2" t="s">
        <v>142</v>
      </c>
      <c r="D970" s="2" t="s">
        <v>64</v>
      </c>
      <c r="E970" s="2" t="s">
        <v>48</v>
      </c>
      <c r="F970" s="2" t="s">
        <v>18</v>
      </c>
      <c r="G970" s="2" t="s">
        <v>35</v>
      </c>
      <c r="H970" s="2">
        <v>30</v>
      </c>
      <c r="I970" s="5">
        <v>42761</v>
      </c>
      <c r="J970" s="6">
        <v>88663</v>
      </c>
      <c r="K970" s="7">
        <v>0</v>
      </c>
      <c r="L970" s="2" t="s">
        <v>20</v>
      </c>
      <c r="M970" s="2" t="s">
        <v>43</v>
      </c>
    </row>
    <row r="971" spans="1:13" x14ac:dyDescent="0.35">
      <c r="A971" s="1" t="s">
        <v>656</v>
      </c>
      <c r="B971" s="2" t="s">
        <v>657</v>
      </c>
      <c r="C971" s="2" t="s">
        <v>42</v>
      </c>
      <c r="D971" s="2" t="s">
        <v>58</v>
      </c>
      <c r="E971" s="2" t="s">
        <v>25</v>
      </c>
      <c r="F971" s="2" t="s">
        <v>26</v>
      </c>
      <c r="G971" s="2" t="s">
        <v>27</v>
      </c>
      <c r="H971" s="2">
        <v>40</v>
      </c>
      <c r="I971" s="5">
        <v>42384</v>
      </c>
      <c r="J971" s="6">
        <v>89984</v>
      </c>
      <c r="K971" s="7">
        <v>0</v>
      </c>
      <c r="L971" s="2" t="s">
        <v>28</v>
      </c>
      <c r="M971" s="2" t="s">
        <v>133</v>
      </c>
    </row>
    <row r="972" spans="1:13" x14ac:dyDescent="0.35">
      <c r="A972" s="1" t="s">
        <v>523</v>
      </c>
      <c r="B972" s="2" t="s">
        <v>524</v>
      </c>
      <c r="C972" s="2" t="s">
        <v>293</v>
      </c>
      <c r="D972" s="2" t="s">
        <v>47</v>
      </c>
      <c r="E972" s="2" t="s">
        <v>48</v>
      </c>
      <c r="F972" s="2" t="s">
        <v>18</v>
      </c>
      <c r="G972" s="2" t="s">
        <v>27</v>
      </c>
      <c r="H972" s="2">
        <v>40</v>
      </c>
      <c r="I972" s="5">
        <v>40563</v>
      </c>
      <c r="J972" s="6">
        <v>96719</v>
      </c>
      <c r="K972" s="7">
        <v>0</v>
      </c>
      <c r="L972" s="2" t="s">
        <v>28</v>
      </c>
      <c r="M972" s="2" t="s">
        <v>133</v>
      </c>
    </row>
    <row r="973" spans="1:13" x14ac:dyDescent="0.35">
      <c r="A973" s="1" t="s">
        <v>1009</v>
      </c>
      <c r="B973" s="2" t="s">
        <v>1010</v>
      </c>
      <c r="C973" s="2" t="s">
        <v>174</v>
      </c>
      <c r="D973" s="2" t="s">
        <v>68</v>
      </c>
      <c r="E973" s="2" t="s">
        <v>34</v>
      </c>
      <c r="F973" s="2" t="s">
        <v>18</v>
      </c>
      <c r="G973" s="2" t="s">
        <v>84</v>
      </c>
      <c r="H973" s="2">
        <v>59</v>
      </c>
      <c r="I973" s="5">
        <v>41898</v>
      </c>
      <c r="J973" s="6">
        <v>69578</v>
      </c>
      <c r="K973" s="7">
        <v>0</v>
      </c>
      <c r="L973" s="2" t="s">
        <v>92</v>
      </c>
      <c r="M973" s="2" t="s">
        <v>98</v>
      </c>
    </row>
    <row r="974" spans="1:13" x14ac:dyDescent="0.35">
      <c r="A974" s="1" t="s">
        <v>749</v>
      </c>
      <c r="B974" s="2" t="s">
        <v>750</v>
      </c>
      <c r="C974" s="2" t="s">
        <v>461</v>
      </c>
      <c r="D974" s="2" t="s">
        <v>16</v>
      </c>
      <c r="E974" s="2" t="s">
        <v>34</v>
      </c>
      <c r="F974" s="2" t="s">
        <v>26</v>
      </c>
      <c r="G974" s="2" t="s">
        <v>27</v>
      </c>
      <c r="H974" s="2">
        <v>31</v>
      </c>
      <c r="I974" s="5">
        <v>42780</v>
      </c>
      <c r="J974" s="6">
        <v>95963</v>
      </c>
      <c r="K974" s="7">
        <v>0</v>
      </c>
      <c r="L974" s="2" t="s">
        <v>28</v>
      </c>
      <c r="M974" s="2" t="s">
        <v>133</v>
      </c>
    </row>
    <row r="975" spans="1:13" x14ac:dyDescent="0.35">
      <c r="A975" s="1" t="s">
        <v>1032</v>
      </c>
      <c r="B975" s="2" t="s">
        <v>1033</v>
      </c>
      <c r="C975" s="2" t="s">
        <v>42</v>
      </c>
      <c r="D975" s="2" t="s">
        <v>58</v>
      </c>
      <c r="E975" s="2" t="s">
        <v>17</v>
      </c>
      <c r="F975" s="2" t="s">
        <v>18</v>
      </c>
      <c r="G975" s="2" t="s">
        <v>84</v>
      </c>
      <c r="H975" s="2">
        <v>53</v>
      </c>
      <c r="I975" s="5">
        <v>38344</v>
      </c>
      <c r="J975" s="6">
        <v>90212</v>
      </c>
      <c r="K975" s="7">
        <v>0</v>
      </c>
      <c r="L975" s="2" t="s">
        <v>92</v>
      </c>
      <c r="M975" s="2" t="s">
        <v>217</v>
      </c>
    </row>
    <row r="976" spans="1:13" x14ac:dyDescent="0.35">
      <c r="A976" s="1" t="s">
        <v>1544</v>
      </c>
      <c r="B976" s="2" t="s">
        <v>1545</v>
      </c>
      <c r="C976" s="2" t="s">
        <v>293</v>
      </c>
      <c r="D976" s="2" t="s">
        <v>47</v>
      </c>
      <c r="E976" s="2" t="s">
        <v>17</v>
      </c>
      <c r="F976" s="2" t="s">
        <v>18</v>
      </c>
      <c r="G976" s="2" t="s">
        <v>27</v>
      </c>
      <c r="H976" s="2">
        <v>46</v>
      </c>
      <c r="I976" s="5">
        <v>44213</v>
      </c>
      <c r="J976" s="6">
        <v>72131</v>
      </c>
      <c r="K976" s="7">
        <v>0</v>
      </c>
      <c r="L976" s="2" t="s">
        <v>28</v>
      </c>
      <c r="M976" s="2" t="s">
        <v>73</v>
      </c>
    </row>
    <row r="977" spans="1:13" x14ac:dyDescent="0.35">
      <c r="A977" s="1" t="s">
        <v>533</v>
      </c>
      <c r="B977" s="2" t="s">
        <v>534</v>
      </c>
      <c r="C977" s="2" t="s">
        <v>142</v>
      </c>
      <c r="D977" s="2" t="s">
        <v>64</v>
      </c>
      <c r="E977" s="2" t="s">
        <v>17</v>
      </c>
      <c r="F977" s="2" t="s">
        <v>26</v>
      </c>
      <c r="G977" s="2" t="s">
        <v>35</v>
      </c>
      <c r="H977" s="2">
        <v>30</v>
      </c>
      <c r="I977" s="5">
        <v>42078</v>
      </c>
      <c r="J977" s="6">
        <v>93734</v>
      </c>
      <c r="K977" s="7">
        <v>0</v>
      </c>
      <c r="L977" s="2" t="s">
        <v>20</v>
      </c>
      <c r="M977" s="2" t="s">
        <v>43</v>
      </c>
    </row>
    <row r="978" spans="1:13" x14ac:dyDescent="0.35">
      <c r="A978" s="1" t="s">
        <v>1770</v>
      </c>
      <c r="B978" s="2" t="s">
        <v>1771</v>
      </c>
      <c r="C978" s="2" t="s">
        <v>32</v>
      </c>
      <c r="D978" s="2" t="s">
        <v>79</v>
      </c>
      <c r="E978" s="2" t="s">
        <v>34</v>
      </c>
      <c r="F978" s="2" t="s">
        <v>26</v>
      </c>
      <c r="G978" s="2" t="s">
        <v>35</v>
      </c>
      <c r="H978" s="2">
        <v>25</v>
      </c>
      <c r="I978" s="5">
        <v>44058</v>
      </c>
      <c r="J978" s="6">
        <v>172007</v>
      </c>
      <c r="K978" s="7">
        <v>0.26</v>
      </c>
      <c r="L978" s="2" t="s">
        <v>20</v>
      </c>
      <c r="M978" s="2" t="s">
        <v>55</v>
      </c>
    </row>
    <row r="979" spans="1:13" x14ac:dyDescent="0.35">
      <c r="A979" s="1" t="s">
        <v>770</v>
      </c>
      <c r="B979" s="2" t="s">
        <v>771</v>
      </c>
      <c r="C979" s="2" t="s">
        <v>123</v>
      </c>
      <c r="D979" s="2" t="s">
        <v>79</v>
      </c>
      <c r="E979" s="2" t="s">
        <v>34</v>
      </c>
      <c r="F979" s="2" t="s">
        <v>26</v>
      </c>
      <c r="G979" s="2" t="s">
        <v>84</v>
      </c>
      <c r="H979" s="2">
        <v>37</v>
      </c>
      <c r="I979" s="5">
        <v>41363</v>
      </c>
      <c r="J979" s="6">
        <v>69570</v>
      </c>
      <c r="K979" s="7">
        <v>0</v>
      </c>
      <c r="L979" s="2" t="s">
        <v>20</v>
      </c>
      <c r="M979" s="2" t="s">
        <v>55</v>
      </c>
    </row>
    <row r="980" spans="1:13" x14ac:dyDescent="0.35">
      <c r="A980" s="1" t="s">
        <v>1383</v>
      </c>
      <c r="B980" s="2" t="s">
        <v>1384</v>
      </c>
      <c r="C980" s="2" t="s">
        <v>46</v>
      </c>
      <c r="D980" s="2" t="s">
        <v>47</v>
      </c>
      <c r="E980" s="2" t="s">
        <v>17</v>
      </c>
      <c r="F980" s="2" t="s">
        <v>18</v>
      </c>
      <c r="G980" s="2" t="s">
        <v>27</v>
      </c>
      <c r="H980" s="2">
        <v>40</v>
      </c>
      <c r="I980" s="5">
        <v>43175</v>
      </c>
      <c r="J980" s="6">
        <v>55457</v>
      </c>
      <c r="K980" s="7">
        <v>0</v>
      </c>
      <c r="L980" s="2" t="s">
        <v>20</v>
      </c>
      <c r="M980" s="2" t="s">
        <v>87</v>
      </c>
    </row>
    <row r="981" spans="1:13" x14ac:dyDescent="0.35">
      <c r="A981" s="1" t="s">
        <v>386</v>
      </c>
      <c r="B981" s="2" t="s">
        <v>387</v>
      </c>
      <c r="C981" s="2" t="s">
        <v>51</v>
      </c>
      <c r="D981" s="2" t="s">
        <v>16</v>
      </c>
      <c r="E981" s="2" t="s">
        <v>48</v>
      </c>
      <c r="F981" s="2" t="s">
        <v>26</v>
      </c>
      <c r="G981" s="2" t="s">
        <v>35</v>
      </c>
      <c r="H981" s="2">
        <v>32</v>
      </c>
      <c r="I981" s="5">
        <v>41642</v>
      </c>
      <c r="J981" s="6">
        <v>127148</v>
      </c>
      <c r="K981" s="7">
        <v>0.1</v>
      </c>
      <c r="L981" s="2" t="s">
        <v>20</v>
      </c>
      <c r="M981" s="2" t="s">
        <v>55</v>
      </c>
    </row>
    <row r="982" spans="1:13" x14ac:dyDescent="0.35">
      <c r="A982" s="1" t="s">
        <v>567</v>
      </c>
      <c r="B982" s="2" t="s">
        <v>568</v>
      </c>
      <c r="C982" s="2" t="s">
        <v>15</v>
      </c>
      <c r="D982" s="2" t="s">
        <v>58</v>
      </c>
      <c r="E982" s="2" t="s">
        <v>25</v>
      </c>
      <c r="F982" s="2" t="s">
        <v>18</v>
      </c>
      <c r="G982" s="2" t="s">
        <v>27</v>
      </c>
      <c r="H982" s="2">
        <v>49</v>
      </c>
      <c r="I982" s="5">
        <v>36983</v>
      </c>
      <c r="J982" s="6">
        <v>129124</v>
      </c>
      <c r="K982" s="7">
        <v>0.12</v>
      </c>
      <c r="L982" s="2" t="s">
        <v>28</v>
      </c>
      <c r="M982" s="2" t="s">
        <v>73</v>
      </c>
    </row>
    <row r="983" spans="1:13" x14ac:dyDescent="0.35">
      <c r="A983" s="1" t="s">
        <v>294</v>
      </c>
      <c r="B983" s="2" t="s">
        <v>295</v>
      </c>
      <c r="C983" s="2" t="s">
        <v>32</v>
      </c>
      <c r="D983" s="2" t="s">
        <v>16</v>
      </c>
      <c r="E983" s="2" t="s">
        <v>17</v>
      </c>
      <c r="F983" s="2" t="s">
        <v>18</v>
      </c>
      <c r="G983" s="2" t="s">
        <v>27</v>
      </c>
      <c r="H983" s="2">
        <v>29</v>
      </c>
      <c r="I983" s="5">
        <v>44052</v>
      </c>
      <c r="J983" s="6">
        <v>161203</v>
      </c>
      <c r="K983" s="7">
        <v>0.15</v>
      </c>
      <c r="L983" s="2" t="s">
        <v>28</v>
      </c>
      <c r="M983" s="2" t="s">
        <v>133</v>
      </c>
    </row>
    <row r="984" spans="1:13" x14ac:dyDescent="0.35">
      <c r="A984" s="1" t="s">
        <v>161</v>
      </c>
      <c r="B984" s="2" t="s">
        <v>162</v>
      </c>
      <c r="C984" s="2" t="s">
        <v>163</v>
      </c>
      <c r="D984" s="2" t="s">
        <v>64</v>
      </c>
      <c r="E984" s="2" t="s">
        <v>17</v>
      </c>
      <c r="F984" s="2" t="s">
        <v>18</v>
      </c>
      <c r="G984" s="2" t="s">
        <v>35</v>
      </c>
      <c r="H984" s="2">
        <v>64</v>
      </c>
      <c r="I984" s="5">
        <v>37184</v>
      </c>
      <c r="J984" s="6">
        <v>64057</v>
      </c>
      <c r="K984" s="7">
        <v>0</v>
      </c>
      <c r="L984" s="2" t="s">
        <v>20</v>
      </c>
      <c r="M984" s="2" t="s">
        <v>43</v>
      </c>
    </row>
    <row r="985" spans="1:13" x14ac:dyDescent="0.35">
      <c r="A985" s="1" t="s">
        <v>1635</v>
      </c>
      <c r="B985" s="2" t="s">
        <v>1636</v>
      </c>
      <c r="C985" s="2" t="s">
        <v>15</v>
      </c>
      <c r="D985" s="2" t="s">
        <v>64</v>
      </c>
      <c r="E985" s="2" t="s">
        <v>25</v>
      </c>
      <c r="F985" s="2" t="s">
        <v>18</v>
      </c>
      <c r="G985" s="2" t="s">
        <v>27</v>
      </c>
      <c r="H985" s="2">
        <v>32</v>
      </c>
      <c r="I985" s="5">
        <v>42839</v>
      </c>
      <c r="J985" s="6">
        <v>154956</v>
      </c>
      <c r="K985" s="7">
        <v>0.13</v>
      </c>
      <c r="L985" s="2" t="s">
        <v>20</v>
      </c>
      <c r="M985" s="2" t="s">
        <v>43</v>
      </c>
    </row>
    <row r="986" spans="1:13" x14ac:dyDescent="0.35">
      <c r="A986" s="1" t="s">
        <v>1028</v>
      </c>
      <c r="B986" s="2" t="s">
        <v>1029</v>
      </c>
      <c r="C986" s="2" t="s">
        <v>298</v>
      </c>
      <c r="D986" s="2" t="s">
        <v>16</v>
      </c>
      <c r="E986" s="2" t="s">
        <v>25</v>
      </c>
      <c r="F986" s="2" t="s">
        <v>18</v>
      </c>
      <c r="G986" s="2" t="s">
        <v>19</v>
      </c>
      <c r="H986" s="2">
        <v>42</v>
      </c>
      <c r="I986" s="5">
        <v>40593</v>
      </c>
      <c r="J986" s="6">
        <v>72486</v>
      </c>
      <c r="K986" s="7">
        <v>0</v>
      </c>
      <c r="L986" s="2" t="s">
        <v>20</v>
      </c>
      <c r="M986" s="2" t="s">
        <v>21</v>
      </c>
    </row>
    <row r="987" spans="1:13" x14ac:dyDescent="0.35">
      <c r="A987" s="1" t="s">
        <v>1540</v>
      </c>
      <c r="B987" s="2" t="s">
        <v>1541</v>
      </c>
      <c r="C987" s="2" t="s">
        <v>174</v>
      </c>
      <c r="D987" s="2" t="s">
        <v>68</v>
      </c>
      <c r="E987" s="2" t="s">
        <v>34</v>
      </c>
      <c r="F987" s="2" t="s">
        <v>18</v>
      </c>
      <c r="G987" s="2" t="s">
        <v>84</v>
      </c>
      <c r="H987" s="2">
        <v>52</v>
      </c>
      <c r="I987" s="5">
        <v>39532</v>
      </c>
      <c r="J987" s="6">
        <v>97398</v>
      </c>
      <c r="K987" s="7">
        <v>0</v>
      </c>
      <c r="L987" s="2" t="s">
        <v>92</v>
      </c>
      <c r="M987" s="2" t="s">
        <v>93</v>
      </c>
    </row>
    <row r="988" spans="1:13" x14ac:dyDescent="0.35">
      <c r="A988" s="1" t="s">
        <v>953</v>
      </c>
      <c r="B988" s="2" t="s">
        <v>954</v>
      </c>
      <c r="C988" s="2" t="s">
        <v>42</v>
      </c>
      <c r="D988" s="2" t="s">
        <v>33</v>
      </c>
      <c r="E988" s="2" t="s">
        <v>25</v>
      </c>
      <c r="F988" s="2" t="s">
        <v>26</v>
      </c>
      <c r="G988" s="2" t="s">
        <v>35</v>
      </c>
      <c r="H988" s="2">
        <v>55</v>
      </c>
      <c r="I988" s="5">
        <v>37456</v>
      </c>
      <c r="J988" s="6">
        <v>77396</v>
      </c>
      <c r="K988" s="7">
        <v>0</v>
      </c>
      <c r="L988" s="2" t="s">
        <v>20</v>
      </c>
      <c r="M988" s="2" t="s">
        <v>55</v>
      </c>
    </row>
    <row r="989" spans="1:13" x14ac:dyDescent="0.35">
      <c r="A989" s="1" t="s">
        <v>264</v>
      </c>
      <c r="B989" s="2" t="s">
        <v>265</v>
      </c>
      <c r="C989" s="2" t="s">
        <v>247</v>
      </c>
      <c r="D989" s="2" t="s">
        <v>16</v>
      </c>
      <c r="E989" s="2" t="s">
        <v>25</v>
      </c>
      <c r="F989" s="2" t="s">
        <v>18</v>
      </c>
      <c r="G989" s="2" t="s">
        <v>84</v>
      </c>
      <c r="H989" s="2">
        <v>32</v>
      </c>
      <c r="I989" s="5">
        <v>44474</v>
      </c>
      <c r="J989" s="6">
        <v>88072</v>
      </c>
      <c r="K989" s="7">
        <v>0</v>
      </c>
      <c r="L989" s="2" t="s">
        <v>92</v>
      </c>
      <c r="M989" s="2" t="s">
        <v>217</v>
      </c>
    </row>
    <row r="990" spans="1:13" x14ac:dyDescent="0.35">
      <c r="A990" s="1" t="s">
        <v>833</v>
      </c>
      <c r="B990" s="2" t="s">
        <v>834</v>
      </c>
      <c r="C990" s="2" t="s">
        <v>51</v>
      </c>
      <c r="D990" s="2" t="s">
        <v>47</v>
      </c>
      <c r="E990" s="2" t="s">
        <v>34</v>
      </c>
      <c r="F990" s="2" t="s">
        <v>26</v>
      </c>
      <c r="G990" s="2" t="s">
        <v>27</v>
      </c>
      <c r="H990" s="2">
        <v>52</v>
      </c>
      <c r="I990" s="5">
        <v>41858</v>
      </c>
      <c r="J990" s="6">
        <v>117062</v>
      </c>
      <c r="K990" s="7">
        <v>7.0000000000000007E-2</v>
      </c>
      <c r="L990" s="2" t="s">
        <v>20</v>
      </c>
      <c r="M990" s="2" t="s">
        <v>43</v>
      </c>
    </row>
    <row r="991" spans="1:13" x14ac:dyDescent="0.35">
      <c r="A991" s="1" t="s">
        <v>1274</v>
      </c>
      <c r="B991" s="2" t="s">
        <v>1275</v>
      </c>
      <c r="C991" s="2" t="s">
        <v>54</v>
      </c>
      <c r="D991" s="2" t="s">
        <v>79</v>
      </c>
      <c r="E991" s="2" t="s">
        <v>34</v>
      </c>
      <c r="F991" s="2" t="s">
        <v>18</v>
      </c>
      <c r="G991" s="2" t="s">
        <v>35</v>
      </c>
      <c r="H991" s="2">
        <v>64</v>
      </c>
      <c r="I991" s="5">
        <v>37662</v>
      </c>
      <c r="J991" s="6">
        <v>57032</v>
      </c>
      <c r="K991" s="7">
        <v>0</v>
      </c>
      <c r="L991" s="2" t="s">
        <v>20</v>
      </c>
      <c r="M991" s="2" t="s">
        <v>55</v>
      </c>
    </row>
    <row r="992" spans="1:13" x14ac:dyDescent="0.35">
      <c r="A992" s="1" t="s">
        <v>1333</v>
      </c>
      <c r="B992" s="2" t="s">
        <v>1334</v>
      </c>
      <c r="C992" s="2" t="s">
        <v>78</v>
      </c>
      <c r="D992" s="2" t="s">
        <v>47</v>
      </c>
      <c r="E992" s="2" t="s">
        <v>34</v>
      </c>
      <c r="F992" s="2" t="s">
        <v>26</v>
      </c>
      <c r="G992" s="2" t="s">
        <v>19</v>
      </c>
      <c r="H992" s="2">
        <v>36</v>
      </c>
      <c r="I992" s="5">
        <v>43178</v>
      </c>
      <c r="J992" s="6">
        <v>195200</v>
      </c>
      <c r="K992" s="7">
        <v>0.36</v>
      </c>
      <c r="L992" s="2" t="s">
        <v>20</v>
      </c>
      <c r="M992" s="2" t="s">
        <v>59</v>
      </c>
    </row>
    <row r="993" spans="1:13" x14ac:dyDescent="0.35">
      <c r="A993" s="1" t="s">
        <v>1276</v>
      </c>
      <c r="B993" s="2" t="s">
        <v>1277</v>
      </c>
      <c r="C993" s="2" t="s">
        <v>42</v>
      </c>
      <c r="D993" s="2" t="s">
        <v>47</v>
      </c>
      <c r="E993" s="2" t="s">
        <v>25</v>
      </c>
      <c r="F993" s="2" t="s">
        <v>18</v>
      </c>
      <c r="G993" s="2" t="s">
        <v>84</v>
      </c>
      <c r="H993" s="2">
        <v>57</v>
      </c>
      <c r="I993" s="5">
        <v>39357</v>
      </c>
      <c r="J993" s="6">
        <v>98150</v>
      </c>
      <c r="K993" s="7">
        <v>0</v>
      </c>
      <c r="L993" s="2" t="s">
        <v>92</v>
      </c>
      <c r="M993" s="2" t="s">
        <v>98</v>
      </c>
    </row>
    <row r="994" spans="1:13" x14ac:dyDescent="0.35">
      <c r="A994" s="1" t="s">
        <v>274</v>
      </c>
      <c r="B994" s="2" t="s">
        <v>275</v>
      </c>
      <c r="C994" s="2" t="s">
        <v>276</v>
      </c>
      <c r="D994" s="2" t="s">
        <v>68</v>
      </c>
      <c r="E994" s="2" t="s">
        <v>34</v>
      </c>
      <c r="F994" s="2" t="s">
        <v>26</v>
      </c>
      <c r="G994" s="2" t="s">
        <v>19</v>
      </c>
      <c r="H994" s="2">
        <v>56</v>
      </c>
      <c r="I994" s="5">
        <v>42031</v>
      </c>
      <c r="J994" s="6">
        <v>62575</v>
      </c>
      <c r="K994" s="7">
        <v>0</v>
      </c>
      <c r="L994" s="2" t="s">
        <v>20</v>
      </c>
      <c r="M994" s="2" t="s">
        <v>55</v>
      </c>
    </row>
    <row r="995" spans="1:13" x14ac:dyDescent="0.35">
      <c r="A995" s="1" t="s">
        <v>885</v>
      </c>
      <c r="B995" s="2" t="s">
        <v>886</v>
      </c>
      <c r="C995" s="2" t="s">
        <v>78</v>
      </c>
      <c r="D995" s="2" t="s">
        <v>68</v>
      </c>
      <c r="E995" s="2" t="s">
        <v>25</v>
      </c>
      <c r="F995" s="2" t="s">
        <v>18</v>
      </c>
      <c r="G995" s="2" t="s">
        <v>27</v>
      </c>
      <c r="H995" s="2">
        <v>50</v>
      </c>
      <c r="I995" s="5">
        <v>39734</v>
      </c>
      <c r="J995" s="6">
        <v>181801</v>
      </c>
      <c r="K995" s="7">
        <v>0.4</v>
      </c>
      <c r="L995" s="2" t="s">
        <v>28</v>
      </c>
      <c r="M995" s="2" t="s">
        <v>29</v>
      </c>
    </row>
    <row r="996" spans="1:13" x14ac:dyDescent="0.35">
      <c r="A996" s="1" t="s">
        <v>1491</v>
      </c>
      <c r="B996" s="2" t="s">
        <v>1492</v>
      </c>
      <c r="C996" s="2" t="s">
        <v>180</v>
      </c>
      <c r="D996" s="2" t="s">
        <v>68</v>
      </c>
      <c r="E996" s="2" t="s">
        <v>17</v>
      </c>
      <c r="F996" s="2" t="s">
        <v>18</v>
      </c>
      <c r="G996" s="2" t="s">
        <v>27</v>
      </c>
      <c r="H996" s="2">
        <v>40</v>
      </c>
      <c r="I996" s="5">
        <v>42622</v>
      </c>
      <c r="J996" s="6">
        <v>109680</v>
      </c>
      <c r="K996" s="7">
        <v>0</v>
      </c>
      <c r="L996" s="2" t="s">
        <v>28</v>
      </c>
      <c r="M996" s="2" t="s">
        <v>133</v>
      </c>
    </row>
    <row r="997" spans="1:13" x14ac:dyDescent="0.35">
      <c r="A997" s="1" t="s">
        <v>646</v>
      </c>
      <c r="B997" s="2" t="s">
        <v>647</v>
      </c>
      <c r="C997" s="2" t="s">
        <v>15</v>
      </c>
      <c r="D997" s="2" t="s">
        <v>79</v>
      </c>
      <c r="E997" s="2" t="s">
        <v>34</v>
      </c>
      <c r="F997" s="2" t="s">
        <v>26</v>
      </c>
      <c r="G997" s="2" t="s">
        <v>35</v>
      </c>
      <c r="H997" s="2">
        <v>30</v>
      </c>
      <c r="I997" s="5">
        <v>44030</v>
      </c>
      <c r="J997" s="6">
        <v>148485</v>
      </c>
      <c r="K997" s="7">
        <v>0.15</v>
      </c>
      <c r="L997" s="2" t="s">
        <v>20</v>
      </c>
      <c r="M997" s="2" t="s">
        <v>55</v>
      </c>
    </row>
    <row r="998" spans="1:13" x14ac:dyDescent="0.35">
      <c r="A998" s="1" t="s">
        <v>646</v>
      </c>
      <c r="B998" s="2" t="s">
        <v>845</v>
      </c>
      <c r="C998" s="2" t="s">
        <v>15</v>
      </c>
      <c r="D998" s="2" t="s">
        <v>64</v>
      </c>
      <c r="E998" s="2" t="s">
        <v>34</v>
      </c>
      <c r="F998" s="2" t="s">
        <v>18</v>
      </c>
      <c r="G998" s="2" t="s">
        <v>35</v>
      </c>
      <c r="H998" s="2">
        <v>41</v>
      </c>
      <c r="I998" s="5">
        <v>39747</v>
      </c>
      <c r="J998" s="6">
        <v>131841</v>
      </c>
      <c r="K998" s="7">
        <v>0.13</v>
      </c>
      <c r="L998" s="2" t="s">
        <v>20</v>
      </c>
      <c r="M998" s="2" t="s">
        <v>87</v>
      </c>
    </row>
    <row r="999" spans="1:13" x14ac:dyDescent="0.35">
      <c r="A999" s="1" t="s">
        <v>646</v>
      </c>
      <c r="B999" s="2" t="s">
        <v>1649</v>
      </c>
      <c r="C999" s="2" t="s">
        <v>250</v>
      </c>
      <c r="D999" s="2" t="s">
        <v>16</v>
      </c>
      <c r="E999" s="2" t="s">
        <v>48</v>
      </c>
      <c r="F999" s="2" t="s">
        <v>18</v>
      </c>
      <c r="G999" s="2" t="s">
        <v>27</v>
      </c>
      <c r="H999" s="2">
        <v>29</v>
      </c>
      <c r="I999" s="5">
        <v>43048</v>
      </c>
      <c r="J999" s="6">
        <v>63985</v>
      </c>
      <c r="K999" s="7">
        <v>0</v>
      </c>
      <c r="L999" s="2" t="s">
        <v>20</v>
      </c>
      <c r="M999" s="2" t="s">
        <v>55</v>
      </c>
    </row>
    <row r="1000" spans="1:13" x14ac:dyDescent="0.35">
      <c r="A1000" s="1" t="s">
        <v>1840</v>
      </c>
      <c r="B1000" s="2" t="s">
        <v>1841</v>
      </c>
      <c r="C1000" s="2" t="s">
        <v>130</v>
      </c>
      <c r="D1000" s="2" t="s">
        <v>16</v>
      </c>
      <c r="E1000" s="2" t="s">
        <v>17</v>
      </c>
      <c r="F1000" s="2" t="s">
        <v>18</v>
      </c>
      <c r="G1000" s="2" t="s">
        <v>35</v>
      </c>
      <c r="H1000" s="2">
        <v>45</v>
      </c>
      <c r="I1000" s="5">
        <v>39908</v>
      </c>
      <c r="J1000" s="6">
        <v>64505</v>
      </c>
      <c r="K1000" s="7">
        <v>0</v>
      </c>
      <c r="L1000" s="2" t="s">
        <v>20</v>
      </c>
      <c r="M1000" s="2" t="s">
        <v>55</v>
      </c>
    </row>
    <row r="1001" spans="1:13" x14ac:dyDescent="0.35">
      <c r="A1001" s="8" t="s">
        <v>1729</v>
      </c>
      <c r="B1001" s="9" t="s">
        <v>1730</v>
      </c>
      <c r="C1001" s="9" t="s">
        <v>32</v>
      </c>
      <c r="D1001" s="9" t="s">
        <v>58</v>
      </c>
      <c r="E1001" s="9" t="s">
        <v>17</v>
      </c>
      <c r="F1001" s="9" t="s">
        <v>18</v>
      </c>
      <c r="G1001" s="9" t="s">
        <v>35</v>
      </c>
      <c r="H1001" s="9">
        <v>35</v>
      </c>
      <c r="I1001" s="10">
        <v>42912</v>
      </c>
      <c r="J1001" s="11">
        <v>161269</v>
      </c>
      <c r="K1001" s="12">
        <v>0.27</v>
      </c>
      <c r="L1001" s="9" t="s">
        <v>20</v>
      </c>
      <c r="M1001" s="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86E5-3759-4CD0-8C60-13B84BAD3E37}">
  <dimension ref="A1:M143"/>
  <sheetViews>
    <sheetView topLeftCell="B1" workbookViewId="0">
      <selection activeCell="D129" sqref="D129"/>
    </sheetView>
  </sheetViews>
  <sheetFormatPr defaultRowHeight="14.5" x14ac:dyDescent="0.35"/>
  <cols>
    <col min="1" max="1" width="9" bestFit="1" customWidth="1"/>
    <col min="2" max="2" width="16.54296875" bestFit="1" customWidth="1"/>
    <col min="3" max="3" width="22.90625" bestFit="1" customWidth="1"/>
    <col min="4" max="4" width="13.1796875" bestFit="1" customWidth="1"/>
    <col min="5" max="5" width="21.453125" bestFit="1" customWidth="1"/>
    <col min="6" max="6" width="9.36328125" bestFit="1" customWidth="1"/>
    <col min="7" max="7" width="10.54296875" bestFit="1" customWidth="1"/>
    <col min="8" max="8" width="9" bestFit="1" customWidth="1"/>
    <col min="9" max="9" width="11" bestFit="1" customWidth="1"/>
    <col min="10" max="10" width="14.453125" bestFit="1" customWidth="1"/>
    <col min="11" max="11" width="10.08984375" bestFit="1" customWidth="1"/>
    <col min="12" max="12" width="11.54296875" bestFit="1" customWidth="1"/>
    <col min="13" max="13" width="12" bestFit="1" customWidth="1"/>
  </cols>
  <sheetData>
    <row r="1" spans="1:13" x14ac:dyDescent="0.35">
      <c r="A1" s="21" t="s">
        <v>2009</v>
      </c>
    </row>
    <row r="3" spans="1:1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35">
      <c r="A4" t="s">
        <v>1958</v>
      </c>
      <c r="B4" t="s">
        <v>1959</v>
      </c>
      <c r="C4" t="s">
        <v>32</v>
      </c>
      <c r="D4" t="s">
        <v>47</v>
      </c>
      <c r="E4" t="s">
        <v>34</v>
      </c>
      <c r="F4" t="s">
        <v>18</v>
      </c>
      <c r="G4" t="s">
        <v>35</v>
      </c>
      <c r="H4">
        <v>39</v>
      </c>
      <c r="I4" s="20">
        <v>39201</v>
      </c>
      <c r="J4">
        <v>171487</v>
      </c>
      <c r="K4">
        <v>0.23</v>
      </c>
      <c r="L4" t="s">
        <v>20</v>
      </c>
      <c r="M4" t="s">
        <v>43</v>
      </c>
    </row>
    <row r="5" spans="1:13" x14ac:dyDescent="0.35">
      <c r="A5" t="s">
        <v>1203</v>
      </c>
      <c r="B5" t="s">
        <v>1204</v>
      </c>
      <c r="C5" t="s">
        <v>46</v>
      </c>
      <c r="D5" t="s">
        <v>47</v>
      </c>
      <c r="E5" t="s">
        <v>25</v>
      </c>
      <c r="F5" t="s">
        <v>18</v>
      </c>
      <c r="G5" t="s">
        <v>27</v>
      </c>
      <c r="H5">
        <v>62</v>
      </c>
      <c r="I5" s="20">
        <v>38977</v>
      </c>
      <c r="J5">
        <v>64669</v>
      </c>
      <c r="K5">
        <v>0</v>
      </c>
      <c r="L5" t="s">
        <v>28</v>
      </c>
      <c r="M5" t="s">
        <v>29</v>
      </c>
    </row>
    <row r="6" spans="1:13" x14ac:dyDescent="0.35">
      <c r="A6" t="s">
        <v>1007</v>
      </c>
      <c r="B6" t="s">
        <v>1008</v>
      </c>
      <c r="C6" t="s">
        <v>54</v>
      </c>
      <c r="D6" t="s">
        <v>47</v>
      </c>
      <c r="E6" t="s">
        <v>34</v>
      </c>
      <c r="F6" t="s">
        <v>18</v>
      </c>
      <c r="G6" t="s">
        <v>27</v>
      </c>
      <c r="H6">
        <v>64</v>
      </c>
      <c r="I6" s="20">
        <v>38380</v>
      </c>
      <c r="J6">
        <v>55369</v>
      </c>
      <c r="K6">
        <v>0</v>
      </c>
      <c r="L6" t="s">
        <v>20</v>
      </c>
      <c r="M6" t="s">
        <v>43</v>
      </c>
    </row>
    <row r="7" spans="1:13" x14ac:dyDescent="0.35">
      <c r="A7" t="s">
        <v>1019</v>
      </c>
      <c r="B7" t="s">
        <v>1020</v>
      </c>
      <c r="C7" t="s">
        <v>42</v>
      </c>
      <c r="D7" t="s">
        <v>47</v>
      </c>
      <c r="E7" t="s">
        <v>17</v>
      </c>
      <c r="F7" t="s">
        <v>26</v>
      </c>
      <c r="G7" t="s">
        <v>84</v>
      </c>
      <c r="H7">
        <v>58</v>
      </c>
      <c r="I7" s="20">
        <v>39930</v>
      </c>
      <c r="J7">
        <v>76802</v>
      </c>
      <c r="K7">
        <v>0</v>
      </c>
      <c r="L7" t="s">
        <v>92</v>
      </c>
      <c r="M7" t="s">
        <v>93</v>
      </c>
    </row>
    <row r="8" spans="1:13" x14ac:dyDescent="0.35">
      <c r="A8" t="s">
        <v>354</v>
      </c>
      <c r="B8" t="s">
        <v>1493</v>
      </c>
      <c r="C8" t="s">
        <v>32</v>
      </c>
      <c r="D8" t="s">
        <v>47</v>
      </c>
      <c r="E8" t="s">
        <v>25</v>
      </c>
      <c r="F8" t="s">
        <v>18</v>
      </c>
      <c r="G8" t="s">
        <v>19</v>
      </c>
      <c r="H8">
        <v>61</v>
      </c>
      <c r="I8" s="20">
        <v>35661</v>
      </c>
      <c r="J8">
        <v>159567</v>
      </c>
      <c r="K8">
        <v>0.28000000000000003</v>
      </c>
      <c r="L8" t="s">
        <v>20</v>
      </c>
      <c r="M8" t="s">
        <v>43</v>
      </c>
    </row>
    <row r="9" spans="1:13" x14ac:dyDescent="0.35">
      <c r="A9" t="s">
        <v>607</v>
      </c>
      <c r="B9" t="s">
        <v>608</v>
      </c>
      <c r="C9" t="s">
        <v>42</v>
      </c>
      <c r="D9" t="s">
        <v>47</v>
      </c>
      <c r="E9" t="s">
        <v>34</v>
      </c>
      <c r="F9" t="s">
        <v>18</v>
      </c>
      <c r="G9" t="s">
        <v>35</v>
      </c>
      <c r="H9">
        <v>26</v>
      </c>
      <c r="I9" s="20">
        <v>43752</v>
      </c>
      <c r="J9">
        <v>79356</v>
      </c>
      <c r="K9">
        <v>0</v>
      </c>
      <c r="L9" t="s">
        <v>20</v>
      </c>
      <c r="M9" t="s">
        <v>43</v>
      </c>
    </row>
    <row r="10" spans="1:13" x14ac:dyDescent="0.35">
      <c r="A10" t="s">
        <v>1021</v>
      </c>
      <c r="B10" t="s">
        <v>1022</v>
      </c>
      <c r="C10" t="s">
        <v>78</v>
      </c>
      <c r="D10" t="s">
        <v>47</v>
      </c>
      <c r="E10" t="s">
        <v>34</v>
      </c>
      <c r="F10" t="s">
        <v>26</v>
      </c>
      <c r="G10" t="s">
        <v>27</v>
      </c>
      <c r="H10">
        <v>47</v>
      </c>
      <c r="I10" s="20">
        <v>42696</v>
      </c>
      <c r="J10">
        <v>253249</v>
      </c>
      <c r="K10">
        <v>0.31</v>
      </c>
      <c r="L10" t="s">
        <v>20</v>
      </c>
      <c r="M10" t="s">
        <v>59</v>
      </c>
    </row>
    <row r="11" spans="1:13" x14ac:dyDescent="0.35">
      <c r="A11" t="s">
        <v>585</v>
      </c>
      <c r="B11" t="s">
        <v>1447</v>
      </c>
      <c r="C11" t="s">
        <v>51</v>
      </c>
      <c r="D11" t="s">
        <v>47</v>
      </c>
      <c r="E11" t="s">
        <v>48</v>
      </c>
      <c r="F11" t="s">
        <v>26</v>
      </c>
      <c r="G11" t="s">
        <v>19</v>
      </c>
      <c r="H11">
        <v>42</v>
      </c>
      <c r="I11" s="20">
        <v>40692</v>
      </c>
      <c r="J11">
        <v>102440</v>
      </c>
      <c r="K11">
        <v>0.06</v>
      </c>
      <c r="L11" t="s">
        <v>20</v>
      </c>
      <c r="M11" t="s">
        <v>36</v>
      </c>
    </row>
    <row r="12" spans="1:13" x14ac:dyDescent="0.35">
      <c r="A12" t="s">
        <v>629</v>
      </c>
      <c r="B12" t="s">
        <v>630</v>
      </c>
      <c r="C12" t="s">
        <v>42</v>
      </c>
      <c r="D12" t="s">
        <v>47</v>
      </c>
      <c r="E12" t="s">
        <v>48</v>
      </c>
      <c r="F12" t="s">
        <v>26</v>
      </c>
      <c r="G12" t="s">
        <v>19</v>
      </c>
      <c r="H12">
        <v>43</v>
      </c>
      <c r="I12" s="20">
        <v>38093</v>
      </c>
      <c r="J12">
        <v>94246</v>
      </c>
      <c r="K12">
        <v>0</v>
      </c>
      <c r="L12" t="s">
        <v>20</v>
      </c>
      <c r="M12" t="s">
        <v>59</v>
      </c>
    </row>
    <row r="13" spans="1:13" x14ac:dyDescent="0.35">
      <c r="A13" t="s">
        <v>1606</v>
      </c>
      <c r="B13" t="s">
        <v>1607</v>
      </c>
      <c r="C13" t="s">
        <v>123</v>
      </c>
      <c r="D13" t="s">
        <v>47</v>
      </c>
      <c r="E13" t="s">
        <v>17</v>
      </c>
      <c r="F13" t="s">
        <v>26</v>
      </c>
      <c r="G13" t="s">
        <v>35</v>
      </c>
      <c r="H13">
        <v>37</v>
      </c>
      <c r="I13" s="20">
        <v>40291</v>
      </c>
      <c r="J13">
        <v>57531</v>
      </c>
      <c r="K13">
        <v>0</v>
      </c>
      <c r="L13" t="s">
        <v>20</v>
      </c>
      <c r="M13" t="s">
        <v>36</v>
      </c>
    </row>
    <row r="14" spans="1:13" x14ac:dyDescent="0.35">
      <c r="A14" t="s">
        <v>1347</v>
      </c>
      <c r="B14" t="s">
        <v>1348</v>
      </c>
      <c r="C14" t="s">
        <v>42</v>
      </c>
      <c r="D14" t="s">
        <v>47</v>
      </c>
      <c r="E14" t="s">
        <v>17</v>
      </c>
      <c r="F14" t="s">
        <v>26</v>
      </c>
      <c r="G14" t="s">
        <v>35</v>
      </c>
      <c r="H14">
        <v>30</v>
      </c>
      <c r="I14" s="20">
        <v>43773</v>
      </c>
      <c r="J14">
        <v>96092</v>
      </c>
      <c r="K14">
        <v>0</v>
      </c>
      <c r="L14" t="s">
        <v>20</v>
      </c>
      <c r="M14" t="s">
        <v>59</v>
      </c>
    </row>
    <row r="15" spans="1:13" x14ac:dyDescent="0.35">
      <c r="A15" t="s">
        <v>519</v>
      </c>
      <c r="B15" t="s">
        <v>520</v>
      </c>
      <c r="C15" t="s">
        <v>42</v>
      </c>
      <c r="D15" t="s">
        <v>47</v>
      </c>
      <c r="E15" t="s">
        <v>48</v>
      </c>
      <c r="F15" t="s">
        <v>18</v>
      </c>
      <c r="G15" t="s">
        <v>35</v>
      </c>
      <c r="H15">
        <v>28</v>
      </c>
      <c r="I15" s="20">
        <v>44380</v>
      </c>
      <c r="J15">
        <v>82739</v>
      </c>
      <c r="K15">
        <v>0</v>
      </c>
      <c r="L15" t="s">
        <v>20</v>
      </c>
      <c r="M15" t="s">
        <v>43</v>
      </c>
    </row>
    <row r="16" spans="1:13" x14ac:dyDescent="0.35">
      <c r="A16" t="s">
        <v>69</v>
      </c>
      <c r="B16" t="s">
        <v>1267</v>
      </c>
      <c r="C16" t="s">
        <v>15</v>
      </c>
      <c r="D16" t="s">
        <v>47</v>
      </c>
      <c r="E16" t="s">
        <v>25</v>
      </c>
      <c r="F16" t="s">
        <v>18</v>
      </c>
      <c r="G16" t="s">
        <v>27</v>
      </c>
      <c r="H16">
        <v>46</v>
      </c>
      <c r="I16" s="20">
        <v>38046</v>
      </c>
      <c r="J16">
        <v>158897</v>
      </c>
      <c r="K16">
        <v>0.1</v>
      </c>
      <c r="L16" t="s">
        <v>28</v>
      </c>
      <c r="M16" t="s">
        <v>29</v>
      </c>
    </row>
    <row r="17" spans="1:13" x14ac:dyDescent="0.35">
      <c r="A17" t="s">
        <v>1831</v>
      </c>
      <c r="B17" t="s">
        <v>1832</v>
      </c>
      <c r="C17" t="s">
        <v>293</v>
      </c>
      <c r="D17" t="s">
        <v>47</v>
      </c>
      <c r="E17" t="s">
        <v>48</v>
      </c>
      <c r="F17" t="s">
        <v>26</v>
      </c>
      <c r="G17" t="s">
        <v>27</v>
      </c>
      <c r="H17">
        <v>38</v>
      </c>
      <c r="I17" s="20">
        <v>40875</v>
      </c>
      <c r="J17">
        <v>74010</v>
      </c>
      <c r="K17">
        <v>0</v>
      </c>
      <c r="L17" t="s">
        <v>20</v>
      </c>
      <c r="M17" t="s">
        <v>36</v>
      </c>
    </row>
    <row r="18" spans="1:13" x14ac:dyDescent="0.35">
      <c r="A18" t="s">
        <v>417</v>
      </c>
      <c r="B18" t="s">
        <v>1716</v>
      </c>
      <c r="C18" t="s">
        <v>54</v>
      </c>
      <c r="D18" t="s">
        <v>47</v>
      </c>
      <c r="E18" t="s">
        <v>25</v>
      </c>
      <c r="F18" t="s">
        <v>26</v>
      </c>
      <c r="G18" t="s">
        <v>84</v>
      </c>
      <c r="H18">
        <v>26</v>
      </c>
      <c r="I18" s="20">
        <v>44257</v>
      </c>
      <c r="J18">
        <v>44732</v>
      </c>
      <c r="K18">
        <v>0</v>
      </c>
      <c r="L18" t="s">
        <v>92</v>
      </c>
      <c r="M18" t="s">
        <v>98</v>
      </c>
    </row>
    <row r="19" spans="1:13" x14ac:dyDescent="0.35">
      <c r="A19" t="s">
        <v>1514</v>
      </c>
      <c r="B19" t="s">
        <v>1515</v>
      </c>
      <c r="C19" t="s">
        <v>42</v>
      </c>
      <c r="D19" t="s">
        <v>47</v>
      </c>
      <c r="E19" t="s">
        <v>34</v>
      </c>
      <c r="F19" t="s">
        <v>18</v>
      </c>
      <c r="G19" t="s">
        <v>84</v>
      </c>
      <c r="H19">
        <v>53</v>
      </c>
      <c r="I19" s="20">
        <v>42744</v>
      </c>
      <c r="J19">
        <v>75769</v>
      </c>
      <c r="K19">
        <v>0</v>
      </c>
      <c r="L19" t="s">
        <v>92</v>
      </c>
      <c r="M19" t="s">
        <v>93</v>
      </c>
    </row>
    <row r="20" spans="1:13" x14ac:dyDescent="0.35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26</v>
      </c>
      <c r="G20" t="s">
        <v>27</v>
      </c>
      <c r="H20">
        <v>57</v>
      </c>
      <c r="I20" s="20">
        <v>42759</v>
      </c>
      <c r="J20">
        <v>50994</v>
      </c>
      <c r="K20">
        <v>0</v>
      </c>
      <c r="L20" t="s">
        <v>28</v>
      </c>
      <c r="M20" t="s">
        <v>29</v>
      </c>
    </row>
    <row r="21" spans="1:13" x14ac:dyDescent="0.35">
      <c r="A21" t="s">
        <v>99</v>
      </c>
      <c r="B21" t="s">
        <v>100</v>
      </c>
      <c r="C21" t="s">
        <v>54</v>
      </c>
      <c r="D21" t="s">
        <v>47</v>
      </c>
      <c r="E21" t="s">
        <v>34</v>
      </c>
      <c r="F21" t="s">
        <v>26</v>
      </c>
      <c r="G21" t="s">
        <v>35</v>
      </c>
      <c r="H21">
        <v>37</v>
      </c>
      <c r="I21" s="20">
        <v>43713</v>
      </c>
      <c r="J21">
        <v>49998</v>
      </c>
      <c r="K21">
        <v>0</v>
      </c>
      <c r="L21" t="s">
        <v>20</v>
      </c>
      <c r="M21" t="s">
        <v>21</v>
      </c>
    </row>
    <row r="22" spans="1:13" x14ac:dyDescent="0.35">
      <c r="A22" t="s">
        <v>1452</v>
      </c>
      <c r="B22" t="s">
        <v>1835</v>
      </c>
      <c r="C22" t="s">
        <v>51</v>
      </c>
      <c r="D22" t="s">
        <v>47</v>
      </c>
      <c r="E22" t="s">
        <v>34</v>
      </c>
      <c r="F22" t="s">
        <v>18</v>
      </c>
      <c r="G22" t="s">
        <v>27</v>
      </c>
      <c r="H22">
        <v>64</v>
      </c>
      <c r="I22" s="20">
        <v>37762</v>
      </c>
      <c r="J22">
        <v>106444</v>
      </c>
      <c r="K22">
        <v>0.05</v>
      </c>
      <c r="L22" t="s">
        <v>20</v>
      </c>
      <c r="M22" t="s">
        <v>43</v>
      </c>
    </row>
    <row r="23" spans="1:13" x14ac:dyDescent="0.35">
      <c r="A23" t="s">
        <v>493</v>
      </c>
      <c r="B23" t="s">
        <v>494</v>
      </c>
      <c r="C23" t="s">
        <v>46</v>
      </c>
      <c r="D23" t="s">
        <v>47</v>
      </c>
      <c r="E23" t="s">
        <v>34</v>
      </c>
      <c r="F23" t="s">
        <v>18</v>
      </c>
      <c r="G23" t="s">
        <v>84</v>
      </c>
      <c r="H23">
        <v>45</v>
      </c>
      <c r="I23" s="20">
        <v>41769</v>
      </c>
      <c r="J23">
        <v>65047</v>
      </c>
      <c r="K23">
        <v>0</v>
      </c>
      <c r="L23" t="s">
        <v>92</v>
      </c>
      <c r="M23" t="s">
        <v>217</v>
      </c>
    </row>
    <row r="24" spans="1:13" x14ac:dyDescent="0.35">
      <c r="A24" t="s">
        <v>561</v>
      </c>
      <c r="B24" t="s">
        <v>562</v>
      </c>
      <c r="C24" t="s">
        <v>51</v>
      </c>
      <c r="D24" t="s">
        <v>47</v>
      </c>
      <c r="E24" t="s">
        <v>34</v>
      </c>
      <c r="F24" t="s">
        <v>26</v>
      </c>
      <c r="G24" t="s">
        <v>35</v>
      </c>
      <c r="H24">
        <v>43</v>
      </c>
      <c r="I24" s="20">
        <v>38748</v>
      </c>
      <c r="J24">
        <v>117518</v>
      </c>
      <c r="K24">
        <v>7.0000000000000007E-2</v>
      </c>
      <c r="L24" t="s">
        <v>20</v>
      </c>
      <c r="M24" t="s">
        <v>21</v>
      </c>
    </row>
    <row r="25" spans="1:13" x14ac:dyDescent="0.35">
      <c r="A25" t="s">
        <v>1579</v>
      </c>
      <c r="B25" t="s">
        <v>1580</v>
      </c>
      <c r="C25" t="s">
        <v>46</v>
      </c>
      <c r="D25" t="s">
        <v>47</v>
      </c>
      <c r="E25" t="s">
        <v>25</v>
      </c>
      <c r="F25" t="s">
        <v>18</v>
      </c>
      <c r="G25" t="s">
        <v>27</v>
      </c>
      <c r="H25">
        <v>37</v>
      </c>
      <c r="I25" s="20">
        <v>42318</v>
      </c>
      <c r="J25">
        <v>64204</v>
      </c>
      <c r="K25">
        <v>0</v>
      </c>
      <c r="L25" t="s">
        <v>20</v>
      </c>
      <c r="M25" t="s">
        <v>87</v>
      </c>
    </row>
    <row r="26" spans="1:13" x14ac:dyDescent="0.35">
      <c r="A26" t="s">
        <v>466</v>
      </c>
      <c r="B26" t="s">
        <v>467</v>
      </c>
      <c r="C26" t="s">
        <v>78</v>
      </c>
      <c r="D26" t="s">
        <v>47</v>
      </c>
      <c r="E26" t="s">
        <v>25</v>
      </c>
      <c r="F26" t="s">
        <v>18</v>
      </c>
      <c r="G26" t="s">
        <v>27</v>
      </c>
      <c r="H26">
        <v>36</v>
      </c>
      <c r="I26" s="20">
        <v>41692</v>
      </c>
      <c r="J26">
        <v>218530</v>
      </c>
      <c r="K26">
        <v>0.3</v>
      </c>
      <c r="L26" t="s">
        <v>28</v>
      </c>
      <c r="M26" t="s">
        <v>73</v>
      </c>
    </row>
    <row r="27" spans="1:13" x14ac:dyDescent="0.35">
      <c r="A27" t="s">
        <v>968</v>
      </c>
      <c r="B27" t="s">
        <v>969</v>
      </c>
      <c r="C27" t="s">
        <v>46</v>
      </c>
      <c r="D27" t="s">
        <v>47</v>
      </c>
      <c r="E27" t="s">
        <v>25</v>
      </c>
      <c r="F27" t="s">
        <v>26</v>
      </c>
      <c r="G27" t="s">
        <v>27</v>
      </c>
      <c r="H27">
        <v>35</v>
      </c>
      <c r="I27" s="20">
        <v>41516</v>
      </c>
      <c r="J27">
        <v>59646</v>
      </c>
      <c r="K27">
        <v>0</v>
      </c>
      <c r="L27" t="s">
        <v>28</v>
      </c>
      <c r="M27" t="s">
        <v>73</v>
      </c>
    </row>
    <row r="28" spans="1:13" x14ac:dyDescent="0.35">
      <c r="A28" t="s">
        <v>785</v>
      </c>
      <c r="B28" t="s">
        <v>786</v>
      </c>
      <c r="C28" t="s">
        <v>123</v>
      </c>
      <c r="D28" t="s">
        <v>47</v>
      </c>
      <c r="E28" t="s">
        <v>25</v>
      </c>
      <c r="F28" t="s">
        <v>18</v>
      </c>
      <c r="G28" t="s">
        <v>84</v>
      </c>
      <c r="H28">
        <v>56</v>
      </c>
      <c r="I28" s="20">
        <v>33770</v>
      </c>
      <c r="J28">
        <v>59591</v>
      </c>
      <c r="K28">
        <v>0</v>
      </c>
      <c r="L28" t="s">
        <v>92</v>
      </c>
      <c r="M28" t="s">
        <v>217</v>
      </c>
    </row>
    <row r="29" spans="1:13" x14ac:dyDescent="0.35">
      <c r="A29" t="s">
        <v>1821</v>
      </c>
      <c r="B29" t="s">
        <v>1822</v>
      </c>
      <c r="C29" t="s">
        <v>32</v>
      </c>
      <c r="D29" t="s">
        <v>47</v>
      </c>
      <c r="E29" t="s">
        <v>34</v>
      </c>
      <c r="F29" t="s">
        <v>18</v>
      </c>
      <c r="G29" t="s">
        <v>84</v>
      </c>
      <c r="H29">
        <v>27</v>
      </c>
      <c r="I29" s="20">
        <v>43397</v>
      </c>
      <c r="J29">
        <v>154973</v>
      </c>
      <c r="K29">
        <v>0.28999999999999998</v>
      </c>
      <c r="L29" t="s">
        <v>92</v>
      </c>
      <c r="M29" t="s">
        <v>217</v>
      </c>
    </row>
    <row r="30" spans="1:13" x14ac:dyDescent="0.35">
      <c r="A30" t="s">
        <v>366</v>
      </c>
      <c r="B30" t="s">
        <v>367</v>
      </c>
      <c r="C30" t="s">
        <v>15</v>
      </c>
      <c r="D30" t="s">
        <v>47</v>
      </c>
      <c r="E30" t="s">
        <v>48</v>
      </c>
      <c r="F30" t="s">
        <v>18</v>
      </c>
      <c r="G30" t="s">
        <v>35</v>
      </c>
      <c r="H30">
        <v>46</v>
      </c>
      <c r="I30" s="20">
        <v>41473</v>
      </c>
      <c r="J30">
        <v>149712</v>
      </c>
      <c r="K30">
        <v>0.14000000000000001</v>
      </c>
      <c r="L30" t="s">
        <v>20</v>
      </c>
      <c r="M30" t="s">
        <v>87</v>
      </c>
    </row>
    <row r="31" spans="1:13" x14ac:dyDescent="0.35">
      <c r="A31" t="s">
        <v>1819</v>
      </c>
      <c r="B31" t="s">
        <v>1820</v>
      </c>
      <c r="C31" t="s">
        <v>123</v>
      </c>
      <c r="D31" t="s">
        <v>47</v>
      </c>
      <c r="E31" t="s">
        <v>25</v>
      </c>
      <c r="F31" t="s">
        <v>18</v>
      </c>
      <c r="G31" t="s">
        <v>35</v>
      </c>
      <c r="H31">
        <v>29</v>
      </c>
      <c r="I31" s="20">
        <v>42691</v>
      </c>
      <c r="J31">
        <v>60930</v>
      </c>
      <c r="K31">
        <v>0</v>
      </c>
      <c r="L31" t="s">
        <v>20</v>
      </c>
      <c r="M31" t="s">
        <v>59</v>
      </c>
    </row>
    <row r="32" spans="1:13" x14ac:dyDescent="0.35">
      <c r="A32" t="s">
        <v>462</v>
      </c>
      <c r="B32" t="s">
        <v>463</v>
      </c>
      <c r="C32" t="s">
        <v>51</v>
      </c>
      <c r="D32" t="s">
        <v>47</v>
      </c>
      <c r="E32" t="s">
        <v>48</v>
      </c>
      <c r="F32" t="s">
        <v>26</v>
      </c>
      <c r="G32" t="s">
        <v>27</v>
      </c>
      <c r="H32">
        <v>28</v>
      </c>
      <c r="I32" s="20">
        <v>44274</v>
      </c>
      <c r="J32">
        <v>127543</v>
      </c>
      <c r="K32">
        <v>0.06</v>
      </c>
      <c r="L32" t="s">
        <v>28</v>
      </c>
      <c r="M32" t="s">
        <v>73</v>
      </c>
    </row>
    <row r="33" spans="1:13" x14ac:dyDescent="0.35">
      <c r="A33" t="s">
        <v>1316</v>
      </c>
      <c r="B33" t="s">
        <v>1317</v>
      </c>
      <c r="C33" t="s">
        <v>42</v>
      </c>
      <c r="D33" t="s">
        <v>47</v>
      </c>
      <c r="E33" t="s">
        <v>48</v>
      </c>
      <c r="F33" t="s">
        <v>26</v>
      </c>
      <c r="G33" t="s">
        <v>35</v>
      </c>
      <c r="H33">
        <v>45</v>
      </c>
      <c r="I33" s="20">
        <v>40618</v>
      </c>
      <c r="J33">
        <v>81687</v>
      </c>
      <c r="K33">
        <v>0</v>
      </c>
      <c r="L33" t="s">
        <v>20</v>
      </c>
      <c r="M33" t="s">
        <v>43</v>
      </c>
    </row>
    <row r="34" spans="1:13" x14ac:dyDescent="0.35">
      <c r="A34" t="s">
        <v>921</v>
      </c>
      <c r="B34" t="s">
        <v>1176</v>
      </c>
      <c r="C34" t="s">
        <v>54</v>
      </c>
      <c r="D34" t="s">
        <v>47</v>
      </c>
      <c r="E34" t="s">
        <v>48</v>
      </c>
      <c r="F34" t="s">
        <v>26</v>
      </c>
      <c r="G34" t="s">
        <v>27</v>
      </c>
      <c r="H34">
        <v>40</v>
      </c>
      <c r="I34" s="20">
        <v>42721</v>
      </c>
      <c r="J34">
        <v>50733</v>
      </c>
      <c r="K34">
        <v>0</v>
      </c>
      <c r="L34" t="s">
        <v>20</v>
      </c>
      <c r="M34" t="s">
        <v>55</v>
      </c>
    </row>
    <row r="35" spans="1:13" x14ac:dyDescent="0.35">
      <c r="A35" t="s">
        <v>1223</v>
      </c>
      <c r="B35" t="s">
        <v>1631</v>
      </c>
      <c r="C35" t="s">
        <v>32</v>
      </c>
      <c r="D35" t="s">
        <v>47</v>
      </c>
      <c r="E35" t="s">
        <v>17</v>
      </c>
      <c r="F35" t="s">
        <v>26</v>
      </c>
      <c r="G35" t="s">
        <v>27</v>
      </c>
      <c r="H35">
        <v>49</v>
      </c>
      <c r="I35" s="20">
        <v>37092</v>
      </c>
      <c r="J35">
        <v>199176</v>
      </c>
      <c r="K35">
        <v>0.24</v>
      </c>
      <c r="L35" t="s">
        <v>20</v>
      </c>
      <c r="M35" t="s">
        <v>43</v>
      </c>
    </row>
    <row r="36" spans="1:13" x14ac:dyDescent="0.35">
      <c r="A36" t="s">
        <v>700</v>
      </c>
      <c r="B36" t="s">
        <v>701</v>
      </c>
      <c r="C36" t="s">
        <v>15</v>
      </c>
      <c r="D36" t="s">
        <v>47</v>
      </c>
      <c r="E36" t="s">
        <v>25</v>
      </c>
      <c r="F36" t="s">
        <v>26</v>
      </c>
      <c r="G36" t="s">
        <v>27</v>
      </c>
      <c r="H36">
        <v>45</v>
      </c>
      <c r="I36" s="20">
        <v>39332</v>
      </c>
      <c r="J36">
        <v>151027</v>
      </c>
      <c r="K36">
        <v>0.1</v>
      </c>
      <c r="L36" t="s">
        <v>28</v>
      </c>
      <c r="M36" t="s">
        <v>73</v>
      </c>
    </row>
    <row r="37" spans="1:13" x14ac:dyDescent="0.35">
      <c r="A37" t="s">
        <v>720</v>
      </c>
      <c r="B37" t="s">
        <v>721</v>
      </c>
      <c r="C37" t="s">
        <v>46</v>
      </c>
      <c r="D37" t="s">
        <v>47</v>
      </c>
      <c r="E37" t="s">
        <v>25</v>
      </c>
      <c r="F37" t="s">
        <v>26</v>
      </c>
      <c r="G37" t="s">
        <v>19</v>
      </c>
      <c r="H37">
        <v>47</v>
      </c>
      <c r="I37" s="20">
        <v>37550</v>
      </c>
      <c r="J37">
        <v>70122</v>
      </c>
      <c r="K37">
        <v>0</v>
      </c>
      <c r="L37" t="s">
        <v>20</v>
      </c>
      <c r="M37" t="s">
        <v>87</v>
      </c>
    </row>
    <row r="38" spans="1:13" x14ac:dyDescent="0.35">
      <c r="A38" t="s">
        <v>1414</v>
      </c>
      <c r="B38" t="s">
        <v>1415</v>
      </c>
      <c r="C38" t="s">
        <v>42</v>
      </c>
      <c r="D38" t="s">
        <v>47</v>
      </c>
      <c r="E38" t="s">
        <v>17</v>
      </c>
      <c r="F38" t="s">
        <v>18</v>
      </c>
      <c r="G38" t="s">
        <v>27</v>
      </c>
      <c r="H38">
        <v>62</v>
      </c>
      <c r="I38" s="20">
        <v>43969</v>
      </c>
      <c r="J38">
        <v>97830</v>
      </c>
      <c r="K38">
        <v>0</v>
      </c>
      <c r="L38" t="s">
        <v>20</v>
      </c>
      <c r="M38" t="s">
        <v>59</v>
      </c>
    </row>
    <row r="39" spans="1:13" x14ac:dyDescent="0.35">
      <c r="A39" t="s">
        <v>547</v>
      </c>
      <c r="B39" t="s">
        <v>548</v>
      </c>
      <c r="C39" t="s">
        <v>123</v>
      </c>
      <c r="D39" t="s">
        <v>47</v>
      </c>
      <c r="E39" t="s">
        <v>17</v>
      </c>
      <c r="F39" t="s">
        <v>18</v>
      </c>
      <c r="G39" t="s">
        <v>84</v>
      </c>
      <c r="H39">
        <v>48</v>
      </c>
      <c r="I39" s="20">
        <v>41773</v>
      </c>
      <c r="J39">
        <v>61216</v>
      </c>
      <c r="K39">
        <v>0</v>
      </c>
      <c r="L39" t="s">
        <v>20</v>
      </c>
      <c r="M39" t="s">
        <v>21</v>
      </c>
    </row>
    <row r="40" spans="1:13" x14ac:dyDescent="0.35">
      <c r="A40" t="s">
        <v>1783</v>
      </c>
      <c r="B40" t="s">
        <v>1784</v>
      </c>
      <c r="C40" t="s">
        <v>51</v>
      </c>
      <c r="D40" t="s">
        <v>47</v>
      </c>
      <c r="E40" t="s">
        <v>17</v>
      </c>
      <c r="F40" t="s">
        <v>26</v>
      </c>
      <c r="G40" t="s">
        <v>27</v>
      </c>
      <c r="H40">
        <v>49</v>
      </c>
      <c r="I40" s="20">
        <v>41131</v>
      </c>
      <c r="J40">
        <v>109850</v>
      </c>
      <c r="K40">
        <v>7.0000000000000007E-2</v>
      </c>
      <c r="L40" t="s">
        <v>28</v>
      </c>
      <c r="M40" t="s">
        <v>113</v>
      </c>
    </row>
    <row r="41" spans="1:13" x14ac:dyDescent="0.35">
      <c r="A41" t="s">
        <v>913</v>
      </c>
      <c r="B41" t="s">
        <v>914</v>
      </c>
      <c r="C41" t="s">
        <v>32</v>
      </c>
      <c r="D41" t="s">
        <v>47</v>
      </c>
      <c r="E41" t="s">
        <v>25</v>
      </c>
      <c r="F41" t="s">
        <v>18</v>
      </c>
      <c r="G41" t="s">
        <v>35</v>
      </c>
      <c r="H41">
        <v>55</v>
      </c>
      <c r="I41" s="20">
        <v>35001</v>
      </c>
      <c r="J41">
        <v>153271</v>
      </c>
      <c r="K41">
        <v>0.15</v>
      </c>
      <c r="L41" t="s">
        <v>20</v>
      </c>
      <c r="M41" t="s">
        <v>59</v>
      </c>
    </row>
    <row r="42" spans="1:13" x14ac:dyDescent="0.35">
      <c r="A42" t="s">
        <v>511</v>
      </c>
      <c r="B42" t="s">
        <v>512</v>
      </c>
      <c r="C42" t="s">
        <v>293</v>
      </c>
      <c r="D42" t="s">
        <v>47</v>
      </c>
      <c r="E42" t="s">
        <v>34</v>
      </c>
      <c r="F42" t="s">
        <v>26</v>
      </c>
      <c r="G42" t="s">
        <v>84</v>
      </c>
      <c r="H42">
        <v>45</v>
      </c>
      <c r="I42" s="20">
        <v>44237</v>
      </c>
      <c r="J42">
        <v>79882</v>
      </c>
      <c r="K42">
        <v>0</v>
      </c>
      <c r="L42" t="s">
        <v>20</v>
      </c>
      <c r="M42" t="s">
        <v>43</v>
      </c>
    </row>
    <row r="43" spans="1:13" x14ac:dyDescent="0.35">
      <c r="A43" t="s">
        <v>1583</v>
      </c>
      <c r="B43" t="s">
        <v>1228</v>
      </c>
      <c r="C43" t="s">
        <v>293</v>
      </c>
      <c r="D43" t="s">
        <v>47</v>
      </c>
      <c r="E43" t="s">
        <v>34</v>
      </c>
      <c r="F43" t="s">
        <v>18</v>
      </c>
      <c r="G43" t="s">
        <v>19</v>
      </c>
      <c r="H43">
        <v>60</v>
      </c>
      <c r="I43" s="20">
        <v>35641</v>
      </c>
      <c r="J43">
        <v>71677</v>
      </c>
      <c r="K43">
        <v>0</v>
      </c>
      <c r="L43" t="s">
        <v>20</v>
      </c>
      <c r="M43" t="s">
        <v>87</v>
      </c>
    </row>
    <row r="44" spans="1:13" x14ac:dyDescent="0.35">
      <c r="A44" t="s">
        <v>1833</v>
      </c>
      <c r="B44" t="s">
        <v>1834</v>
      </c>
      <c r="C44" t="s">
        <v>293</v>
      </c>
      <c r="D44" t="s">
        <v>47</v>
      </c>
      <c r="E44" t="s">
        <v>34</v>
      </c>
      <c r="F44" t="s">
        <v>26</v>
      </c>
      <c r="G44" t="s">
        <v>35</v>
      </c>
      <c r="H44">
        <v>32</v>
      </c>
      <c r="I44" s="20">
        <v>43864</v>
      </c>
      <c r="J44">
        <v>96598</v>
      </c>
      <c r="K44">
        <v>0</v>
      </c>
      <c r="L44" t="s">
        <v>20</v>
      </c>
      <c r="M44" t="s">
        <v>43</v>
      </c>
    </row>
    <row r="45" spans="1:13" x14ac:dyDescent="0.35">
      <c r="A45" t="s">
        <v>261</v>
      </c>
      <c r="B45" t="s">
        <v>262</v>
      </c>
      <c r="C45" t="s">
        <v>15</v>
      </c>
      <c r="D45" t="s">
        <v>47</v>
      </c>
      <c r="E45" t="s">
        <v>25</v>
      </c>
      <c r="F45" t="s">
        <v>18</v>
      </c>
      <c r="G45" t="s">
        <v>27</v>
      </c>
      <c r="H45">
        <v>34</v>
      </c>
      <c r="I45" s="20">
        <v>42116</v>
      </c>
      <c r="J45">
        <v>154941</v>
      </c>
      <c r="K45">
        <v>0.13</v>
      </c>
      <c r="L45" t="s">
        <v>20</v>
      </c>
      <c r="M45" t="s">
        <v>43</v>
      </c>
    </row>
    <row r="46" spans="1:13" x14ac:dyDescent="0.35">
      <c r="A46" t="s">
        <v>684</v>
      </c>
      <c r="B46" t="s">
        <v>685</v>
      </c>
      <c r="C46" t="s">
        <v>54</v>
      </c>
      <c r="D46" t="s">
        <v>47</v>
      </c>
      <c r="E46" t="s">
        <v>34</v>
      </c>
      <c r="F46" t="s">
        <v>26</v>
      </c>
      <c r="G46" t="s">
        <v>27</v>
      </c>
      <c r="H46">
        <v>25</v>
      </c>
      <c r="I46" s="20">
        <v>44405</v>
      </c>
      <c r="J46">
        <v>46845</v>
      </c>
      <c r="K46">
        <v>0</v>
      </c>
      <c r="L46" t="s">
        <v>20</v>
      </c>
      <c r="M46" t="s">
        <v>55</v>
      </c>
    </row>
    <row r="47" spans="1:13" x14ac:dyDescent="0.35">
      <c r="A47" t="s">
        <v>1170</v>
      </c>
      <c r="B47" t="s">
        <v>1171</v>
      </c>
      <c r="C47" t="s">
        <v>32</v>
      </c>
      <c r="D47" t="s">
        <v>47</v>
      </c>
      <c r="E47" t="s">
        <v>25</v>
      </c>
      <c r="F47" t="s">
        <v>18</v>
      </c>
      <c r="G47" t="s">
        <v>35</v>
      </c>
      <c r="H47">
        <v>61</v>
      </c>
      <c r="I47" s="20">
        <v>44219</v>
      </c>
      <c r="J47">
        <v>151783</v>
      </c>
      <c r="K47">
        <v>0.26</v>
      </c>
      <c r="L47" t="s">
        <v>20</v>
      </c>
      <c r="M47" t="s">
        <v>21</v>
      </c>
    </row>
    <row r="48" spans="1:13" x14ac:dyDescent="0.35">
      <c r="A48" t="s">
        <v>376</v>
      </c>
      <c r="B48" t="s">
        <v>377</v>
      </c>
      <c r="C48" t="s">
        <v>42</v>
      </c>
      <c r="D48" t="s">
        <v>47</v>
      </c>
      <c r="E48" t="s">
        <v>34</v>
      </c>
      <c r="F48" t="s">
        <v>18</v>
      </c>
      <c r="G48" t="s">
        <v>35</v>
      </c>
      <c r="H48">
        <v>49</v>
      </c>
      <c r="I48" s="20">
        <v>35200</v>
      </c>
      <c r="J48">
        <v>86658</v>
      </c>
      <c r="K48">
        <v>0</v>
      </c>
      <c r="L48" t="s">
        <v>20</v>
      </c>
      <c r="M48" t="s">
        <v>43</v>
      </c>
    </row>
    <row r="49" spans="1:13" x14ac:dyDescent="0.35">
      <c r="A49" t="s">
        <v>1767</v>
      </c>
      <c r="B49" t="s">
        <v>1768</v>
      </c>
      <c r="C49" t="s">
        <v>15</v>
      </c>
      <c r="D49" t="s">
        <v>47</v>
      </c>
      <c r="E49" t="s">
        <v>17</v>
      </c>
      <c r="F49" t="s">
        <v>26</v>
      </c>
      <c r="G49" t="s">
        <v>35</v>
      </c>
      <c r="H49">
        <v>53</v>
      </c>
      <c r="I49" s="20">
        <v>41931</v>
      </c>
      <c r="J49">
        <v>159538</v>
      </c>
      <c r="K49">
        <v>0.11</v>
      </c>
      <c r="L49" t="s">
        <v>20</v>
      </c>
      <c r="M49" t="s">
        <v>55</v>
      </c>
    </row>
    <row r="50" spans="1:13" x14ac:dyDescent="0.35">
      <c r="A50" t="s">
        <v>1844</v>
      </c>
      <c r="B50" t="s">
        <v>1845</v>
      </c>
      <c r="C50" t="s">
        <v>15</v>
      </c>
      <c r="D50" t="s">
        <v>47</v>
      </c>
      <c r="E50" t="s">
        <v>48</v>
      </c>
      <c r="F50" t="s">
        <v>18</v>
      </c>
      <c r="G50" t="s">
        <v>84</v>
      </c>
      <c r="H50">
        <v>27</v>
      </c>
      <c r="I50" s="20">
        <v>43721</v>
      </c>
      <c r="J50">
        <v>133297</v>
      </c>
      <c r="K50">
        <v>0.13</v>
      </c>
      <c r="L50" t="s">
        <v>92</v>
      </c>
      <c r="M50" t="s">
        <v>98</v>
      </c>
    </row>
    <row r="51" spans="1:13" x14ac:dyDescent="0.35">
      <c r="A51" t="s">
        <v>1271</v>
      </c>
      <c r="B51" t="s">
        <v>1272</v>
      </c>
      <c r="C51" t="s">
        <v>51</v>
      </c>
      <c r="D51" t="s">
        <v>47</v>
      </c>
      <c r="E51" t="s">
        <v>34</v>
      </c>
      <c r="F51" t="s">
        <v>18</v>
      </c>
      <c r="G51" t="s">
        <v>27</v>
      </c>
      <c r="H51">
        <v>45</v>
      </c>
      <c r="I51" s="20">
        <v>40836</v>
      </c>
      <c r="J51">
        <v>123640</v>
      </c>
      <c r="K51">
        <v>7.0000000000000007E-2</v>
      </c>
      <c r="L51" t="s">
        <v>28</v>
      </c>
      <c r="M51" t="s">
        <v>73</v>
      </c>
    </row>
    <row r="52" spans="1:13" x14ac:dyDescent="0.35">
      <c r="A52" t="s">
        <v>1071</v>
      </c>
      <c r="B52" t="s">
        <v>1072</v>
      </c>
      <c r="C52" t="s">
        <v>293</v>
      </c>
      <c r="D52" t="s">
        <v>47</v>
      </c>
      <c r="E52" t="s">
        <v>34</v>
      </c>
      <c r="F52" t="s">
        <v>18</v>
      </c>
      <c r="G52" t="s">
        <v>84</v>
      </c>
      <c r="H52">
        <v>26</v>
      </c>
      <c r="I52" s="20">
        <v>44236</v>
      </c>
      <c r="J52">
        <v>87427</v>
      </c>
      <c r="K52">
        <v>0</v>
      </c>
      <c r="L52" t="s">
        <v>92</v>
      </c>
      <c r="M52" t="s">
        <v>217</v>
      </c>
    </row>
    <row r="53" spans="1:13" x14ac:dyDescent="0.35">
      <c r="A53" t="s">
        <v>901</v>
      </c>
      <c r="B53" t="s">
        <v>902</v>
      </c>
      <c r="C53" t="s">
        <v>51</v>
      </c>
      <c r="D53" t="s">
        <v>47</v>
      </c>
      <c r="E53" t="s">
        <v>34</v>
      </c>
      <c r="F53" t="s">
        <v>18</v>
      </c>
      <c r="G53" t="s">
        <v>27</v>
      </c>
      <c r="H53">
        <v>55</v>
      </c>
      <c r="I53" s="20">
        <v>41202</v>
      </c>
      <c r="J53">
        <v>108686</v>
      </c>
      <c r="K53">
        <v>0.06</v>
      </c>
      <c r="L53" t="s">
        <v>20</v>
      </c>
      <c r="M53" t="s">
        <v>87</v>
      </c>
    </row>
    <row r="54" spans="1:13" x14ac:dyDescent="0.35">
      <c r="A54" t="s">
        <v>1423</v>
      </c>
      <c r="B54" t="s">
        <v>1424</v>
      </c>
      <c r="C54" t="s">
        <v>15</v>
      </c>
      <c r="D54" t="s">
        <v>47</v>
      </c>
      <c r="E54" t="s">
        <v>25</v>
      </c>
      <c r="F54" t="s">
        <v>26</v>
      </c>
      <c r="G54" t="s">
        <v>27</v>
      </c>
      <c r="H54">
        <v>25</v>
      </c>
      <c r="I54" s="20">
        <v>44362</v>
      </c>
      <c r="J54">
        <v>142731</v>
      </c>
      <c r="K54">
        <v>0.11</v>
      </c>
      <c r="L54" t="s">
        <v>28</v>
      </c>
      <c r="M54" t="s">
        <v>73</v>
      </c>
    </row>
    <row r="55" spans="1:13" x14ac:dyDescent="0.35">
      <c r="A55" t="s">
        <v>591</v>
      </c>
      <c r="B55" t="s">
        <v>900</v>
      </c>
      <c r="C55" t="s">
        <v>42</v>
      </c>
      <c r="D55" t="s">
        <v>47</v>
      </c>
      <c r="E55" t="s">
        <v>17</v>
      </c>
      <c r="F55" t="s">
        <v>26</v>
      </c>
      <c r="G55" t="s">
        <v>27</v>
      </c>
      <c r="H55">
        <v>52</v>
      </c>
      <c r="I55" s="20">
        <v>34383</v>
      </c>
      <c r="J55">
        <v>99624</v>
      </c>
      <c r="K55">
        <v>0</v>
      </c>
      <c r="L55" t="s">
        <v>20</v>
      </c>
      <c r="M55" t="s">
        <v>21</v>
      </c>
    </row>
    <row r="56" spans="1:13" x14ac:dyDescent="0.35">
      <c r="A56" t="s">
        <v>1581</v>
      </c>
      <c r="B56" t="s">
        <v>1582</v>
      </c>
      <c r="C56" t="s">
        <v>123</v>
      </c>
      <c r="D56" t="s">
        <v>47</v>
      </c>
      <c r="E56" t="s">
        <v>48</v>
      </c>
      <c r="F56" t="s">
        <v>18</v>
      </c>
      <c r="G56" t="s">
        <v>27</v>
      </c>
      <c r="H56">
        <v>42</v>
      </c>
      <c r="I56" s="20">
        <v>40307</v>
      </c>
      <c r="J56">
        <v>67743</v>
      </c>
      <c r="K56">
        <v>0</v>
      </c>
      <c r="L56" t="s">
        <v>28</v>
      </c>
      <c r="M56" t="s">
        <v>113</v>
      </c>
    </row>
    <row r="57" spans="1:13" x14ac:dyDescent="0.35">
      <c r="A57" t="s">
        <v>1702</v>
      </c>
      <c r="B57" t="s">
        <v>1703</v>
      </c>
      <c r="C57" t="s">
        <v>15</v>
      </c>
      <c r="D57" t="s">
        <v>47</v>
      </c>
      <c r="E57" t="s">
        <v>48</v>
      </c>
      <c r="F57" t="s">
        <v>18</v>
      </c>
      <c r="G57" t="s">
        <v>84</v>
      </c>
      <c r="H57">
        <v>52</v>
      </c>
      <c r="I57" s="20">
        <v>38995</v>
      </c>
      <c r="J57">
        <v>147966</v>
      </c>
      <c r="K57">
        <v>0.11</v>
      </c>
      <c r="L57" t="s">
        <v>92</v>
      </c>
      <c r="M57" t="s">
        <v>98</v>
      </c>
    </row>
    <row r="58" spans="1:13" x14ac:dyDescent="0.35">
      <c r="A58" t="s">
        <v>1757</v>
      </c>
      <c r="B58" t="s">
        <v>1758</v>
      </c>
      <c r="C58" t="s">
        <v>32</v>
      </c>
      <c r="D58" t="s">
        <v>47</v>
      </c>
      <c r="E58" t="s">
        <v>48</v>
      </c>
      <c r="F58" t="s">
        <v>26</v>
      </c>
      <c r="G58" t="s">
        <v>27</v>
      </c>
      <c r="H58">
        <v>58</v>
      </c>
      <c r="I58" s="20">
        <v>33682</v>
      </c>
      <c r="J58">
        <v>199848</v>
      </c>
      <c r="K58">
        <v>0.16</v>
      </c>
      <c r="L58" t="s">
        <v>28</v>
      </c>
      <c r="M58" t="s">
        <v>29</v>
      </c>
    </row>
    <row r="59" spans="1:13" x14ac:dyDescent="0.35">
      <c r="A59" t="s">
        <v>1369</v>
      </c>
      <c r="B59" t="s">
        <v>1370</v>
      </c>
      <c r="C59" t="s">
        <v>46</v>
      </c>
      <c r="D59" t="s">
        <v>47</v>
      </c>
      <c r="E59" t="s">
        <v>17</v>
      </c>
      <c r="F59" t="s">
        <v>18</v>
      </c>
      <c r="G59" t="s">
        <v>19</v>
      </c>
      <c r="H59">
        <v>65</v>
      </c>
      <c r="I59" s="20">
        <v>36798</v>
      </c>
      <c r="J59">
        <v>67837</v>
      </c>
      <c r="K59">
        <v>0</v>
      </c>
      <c r="L59" t="s">
        <v>20</v>
      </c>
      <c r="M59" t="s">
        <v>59</v>
      </c>
    </row>
    <row r="60" spans="1:13" x14ac:dyDescent="0.35">
      <c r="A60" t="s">
        <v>121</v>
      </c>
      <c r="B60" t="s">
        <v>122</v>
      </c>
      <c r="C60" t="s">
        <v>123</v>
      </c>
      <c r="D60" t="s">
        <v>47</v>
      </c>
      <c r="E60" t="s">
        <v>17</v>
      </c>
      <c r="F60" t="s">
        <v>26</v>
      </c>
      <c r="G60" t="s">
        <v>35</v>
      </c>
      <c r="H60">
        <v>61</v>
      </c>
      <c r="I60" s="20">
        <v>39640</v>
      </c>
      <c r="J60">
        <v>66521</v>
      </c>
      <c r="K60">
        <v>0</v>
      </c>
      <c r="L60" t="s">
        <v>20</v>
      </c>
      <c r="M60" t="s">
        <v>21</v>
      </c>
    </row>
    <row r="61" spans="1:13" x14ac:dyDescent="0.35">
      <c r="A61" t="s">
        <v>1548</v>
      </c>
      <c r="B61" t="s">
        <v>1549</v>
      </c>
      <c r="C61" t="s">
        <v>42</v>
      </c>
      <c r="D61" t="s">
        <v>47</v>
      </c>
      <c r="E61" t="s">
        <v>25</v>
      </c>
      <c r="F61" t="s">
        <v>18</v>
      </c>
      <c r="G61" t="s">
        <v>35</v>
      </c>
      <c r="H61">
        <v>53</v>
      </c>
      <c r="I61" s="20">
        <v>42952</v>
      </c>
      <c r="J61">
        <v>89769</v>
      </c>
      <c r="K61">
        <v>0</v>
      </c>
      <c r="L61" t="s">
        <v>20</v>
      </c>
      <c r="M61" t="s">
        <v>21</v>
      </c>
    </row>
    <row r="62" spans="1:13" x14ac:dyDescent="0.35">
      <c r="A62" t="s">
        <v>1765</v>
      </c>
      <c r="B62" t="s">
        <v>1766</v>
      </c>
      <c r="C62" t="s">
        <v>42</v>
      </c>
      <c r="D62" t="s">
        <v>47</v>
      </c>
      <c r="E62" t="s">
        <v>25</v>
      </c>
      <c r="F62" t="s">
        <v>26</v>
      </c>
      <c r="G62" t="s">
        <v>84</v>
      </c>
      <c r="H62">
        <v>51</v>
      </c>
      <c r="I62" s="20">
        <v>35852</v>
      </c>
      <c r="J62">
        <v>71111</v>
      </c>
      <c r="K62">
        <v>0</v>
      </c>
      <c r="L62" t="s">
        <v>92</v>
      </c>
      <c r="M62" t="s">
        <v>98</v>
      </c>
    </row>
    <row r="63" spans="1:13" x14ac:dyDescent="0.35">
      <c r="A63" t="s">
        <v>1856</v>
      </c>
      <c r="B63" t="s">
        <v>1857</v>
      </c>
      <c r="C63" t="s">
        <v>15</v>
      </c>
      <c r="D63" t="s">
        <v>47</v>
      </c>
      <c r="E63" t="s">
        <v>34</v>
      </c>
      <c r="F63" t="s">
        <v>26</v>
      </c>
      <c r="G63" t="s">
        <v>84</v>
      </c>
      <c r="H63">
        <v>54</v>
      </c>
      <c r="I63" s="20">
        <v>40836</v>
      </c>
      <c r="J63">
        <v>122644</v>
      </c>
      <c r="K63">
        <v>0.12</v>
      </c>
      <c r="L63" t="s">
        <v>20</v>
      </c>
      <c r="M63" t="s">
        <v>59</v>
      </c>
    </row>
    <row r="64" spans="1:13" x14ac:dyDescent="0.35">
      <c r="A64" t="s">
        <v>101</v>
      </c>
      <c r="B64" t="s">
        <v>102</v>
      </c>
      <c r="C64" t="s">
        <v>78</v>
      </c>
      <c r="D64" t="s">
        <v>47</v>
      </c>
      <c r="E64" t="s">
        <v>34</v>
      </c>
      <c r="F64" t="s">
        <v>26</v>
      </c>
      <c r="G64" t="s">
        <v>27</v>
      </c>
      <c r="H64">
        <v>44</v>
      </c>
      <c r="I64" s="20">
        <v>41700</v>
      </c>
      <c r="J64">
        <v>207172</v>
      </c>
      <c r="K64">
        <v>0.31</v>
      </c>
      <c r="L64" t="s">
        <v>28</v>
      </c>
      <c r="M64" t="s">
        <v>29</v>
      </c>
    </row>
    <row r="65" spans="1:13" x14ac:dyDescent="0.35">
      <c r="A65" t="s">
        <v>489</v>
      </c>
      <c r="B65" t="s">
        <v>490</v>
      </c>
      <c r="C65" t="s">
        <v>42</v>
      </c>
      <c r="D65" t="s">
        <v>47</v>
      </c>
      <c r="E65" t="s">
        <v>48</v>
      </c>
      <c r="F65" t="s">
        <v>26</v>
      </c>
      <c r="G65" t="s">
        <v>19</v>
      </c>
      <c r="H65">
        <v>36</v>
      </c>
      <c r="I65" s="20">
        <v>44556</v>
      </c>
      <c r="J65">
        <v>75119</v>
      </c>
      <c r="K65">
        <v>0</v>
      </c>
      <c r="L65" t="s">
        <v>20</v>
      </c>
      <c r="M65" t="s">
        <v>36</v>
      </c>
    </row>
    <row r="66" spans="1:13" x14ac:dyDescent="0.35">
      <c r="A66" t="s">
        <v>474</v>
      </c>
      <c r="B66" t="s">
        <v>475</v>
      </c>
      <c r="C66" t="s">
        <v>54</v>
      </c>
      <c r="D66" t="s">
        <v>47</v>
      </c>
      <c r="E66" t="s">
        <v>48</v>
      </c>
      <c r="F66" t="s">
        <v>18</v>
      </c>
      <c r="G66" t="s">
        <v>84</v>
      </c>
      <c r="H66">
        <v>47</v>
      </c>
      <c r="I66" s="20">
        <v>42164</v>
      </c>
      <c r="J66">
        <v>41429</v>
      </c>
      <c r="K66">
        <v>0</v>
      </c>
      <c r="L66" t="s">
        <v>20</v>
      </c>
      <c r="M66" t="s">
        <v>21</v>
      </c>
    </row>
    <row r="67" spans="1:13" x14ac:dyDescent="0.35">
      <c r="A67" t="s">
        <v>758</v>
      </c>
      <c r="B67" t="s">
        <v>759</v>
      </c>
      <c r="C67" t="s">
        <v>46</v>
      </c>
      <c r="D67" t="s">
        <v>47</v>
      </c>
      <c r="E67" t="s">
        <v>17</v>
      </c>
      <c r="F67" t="s">
        <v>18</v>
      </c>
      <c r="G67" t="s">
        <v>84</v>
      </c>
      <c r="H67">
        <v>29</v>
      </c>
      <c r="I67" s="20">
        <v>43239</v>
      </c>
      <c r="J67">
        <v>65334</v>
      </c>
      <c r="K67">
        <v>0</v>
      </c>
      <c r="L67" t="s">
        <v>92</v>
      </c>
      <c r="M67" t="s">
        <v>98</v>
      </c>
    </row>
    <row r="68" spans="1:13" x14ac:dyDescent="0.35">
      <c r="A68" t="s">
        <v>1951</v>
      </c>
      <c r="B68" t="s">
        <v>1952</v>
      </c>
      <c r="C68" t="s">
        <v>32</v>
      </c>
      <c r="D68" t="s">
        <v>47</v>
      </c>
      <c r="E68" t="s">
        <v>48</v>
      </c>
      <c r="F68" t="s">
        <v>18</v>
      </c>
      <c r="G68" t="s">
        <v>27</v>
      </c>
      <c r="H68">
        <v>25</v>
      </c>
      <c r="I68" s="20">
        <v>44549</v>
      </c>
      <c r="J68">
        <v>150666</v>
      </c>
      <c r="K68">
        <v>0.23</v>
      </c>
      <c r="L68" t="s">
        <v>28</v>
      </c>
      <c r="M68" t="s">
        <v>133</v>
      </c>
    </row>
    <row r="69" spans="1:13" x14ac:dyDescent="0.35">
      <c r="A69" t="s">
        <v>396</v>
      </c>
      <c r="B69" t="s">
        <v>397</v>
      </c>
      <c r="C69" t="s">
        <v>42</v>
      </c>
      <c r="D69" t="s">
        <v>47</v>
      </c>
      <c r="E69" t="s">
        <v>34</v>
      </c>
      <c r="F69" t="s">
        <v>26</v>
      </c>
      <c r="G69" t="s">
        <v>84</v>
      </c>
      <c r="H69">
        <v>61</v>
      </c>
      <c r="I69" s="20">
        <v>42858</v>
      </c>
      <c r="J69">
        <v>90855</v>
      </c>
      <c r="K69">
        <v>0</v>
      </c>
      <c r="L69" t="s">
        <v>92</v>
      </c>
      <c r="M69" t="s">
        <v>217</v>
      </c>
    </row>
    <row r="70" spans="1:13" x14ac:dyDescent="0.35">
      <c r="A70" t="s">
        <v>569</v>
      </c>
      <c r="B70" t="s">
        <v>570</v>
      </c>
      <c r="C70" t="s">
        <v>32</v>
      </c>
      <c r="D70" t="s">
        <v>47</v>
      </c>
      <c r="E70" t="s">
        <v>17</v>
      </c>
      <c r="F70" t="s">
        <v>18</v>
      </c>
      <c r="G70" t="s">
        <v>27</v>
      </c>
      <c r="H70">
        <v>45</v>
      </c>
      <c r="I70" s="20">
        <v>37316</v>
      </c>
      <c r="J70">
        <v>165181</v>
      </c>
      <c r="K70">
        <v>0.16</v>
      </c>
      <c r="L70" t="s">
        <v>20</v>
      </c>
      <c r="M70" t="s">
        <v>21</v>
      </c>
    </row>
    <row r="71" spans="1:13" x14ac:dyDescent="0.35">
      <c r="A71" t="s">
        <v>925</v>
      </c>
      <c r="B71" t="s">
        <v>926</v>
      </c>
      <c r="C71" t="s">
        <v>54</v>
      </c>
      <c r="D71" t="s">
        <v>47</v>
      </c>
      <c r="E71" t="s">
        <v>48</v>
      </c>
      <c r="F71" t="s">
        <v>26</v>
      </c>
      <c r="G71" t="s">
        <v>35</v>
      </c>
      <c r="H71">
        <v>47</v>
      </c>
      <c r="I71" s="20">
        <v>41333</v>
      </c>
      <c r="J71">
        <v>54635</v>
      </c>
      <c r="K71">
        <v>0</v>
      </c>
      <c r="L71" t="s">
        <v>20</v>
      </c>
      <c r="M71" t="s">
        <v>36</v>
      </c>
    </row>
    <row r="72" spans="1:13" x14ac:dyDescent="0.35">
      <c r="A72" t="s">
        <v>1508</v>
      </c>
      <c r="B72" t="s">
        <v>1671</v>
      </c>
      <c r="C72" t="s">
        <v>15</v>
      </c>
      <c r="D72" t="s">
        <v>47</v>
      </c>
      <c r="E72" t="s">
        <v>25</v>
      </c>
      <c r="F72" t="s">
        <v>18</v>
      </c>
      <c r="G72" t="s">
        <v>84</v>
      </c>
      <c r="H72">
        <v>49</v>
      </c>
      <c r="I72" s="20">
        <v>35157</v>
      </c>
      <c r="J72">
        <v>157057</v>
      </c>
      <c r="K72">
        <v>0.12</v>
      </c>
      <c r="L72" t="s">
        <v>20</v>
      </c>
      <c r="M72" t="s">
        <v>55</v>
      </c>
    </row>
    <row r="73" spans="1:13" x14ac:dyDescent="0.35">
      <c r="A73" t="s">
        <v>1373</v>
      </c>
      <c r="B73" t="s">
        <v>1374</v>
      </c>
      <c r="C73" t="s">
        <v>42</v>
      </c>
      <c r="D73" t="s">
        <v>47</v>
      </c>
      <c r="E73" t="s">
        <v>48</v>
      </c>
      <c r="F73" t="s">
        <v>18</v>
      </c>
      <c r="G73" t="s">
        <v>84</v>
      </c>
      <c r="H73">
        <v>52</v>
      </c>
      <c r="I73" s="20">
        <v>34623</v>
      </c>
      <c r="J73">
        <v>93103</v>
      </c>
      <c r="K73">
        <v>0</v>
      </c>
      <c r="L73" t="s">
        <v>20</v>
      </c>
      <c r="M73" t="s">
        <v>43</v>
      </c>
    </row>
    <row r="74" spans="1:13" x14ac:dyDescent="0.35">
      <c r="A74" t="s">
        <v>1550</v>
      </c>
      <c r="B74" t="s">
        <v>1551</v>
      </c>
      <c r="C74" t="s">
        <v>51</v>
      </c>
      <c r="D74" t="s">
        <v>47</v>
      </c>
      <c r="E74" t="s">
        <v>48</v>
      </c>
      <c r="F74" t="s">
        <v>18</v>
      </c>
      <c r="G74" t="s">
        <v>27</v>
      </c>
      <c r="H74">
        <v>27</v>
      </c>
      <c r="I74" s="20">
        <v>43358</v>
      </c>
      <c r="J74">
        <v>127616</v>
      </c>
      <c r="K74">
        <v>7.0000000000000007E-2</v>
      </c>
      <c r="L74" t="s">
        <v>20</v>
      </c>
      <c r="M74" t="s">
        <v>87</v>
      </c>
    </row>
    <row r="75" spans="1:13" x14ac:dyDescent="0.35">
      <c r="A75" t="s">
        <v>1261</v>
      </c>
      <c r="B75" t="s">
        <v>1262</v>
      </c>
      <c r="C75" t="s">
        <v>51</v>
      </c>
      <c r="D75" t="s">
        <v>47</v>
      </c>
      <c r="E75" t="s">
        <v>34</v>
      </c>
      <c r="F75" t="s">
        <v>26</v>
      </c>
      <c r="G75" t="s">
        <v>35</v>
      </c>
      <c r="H75">
        <v>33</v>
      </c>
      <c r="I75" s="20">
        <v>41446</v>
      </c>
      <c r="J75">
        <v>119631</v>
      </c>
      <c r="K75">
        <v>0.06</v>
      </c>
      <c r="L75" t="s">
        <v>20</v>
      </c>
      <c r="M75" t="s">
        <v>43</v>
      </c>
    </row>
    <row r="76" spans="1:13" x14ac:dyDescent="0.35">
      <c r="A76" t="s">
        <v>1800</v>
      </c>
      <c r="B76" t="s">
        <v>1801</v>
      </c>
      <c r="C76" t="s">
        <v>78</v>
      </c>
      <c r="D76" t="s">
        <v>47</v>
      </c>
      <c r="E76" t="s">
        <v>48</v>
      </c>
      <c r="F76" t="s">
        <v>26</v>
      </c>
      <c r="G76" t="s">
        <v>84</v>
      </c>
      <c r="H76">
        <v>48</v>
      </c>
      <c r="I76" s="20">
        <v>36584</v>
      </c>
      <c r="J76">
        <v>258081</v>
      </c>
      <c r="K76">
        <v>0.3</v>
      </c>
      <c r="L76" t="s">
        <v>20</v>
      </c>
      <c r="M76" t="s">
        <v>36</v>
      </c>
    </row>
    <row r="77" spans="1:13" x14ac:dyDescent="0.35">
      <c r="A77" t="s">
        <v>1067</v>
      </c>
      <c r="B77" t="s">
        <v>1068</v>
      </c>
      <c r="C77" t="s">
        <v>42</v>
      </c>
      <c r="D77" t="s">
        <v>47</v>
      </c>
      <c r="E77" t="s">
        <v>34</v>
      </c>
      <c r="F77" t="s">
        <v>26</v>
      </c>
      <c r="G77" t="s">
        <v>27</v>
      </c>
      <c r="H77">
        <v>63</v>
      </c>
      <c r="I77" s="20">
        <v>43171</v>
      </c>
      <c r="J77">
        <v>73200</v>
      </c>
      <c r="K77">
        <v>0</v>
      </c>
      <c r="L77" t="s">
        <v>28</v>
      </c>
      <c r="M77" t="s">
        <v>73</v>
      </c>
    </row>
    <row r="78" spans="1:13" x14ac:dyDescent="0.35">
      <c r="A78" t="s">
        <v>959</v>
      </c>
      <c r="B78" t="s">
        <v>960</v>
      </c>
      <c r="C78" t="s">
        <v>78</v>
      </c>
      <c r="D78" t="s">
        <v>47</v>
      </c>
      <c r="E78" t="s">
        <v>25</v>
      </c>
      <c r="F78" t="s">
        <v>18</v>
      </c>
      <c r="G78" t="s">
        <v>19</v>
      </c>
      <c r="H78">
        <v>54</v>
      </c>
      <c r="I78" s="20">
        <v>36757</v>
      </c>
      <c r="J78">
        <v>222224</v>
      </c>
      <c r="K78">
        <v>0.38</v>
      </c>
      <c r="L78" t="s">
        <v>20</v>
      </c>
      <c r="M78" t="s">
        <v>87</v>
      </c>
    </row>
    <row r="79" spans="1:13" x14ac:dyDescent="0.35">
      <c r="A79" t="s">
        <v>1617</v>
      </c>
      <c r="B79" t="s">
        <v>1618</v>
      </c>
      <c r="C79" t="s">
        <v>42</v>
      </c>
      <c r="D79" t="s">
        <v>47</v>
      </c>
      <c r="E79" t="s">
        <v>34</v>
      </c>
      <c r="F79" t="s">
        <v>26</v>
      </c>
      <c r="G79" t="s">
        <v>27</v>
      </c>
      <c r="H79">
        <v>59</v>
      </c>
      <c r="I79" s="20">
        <v>35502</v>
      </c>
      <c r="J79">
        <v>83685</v>
      </c>
      <c r="K79">
        <v>0</v>
      </c>
      <c r="L79" t="s">
        <v>28</v>
      </c>
      <c r="M79" t="s">
        <v>113</v>
      </c>
    </row>
    <row r="80" spans="1:13" x14ac:dyDescent="0.35">
      <c r="A80" t="s">
        <v>887</v>
      </c>
      <c r="B80" t="s">
        <v>888</v>
      </c>
      <c r="C80" t="s">
        <v>46</v>
      </c>
      <c r="D80" t="s">
        <v>47</v>
      </c>
      <c r="E80" t="s">
        <v>25</v>
      </c>
      <c r="F80" t="s">
        <v>18</v>
      </c>
      <c r="G80" t="s">
        <v>35</v>
      </c>
      <c r="H80">
        <v>26</v>
      </c>
      <c r="I80" s="20">
        <v>44521</v>
      </c>
      <c r="J80">
        <v>63137</v>
      </c>
      <c r="K80">
        <v>0</v>
      </c>
      <c r="L80" t="s">
        <v>20</v>
      </c>
      <c r="M80" t="s">
        <v>36</v>
      </c>
    </row>
    <row r="81" spans="1:13" x14ac:dyDescent="0.35">
      <c r="A81" t="s">
        <v>348</v>
      </c>
      <c r="B81" t="s">
        <v>349</v>
      </c>
      <c r="C81" t="s">
        <v>78</v>
      </c>
      <c r="D81" t="s">
        <v>47</v>
      </c>
      <c r="E81" t="s">
        <v>17</v>
      </c>
      <c r="F81" t="s">
        <v>26</v>
      </c>
      <c r="G81" t="s">
        <v>84</v>
      </c>
      <c r="H81">
        <v>39</v>
      </c>
      <c r="I81" s="20">
        <v>40778</v>
      </c>
      <c r="J81">
        <v>249506</v>
      </c>
      <c r="K81">
        <v>0.3</v>
      </c>
      <c r="L81" t="s">
        <v>92</v>
      </c>
      <c r="M81" t="s">
        <v>98</v>
      </c>
    </row>
    <row r="82" spans="1:13" x14ac:dyDescent="0.35">
      <c r="A82" t="s">
        <v>457</v>
      </c>
      <c r="B82" t="s">
        <v>458</v>
      </c>
      <c r="C82" t="s">
        <v>32</v>
      </c>
      <c r="D82" t="s">
        <v>47</v>
      </c>
      <c r="E82" t="s">
        <v>48</v>
      </c>
      <c r="F82" t="s">
        <v>18</v>
      </c>
      <c r="G82" t="s">
        <v>84</v>
      </c>
      <c r="H82">
        <v>49</v>
      </c>
      <c r="I82" s="20">
        <v>35887</v>
      </c>
      <c r="J82">
        <v>160832</v>
      </c>
      <c r="K82">
        <v>0.3</v>
      </c>
      <c r="L82" t="s">
        <v>20</v>
      </c>
      <c r="M82" t="s">
        <v>43</v>
      </c>
    </row>
    <row r="83" spans="1:13" x14ac:dyDescent="0.35">
      <c r="A83" t="s">
        <v>1538</v>
      </c>
      <c r="B83" t="s">
        <v>1539</v>
      </c>
      <c r="C83" t="s">
        <v>15</v>
      </c>
      <c r="D83" t="s">
        <v>47</v>
      </c>
      <c r="E83" t="s">
        <v>34</v>
      </c>
      <c r="F83" t="s">
        <v>18</v>
      </c>
      <c r="G83" t="s">
        <v>84</v>
      </c>
      <c r="H83">
        <v>45</v>
      </c>
      <c r="I83" s="20">
        <v>43305</v>
      </c>
      <c r="J83">
        <v>148991</v>
      </c>
      <c r="K83">
        <v>0.12</v>
      </c>
      <c r="L83" t="s">
        <v>92</v>
      </c>
      <c r="M83" t="s">
        <v>217</v>
      </c>
    </row>
    <row r="84" spans="1:13" x14ac:dyDescent="0.35">
      <c r="A84" t="s">
        <v>1001</v>
      </c>
      <c r="B84" t="s">
        <v>1002</v>
      </c>
      <c r="C84" t="s">
        <v>15</v>
      </c>
      <c r="D84" t="s">
        <v>47</v>
      </c>
      <c r="E84" t="s">
        <v>48</v>
      </c>
      <c r="F84" t="s">
        <v>26</v>
      </c>
      <c r="G84" t="s">
        <v>19</v>
      </c>
      <c r="H84">
        <v>51</v>
      </c>
      <c r="I84" s="20">
        <v>36770</v>
      </c>
      <c r="J84">
        <v>157487</v>
      </c>
      <c r="K84">
        <v>0.12</v>
      </c>
      <c r="L84" t="s">
        <v>20</v>
      </c>
      <c r="M84" t="s">
        <v>43</v>
      </c>
    </row>
    <row r="85" spans="1:13" x14ac:dyDescent="0.35">
      <c r="A85" t="s">
        <v>1502</v>
      </c>
      <c r="B85" t="s">
        <v>1503</v>
      </c>
      <c r="C85" t="s">
        <v>32</v>
      </c>
      <c r="D85" t="s">
        <v>47</v>
      </c>
      <c r="E85" t="s">
        <v>17</v>
      </c>
      <c r="F85" t="s">
        <v>26</v>
      </c>
      <c r="G85" t="s">
        <v>84</v>
      </c>
      <c r="H85">
        <v>39</v>
      </c>
      <c r="I85" s="20">
        <v>41635</v>
      </c>
      <c r="J85">
        <v>165756</v>
      </c>
      <c r="K85">
        <v>0.28000000000000003</v>
      </c>
      <c r="L85" t="s">
        <v>20</v>
      </c>
      <c r="M85" t="s">
        <v>87</v>
      </c>
    </row>
    <row r="86" spans="1:13" x14ac:dyDescent="0.35">
      <c r="A86" t="s">
        <v>553</v>
      </c>
      <c r="B86" t="s">
        <v>554</v>
      </c>
      <c r="C86" t="s">
        <v>15</v>
      </c>
      <c r="D86" t="s">
        <v>47</v>
      </c>
      <c r="E86" t="s">
        <v>48</v>
      </c>
      <c r="F86" t="s">
        <v>26</v>
      </c>
      <c r="G86" t="s">
        <v>84</v>
      </c>
      <c r="H86">
        <v>55</v>
      </c>
      <c r="I86" s="20">
        <v>41594</v>
      </c>
      <c r="J86">
        <v>124129</v>
      </c>
      <c r="K86">
        <v>0.15</v>
      </c>
      <c r="L86" t="s">
        <v>92</v>
      </c>
      <c r="M86" t="s">
        <v>217</v>
      </c>
    </row>
    <row r="87" spans="1:13" x14ac:dyDescent="0.35">
      <c r="A87" t="s">
        <v>406</v>
      </c>
      <c r="B87" t="s">
        <v>407</v>
      </c>
      <c r="C87" t="s">
        <v>293</v>
      </c>
      <c r="D87" t="s">
        <v>47</v>
      </c>
      <c r="E87" t="s">
        <v>17</v>
      </c>
      <c r="F87" t="s">
        <v>18</v>
      </c>
      <c r="G87" t="s">
        <v>35</v>
      </c>
      <c r="H87">
        <v>30</v>
      </c>
      <c r="I87" s="20">
        <v>42722</v>
      </c>
      <c r="J87">
        <v>89458</v>
      </c>
      <c r="K87">
        <v>0</v>
      </c>
      <c r="L87" t="s">
        <v>20</v>
      </c>
      <c r="M87" t="s">
        <v>59</v>
      </c>
    </row>
    <row r="88" spans="1:13" x14ac:dyDescent="0.35">
      <c r="A88" t="s">
        <v>299</v>
      </c>
      <c r="B88" t="s">
        <v>300</v>
      </c>
      <c r="C88" t="s">
        <v>32</v>
      </c>
      <c r="D88" t="s">
        <v>47</v>
      </c>
      <c r="E88" t="s">
        <v>17</v>
      </c>
      <c r="F88" t="s">
        <v>18</v>
      </c>
      <c r="G88" t="s">
        <v>27</v>
      </c>
      <c r="H88">
        <v>41</v>
      </c>
      <c r="I88" s="20">
        <v>43322</v>
      </c>
      <c r="J88">
        <v>171173</v>
      </c>
      <c r="K88">
        <v>0.21</v>
      </c>
      <c r="L88" t="s">
        <v>20</v>
      </c>
      <c r="M88" t="s">
        <v>87</v>
      </c>
    </row>
    <row r="89" spans="1:13" x14ac:dyDescent="0.35">
      <c r="A89" t="s">
        <v>1197</v>
      </c>
      <c r="B89" t="s">
        <v>1273</v>
      </c>
      <c r="C89" t="s">
        <v>54</v>
      </c>
      <c r="D89" t="s">
        <v>47</v>
      </c>
      <c r="E89" t="s">
        <v>34</v>
      </c>
      <c r="F89" t="s">
        <v>18</v>
      </c>
      <c r="G89" t="s">
        <v>35</v>
      </c>
      <c r="H89">
        <v>33</v>
      </c>
      <c r="I89" s="20">
        <v>41742</v>
      </c>
      <c r="J89">
        <v>46878</v>
      </c>
      <c r="K89">
        <v>0</v>
      </c>
      <c r="L89" t="s">
        <v>20</v>
      </c>
      <c r="M89" t="s">
        <v>55</v>
      </c>
    </row>
    <row r="90" spans="1:13" x14ac:dyDescent="0.35">
      <c r="A90" t="s">
        <v>1895</v>
      </c>
      <c r="B90" t="s">
        <v>1896</v>
      </c>
      <c r="C90" t="s">
        <v>46</v>
      </c>
      <c r="D90" t="s">
        <v>47</v>
      </c>
      <c r="E90" t="s">
        <v>17</v>
      </c>
      <c r="F90" t="s">
        <v>18</v>
      </c>
      <c r="G90" t="s">
        <v>27</v>
      </c>
      <c r="H90">
        <v>33</v>
      </c>
      <c r="I90" s="20">
        <v>44218</v>
      </c>
      <c r="J90">
        <v>56405</v>
      </c>
      <c r="K90">
        <v>0</v>
      </c>
      <c r="L90" t="s">
        <v>20</v>
      </c>
      <c r="M90" t="s">
        <v>36</v>
      </c>
    </row>
    <row r="91" spans="1:13" x14ac:dyDescent="0.35">
      <c r="A91" t="s">
        <v>1804</v>
      </c>
      <c r="B91" t="s">
        <v>1805</v>
      </c>
      <c r="C91" t="s">
        <v>54</v>
      </c>
      <c r="D91" t="s">
        <v>47</v>
      </c>
      <c r="E91" t="s">
        <v>25</v>
      </c>
      <c r="F91" t="s">
        <v>26</v>
      </c>
      <c r="G91" t="s">
        <v>35</v>
      </c>
      <c r="H91">
        <v>54</v>
      </c>
      <c r="I91" s="20">
        <v>36062</v>
      </c>
      <c r="J91">
        <v>58006</v>
      </c>
      <c r="K91">
        <v>0</v>
      </c>
      <c r="L91" t="s">
        <v>20</v>
      </c>
      <c r="M91" t="s">
        <v>21</v>
      </c>
    </row>
    <row r="92" spans="1:13" x14ac:dyDescent="0.35">
      <c r="A92" t="s">
        <v>495</v>
      </c>
      <c r="B92" t="s">
        <v>496</v>
      </c>
      <c r="C92" t="s">
        <v>15</v>
      </c>
      <c r="D92" t="s">
        <v>47</v>
      </c>
      <c r="E92" t="s">
        <v>25</v>
      </c>
      <c r="F92" t="s">
        <v>26</v>
      </c>
      <c r="G92" t="s">
        <v>35</v>
      </c>
      <c r="H92">
        <v>29</v>
      </c>
      <c r="I92" s="20">
        <v>42810</v>
      </c>
      <c r="J92">
        <v>151413</v>
      </c>
      <c r="K92">
        <v>0.15</v>
      </c>
      <c r="L92" t="s">
        <v>20</v>
      </c>
      <c r="M92" t="s">
        <v>21</v>
      </c>
    </row>
    <row r="93" spans="1:13" x14ac:dyDescent="0.35">
      <c r="A93" t="s">
        <v>291</v>
      </c>
      <c r="B93" t="s">
        <v>292</v>
      </c>
      <c r="C93" t="s">
        <v>293</v>
      </c>
      <c r="D93" t="s">
        <v>47</v>
      </c>
      <c r="E93" t="s">
        <v>48</v>
      </c>
      <c r="F93" t="s">
        <v>18</v>
      </c>
      <c r="G93" t="s">
        <v>27</v>
      </c>
      <c r="H93">
        <v>41</v>
      </c>
      <c r="I93" s="20">
        <v>38398</v>
      </c>
      <c r="J93">
        <v>95372</v>
      </c>
      <c r="K93">
        <v>0</v>
      </c>
      <c r="L93" t="s">
        <v>28</v>
      </c>
      <c r="M93" t="s">
        <v>73</v>
      </c>
    </row>
    <row r="94" spans="1:13" x14ac:dyDescent="0.35">
      <c r="A94" t="s">
        <v>1341</v>
      </c>
      <c r="B94" t="s">
        <v>1342</v>
      </c>
      <c r="C94" t="s">
        <v>123</v>
      </c>
      <c r="D94" t="s">
        <v>47</v>
      </c>
      <c r="E94" t="s">
        <v>34</v>
      </c>
      <c r="F94" t="s">
        <v>26</v>
      </c>
      <c r="G94" t="s">
        <v>27</v>
      </c>
      <c r="H94">
        <v>31</v>
      </c>
      <c r="I94" s="20">
        <v>43878</v>
      </c>
      <c r="J94">
        <v>67171</v>
      </c>
      <c r="K94">
        <v>0</v>
      </c>
      <c r="L94" t="s">
        <v>28</v>
      </c>
      <c r="M94" t="s">
        <v>29</v>
      </c>
    </row>
    <row r="95" spans="1:13" x14ac:dyDescent="0.35">
      <c r="A95" t="s">
        <v>694</v>
      </c>
      <c r="B95" t="s">
        <v>695</v>
      </c>
      <c r="C95" t="s">
        <v>15</v>
      </c>
      <c r="D95" t="s">
        <v>47</v>
      </c>
      <c r="E95" t="s">
        <v>25</v>
      </c>
      <c r="F95" t="s">
        <v>18</v>
      </c>
      <c r="G95" t="s">
        <v>35</v>
      </c>
      <c r="H95">
        <v>49</v>
      </c>
      <c r="I95" s="20">
        <v>41379</v>
      </c>
      <c r="J95">
        <v>128303</v>
      </c>
      <c r="K95">
        <v>0.15</v>
      </c>
      <c r="L95" t="s">
        <v>20</v>
      </c>
      <c r="M95" t="s">
        <v>43</v>
      </c>
    </row>
    <row r="96" spans="1:13" x14ac:dyDescent="0.35">
      <c r="A96" t="s">
        <v>1852</v>
      </c>
      <c r="B96" t="s">
        <v>1853</v>
      </c>
      <c r="C96" t="s">
        <v>51</v>
      </c>
      <c r="D96" t="s">
        <v>47</v>
      </c>
      <c r="E96" t="s">
        <v>48</v>
      </c>
      <c r="F96" t="s">
        <v>26</v>
      </c>
      <c r="G96" t="s">
        <v>84</v>
      </c>
      <c r="H96">
        <v>50</v>
      </c>
      <c r="I96" s="20">
        <v>41024</v>
      </c>
      <c r="J96">
        <v>113269</v>
      </c>
      <c r="K96">
        <v>0.09</v>
      </c>
      <c r="L96" t="s">
        <v>92</v>
      </c>
      <c r="M96" t="s">
        <v>217</v>
      </c>
    </row>
    <row r="97" spans="1:13" x14ac:dyDescent="0.35">
      <c r="A97" t="s">
        <v>1385</v>
      </c>
      <c r="B97" t="s">
        <v>1386</v>
      </c>
      <c r="C97" t="s">
        <v>46</v>
      </c>
      <c r="D97" t="s">
        <v>47</v>
      </c>
      <c r="E97" t="s">
        <v>25</v>
      </c>
      <c r="F97" t="s">
        <v>18</v>
      </c>
      <c r="G97" t="s">
        <v>27</v>
      </c>
      <c r="H97">
        <v>63</v>
      </c>
      <c r="I97" s="20">
        <v>43004</v>
      </c>
      <c r="J97">
        <v>72340</v>
      </c>
      <c r="K97">
        <v>0</v>
      </c>
      <c r="L97" t="s">
        <v>20</v>
      </c>
      <c r="M97" t="s">
        <v>43</v>
      </c>
    </row>
    <row r="98" spans="1:13" x14ac:dyDescent="0.35">
      <c r="A98" t="s">
        <v>451</v>
      </c>
      <c r="B98" t="s">
        <v>452</v>
      </c>
      <c r="C98" t="s">
        <v>15</v>
      </c>
      <c r="D98" t="s">
        <v>47</v>
      </c>
      <c r="E98" t="s">
        <v>34</v>
      </c>
      <c r="F98" t="s">
        <v>26</v>
      </c>
      <c r="G98" t="s">
        <v>35</v>
      </c>
      <c r="H98">
        <v>50</v>
      </c>
      <c r="I98" s="20">
        <v>37705</v>
      </c>
      <c r="J98">
        <v>123405</v>
      </c>
      <c r="K98">
        <v>0.13</v>
      </c>
      <c r="L98" t="s">
        <v>20</v>
      </c>
      <c r="M98" t="s">
        <v>87</v>
      </c>
    </row>
    <row r="99" spans="1:13" x14ac:dyDescent="0.35">
      <c r="A99" t="s">
        <v>729</v>
      </c>
      <c r="B99" t="s">
        <v>730</v>
      </c>
      <c r="C99" t="s">
        <v>32</v>
      </c>
      <c r="D99" t="s">
        <v>47</v>
      </c>
      <c r="E99" t="s">
        <v>25</v>
      </c>
      <c r="F99" t="s">
        <v>18</v>
      </c>
      <c r="G99" t="s">
        <v>84</v>
      </c>
      <c r="H99">
        <v>50</v>
      </c>
      <c r="I99" s="20">
        <v>43452</v>
      </c>
      <c r="J99">
        <v>155351</v>
      </c>
      <c r="K99">
        <v>0.2</v>
      </c>
      <c r="L99" t="s">
        <v>20</v>
      </c>
      <c r="M99" t="s">
        <v>21</v>
      </c>
    </row>
    <row r="100" spans="1:13" x14ac:dyDescent="0.35">
      <c r="A100" t="s">
        <v>1371</v>
      </c>
      <c r="B100" t="s">
        <v>1372</v>
      </c>
      <c r="C100" t="s">
        <v>123</v>
      </c>
      <c r="D100" t="s">
        <v>47</v>
      </c>
      <c r="E100" t="s">
        <v>17</v>
      </c>
      <c r="F100" t="s">
        <v>26</v>
      </c>
      <c r="G100" t="s">
        <v>27</v>
      </c>
      <c r="H100">
        <v>41</v>
      </c>
      <c r="I100" s="20">
        <v>40333</v>
      </c>
      <c r="J100">
        <v>72425</v>
      </c>
      <c r="K100">
        <v>0</v>
      </c>
      <c r="L100" t="s">
        <v>28</v>
      </c>
      <c r="M100" t="s">
        <v>113</v>
      </c>
    </row>
    <row r="101" spans="1:13" x14ac:dyDescent="0.35">
      <c r="A101" t="s">
        <v>1697</v>
      </c>
      <c r="B101" t="s">
        <v>1910</v>
      </c>
      <c r="C101" t="s">
        <v>32</v>
      </c>
      <c r="D101" t="s">
        <v>47</v>
      </c>
      <c r="E101" t="s">
        <v>17</v>
      </c>
      <c r="F101" t="s">
        <v>26</v>
      </c>
      <c r="G101" t="s">
        <v>27</v>
      </c>
      <c r="H101">
        <v>27</v>
      </c>
      <c r="I101" s="20">
        <v>43776</v>
      </c>
      <c r="J101">
        <v>174607</v>
      </c>
      <c r="K101">
        <v>0.28999999999999998</v>
      </c>
      <c r="L101" t="s">
        <v>20</v>
      </c>
      <c r="M101" t="s">
        <v>87</v>
      </c>
    </row>
    <row r="102" spans="1:13" x14ac:dyDescent="0.35">
      <c r="A102" t="s">
        <v>668</v>
      </c>
      <c r="B102" t="s">
        <v>669</v>
      </c>
      <c r="C102" t="s">
        <v>46</v>
      </c>
      <c r="D102" t="s">
        <v>47</v>
      </c>
      <c r="E102" t="s">
        <v>34</v>
      </c>
      <c r="F102" t="s">
        <v>18</v>
      </c>
      <c r="G102" t="s">
        <v>27</v>
      </c>
      <c r="H102">
        <v>47</v>
      </c>
      <c r="I102" s="20">
        <v>42195</v>
      </c>
      <c r="J102">
        <v>63880</v>
      </c>
      <c r="K102">
        <v>0</v>
      </c>
      <c r="L102" t="s">
        <v>28</v>
      </c>
      <c r="M102" t="s">
        <v>29</v>
      </c>
    </row>
    <row r="103" spans="1:13" x14ac:dyDescent="0.35">
      <c r="A103" t="s">
        <v>782</v>
      </c>
      <c r="B103" t="s">
        <v>783</v>
      </c>
      <c r="C103" t="s">
        <v>51</v>
      </c>
      <c r="D103" t="s">
        <v>47</v>
      </c>
      <c r="E103" t="s">
        <v>17</v>
      </c>
      <c r="F103" t="s">
        <v>26</v>
      </c>
      <c r="G103" t="s">
        <v>84</v>
      </c>
      <c r="H103">
        <v>36</v>
      </c>
      <c r="I103" s="20">
        <v>41116</v>
      </c>
      <c r="J103">
        <v>105891</v>
      </c>
      <c r="K103">
        <v>7.0000000000000007E-2</v>
      </c>
      <c r="L103" t="s">
        <v>20</v>
      </c>
      <c r="M103" t="s">
        <v>21</v>
      </c>
    </row>
    <row r="104" spans="1:13" x14ac:dyDescent="0.35">
      <c r="A104" t="s">
        <v>1639</v>
      </c>
      <c r="B104" t="s">
        <v>1640</v>
      </c>
      <c r="C104" t="s">
        <v>32</v>
      </c>
      <c r="D104" t="s">
        <v>47</v>
      </c>
      <c r="E104" t="s">
        <v>48</v>
      </c>
      <c r="F104" t="s">
        <v>26</v>
      </c>
      <c r="G104" t="s">
        <v>84</v>
      </c>
      <c r="H104">
        <v>52</v>
      </c>
      <c r="I104" s="20">
        <v>44099</v>
      </c>
      <c r="J104">
        <v>163143</v>
      </c>
      <c r="K104">
        <v>0.28000000000000003</v>
      </c>
      <c r="L104" t="s">
        <v>92</v>
      </c>
      <c r="M104" t="s">
        <v>217</v>
      </c>
    </row>
    <row r="105" spans="1:13" x14ac:dyDescent="0.35">
      <c r="A105" t="s">
        <v>124</v>
      </c>
      <c r="B105" t="s">
        <v>125</v>
      </c>
      <c r="C105" t="s">
        <v>46</v>
      </c>
      <c r="D105" t="s">
        <v>47</v>
      </c>
      <c r="E105" t="s">
        <v>34</v>
      </c>
      <c r="F105" t="s">
        <v>26</v>
      </c>
      <c r="G105" t="s">
        <v>27</v>
      </c>
      <c r="H105">
        <v>30</v>
      </c>
      <c r="I105" s="20">
        <v>42642</v>
      </c>
      <c r="J105">
        <v>59100</v>
      </c>
      <c r="K105">
        <v>0</v>
      </c>
      <c r="L105" t="s">
        <v>28</v>
      </c>
      <c r="M105" t="s">
        <v>29</v>
      </c>
    </row>
    <row r="106" spans="1:13" x14ac:dyDescent="0.35">
      <c r="A106" t="s">
        <v>453</v>
      </c>
      <c r="B106" t="s">
        <v>454</v>
      </c>
      <c r="C106" t="s">
        <v>46</v>
      </c>
      <c r="D106" t="s">
        <v>47</v>
      </c>
      <c r="E106" t="s">
        <v>25</v>
      </c>
      <c r="F106" t="s">
        <v>18</v>
      </c>
      <c r="G106" t="s">
        <v>27</v>
      </c>
      <c r="H106">
        <v>46</v>
      </c>
      <c r="I106" s="20">
        <v>38066</v>
      </c>
      <c r="J106">
        <v>73004</v>
      </c>
      <c r="K106">
        <v>0</v>
      </c>
      <c r="L106" t="s">
        <v>28</v>
      </c>
      <c r="M106" t="s">
        <v>113</v>
      </c>
    </row>
    <row r="107" spans="1:13" x14ac:dyDescent="0.35">
      <c r="A107" t="s">
        <v>1291</v>
      </c>
      <c r="B107" t="s">
        <v>1292</v>
      </c>
      <c r="C107" t="s">
        <v>123</v>
      </c>
      <c r="D107" t="s">
        <v>47</v>
      </c>
      <c r="E107" t="s">
        <v>17</v>
      </c>
      <c r="F107" t="s">
        <v>26</v>
      </c>
      <c r="G107" t="s">
        <v>27</v>
      </c>
      <c r="H107">
        <v>34</v>
      </c>
      <c r="I107" s="20">
        <v>43169</v>
      </c>
      <c r="J107">
        <v>58993</v>
      </c>
      <c r="K107">
        <v>0</v>
      </c>
      <c r="L107" t="s">
        <v>20</v>
      </c>
      <c r="M107" t="s">
        <v>59</v>
      </c>
    </row>
    <row r="108" spans="1:13" x14ac:dyDescent="0.35">
      <c r="A108" t="s">
        <v>1882</v>
      </c>
      <c r="B108" t="s">
        <v>1883</v>
      </c>
      <c r="C108" t="s">
        <v>123</v>
      </c>
      <c r="D108" t="s">
        <v>47</v>
      </c>
      <c r="E108" t="s">
        <v>25</v>
      </c>
      <c r="F108" t="s">
        <v>26</v>
      </c>
      <c r="G108" t="s">
        <v>84</v>
      </c>
      <c r="H108">
        <v>39</v>
      </c>
      <c r="I108" s="20">
        <v>39229</v>
      </c>
      <c r="J108">
        <v>51234</v>
      </c>
      <c r="K108">
        <v>0</v>
      </c>
      <c r="L108" t="s">
        <v>20</v>
      </c>
      <c r="M108" t="s">
        <v>21</v>
      </c>
    </row>
    <row r="109" spans="1:13" x14ac:dyDescent="0.35">
      <c r="A109" t="s">
        <v>301</v>
      </c>
      <c r="B109" t="s">
        <v>302</v>
      </c>
      <c r="C109" t="s">
        <v>78</v>
      </c>
      <c r="D109" t="s">
        <v>47</v>
      </c>
      <c r="E109" t="s">
        <v>48</v>
      </c>
      <c r="F109" t="s">
        <v>26</v>
      </c>
      <c r="G109" t="s">
        <v>84</v>
      </c>
      <c r="H109">
        <v>61</v>
      </c>
      <c r="I109" s="20">
        <v>43732</v>
      </c>
      <c r="J109">
        <v>201464</v>
      </c>
      <c r="K109">
        <v>0.37</v>
      </c>
      <c r="L109" t="s">
        <v>20</v>
      </c>
      <c r="M109" t="s">
        <v>36</v>
      </c>
    </row>
    <row r="110" spans="1:13" x14ac:dyDescent="0.35">
      <c r="A110" t="s">
        <v>1739</v>
      </c>
      <c r="B110" t="s">
        <v>1740</v>
      </c>
      <c r="C110" t="s">
        <v>123</v>
      </c>
      <c r="D110" t="s">
        <v>47</v>
      </c>
      <c r="E110" t="s">
        <v>17</v>
      </c>
      <c r="F110" t="s">
        <v>18</v>
      </c>
      <c r="G110" t="s">
        <v>27</v>
      </c>
      <c r="H110">
        <v>45</v>
      </c>
      <c r="I110" s="20">
        <v>43557</v>
      </c>
      <c r="J110">
        <v>52621</v>
      </c>
      <c r="K110">
        <v>0</v>
      </c>
      <c r="L110" t="s">
        <v>28</v>
      </c>
      <c r="M110" t="s">
        <v>113</v>
      </c>
    </row>
    <row r="111" spans="1:13" x14ac:dyDescent="0.35">
      <c r="A111" t="s">
        <v>1437</v>
      </c>
      <c r="B111" t="s">
        <v>1438</v>
      </c>
      <c r="C111" t="s">
        <v>46</v>
      </c>
      <c r="D111" t="s">
        <v>47</v>
      </c>
      <c r="E111" t="s">
        <v>48</v>
      </c>
      <c r="F111" t="s">
        <v>18</v>
      </c>
      <c r="G111" t="s">
        <v>19</v>
      </c>
      <c r="H111">
        <v>26</v>
      </c>
      <c r="I111" s="20">
        <v>43698</v>
      </c>
      <c r="J111">
        <v>66084</v>
      </c>
      <c r="K111">
        <v>0</v>
      </c>
      <c r="L111" t="s">
        <v>20</v>
      </c>
      <c r="M111" t="s">
        <v>21</v>
      </c>
    </row>
    <row r="112" spans="1:13" x14ac:dyDescent="0.35">
      <c r="A112" t="s">
        <v>1098</v>
      </c>
      <c r="B112" t="s">
        <v>1099</v>
      </c>
      <c r="C112" t="s">
        <v>51</v>
      </c>
      <c r="D112" t="s">
        <v>47</v>
      </c>
      <c r="E112" t="s">
        <v>48</v>
      </c>
      <c r="F112" t="s">
        <v>26</v>
      </c>
      <c r="G112" t="s">
        <v>35</v>
      </c>
      <c r="H112">
        <v>28</v>
      </c>
      <c r="I112" s="20">
        <v>44204</v>
      </c>
      <c r="J112">
        <v>108826</v>
      </c>
      <c r="K112">
        <v>0.1</v>
      </c>
      <c r="L112" t="s">
        <v>20</v>
      </c>
      <c r="M112" t="s">
        <v>55</v>
      </c>
    </row>
    <row r="113" spans="1:13" x14ac:dyDescent="0.35">
      <c r="A113" t="s">
        <v>1761</v>
      </c>
      <c r="B113" t="s">
        <v>1762</v>
      </c>
      <c r="C113" t="s">
        <v>15</v>
      </c>
      <c r="D113" t="s">
        <v>47</v>
      </c>
      <c r="E113" t="s">
        <v>34</v>
      </c>
      <c r="F113" t="s">
        <v>18</v>
      </c>
      <c r="G113" t="s">
        <v>19</v>
      </c>
      <c r="H113">
        <v>30</v>
      </c>
      <c r="I113" s="20">
        <v>42960</v>
      </c>
      <c r="J113">
        <v>154624</v>
      </c>
      <c r="K113">
        <v>0.15</v>
      </c>
      <c r="L113" t="s">
        <v>20</v>
      </c>
      <c r="M113" t="s">
        <v>59</v>
      </c>
    </row>
    <row r="114" spans="1:13" x14ac:dyDescent="0.35">
      <c r="A114" t="s">
        <v>1219</v>
      </c>
      <c r="B114" t="s">
        <v>1220</v>
      </c>
      <c r="C114" t="s">
        <v>123</v>
      </c>
      <c r="D114" t="s">
        <v>47</v>
      </c>
      <c r="E114" t="s">
        <v>48</v>
      </c>
      <c r="F114" t="s">
        <v>18</v>
      </c>
      <c r="G114" t="s">
        <v>84</v>
      </c>
      <c r="H114">
        <v>34</v>
      </c>
      <c r="I114" s="20">
        <v>41066</v>
      </c>
      <c r="J114">
        <v>72126</v>
      </c>
      <c r="K114">
        <v>0</v>
      </c>
      <c r="L114" t="s">
        <v>92</v>
      </c>
      <c r="M114" t="s">
        <v>93</v>
      </c>
    </row>
    <row r="115" spans="1:13" x14ac:dyDescent="0.35">
      <c r="A115" t="s">
        <v>340</v>
      </c>
      <c r="B115" t="s">
        <v>341</v>
      </c>
      <c r="C115" t="s">
        <v>54</v>
      </c>
      <c r="D115" t="s">
        <v>47</v>
      </c>
      <c r="E115" t="s">
        <v>17</v>
      </c>
      <c r="F115" t="s">
        <v>18</v>
      </c>
      <c r="G115" t="s">
        <v>27</v>
      </c>
      <c r="H115">
        <v>30</v>
      </c>
      <c r="I115" s="20">
        <v>44241</v>
      </c>
      <c r="J115">
        <v>48340</v>
      </c>
      <c r="K115">
        <v>0</v>
      </c>
      <c r="L115" t="s">
        <v>28</v>
      </c>
      <c r="M115" t="s">
        <v>113</v>
      </c>
    </row>
    <row r="116" spans="1:13" x14ac:dyDescent="0.35">
      <c r="A116" t="s">
        <v>1807</v>
      </c>
      <c r="B116" t="s">
        <v>1808</v>
      </c>
      <c r="C116" t="s">
        <v>46</v>
      </c>
      <c r="D116" t="s">
        <v>47</v>
      </c>
      <c r="E116" t="s">
        <v>17</v>
      </c>
      <c r="F116" t="s">
        <v>18</v>
      </c>
      <c r="G116" t="s">
        <v>19</v>
      </c>
      <c r="H116">
        <v>40</v>
      </c>
      <c r="I116" s="20">
        <v>39960</v>
      </c>
      <c r="J116">
        <v>62411</v>
      </c>
      <c r="K116">
        <v>0</v>
      </c>
      <c r="L116" t="s">
        <v>20</v>
      </c>
      <c r="M116" t="s">
        <v>55</v>
      </c>
    </row>
    <row r="117" spans="1:13" x14ac:dyDescent="0.35">
      <c r="A117" t="s">
        <v>268</v>
      </c>
      <c r="B117" t="s">
        <v>269</v>
      </c>
      <c r="C117" t="s">
        <v>78</v>
      </c>
      <c r="D117" t="s">
        <v>47</v>
      </c>
      <c r="E117" t="s">
        <v>25</v>
      </c>
      <c r="F117" t="s">
        <v>18</v>
      </c>
      <c r="G117" t="s">
        <v>35</v>
      </c>
      <c r="H117">
        <v>31</v>
      </c>
      <c r="I117" s="20">
        <v>44063</v>
      </c>
      <c r="J117">
        <v>219693</v>
      </c>
      <c r="K117">
        <v>0.3</v>
      </c>
      <c r="L117" t="s">
        <v>20</v>
      </c>
      <c r="M117" t="s">
        <v>59</v>
      </c>
    </row>
    <row r="118" spans="1:13" x14ac:dyDescent="0.35">
      <c r="A118" t="s">
        <v>1858</v>
      </c>
      <c r="B118" t="s">
        <v>1859</v>
      </c>
      <c r="C118" t="s">
        <v>51</v>
      </c>
      <c r="D118" t="s">
        <v>47</v>
      </c>
      <c r="E118" t="s">
        <v>17</v>
      </c>
      <c r="F118" t="s">
        <v>18</v>
      </c>
      <c r="G118" t="s">
        <v>27</v>
      </c>
      <c r="H118">
        <v>50</v>
      </c>
      <c r="I118" s="20">
        <v>36653</v>
      </c>
      <c r="J118">
        <v>106428</v>
      </c>
      <c r="K118">
        <v>7.0000000000000007E-2</v>
      </c>
      <c r="L118" t="s">
        <v>20</v>
      </c>
      <c r="M118" t="s">
        <v>36</v>
      </c>
    </row>
    <row r="119" spans="1:13" x14ac:dyDescent="0.35">
      <c r="A119" t="s">
        <v>196</v>
      </c>
      <c r="B119" t="s">
        <v>197</v>
      </c>
      <c r="C119" t="s">
        <v>42</v>
      </c>
      <c r="D119" t="s">
        <v>47</v>
      </c>
      <c r="E119" t="s">
        <v>48</v>
      </c>
      <c r="F119" t="s">
        <v>18</v>
      </c>
      <c r="G119" t="s">
        <v>35</v>
      </c>
      <c r="H119">
        <v>38</v>
      </c>
      <c r="I119" s="20">
        <v>39474</v>
      </c>
      <c r="J119">
        <v>80024</v>
      </c>
      <c r="K119">
        <v>0</v>
      </c>
      <c r="L119" t="s">
        <v>20</v>
      </c>
      <c r="M119" t="s">
        <v>87</v>
      </c>
    </row>
    <row r="120" spans="1:13" x14ac:dyDescent="0.35">
      <c r="A120" t="s">
        <v>410</v>
      </c>
      <c r="B120" t="s">
        <v>199</v>
      </c>
      <c r="C120" t="s">
        <v>15</v>
      </c>
      <c r="D120" t="s">
        <v>47</v>
      </c>
      <c r="E120" t="s">
        <v>17</v>
      </c>
      <c r="F120" t="s">
        <v>18</v>
      </c>
      <c r="G120" t="s">
        <v>35</v>
      </c>
      <c r="H120">
        <v>62</v>
      </c>
      <c r="I120" s="20">
        <v>36374</v>
      </c>
      <c r="J120">
        <v>137995</v>
      </c>
      <c r="K120">
        <v>0.14000000000000001</v>
      </c>
      <c r="L120" t="s">
        <v>20</v>
      </c>
      <c r="M120" t="s">
        <v>59</v>
      </c>
    </row>
    <row r="121" spans="1:13" x14ac:dyDescent="0.35">
      <c r="A121" t="s">
        <v>1162</v>
      </c>
      <c r="B121" t="s">
        <v>1163</v>
      </c>
      <c r="C121" t="s">
        <v>46</v>
      </c>
      <c r="D121" t="s">
        <v>47</v>
      </c>
      <c r="E121" t="s">
        <v>34</v>
      </c>
      <c r="F121" t="s">
        <v>18</v>
      </c>
      <c r="G121" t="s">
        <v>27</v>
      </c>
      <c r="H121">
        <v>45</v>
      </c>
      <c r="I121" s="20">
        <v>36754</v>
      </c>
      <c r="J121">
        <v>60113</v>
      </c>
      <c r="K121">
        <v>0</v>
      </c>
      <c r="L121" t="s">
        <v>20</v>
      </c>
      <c r="M121" t="s">
        <v>36</v>
      </c>
    </row>
    <row r="122" spans="1:13" x14ac:dyDescent="0.35">
      <c r="A122" t="s">
        <v>907</v>
      </c>
      <c r="B122" t="s">
        <v>908</v>
      </c>
      <c r="C122" t="s">
        <v>32</v>
      </c>
      <c r="D122" t="s">
        <v>47</v>
      </c>
      <c r="E122" t="s">
        <v>34</v>
      </c>
      <c r="F122" t="s">
        <v>18</v>
      </c>
      <c r="G122" t="s">
        <v>35</v>
      </c>
      <c r="H122">
        <v>63</v>
      </c>
      <c r="I122" s="20">
        <v>43996</v>
      </c>
      <c r="J122">
        <v>181216</v>
      </c>
      <c r="K122">
        <v>0.27</v>
      </c>
      <c r="L122" t="s">
        <v>20</v>
      </c>
      <c r="M122" t="s">
        <v>87</v>
      </c>
    </row>
    <row r="123" spans="1:13" x14ac:dyDescent="0.35">
      <c r="A123" t="s">
        <v>1080</v>
      </c>
      <c r="B123" t="s">
        <v>1081</v>
      </c>
      <c r="C123" t="s">
        <v>42</v>
      </c>
      <c r="D123" t="s">
        <v>47</v>
      </c>
      <c r="E123" t="s">
        <v>25</v>
      </c>
      <c r="F123" t="s">
        <v>18</v>
      </c>
      <c r="G123" t="s">
        <v>84</v>
      </c>
      <c r="H123">
        <v>33</v>
      </c>
      <c r="I123" s="20">
        <v>41043</v>
      </c>
      <c r="J123">
        <v>88343</v>
      </c>
      <c r="K123">
        <v>0</v>
      </c>
      <c r="L123" t="s">
        <v>92</v>
      </c>
      <c r="M123" t="s">
        <v>98</v>
      </c>
    </row>
    <row r="124" spans="1:13" x14ac:dyDescent="0.35">
      <c r="A124" t="s">
        <v>616</v>
      </c>
      <c r="B124" t="s">
        <v>617</v>
      </c>
      <c r="C124" t="s">
        <v>78</v>
      </c>
      <c r="D124" t="s">
        <v>47</v>
      </c>
      <c r="E124" t="s">
        <v>17</v>
      </c>
      <c r="F124" t="s">
        <v>18</v>
      </c>
      <c r="G124" t="s">
        <v>84</v>
      </c>
      <c r="H124">
        <v>42</v>
      </c>
      <c r="I124" s="20">
        <v>41528</v>
      </c>
      <c r="J124">
        <v>181452</v>
      </c>
      <c r="K124">
        <v>0.3</v>
      </c>
      <c r="L124" t="s">
        <v>20</v>
      </c>
      <c r="M124" t="s">
        <v>87</v>
      </c>
    </row>
    <row r="125" spans="1:13" x14ac:dyDescent="0.35">
      <c r="A125" t="s">
        <v>1181</v>
      </c>
      <c r="B125" t="s">
        <v>1182</v>
      </c>
      <c r="C125" t="s">
        <v>123</v>
      </c>
      <c r="D125" t="s">
        <v>47</v>
      </c>
      <c r="E125" t="s">
        <v>34</v>
      </c>
      <c r="F125" t="s">
        <v>26</v>
      </c>
      <c r="G125" t="s">
        <v>27</v>
      </c>
      <c r="H125">
        <v>55</v>
      </c>
      <c r="I125" s="20">
        <v>44410</v>
      </c>
      <c r="J125">
        <v>67130</v>
      </c>
      <c r="K125">
        <v>0</v>
      </c>
      <c r="L125" t="s">
        <v>20</v>
      </c>
      <c r="M125" t="s">
        <v>55</v>
      </c>
    </row>
    <row r="126" spans="1:13" x14ac:dyDescent="0.35">
      <c r="A126" t="s">
        <v>819</v>
      </c>
      <c r="B126" t="s">
        <v>820</v>
      </c>
      <c r="C126" t="s">
        <v>51</v>
      </c>
      <c r="D126" t="s">
        <v>47</v>
      </c>
      <c r="E126" t="s">
        <v>34</v>
      </c>
      <c r="F126" t="s">
        <v>18</v>
      </c>
      <c r="G126" t="s">
        <v>84</v>
      </c>
      <c r="H126">
        <v>38</v>
      </c>
      <c r="I126" s="20">
        <v>42999</v>
      </c>
      <c r="J126">
        <v>119647</v>
      </c>
      <c r="K126">
        <v>0.09</v>
      </c>
      <c r="L126" t="s">
        <v>92</v>
      </c>
      <c r="M126" t="s">
        <v>217</v>
      </c>
    </row>
    <row r="127" spans="1:13" x14ac:dyDescent="0.35">
      <c r="A127" t="s">
        <v>1304</v>
      </c>
      <c r="B127" t="s">
        <v>1305</v>
      </c>
      <c r="C127" t="s">
        <v>123</v>
      </c>
      <c r="D127" t="s">
        <v>47</v>
      </c>
      <c r="E127" t="s">
        <v>34</v>
      </c>
      <c r="F127" t="s">
        <v>18</v>
      </c>
      <c r="G127" t="s">
        <v>27</v>
      </c>
      <c r="H127">
        <v>60</v>
      </c>
      <c r="I127" s="20">
        <v>41647</v>
      </c>
      <c r="J127">
        <v>51877</v>
      </c>
      <c r="K127">
        <v>0</v>
      </c>
      <c r="L127" t="s">
        <v>28</v>
      </c>
      <c r="M127" t="s">
        <v>113</v>
      </c>
    </row>
    <row r="128" spans="1:13" x14ac:dyDescent="0.35">
      <c r="A128" t="s">
        <v>1848</v>
      </c>
      <c r="B128" t="s">
        <v>1849</v>
      </c>
      <c r="C128" t="s">
        <v>42</v>
      </c>
      <c r="D128" t="s">
        <v>47</v>
      </c>
      <c r="E128" t="s">
        <v>34</v>
      </c>
      <c r="F128" t="s">
        <v>26</v>
      </c>
      <c r="G128" t="s">
        <v>35</v>
      </c>
      <c r="H128">
        <v>31</v>
      </c>
      <c r="I128" s="20">
        <v>43325</v>
      </c>
      <c r="J128">
        <v>81828</v>
      </c>
      <c r="K128">
        <v>0</v>
      </c>
      <c r="L128" t="s">
        <v>20</v>
      </c>
      <c r="M128" t="s">
        <v>55</v>
      </c>
    </row>
    <row r="129" spans="1:13" x14ac:dyDescent="0.35">
      <c r="A129" t="s">
        <v>1960</v>
      </c>
      <c r="B129" t="s">
        <v>1961</v>
      </c>
      <c r="C129" t="s">
        <v>78</v>
      </c>
      <c r="D129" t="s">
        <v>47</v>
      </c>
      <c r="E129" t="s">
        <v>25</v>
      </c>
      <c r="F129" t="s">
        <v>18</v>
      </c>
      <c r="G129" t="s">
        <v>84</v>
      </c>
      <c r="H129">
        <v>43</v>
      </c>
      <c r="I129" s="20">
        <v>42603</v>
      </c>
      <c r="J129">
        <v>258498</v>
      </c>
      <c r="K129">
        <v>0.35</v>
      </c>
      <c r="L129" t="s">
        <v>20</v>
      </c>
      <c r="M129" t="s">
        <v>87</v>
      </c>
    </row>
    <row r="130" spans="1:13" x14ac:dyDescent="0.35">
      <c r="A130" t="s">
        <v>707</v>
      </c>
      <c r="B130" t="s">
        <v>708</v>
      </c>
      <c r="C130" t="s">
        <v>15</v>
      </c>
      <c r="D130" t="s">
        <v>47</v>
      </c>
      <c r="E130" t="s">
        <v>34</v>
      </c>
      <c r="F130" t="s">
        <v>18</v>
      </c>
      <c r="G130" t="s">
        <v>27</v>
      </c>
      <c r="H130">
        <v>30</v>
      </c>
      <c r="I130" s="20">
        <v>42168</v>
      </c>
      <c r="J130">
        <v>127972</v>
      </c>
      <c r="K130">
        <v>0.11</v>
      </c>
      <c r="L130" t="s">
        <v>20</v>
      </c>
      <c r="M130" t="s">
        <v>21</v>
      </c>
    </row>
    <row r="131" spans="1:13" x14ac:dyDescent="0.35">
      <c r="A131" t="s">
        <v>257</v>
      </c>
      <c r="B131" t="s">
        <v>258</v>
      </c>
      <c r="C131" t="s">
        <v>46</v>
      </c>
      <c r="D131" t="s">
        <v>47</v>
      </c>
      <c r="E131" t="s">
        <v>25</v>
      </c>
      <c r="F131" t="s">
        <v>26</v>
      </c>
      <c r="G131" t="s">
        <v>27</v>
      </c>
      <c r="H131">
        <v>31</v>
      </c>
      <c r="I131" s="20">
        <v>42938</v>
      </c>
      <c r="J131">
        <v>55854</v>
      </c>
      <c r="K131">
        <v>0</v>
      </c>
      <c r="L131" t="s">
        <v>20</v>
      </c>
      <c r="M131" t="s">
        <v>59</v>
      </c>
    </row>
    <row r="132" spans="1:13" x14ac:dyDescent="0.35">
      <c r="A132" t="s">
        <v>147</v>
      </c>
      <c r="B132" t="s">
        <v>148</v>
      </c>
      <c r="C132" t="s">
        <v>46</v>
      </c>
      <c r="D132" t="s">
        <v>47</v>
      </c>
      <c r="E132" t="s">
        <v>34</v>
      </c>
      <c r="F132" t="s">
        <v>26</v>
      </c>
      <c r="G132" t="s">
        <v>27</v>
      </c>
      <c r="H132">
        <v>37</v>
      </c>
      <c r="I132" s="20">
        <v>41592</v>
      </c>
      <c r="J132">
        <v>56037</v>
      </c>
      <c r="K132">
        <v>0</v>
      </c>
      <c r="L132" t="s">
        <v>28</v>
      </c>
      <c r="M132" t="s">
        <v>73</v>
      </c>
    </row>
    <row r="133" spans="1:13" x14ac:dyDescent="0.35">
      <c r="A133" t="s">
        <v>88</v>
      </c>
      <c r="B133" t="s">
        <v>89</v>
      </c>
      <c r="C133" t="s">
        <v>32</v>
      </c>
      <c r="D133" t="s">
        <v>47</v>
      </c>
      <c r="E133" t="s">
        <v>17</v>
      </c>
      <c r="F133" t="s">
        <v>26</v>
      </c>
      <c r="G133" t="s">
        <v>27</v>
      </c>
      <c r="H133">
        <v>45</v>
      </c>
      <c r="I133" s="20">
        <v>37446</v>
      </c>
      <c r="J133">
        <v>166331</v>
      </c>
      <c r="K133">
        <v>0.18</v>
      </c>
      <c r="L133" t="s">
        <v>28</v>
      </c>
      <c r="M133" t="s">
        <v>29</v>
      </c>
    </row>
    <row r="134" spans="1:13" x14ac:dyDescent="0.35">
      <c r="A134" t="s">
        <v>1714</v>
      </c>
      <c r="B134" t="s">
        <v>1715</v>
      </c>
      <c r="C134" t="s">
        <v>46</v>
      </c>
      <c r="D134" t="s">
        <v>47</v>
      </c>
      <c r="E134" t="s">
        <v>17</v>
      </c>
      <c r="F134" t="s">
        <v>18</v>
      </c>
      <c r="G134" t="s">
        <v>27</v>
      </c>
      <c r="H134">
        <v>54</v>
      </c>
      <c r="I134" s="20">
        <v>44271</v>
      </c>
      <c r="J134">
        <v>56239</v>
      </c>
      <c r="K134">
        <v>0</v>
      </c>
      <c r="L134" t="s">
        <v>28</v>
      </c>
      <c r="M134" t="s">
        <v>29</v>
      </c>
    </row>
    <row r="135" spans="1:13" x14ac:dyDescent="0.35">
      <c r="A135" t="s">
        <v>1706</v>
      </c>
      <c r="B135" t="s">
        <v>1707</v>
      </c>
      <c r="C135" t="s">
        <v>32</v>
      </c>
      <c r="D135" t="s">
        <v>47</v>
      </c>
      <c r="E135" t="s">
        <v>48</v>
      </c>
      <c r="F135" t="s">
        <v>26</v>
      </c>
      <c r="G135" t="s">
        <v>27</v>
      </c>
      <c r="H135">
        <v>31</v>
      </c>
      <c r="I135" s="20">
        <v>42184</v>
      </c>
      <c r="J135">
        <v>191026</v>
      </c>
      <c r="K135">
        <v>0.16</v>
      </c>
      <c r="L135" t="s">
        <v>20</v>
      </c>
      <c r="M135" t="s">
        <v>87</v>
      </c>
    </row>
    <row r="136" spans="1:13" x14ac:dyDescent="0.35">
      <c r="A136" t="s">
        <v>811</v>
      </c>
      <c r="B136" t="s">
        <v>812</v>
      </c>
      <c r="C136" t="s">
        <v>78</v>
      </c>
      <c r="D136" t="s">
        <v>47</v>
      </c>
      <c r="E136" t="s">
        <v>17</v>
      </c>
      <c r="F136" t="s">
        <v>26</v>
      </c>
      <c r="G136" t="s">
        <v>27</v>
      </c>
      <c r="H136">
        <v>56</v>
      </c>
      <c r="I136" s="20">
        <v>38042</v>
      </c>
      <c r="J136">
        <v>216949</v>
      </c>
      <c r="K136">
        <v>0.32</v>
      </c>
      <c r="L136" t="s">
        <v>28</v>
      </c>
      <c r="M136" t="s">
        <v>73</v>
      </c>
    </row>
    <row r="137" spans="1:13" x14ac:dyDescent="0.35">
      <c r="A137" t="s">
        <v>94</v>
      </c>
      <c r="B137" t="s">
        <v>95</v>
      </c>
      <c r="C137" t="s">
        <v>32</v>
      </c>
      <c r="D137" t="s">
        <v>47</v>
      </c>
      <c r="E137" t="s">
        <v>25</v>
      </c>
      <c r="F137" t="s">
        <v>18</v>
      </c>
      <c r="G137" t="s">
        <v>84</v>
      </c>
      <c r="H137">
        <v>36</v>
      </c>
      <c r="I137" s="20">
        <v>44288</v>
      </c>
      <c r="J137">
        <v>151703</v>
      </c>
      <c r="K137">
        <v>0.21</v>
      </c>
      <c r="L137" t="s">
        <v>20</v>
      </c>
      <c r="M137" t="s">
        <v>55</v>
      </c>
    </row>
    <row r="138" spans="1:13" x14ac:dyDescent="0.35">
      <c r="A138" t="s">
        <v>523</v>
      </c>
      <c r="B138" t="s">
        <v>524</v>
      </c>
      <c r="C138" t="s">
        <v>293</v>
      </c>
      <c r="D138" t="s">
        <v>47</v>
      </c>
      <c r="E138" t="s">
        <v>48</v>
      </c>
      <c r="F138" t="s">
        <v>18</v>
      </c>
      <c r="G138" t="s">
        <v>27</v>
      </c>
      <c r="H138">
        <v>40</v>
      </c>
      <c r="I138" s="20">
        <v>40563</v>
      </c>
      <c r="J138">
        <v>96719</v>
      </c>
      <c r="K138">
        <v>0</v>
      </c>
      <c r="L138" t="s">
        <v>28</v>
      </c>
      <c r="M138" t="s">
        <v>133</v>
      </c>
    </row>
    <row r="139" spans="1:13" x14ac:dyDescent="0.35">
      <c r="A139" t="s">
        <v>1544</v>
      </c>
      <c r="B139" t="s">
        <v>1545</v>
      </c>
      <c r="C139" t="s">
        <v>293</v>
      </c>
      <c r="D139" t="s">
        <v>47</v>
      </c>
      <c r="E139" t="s">
        <v>17</v>
      </c>
      <c r="F139" t="s">
        <v>18</v>
      </c>
      <c r="G139" t="s">
        <v>27</v>
      </c>
      <c r="H139">
        <v>46</v>
      </c>
      <c r="I139" s="20">
        <v>44213</v>
      </c>
      <c r="J139">
        <v>72131</v>
      </c>
      <c r="K139">
        <v>0</v>
      </c>
      <c r="L139" t="s">
        <v>28</v>
      </c>
      <c r="M139" t="s">
        <v>73</v>
      </c>
    </row>
    <row r="140" spans="1:13" x14ac:dyDescent="0.35">
      <c r="A140" t="s">
        <v>1383</v>
      </c>
      <c r="B140" t="s">
        <v>1384</v>
      </c>
      <c r="C140" t="s">
        <v>46</v>
      </c>
      <c r="D140" t="s">
        <v>47</v>
      </c>
      <c r="E140" t="s">
        <v>17</v>
      </c>
      <c r="F140" t="s">
        <v>18</v>
      </c>
      <c r="G140" t="s">
        <v>27</v>
      </c>
      <c r="H140">
        <v>40</v>
      </c>
      <c r="I140" s="20">
        <v>43175</v>
      </c>
      <c r="J140">
        <v>55457</v>
      </c>
      <c r="K140">
        <v>0</v>
      </c>
      <c r="L140" t="s">
        <v>20</v>
      </c>
      <c r="M140" t="s">
        <v>87</v>
      </c>
    </row>
    <row r="141" spans="1:13" x14ac:dyDescent="0.35">
      <c r="A141" t="s">
        <v>833</v>
      </c>
      <c r="B141" t="s">
        <v>834</v>
      </c>
      <c r="C141" t="s">
        <v>51</v>
      </c>
      <c r="D141" t="s">
        <v>47</v>
      </c>
      <c r="E141" t="s">
        <v>34</v>
      </c>
      <c r="F141" t="s">
        <v>26</v>
      </c>
      <c r="G141" t="s">
        <v>27</v>
      </c>
      <c r="H141">
        <v>52</v>
      </c>
      <c r="I141" s="20">
        <v>41858</v>
      </c>
      <c r="J141">
        <v>117062</v>
      </c>
      <c r="K141">
        <v>7.0000000000000007E-2</v>
      </c>
      <c r="L141" t="s">
        <v>20</v>
      </c>
      <c r="M141" t="s">
        <v>43</v>
      </c>
    </row>
    <row r="142" spans="1:13" x14ac:dyDescent="0.35">
      <c r="A142" t="s">
        <v>1333</v>
      </c>
      <c r="B142" t="s">
        <v>1334</v>
      </c>
      <c r="C142" t="s">
        <v>78</v>
      </c>
      <c r="D142" t="s">
        <v>47</v>
      </c>
      <c r="E142" t="s">
        <v>34</v>
      </c>
      <c r="F142" t="s">
        <v>26</v>
      </c>
      <c r="G142" t="s">
        <v>19</v>
      </c>
      <c r="H142">
        <v>36</v>
      </c>
      <c r="I142" s="20">
        <v>43178</v>
      </c>
      <c r="J142">
        <v>195200</v>
      </c>
      <c r="K142">
        <v>0.36</v>
      </c>
      <c r="L142" t="s">
        <v>20</v>
      </c>
      <c r="M142" t="s">
        <v>59</v>
      </c>
    </row>
    <row r="143" spans="1:13" x14ac:dyDescent="0.35">
      <c r="A143" t="s">
        <v>1276</v>
      </c>
      <c r="B143" t="s">
        <v>1277</v>
      </c>
      <c r="C143" t="s">
        <v>42</v>
      </c>
      <c r="D143" t="s">
        <v>47</v>
      </c>
      <c r="E143" t="s">
        <v>25</v>
      </c>
      <c r="F143" t="s">
        <v>18</v>
      </c>
      <c r="G143" t="s">
        <v>84</v>
      </c>
      <c r="H143">
        <v>57</v>
      </c>
      <c r="I143" s="20">
        <v>39357</v>
      </c>
      <c r="J143">
        <v>98150</v>
      </c>
      <c r="K143">
        <v>0</v>
      </c>
      <c r="L143" t="s">
        <v>92</v>
      </c>
      <c r="M143" t="s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8745-2C98-43FC-ADA9-1F3976DA0C90}">
  <dimension ref="A1:M123"/>
  <sheetViews>
    <sheetView workbookViewId="0">
      <selection activeCell="G9" sqref="G9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2.54296875" bestFit="1" customWidth="1"/>
    <col min="4" max="4" width="13.1796875" bestFit="1" customWidth="1"/>
    <col min="5" max="5" width="21.453125" bestFit="1" customWidth="1"/>
    <col min="6" max="6" width="9.36328125" bestFit="1" customWidth="1"/>
    <col min="7" max="7" width="10.54296875" bestFit="1" customWidth="1"/>
    <col min="8" max="8" width="9" bestFit="1" customWidth="1"/>
    <col min="9" max="9" width="11" bestFit="1" customWidth="1"/>
    <col min="10" max="10" width="14.453125" bestFit="1" customWidth="1"/>
    <col min="11" max="11" width="10.08984375" bestFit="1" customWidth="1"/>
    <col min="12" max="12" width="11.54296875" bestFit="1" customWidth="1"/>
    <col min="13" max="13" width="12" bestFit="1" customWidth="1"/>
  </cols>
  <sheetData>
    <row r="1" spans="1:13" x14ac:dyDescent="0.35">
      <c r="A1" s="21" t="s">
        <v>2008</v>
      </c>
    </row>
    <row r="3" spans="1:1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35">
      <c r="A4" t="s">
        <v>321</v>
      </c>
      <c r="B4" t="s">
        <v>322</v>
      </c>
      <c r="C4" t="s">
        <v>54</v>
      </c>
      <c r="D4" t="s">
        <v>33</v>
      </c>
      <c r="E4" t="s">
        <v>48</v>
      </c>
      <c r="F4" t="s">
        <v>18</v>
      </c>
      <c r="G4" t="s">
        <v>27</v>
      </c>
      <c r="H4">
        <v>52</v>
      </c>
      <c r="I4" s="20">
        <v>43515</v>
      </c>
      <c r="J4">
        <v>55859</v>
      </c>
      <c r="K4">
        <v>0</v>
      </c>
      <c r="L4" t="s">
        <v>28</v>
      </c>
      <c r="M4" t="s">
        <v>113</v>
      </c>
    </row>
    <row r="5" spans="1:13" x14ac:dyDescent="0.35">
      <c r="A5" t="s">
        <v>321</v>
      </c>
      <c r="B5" t="s">
        <v>1183</v>
      </c>
      <c r="C5" t="s">
        <v>42</v>
      </c>
      <c r="D5" t="s">
        <v>33</v>
      </c>
      <c r="E5" t="s">
        <v>34</v>
      </c>
      <c r="F5" t="s">
        <v>18</v>
      </c>
      <c r="G5" t="s">
        <v>27</v>
      </c>
      <c r="H5">
        <v>33</v>
      </c>
      <c r="I5" s="20">
        <v>42285</v>
      </c>
      <c r="J5">
        <v>94876</v>
      </c>
      <c r="K5">
        <v>0</v>
      </c>
      <c r="L5" t="s">
        <v>20</v>
      </c>
      <c r="M5" t="s">
        <v>55</v>
      </c>
    </row>
    <row r="6" spans="1:13" x14ac:dyDescent="0.35">
      <c r="A6" t="s">
        <v>1377</v>
      </c>
      <c r="B6" t="s">
        <v>1378</v>
      </c>
      <c r="C6" t="s">
        <v>123</v>
      </c>
      <c r="D6" t="s">
        <v>33</v>
      </c>
      <c r="E6" t="s">
        <v>25</v>
      </c>
      <c r="F6" t="s">
        <v>18</v>
      </c>
      <c r="G6" t="s">
        <v>27</v>
      </c>
      <c r="H6">
        <v>48</v>
      </c>
      <c r="I6" s="20">
        <v>37796</v>
      </c>
      <c r="J6">
        <v>55760</v>
      </c>
      <c r="K6">
        <v>0</v>
      </c>
      <c r="L6" t="s">
        <v>20</v>
      </c>
      <c r="M6" t="s">
        <v>59</v>
      </c>
    </row>
    <row r="7" spans="1:13" x14ac:dyDescent="0.35">
      <c r="A7" t="s">
        <v>80</v>
      </c>
      <c r="B7" t="s">
        <v>81</v>
      </c>
      <c r="C7" t="s">
        <v>32</v>
      </c>
      <c r="D7" t="s">
        <v>33</v>
      </c>
      <c r="E7" t="s">
        <v>17</v>
      </c>
      <c r="F7" t="s">
        <v>18</v>
      </c>
      <c r="G7" t="s">
        <v>19</v>
      </c>
      <c r="H7">
        <v>65</v>
      </c>
      <c r="I7" s="20">
        <v>37319</v>
      </c>
      <c r="J7">
        <v>175837</v>
      </c>
      <c r="K7">
        <v>0.2</v>
      </c>
      <c r="L7" t="s">
        <v>20</v>
      </c>
      <c r="M7" t="s">
        <v>43</v>
      </c>
    </row>
    <row r="8" spans="1:13" x14ac:dyDescent="0.35">
      <c r="A8" t="s">
        <v>622</v>
      </c>
      <c r="B8" t="s">
        <v>623</v>
      </c>
      <c r="C8" t="s">
        <v>32</v>
      </c>
      <c r="D8" t="s">
        <v>33</v>
      </c>
      <c r="E8" t="s">
        <v>17</v>
      </c>
      <c r="F8" t="s">
        <v>26</v>
      </c>
      <c r="G8" t="s">
        <v>27</v>
      </c>
      <c r="H8">
        <v>64</v>
      </c>
      <c r="I8" s="20">
        <v>35187</v>
      </c>
      <c r="J8">
        <v>189933</v>
      </c>
      <c r="K8">
        <v>0.23</v>
      </c>
      <c r="L8" t="s">
        <v>20</v>
      </c>
      <c r="M8" t="s">
        <v>55</v>
      </c>
    </row>
    <row r="9" spans="1:13" x14ac:dyDescent="0.35">
      <c r="A9" t="s">
        <v>1463</v>
      </c>
      <c r="B9" t="s">
        <v>1464</v>
      </c>
      <c r="C9" t="s">
        <v>51</v>
      </c>
      <c r="D9" t="s">
        <v>33</v>
      </c>
      <c r="E9" t="s">
        <v>48</v>
      </c>
      <c r="F9" t="s">
        <v>26</v>
      </c>
      <c r="G9" t="s">
        <v>27</v>
      </c>
      <c r="H9">
        <v>52</v>
      </c>
      <c r="I9" s="20">
        <v>40091</v>
      </c>
      <c r="J9">
        <v>122890</v>
      </c>
      <c r="K9">
        <v>7.0000000000000007E-2</v>
      </c>
      <c r="L9" t="s">
        <v>28</v>
      </c>
      <c r="M9" t="s">
        <v>73</v>
      </c>
    </row>
    <row r="10" spans="1:13" x14ac:dyDescent="0.35">
      <c r="A10" t="s">
        <v>1836</v>
      </c>
      <c r="B10" t="s">
        <v>1837</v>
      </c>
      <c r="C10" t="s">
        <v>32</v>
      </c>
      <c r="D10" t="s">
        <v>33</v>
      </c>
      <c r="E10" t="s">
        <v>48</v>
      </c>
      <c r="F10" t="s">
        <v>26</v>
      </c>
      <c r="G10" t="s">
        <v>84</v>
      </c>
      <c r="H10">
        <v>31</v>
      </c>
      <c r="I10" s="20">
        <v>42957</v>
      </c>
      <c r="J10">
        <v>156931</v>
      </c>
      <c r="K10">
        <v>0.28000000000000003</v>
      </c>
      <c r="L10" t="s">
        <v>20</v>
      </c>
      <c r="M10" t="s">
        <v>21</v>
      </c>
    </row>
    <row r="11" spans="1:13" x14ac:dyDescent="0.35">
      <c r="A11" t="s">
        <v>225</v>
      </c>
      <c r="B11" t="s">
        <v>226</v>
      </c>
      <c r="C11" t="s">
        <v>123</v>
      </c>
      <c r="D11" t="s">
        <v>33</v>
      </c>
      <c r="E11" t="s">
        <v>48</v>
      </c>
      <c r="F11" t="s">
        <v>26</v>
      </c>
      <c r="G11" t="s">
        <v>84</v>
      </c>
      <c r="H11">
        <v>34</v>
      </c>
      <c r="I11" s="20">
        <v>42182</v>
      </c>
      <c r="J11">
        <v>57008</v>
      </c>
      <c r="K11">
        <v>0</v>
      </c>
      <c r="L11" t="s">
        <v>20</v>
      </c>
      <c r="M11" t="s">
        <v>43</v>
      </c>
    </row>
    <row r="12" spans="1:13" x14ac:dyDescent="0.35">
      <c r="A12" t="s">
        <v>1613</v>
      </c>
      <c r="B12" t="s">
        <v>1614</v>
      </c>
      <c r="C12" t="s">
        <v>51</v>
      </c>
      <c r="D12" t="s">
        <v>33</v>
      </c>
      <c r="E12" t="s">
        <v>34</v>
      </c>
      <c r="F12" t="s">
        <v>26</v>
      </c>
      <c r="G12" t="s">
        <v>35</v>
      </c>
      <c r="H12">
        <v>60</v>
      </c>
      <c r="I12" s="20">
        <v>40344</v>
      </c>
      <c r="J12">
        <v>106578</v>
      </c>
      <c r="K12">
        <v>0.09</v>
      </c>
      <c r="L12" t="s">
        <v>20</v>
      </c>
      <c r="M12" t="s">
        <v>55</v>
      </c>
    </row>
    <row r="13" spans="1:13" x14ac:dyDescent="0.35">
      <c r="A13" t="s">
        <v>1597</v>
      </c>
      <c r="B13" t="s">
        <v>1598</v>
      </c>
      <c r="C13" t="s">
        <v>51</v>
      </c>
      <c r="D13" t="s">
        <v>33</v>
      </c>
      <c r="E13" t="s">
        <v>17</v>
      </c>
      <c r="F13" t="s">
        <v>18</v>
      </c>
      <c r="G13" t="s">
        <v>27</v>
      </c>
      <c r="H13">
        <v>37</v>
      </c>
      <c r="I13" s="20">
        <v>42605</v>
      </c>
      <c r="J13">
        <v>124928</v>
      </c>
      <c r="K13">
        <v>0.06</v>
      </c>
      <c r="L13" t="s">
        <v>28</v>
      </c>
      <c r="M13" t="s">
        <v>29</v>
      </c>
    </row>
    <row r="14" spans="1:13" x14ac:dyDescent="0.35">
      <c r="A14" t="s">
        <v>1656</v>
      </c>
      <c r="B14" t="s">
        <v>1657</v>
      </c>
      <c r="C14" t="s">
        <v>51</v>
      </c>
      <c r="D14" t="s">
        <v>33</v>
      </c>
      <c r="E14" t="s">
        <v>48</v>
      </c>
      <c r="F14" t="s">
        <v>26</v>
      </c>
      <c r="G14" t="s">
        <v>27</v>
      </c>
      <c r="H14">
        <v>63</v>
      </c>
      <c r="I14" s="20">
        <v>38096</v>
      </c>
      <c r="J14">
        <v>122487</v>
      </c>
      <c r="K14">
        <v>0.08</v>
      </c>
      <c r="L14" t="s">
        <v>28</v>
      </c>
      <c r="M14" t="s">
        <v>73</v>
      </c>
    </row>
    <row r="15" spans="1:13" x14ac:dyDescent="0.35">
      <c r="A15" t="s">
        <v>799</v>
      </c>
      <c r="B15" t="s">
        <v>800</v>
      </c>
      <c r="C15" t="s">
        <v>123</v>
      </c>
      <c r="D15" t="s">
        <v>33</v>
      </c>
      <c r="E15" t="s">
        <v>25</v>
      </c>
      <c r="F15" t="s">
        <v>26</v>
      </c>
      <c r="G15" t="s">
        <v>35</v>
      </c>
      <c r="H15">
        <v>30</v>
      </c>
      <c r="I15" s="20">
        <v>43542</v>
      </c>
      <c r="J15">
        <v>54714</v>
      </c>
      <c r="K15">
        <v>0</v>
      </c>
      <c r="L15" t="s">
        <v>20</v>
      </c>
      <c r="M15" t="s">
        <v>87</v>
      </c>
    </row>
    <row r="16" spans="1:13" x14ac:dyDescent="0.35">
      <c r="A16" t="s">
        <v>119</v>
      </c>
      <c r="B16" t="s">
        <v>120</v>
      </c>
      <c r="C16" t="s">
        <v>54</v>
      </c>
      <c r="D16" t="s">
        <v>33</v>
      </c>
      <c r="E16" t="s">
        <v>25</v>
      </c>
      <c r="F16" t="s">
        <v>26</v>
      </c>
      <c r="G16" t="s">
        <v>84</v>
      </c>
      <c r="H16">
        <v>65</v>
      </c>
      <c r="I16" s="20">
        <v>38123</v>
      </c>
      <c r="J16">
        <v>55499</v>
      </c>
      <c r="K16">
        <v>0</v>
      </c>
      <c r="L16" t="s">
        <v>92</v>
      </c>
      <c r="M16" t="s">
        <v>93</v>
      </c>
    </row>
    <row r="17" spans="1:13" x14ac:dyDescent="0.35">
      <c r="A17" t="s">
        <v>315</v>
      </c>
      <c r="B17" t="s">
        <v>316</v>
      </c>
      <c r="C17" t="s">
        <v>123</v>
      </c>
      <c r="D17" t="s">
        <v>33</v>
      </c>
      <c r="E17" t="s">
        <v>34</v>
      </c>
      <c r="F17" t="s">
        <v>18</v>
      </c>
      <c r="G17" t="s">
        <v>84</v>
      </c>
      <c r="H17">
        <v>39</v>
      </c>
      <c r="I17" s="20">
        <v>38813</v>
      </c>
      <c r="J17">
        <v>71531</v>
      </c>
      <c r="K17">
        <v>0</v>
      </c>
      <c r="L17" t="s">
        <v>20</v>
      </c>
      <c r="M17" t="s">
        <v>87</v>
      </c>
    </row>
    <row r="18" spans="1:13" x14ac:dyDescent="0.35">
      <c r="A18" t="s">
        <v>251</v>
      </c>
      <c r="B18" t="s">
        <v>1427</v>
      </c>
      <c r="C18" t="s">
        <v>78</v>
      </c>
      <c r="D18" t="s">
        <v>33</v>
      </c>
      <c r="E18" t="s">
        <v>48</v>
      </c>
      <c r="F18" t="s">
        <v>18</v>
      </c>
      <c r="G18" t="s">
        <v>27</v>
      </c>
      <c r="H18">
        <v>54</v>
      </c>
      <c r="I18" s="20">
        <v>39330</v>
      </c>
      <c r="J18">
        <v>183239</v>
      </c>
      <c r="K18">
        <v>0.32</v>
      </c>
      <c r="L18" t="s">
        <v>20</v>
      </c>
      <c r="M18" t="s">
        <v>21</v>
      </c>
    </row>
    <row r="19" spans="1:13" x14ac:dyDescent="0.35">
      <c r="A19" t="s">
        <v>718</v>
      </c>
      <c r="B19" t="s">
        <v>719</v>
      </c>
      <c r="C19" t="s">
        <v>123</v>
      </c>
      <c r="D19" t="s">
        <v>33</v>
      </c>
      <c r="E19" t="s">
        <v>17</v>
      </c>
      <c r="F19" t="s">
        <v>18</v>
      </c>
      <c r="G19" t="s">
        <v>27</v>
      </c>
      <c r="H19">
        <v>55</v>
      </c>
      <c r="I19" s="20">
        <v>39418</v>
      </c>
      <c r="J19">
        <v>64494</v>
      </c>
      <c r="K19">
        <v>0</v>
      </c>
      <c r="L19" t="s">
        <v>20</v>
      </c>
      <c r="M19" t="s">
        <v>87</v>
      </c>
    </row>
    <row r="20" spans="1:13" x14ac:dyDescent="0.35">
      <c r="A20" t="s">
        <v>1599</v>
      </c>
      <c r="B20" t="s">
        <v>1600</v>
      </c>
      <c r="C20" t="s">
        <v>51</v>
      </c>
      <c r="D20" t="s">
        <v>33</v>
      </c>
      <c r="E20" t="s">
        <v>34</v>
      </c>
      <c r="F20" t="s">
        <v>18</v>
      </c>
      <c r="G20" t="s">
        <v>84</v>
      </c>
      <c r="H20">
        <v>51</v>
      </c>
      <c r="I20" s="20">
        <v>41439</v>
      </c>
      <c r="J20">
        <v>108221</v>
      </c>
      <c r="K20">
        <v>0.05</v>
      </c>
      <c r="L20" t="s">
        <v>92</v>
      </c>
      <c r="M20" t="s">
        <v>93</v>
      </c>
    </row>
    <row r="21" spans="1:13" x14ac:dyDescent="0.35">
      <c r="A21" t="s">
        <v>1829</v>
      </c>
      <c r="B21" t="s">
        <v>1830</v>
      </c>
      <c r="C21" t="s">
        <v>123</v>
      </c>
      <c r="D21" t="s">
        <v>33</v>
      </c>
      <c r="E21" t="s">
        <v>17</v>
      </c>
      <c r="F21" t="s">
        <v>18</v>
      </c>
      <c r="G21" t="s">
        <v>84</v>
      </c>
      <c r="H21">
        <v>45</v>
      </c>
      <c r="I21" s="20">
        <v>41127</v>
      </c>
      <c r="J21">
        <v>58586</v>
      </c>
      <c r="K21">
        <v>0</v>
      </c>
      <c r="L21" t="s">
        <v>92</v>
      </c>
      <c r="M21" t="s">
        <v>217</v>
      </c>
    </row>
    <row r="22" spans="1:13" x14ac:dyDescent="0.35">
      <c r="A22" t="s">
        <v>253</v>
      </c>
      <c r="B22" t="s">
        <v>254</v>
      </c>
      <c r="C22" t="s">
        <v>15</v>
      </c>
      <c r="D22" t="s">
        <v>33</v>
      </c>
      <c r="E22" t="s">
        <v>34</v>
      </c>
      <c r="F22" t="s">
        <v>18</v>
      </c>
      <c r="G22" t="s">
        <v>27</v>
      </c>
      <c r="H22">
        <v>33</v>
      </c>
      <c r="I22" s="20">
        <v>43211</v>
      </c>
      <c r="J22">
        <v>140402</v>
      </c>
      <c r="K22">
        <v>0.15</v>
      </c>
      <c r="L22" t="s">
        <v>28</v>
      </c>
      <c r="M22" t="s">
        <v>113</v>
      </c>
    </row>
    <row r="23" spans="1:13" x14ac:dyDescent="0.35">
      <c r="A23" t="s">
        <v>1312</v>
      </c>
      <c r="B23" t="s">
        <v>1313</v>
      </c>
      <c r="C23" t="s">
        <v>51</v>
      </c>
      <c r="D23" t="s">
        <v>33</v>
      </c>
      <c r="E23" t="s">
        <v>34</v>
      </c>
      <c r="F23" t="s">
        <v>18</v>
      </c>
      <c r="G23" t="s">
        <v>19</v>
      </c>
      <c r="H23">
        <v>61</v>
      </c>
      <c r="I23" s="20">
        <v>40293</v>
      </c>
      <c r="J23">
        <v>110302</v>
      </c>
      <c r="K23">
        <v>0.06</v>
      </c>
      <c r="L23" t="s">
        <v>20</v>
      </c>
      <c r="M23" t="s">
        <v>55</v>
      </c>
    </row>
    <row r="24" spans="1:13" x14ac:dyDescent="0.35">
      <c r="A24" t="s">
        <v>505</v>
      </c>
      <c r="B24" t="s">
        <v>506</v>
      </c>
      <c r="C24" t="s">
        <v>42</v>
      </c>
      <c r="D24" t="s">
        <v>33</v>
      </c>
      <c r="E24" t="s">
        <v>48</v>
      </c>
      <c r="F24" t="s">
        <v>18</v>
      </c>
      <c r="G24" t="s">
        <v>35</v>
      </c>
      <c r="H24">
        <v>28</v>
      </c>
      <c r="I24" s="20">
        <v>44078</v>
      </c>
      <c r="J24">
        <v>95045</v>
      </c>
      <c r="K24">
        <v>0</v>
      </c>
      <c r="L24" t="s">
        <v>20</v>
      </c>
      <c r="M24" t="s">
        <v>36</v>
      </c>
    </row>
    <row r="25" spans="1:13" x14ac:dyDescent="0.35">
      <c r="A25" t="s">
        <v>289</v>
      </c>
      <c r="B25" t="s">
        <v>290</v>
      </c>
      <c r="C25" t="s">
        <v>32</v>
      </c>
      <c r="D25" t="s">
        <v>33</v>
      </c>
      <c r="E25" t="s">
        <v>17</v>
      </c>
      <c r="F25" t="s">
        <v>26</v>
      </c>
      <c r="G25" t="s">
        <v>27</v>
      </c>
      <c r="H25">
        <v>42</v>
      </c>
      <c r="I25" s="20">
        <v>37636</v>
      </c>
      <c r="J25">
        <v>166599</v>
      </c>
      <c r="K25">
        <v>0.26</v>
      </c>
      <c r="L25" t="s">
        <v>20</v>
      </c>
      <c r="M25" t="s">
        <v>21</v>
      </c>
    </row>
    <row r="26" spans="1:13" x14ac:dyDescent="0.35">
      <c r="A26" t="s">
        <v>1115</v>
      </c>
      <c r="B26" t="s">
        <v>1116</v>
      </c>
      <c r="C26" t="s">
        <v>15</v>
      </c>
      <c r="D26" t="s">
        <v>33</v>
      </c>
      <c r="E26" t="s">
        <v>48</v>
      </c>
      <c r="F26" t="s">
        <v>18</v>
      </c>
      <c r="G26" t="s">
        <v>27</v>
      </c>
      <c r="H26">
        <v>43</v>
      </c>
      <c r="I26" s="20">
        <v>39005</v>
      </c>
      <c r="J26">
        <v>153492</v>
      </c>
      <c r="K26">
        <v>0.11</v>
      </c>
      <c r="L26" t="s">
        <v>20</v>
      </c>
      <c r="M26" t="s">
        <v>36</v>
      </c>
    </row>
    <row r="27" spans="1:13" x14ac:dyDescent="0.35">
      <c r="A27" t="s">
        <v>789</v>
      </c>
      <c r="B27" t="s">
        <v>790</v>
      </c>
      <c r="C27" t="s">
        <v>123</v>
      </c>
      <c r="D27" t="s">
        <v>33</v>
      </c>
      <c r="E27" t="s">
        <v>34</v>
      </c>
      <c r="F27" t="s">
        <v>18</v>
      </c>
      <c r="G27" t="s">
        <v>84</v>
      </c>
      <c r="H27">
        <v>53</v>
      </c>
      <c r="I27" s="20">
        <v>37296</v>
      </c>
      <c r="J27">
        <v>58605</v>
      </c>
      <c r="K27">
        <v>0</v>
      </c>
      <c r="L27" t="s">
        <v>20</v>
      </c>
      <c r="M27" t="s">
        <v>43</v>
      </c>
    </row>
    <row r="28" spans="1:13" x14ac:dyDescent="0.35">
      <c r="A28" t="s">
        <v>571</v>
      </c>
      <c r="B28" t="s">
        <v>572</v>
      </c>
      <c r="C28" t="s">
        <v>78</v>
      </c>
      <c r="D28" t="s">
        <v>33</v>
      </c>
      <c r="E28" t="s">
        <v>48</v>
      </c>
      <c r="F28" t="s">
        <v>26</v>
      </c>
      <c r="G28" t="s">
        <v>84</v>
      </c>
      <c r="H28">
        <v>50</v>
      </c>
      <c r="I28" s="20">
        <v>38004</v>
      </c>
      <c r="J28">
        <v>247939</v>
      </c>
      <c r="K28">
        <v>0.35</v>
      </c>
      <c r="L28" t="s">
        <v>92</v>
      </c>
      <c r="M28" t="s">
        <v>98</v>
      </c>
    </row>
    <row r="29" spans="1:13" x14ac:dyDescent="0.35">
      <c r="A29" t="s">
        <v>427</v>
      </c>
      <c r="B29" t="s">
        <v>428</v>
      </c>
      <c r="C29" t="s">
        <v>54</v>
      </c>
      <c r="D29" t="s">
        <v>33</v>
      </c>
      <c r="E29" t="s">
        <v>25</v>
      </c>
      <c r="F29" t="s">
        <v>18</v>
      </c>
      <c r="G29" t="s">
        <v>27</v>
      </c>
      <c r="H29">
        <v>55</v>
      </c>
      <c r="I29" s="20">
        <v>37343</v>
      </c>
      <c r="J29">
        <v>50475</v>
      </c>
      <c r="K29">
        <v>0</v>
      </c>
      <c r="L29" t="s">
        <v>20</v>
      </c>
      <c r="M29" t="s">
        <v>87</v>
      </c>
    </row>
    <row r="30" spans="1:13" x14ac:dyDescent="0.35">
      <c r="A30" t="s">
        <v>255</v>
      </c>
      <c r="B30" t="s">
        <v>256</v>
      </c>
      <c r="C30" t="s">
        <v>123</v>
      </c>
      <c r="D30" t="s">
        <v>33</v>
      </c>
      <c r="E30" t="s">
        <v>48</v>
      </c>
      <c r="F30" t="s">
        <v>18</v>
      </c>
      <c r="G30" t="s">
        <v>84</v>
      </c>
      <c r="H30">
        <v>26</v>
      </c>
      <c r="I30" s="20">
        <v>43578</v>
      </c>
      <c r="J30">
        <v>59817</v>
      </c>
      <c r="K30">
        <v>0</v>
      </c>
      <c r="L30" t="s">
        <v>92</v>
      </c>
      <c r="M30" t="s">
        <v>217</v>
      </c>
    </row>
    <row r="31" spans="1:13" x14ac:dyDescent="0.35">
      <c r="A31" t="s">
        <v>1357</v>
      </c>
      <c r="B31" t="s">
        <v>1358</v>
      </c>
      <c r="C31" t="s">
        <v>78</v>
      </c>
      <c r="D31" t="s">
        <v>33</v>
      </c>
      <c r="E31" t="s">
        <v>17</v>
      </c>
      <c r="F31" t="s">
        <v>18</v>
      </c>
      <c r="G31" t="s">
        <v>27</v>
      </c>
      <c r="H31">
        <v>25</v>
      </c>
      <c r="I31" s="20">
        <v>44515</v>
      </c>
      <c r="J31">
        <v>210708</v>
      </c>
      <c r="K31">
        <v>0.33</v>
      </c>
      <c r="L31" t="s">
        <v>20</v>
      </c>
      <c r="M31" t="s">
        <v>36</v>
      </c>
    </row>
    <row r="32" spans="1:13" x14ac:dyDescent="0.35">
      <c r="A32" t="s">
        <v>539</v>
      </c>
      <c r="B32" t="s">
        <v>540</v>
      </c>
      <c r="C32" t="s">
        <v>51</v>
      </c>
      <c r="D32" t="s">
        <v>33</v>
      </c>
      <c r="E32" t="s">
        <v>34</v>
      </c>
      <c r="F32" t="s">
        <v>26</v>
      </c>
      <c r="G32" t="s">
        <v>19</v>
      </c>
      <c r="H32">
        <v>51</v>
      </c>
      <c r="I32" s="20">
        <v>34746</v>
      </c>
      <c r="J32">
        <v>125375</v>
      </c>
      <c r="K32">
        <v>0.09</v>
      </c>
      <c r="L32" t="s">
        <v>20</v>
      </c>
      <c r="M32" t="s">
        <v>36</v>
      </c>
    </row>
    <row r="33" spans="1:13" x14ac:dyDescent="0.35">
      <c r="A33" t="s">
        <v>1076</v>
      </c>
      <c r="B33" t="s">
        <v>1077</v>
      </c>
      <c r="C33" t="s">
        <v>123</v>
      </c>
      <c r="D33" t="s">
        <v>33</v>
      </c>
      <c r="E33" t="s">
        <v>25</v>
      </c>
      <c r="F33" t="s">
        <v>26</v>
      </c>
      <c r="G33" t="s">
        <v>84</v>
      </c>
      <c r="H33">
        <v>46</v>
      </c>
      <c r="I33" s="20">
        <v>42129</v>
      </c>
      <c r="J33">
        <v>64364</v>
      </c>
      <c r="K33">
        <v>0</v>
      </c>
      <c r="L33" t="s">
        <v>92</v>
      </c>
      <c r="M33" t="s">
        <v>217</v>
      </c>
    </row>
    <row r="34" spans="1:13" x14ac:dyDescent="0.35">
      <c r="A34" t="s">
        <v>332</v>
      </c>
      <c r="B34" t="s">
        <v>333</v>
      </c>
      <c r="C34" t="s">
        <v>78</v>
      </c>
      <c r="D34" t="s">
        <v>33</v>
      </c>
      <c r="E34" t="s">
        <v>48</v>
      </c>
      <c r="F34" t="s">
        <v>18</v>
      </c>
      <c r="G34" t="s">
        <v>27</v>
      </c>
      <c r="H34">
        <v>37</v>
      </c>
      <c r="I34" s="20">
        <v>40883</v>
      </c>
      <c r="J34">
        <v>225558</v>
      </c>
      <c r="K34">
        <v>0.33</v>
      </c>
      <c r="L34" t="s">
        <v>28</v>
      </c>
      <c r="M34" t="s">
        <v>73</v>
      </c>
    </row>
    <row r="35" spans="1:13" x14ac:dyDescent="0.35">
      <c r="A35" t="s">
        <v>1421</v>
      </c>
      <c r="B35" t="s">
        <v>1422</v>
      </c>
      <c r="C35" t="s">
        <v>32</v>
      </c>
      <c r="D35" t="s">
        <v>33</v>
      </c>
      <c r="E35" t="s">
        <v>17</v>
      </c>
      <c r="F35" t="s">
        <v>18</v>
      </c>
      <c r="G35" t="s">
        <v>27</v>
      </c>
      <c r="H35">
        <v>27</v>
      </c>
      <c r="I35" s="20">
        <v>43977</v>
      </c>
      <c r="J35">
        <v>153628</v>
      </c>
      <c r="K35">
        <v>0.28999999999999998</v>
      </c>
      <c r="L35" t="s">
        <v>28</v>
      </c>
      <c r="M35" t="s">
        <v>29</v>
      </c>
    </row>
    <row r="36" spans="1:13" x14ac:dyDescent="0.35">
      <c r="A36" t="s">
        <v>270</v>
      </c>
      <c r="B36" t="s">
        <v>1143</v>
      </c>
      <c r="C36" t="s">
        <v>123</v>
      </c>
      <c r="D36" t="s">
        <v>33</v>
      </c>
      <c r="E36" t="s">
        <v>34</v>
      </c>
      <c r="F36" t="s">
        <v>18</v>
      </c>
      <c r="G36" t="s">
        <v>35</v>
      </c>
      <c r="H36">
        <v>52</v>
      </c>
      <c r="I36" s="20">
        <v>43819</v>
      </c>
      <c r="J36">
        <v>61026</v>
      </c>
      <c r="K36">
        <v>0</v>
      </c>
      <c r="L36" t="s">
        <v>20</v>
      </c>
      <c r="M36" t="s">
        <v>43</v>
      </c>
    </row>
    <row r="37" spans="1:13" x14ac:dyDescent="0.35">
      <c r="A37" t="s">
        <v>1075</v>
      </c>
      <c r="B37" t="s">
        <v>623</v>
      </c>
      <c r="C37" t="s">
        <v>51</v>
      </c>
      <c r="D37" t="s">
        <v>33</v>
      </c>
      <c r="E37" t="s">
        <v>25</v>
      </c>
      <c r="F37" t="s">
        <v>26</v>
      </c>
      <c r="G37" t="s">
        <v>27</v>
      </c>
      <c r="H37">
        <v>50</v>
      </c>
      <c r="I37" s="20">
        <v>43239</v>
      </c>
      <c r="J37">
        <v>106437</v>
      </c>
      <c r="K37">
        <v>7.0000000000000007E-2</v>
      </c>
      <c r="L37" t="s">
        <v>28</v>
      </c>
      <c r="M37" t="s">
        <v>29</v>
      </c>
    </row>
    <row r="38" spans="1:13" x14ac:dyDescent="0.35">
      <c r="A38" t="s">
        <v>1774</v>
      </c>
      <c r="B38" t="s">
        <v>1775</v>
      </c>
      <c r="C38" t="s">
        <v>32</v>
      </c>
      <c r="D38" t="s">
        <v>33</v>
      </c>
      <c r="E38" t="s">
        <v>48</v>
      </c>
      <c r="F38" t="s">
        <v>26</v>
      </c>
      <c r="G38" t="s">
        <v>35</v>
      </c>
      <c r="H38">
        <v>41</v>
      </c>
      <c r="I38" s="20">
        <v>43600</v>
      </c>
      <c r="J38">
        <v>174415</v>
      </c>
      <c r="K38">
        <v>0.23</v>
      </c>
      <c r="L38" t="s">
        <v>20</v>
      </c>
      <c r="M38" t="s">
        <v>55</v>
      </c>
    </row>
    <row r="39" spans="1:13" x14ac:dyDescent="0.35">
      <c r="A39" t="s">
        <v>1893</v>
      </c>
      <c r="B39" t="s">
        <v>1894</v>
      </c>
      <c r="C39" t="s">
        <v>51</v>
      </c>
      <c r="D39" t="s">
        <v>33</v>
      </c>
      <c r="E39" t="s">
        <v>25</v>
      </c>
      <c r="F39" t="s">
        <v>26</v>
      </c>
      <c r="G39" t="s">
        <v>35</v>
      </c>
      <c r="H39">
        <v>32</v>
      </c>
      <c r="I39" s="20">
        <v>43936</v>
      </c>
      <c r="J39">
        <v>126671</v>
      </c>
      <c r="K39">
        <v>0.09</v>
      </c>
      <c r="L39" t="s">
        <v>20</v>
      </c>
      <c r="M39" t="s">
        <v>55</v>
      </c>
    </row>
    <row r="40" spans="1:13" x14ac:dyDescent="0.35">
      <c r="A40" t="s">
        <v>1862</v>
      </c>
      <c r="B40" t="s">
        <v>1863</v>
      </c>
      <c r="C40" t="s">
        <v>32</v>
      </c>
      <c r="D40" t="s">
        <v>33</v>
      </c>
      <c r="E40" t="s">
        <v>48</v>
      </c>
      <c r="F40" t="s">
        <v>18</v>
      </c>
      <c r="G40" t="s">
        <v>35</v>
      </c>
      <c r="H40">
        <v>64</v>
      </c>
      <c r="I40" s="20">
        <v>41264</v>
      </c>
      <c r="J40">
        <v>153253</v>
      </c>
      <c r="K40">
        <v>0.24</v>
      </c>
      <c r="L40" t="s">
        <v>20</v>
      </c>
      <c r="M40" t="s">
        <v>59</v>
      </c>
    </row>
    <row r="41" spans="1:13" x14ac:dyDescent="0.35">
      <c r="A41" t="s">
        <v>209</v>
      </c>
      <c r="B41" t="s">
        <v>210</v>
      </c>
      <c r="C41" t="s">
        <v>32</v>
      </c>
      <c r="D41" t="s">
        <v>33</v>
      </c>
      <c r="E41" t="s">
        <v>34</v>
      </c>
      <c r="F41" t="s">
        <v>18</v>
      </c>
      <c r="G41" t="s">
        <v>84</v>
      </c>
      <c r="H41">
        <v>37</v>
      </c>
      <c r="I41" s="20">
        <v>43493</v>
      </c>
      <c r="J41">
        <v>165927</v>
      </c>
      <c r="K41">
        <v>0.2</v>
      </c>
      <c r="L41" t="s">
        <v>20</v>
      </c>
      <c r="M41" t="s">
        <v>43</v>
      </c>
    </row>
    <row r="42" spans="1:13" x14ac:dyDescent="0.35">
      <c r="A42" t="s">
        <v>425</v>
      </c>
      <c r="B42" t="s">
        <v>426</v>
      </c>
      <c r="C42" t="s">
        <v>78</v>
      </c>
      <c r="D42" t="s">
        <v>33</v>
      </c>
      <c r="E42" t="s">
        <v>34</v>
      </c>
      <c r="F42" t="s">
        <v>18</v>
      </c>
      <c r="G42" t="s">
        <v>27</v>
      </c>
      <c r="H42">
        <v>43</v>
      </c>
      <c r="I42" s="20">
        <v>38564</v>
      </c>
      <c r="J42">
        <v>249686</v>
      </c>
      <c r="K42">
        <v>0.31</v>
      </c>
      <c r="L42" t="s">
        <v>28</v>
      </c>
      <c r="M42" t="s">
        <v>29</v>
      </c>
    </row>
    <row r="43" spans="1:13" x14ac:dyDescent="0.35">
      <c r="A43" t="s">
        <v>666</v>
      </c>
      <c r="B43" t="s">
        <v>1418</v>
      </c>
      <c r="C43" t="s">
        <v>54</v>
      </c>
      <c r="D43" t="s">
        <v>33</v>
      </c>
      <c r="E43" t="s">
        <v>34</v>
      </c>
      <c r="F43" t="s">
        <v>18</v>
      </c>
      <c r="G43" t="s">
        <v>27</v>
      </c>
      <c r="H43">
        <v>62</v>
      </c>
      <c r="I43" s="20">
        <v>37519</v>
      </c>
      <c r="J43">
        <v>49738</v>
      </c>
      <c r="K43">
        <v>0</v>
      </c>
      <c r="L43" t="s">
        <v>28</v>
      </c>
      <c r="M43" t="s">
        <v>113</v>
      </c>
    </row>
    <row r="44" spans="1:13" x14ac:dyDescent="0.35">
      <c r="A44" t="s">
        <v>40</v>
      </c>
      <c r="B44" t="s">
        <v>1280</v>
      </c>
      <c r="C44" t="s">
        <v>54</v>
      </c>
      <c r="D44" t="s">
        <v>33</v>
      </c>
      <c r="E44" t="s">
        <v>25</v>
      </c>
      <c r="F44" t="s">
        <v>18</v>
      </c>
      <c r="G44" t="s">
        <v>35</v>
      </c>
      <c r="H44">
        <v>55</v>
      </c>
      <c r="I44" s="20">
        <v>44302</v>
      </c>
      <c r="J44">
        <v>48266</v>
      </c>
      <c r="K44">
        <v>0</v>
      </c>
      <c r="L44" t="s">
        <v>20</v>
      </c>
      <c r="M44" t="s">
        <v>36</v>
      </c>
    </row>
    <row r="45" spans="1:13" x14ac:dyDescent="0.35">
      <c r="A45" t="s">
        <v>40</v>
      </c>
      <c r="B45" t="s">
        <v>41</v>
      </c>
      <c r="C45" t="s">
        <v>42</v>
      </c>
      <c r="D45" t="s">
        <v>33</v>
      </c>
      <c r="E45" t="s">
        <v>25</v>
      </c>
      <c r="F45" t="s">
        <v>26</v>
      </c>
      <c r="G45" t="s">
        <v>27</v>
      </c>
      <c r="H45">
        <v>55</v>
      </c>
      <c r="I45" s="20">
        <v>35023</v>
      </c>
      <c r="J45">
        <v>95409</v>
      </c>
      <c r="K45">
        <v>0</v>
      </c>
      <c r="L45" t="s">
        <v>20</v>
      </c>
      <c r="M45" t="s">
        <v>43</v>
      </c>
    </row>
    <row r="46" spans="1:13" x14ac:dyDescent="0.35">
      <c r="A46" t="s">
        <v>1156</v>
      </c>
      <c r="B46" t="s">
        <v>1157</v>
      </c>
      <c r="C46" t="s">
        <v>32</v>
      </c>
      <c r="D46" t="s">
        <v>33</v>
      </c>
      <c r="E46" t="s">
        <v>48</v>
      </c>
      <c r="F46" t="s">
        <v>18</v>
      </c>
      <c r="G46" t="s">
        <v>27</v>
      </c>
      <c r="H46">
        <v>53</v>
      </c>
      <c r="I46" s="20">
        <v>37304</v>
      </c>
      <c r="J46">
        <v>179494</v>
      </c>
      <c r="K46">
        <v>0.2</v>
      </c>
      <c r="L46" t="s">
        <v>28</v>
      </c>
      <c r="M46" t="s">
        <v>29</v>
      </c>
    </row>
    <row r="47" spans="1:13" x14ac:dyDescent="0.35">
      <c r="A47" t="s">
        <v>841</v>
      </c>
      <c r="B47" t="s">
        <v>842</v>
      </c>
      <c r="C47" t="s">
        <v>123</v>
      </c>
      <c r="D47" t="s">
        <v>33</v>
      </c>
      <c r="E47" t="s">
        <v>34</v>
      </c>
      <c r="F47" t="s">
        <v>26</v>
      </c>
      <c r="G47" t="s">
        <v>35</v>
      </c>
      <c r="H47">
        <v>31</v>
      </c>
      <c r="I47" s="20">
        <v>44308</v>
      </c>
      <c r="J47">
        <v>74215</v>
      </c>
      <c r="K47">
        <v>0</v>
      </c>
      <c r="L47" t="s">
        <v>20</v>
      </c>
      <c r="M47" t="s">
        <v>43</v>
      </c>
    </row>
    <row r="48" spans="1:13" x14ac:dyDescent="0.35">
      <c r="A48" t="s">
        <v>1668</v>
      </c>
      <c r="B48" t="s">
        <v>1669</v>
      </c>
      <c r="C48" t="s">
        <v>15</v>
      </c>
      <c r="D48" t="s">
        <v>33</v>
      </c>
      <c r="E48" t="s">
        <v>34</v>
      </c>
      <c r="F48" t="s">
        <v>18</v>
      </c>
      <c r="G48" t="s">
        <v>27</v>
      </c>
      <c r="H48">
        <v>37</v>
      </c>
      <c r="I48" s="20">
        <v>40657</v>
      </c>
      <c r="J48">
        <v>131183</v>
      </c>
      <c r="K48">
        <v>0.14000000000000001</v>
      </c>
      <c r="L48" t="s">
        <v>28</v>
      </c>
      <c r="M48" t="s">
        <v>73</v>
      </c>
    </row>
    <row r="49" spans="1:13" x14ac:dyDescent="0.35">
      <c r="A49" t="s">
        <v>1666</v>
      </c>
      <c r="B49" t="s">
        <v>1667</v>
      </c>
      <c r="C49" t="s">
        <v>54</v>
      </c>
      <c r="D49" t="s">
        <v>33</v>
      </c>
      <c r="E49" t="s">
        <v>25</v>
      </c>
      <c r="F49" t="s">
        <v>26</v>
      </c>
      <c r="G49" t="s">
        <v>27</v>
      </c>
      <c r="H49">
        <v>56</v>
      </c>
      <c r="I49" s="20">
        <v>38847</v>
      </c>
      <c r="J49">
        <v>41561</v>
      </c>
      <c r="K49">
        <v>0</v>
      </c>
      <c r="L49" t="s">
        <v>20</v>
      </c>
      <c r="M49" t="s">
        <v>59</v>
      </c>
    </row>
    <row r="50" spans="1:13" x14ac:dyDescent="0.35">
      <c r="A50" t="s">
        <v>1608</v>
      </c>
      <c r="B50" t="s">
        <v>1609</v>
      </c>
      <c r="C50" t="s">
        <v>54</v>
      </c>
      <c r="D50" t="s">
        <v>33</v>
      </c>
      <c r="E50" t="s">
        <v>17</v>
      </c>
      <c r="F50" t="s">
        <v>26</v>
      </c>
      <c r="G50" t="s">
        <v>27</v>
      </c>
      <c r="H50">
        <v>46</v>
      </c>
      <c r="I50" s="20">
        <v>40657</v>
      </c>
      <c r="J50">
        <v>55894</v>
      </c>
      <c r="K50">
        <v>0</v>
      </c>
      <c r="L50" t="s">
        <v>20</v>
      </c>
      <c r="M50" t="s">
        <v>21</v>
      </c>
    </row>
    <row r="51" spans="1:13" x14ac:dyDescent="0.35">
      <c r="A51" t="s">
        <v>1015</v>
      </c>
      <c r="B51" t="s">
        <v>1016</v>
      </c>
      <c r="C51" t="s">
        <v>51</v>
      </c>
      <c r="D51" t="s">
        <v>33</v>
      </c>
      <c r="E51" t="s">
        <v>17</v>
      </c>
      <c r="F51" t="s">
        <v>26</v>
      </c>
      <c r="G51" t="s">
        <v>84</v>
      </c>
      <c r="H51">
        <v>54</v>
      </c>
      <c r="I51" s="20">
        <v>35913</v>
      </c>
      <c r="J51">
        <v>108268</v>
      </c>
      <c r="K51">
        <v>0.09</v>
      </c>
      <c r="L51" t="s">
        <v>92</v>
      </c>
      <c r="M51" t="s">
        <v>217</v>
      </c>
    </row>
    <row r="52" spans="1:13" x14ac:dyDescent="0.35">
      <c r="A52" t="s">
        <v>1045</v>
      </c>
      <c r="B52" t="s">
        <v>1046</v>
      </c>
      <c r="C52" t="s">
        <v>32</v>
      </c>
      <c r="D52" t="s">
        <v>33</v>
      </c>
      <c r="E52" t="s">
        <v>48</v>
      </c>
      <c r="F52" t="s">
        <v>26</v>
      </c>
      <c r="G52" t="s">
        <v>27</v>
      </c>
      <c r="H52">
        <v>58</v>
      </c>
      <c r="I52" s="20">
        <v>39367</v>
      </c>
      <c r="J52">
        <v>162038</v>
      </c>
      <c r="K52">
        <v>0.24</v>
      </c>
      <c r="L52" t="s">
        <v>28</v>
      </c>
      <c r="M52" t="s">
        <v>29</v>
      </c>
    </row>
    <row r="53" spans="1:13" x14ac:dyDescent="0.35">
      <c r="A53" t="s">
        <v>674</v>
      </c>
      <c r="B53" t="s">
        <v>675</v>
      </c>
      <c r="C53" t="s">
        <v>32</v>
      </c>
      <c r="D53" t="s">
        <v>33</v>
      </c>
      <c r="E53" t="s">
        <v>34</v>
      </c>
      <c r="F53" t="s">
        <v>26</v>
      </c>
      <c r="G53" t="s">
        <v>35</v>
      </c>
      <c r="H53">
        <v>25</v>
      </c>
      <c r="I53" s="20">
        <v>43844</v>
      </c>
      <c r="J53">
        <v>168014</v>
      </c>
      <c r="K53">
        <v>0.27</v>
      </c>
      <c r="L53" t="s">
        <v>20</v>
      </c>
      <c r="M53" t="s">
        <v>36</v>
      </c>
    </row>
    <row r="54" spans="1:13" x14ac:dyDescent="0.35">
      <c r="A54" t="s">
        <v>1973</v>
      </c>
      <c r="B54" t="s">
        <v>1974</v>
      </c>
      <c r="C54" t="s">
        <v>54</v>
      </c>
      <c r="D54" t="s">
        <v>33</v>
      </c>
      <c r="E54" t="s">
        <v>34</v>
      </c>
      <c r="F54" t="s">
        <v>18</v>
      </c>
      <c r="G54" t="s">
        <v>27</v>
      </c>
      <c r="H54">
        <v>44</v>
      </c>
      <c r="I54" s="20">
        <v>40329</v>
      </c>
      <c r="J54">
        <v>47387</v>
      </c>
      <c r="K54">
        <v>0</v>
      </c>
      <c r="L54" t="s">
        <v>28</v>
      </c>
      <c r="M54" t="s">
        <v>133</v>
      </c>
    </row>
    <row r="55" spans="1:13" x14ac:dyDescent="0.35">
      <c r="A55" t="s">
        <v>1626</v>
      </c>
      <c r="B55" t="s">
        <v>1627</v>
      </c>
      <c r="C55" t="s">
        <v>123</v>
      </c>
      <c r="D55" t="s">
        <v>33</v>
      </c>
      <c r="E55" t="s">
        <v>17</v>
      </c>
      <c r="F55" t="s">
        <v>18</v>
      </c>
      <c r="G55" t="s">
        <v>35</v>
      </c>
      <c r="H55">
        <v>30</v>
      </c>
      <c r="I55" s="20">
        <v>42068</v>
      </c>
      <c r="J55">
        <v>52697</v>
      </c>
      <c r="K55">
        <v>0</v>
      </c>
      <c r="L55" t="s">
        <v>20</v>
      </c>
      <c r="M55" t="s">
        <v>21</v>
      </c>
    </row>
    <row r="56" spans="1:13" x14ac:dyDescent="0.35">
      <c r="A56" t="s">
        <v>776</v>
      </c>
      <c r="B56" t="s">
        <v>777</v>
      </c>
      <c r="C56" t="s">
        <v>15</v>
      </c>
      <c r="D56" t="s">
        <v>33</v>
      </c>
      <c r="E56" t="s">
        <v>48</v>
      </c>
      <c r="F56" t="s">
        <v>18</v>
      </c>
      <c r="G56" t="s">
        <v>27</v>
      </c>
      <c r="H56">
        <v>48</v>
      </c>
      <c r="I56" s="20">
        <v>37144</v>
      </c>
      <c r="J56">
        <v>125730</v>
      </c>
      <c r="K56">
        <v>0.11</v>
      </c>
      <c r="L56" t="s">
        <v>28</v>
      </c>
      <c r="M56" t="s">
        <v>29</v>
      </c>
    </row>
    <row r="57" spans="1:13" x14ac:dyDescent="0.35">
      <c r="A57" t="s">
        <v>909</v>
      </c>
      <c r="B57" t="s">
        <v>910</v>
      </c>
      <c r="C57" t="s">
        <v>54</v>
      </c>
      <c r="D57" t="s">
        <v>33</v>
      </c>
      <c r="E57" t="s">
        <v>48</v>
      </c>
      <c r="F57" t="s">
        <v>18</v>
      </c>
      <c r="G57" t="s">
        <v>35</v>
      </c>
      <c r="H57">
        <v>63</v>
      </c>
      <c r="I57" s="20">
        <v>40984</v>
      </c>
      <c r="J57">
        <v>46081</v>
      </c>
      <c r="K57">
        <v>0</v>
      </c>
      <c r="L57" t="s">
        <v>20</v>
      </c>
      <c r="M57" t="s">
        <v>36</v>
      </c>
    </row>
    <row r="58" spans="1:13" x14ac:dyDescent="0.35">
      <c r="A58" t="s">
        <v>1604</v>
      </c>
      <c r="B58" t="s">
        <v>1605</v>
      </c>
      <c r="C58" t="s">
        <v>32</v>
      </c>
      <c r="D58" t="s">
        <v>33</v>
      </c>
      <c r="E58" t="s">
        <v>17</v>
      </c>
      <c r="F58" t="s">
        <v>18</v>
      </c>
      <c r="G58" t="s">
        <v>27</v>
      </c>
      <c r="H58">
        <v>25</v>
      </c>
      <c r="I58" s="20">
        <v>44303</v>
      </c>
      <c r="J58">
        <v>186870</v>
      </c>
      <c r="K58">
        <v>0.2</v>
      </c>
      <c r="L58" t="s">
        <v>28</v>
      </c>
      <c r="M58" t="s">
        <v>73</v>
      </c>
    </row>
    <row r="59" spans="1:13" x14ac:dyDescent="0.35">
      <c r="A59" t="s">
        <v>1160</v>
      </c>
      <c r="B59" t="s">
        <v>1161</v>
      </c>
      <c r="C59" t="s">
        <v>15</v>
      </c>
      <c r="D59" t="s">
        <v>33</v>
      </c>
      <c r="E59" t="s">
        <v>48</v>
      </c>
      <c r="F59" t="s">
        <v>18</v>
      </c>
      <c r="G59" t="s">
        <v>84</v>
      </c>
      <c r="H59">
        <v>55</v>
      </c>
      <c r="I59" s="20">
        <v>42772</v>
      </c>
      <c r="J59">
        <v>144986</v>
      </c>
      <c r="K59">
        <v>0.12</v>
      </c>
      <c r="L59" t="s">
        <v>20</v>
      </c>
      <c r="M59" t="s">
        <v>43</v>
      </c>
    </row>
    <row r="60" spans="1:13" x14ac:dyDescent="0.35">
      <c r="A60" t="s">
        <v>863</v>
      </c>
      <c r="B60" t="s">
        <v>864</v>
      </c>
      <c r="C60" t="s">
        <v>15</v>
      </c>
      <c r="D60" t="s">
        <v>33</v>
      </c>
      <c r="E60" t="s">
        <v>17</v>
      </c>
      <c r="F60" t="s">
        <v>18</v>
      </c>
      <c r="G60" t="s">
        <v>35</v>
      </c>
      <c r="H60">
        <v>51</v>
      </c>
      <c r="I60" s="20">
        <v>38835</v>
      </c>
      <c r="J60">
        <v>150758</v>
      </c>
      <c r="K60">
        <v>0.13</v>
      </c>
      <c r="L60" t="s">
        <v>20</v>
      </c>
      <c r="M60" t="s">
        <v>36</v>
      </c>
    </row>
    <row r="61" spans="1:13" x14ac:dyDescent="0.35">
      <c r="A61" t="s">
        <v>751</v>
      </c>
      <c r="B61" t="s">
        <v>752</v>
      </c>
      <c r="C61" t="s">
        <v>51</v>
      </c>
      <c r="D61" t="s">
        <v>33</v>
      </c>
      <c r="E61" t="s">
        <v>34</v>
      </c>
      <c r="F61" t="s">
        <v>18</v>
      </c>
      <c r="G61" t="s">
        <v>84</v>
      </c>
      <c r="H61">
        <v>55</v>
      </c>
      <c r="I61" s="20">
        <v>40297</v>
      </c>
      <c r="J61">
        <v>111038</v>
      </c>
      <c r="K61">
        <v>0.05</v>
      </c>
      <c r="L61" t="s">
        <v>92</v>
      </c>
      <c r="M61" t="s">
        <v>217</v>
      </c>
    </row>
    <row r="62" spans="1:13" x14ac:dyDescent="0.35">
      <c r="A62" t="s">
        <v>227</v>
      </c>
      <c r="B62" t="s">
        <v>228</v>
      </c>
      <c r="C62" t="s">
        <v>15</v>
      </c>
      <c r="D62" t="s">
        <v>33</v>
      </c>
      <c r="E62" t="s">
        <v>25</v>
      </c>
      <c r="F62" t="s">
        <v>26</v>
      </c>
      <c r="G62" t="s">
        <v>84</v>
      </c>
      <c r="H62">
        <v>60</v>
      </c>
      <c r="I62" s="20">
        <v>42270</v>
      </c>
      <c r="J62">
        <v>141899</v>
      </c>
      <c r="K62">
        <v>0.15</v>
      </c>
      <c r="L62" t="s">
        <v>20</v>
      </c>
      <c r="M62" t="s">
        <v>43</v>
      </c>
    </row>
    <row r="63" spans="1:13" x14ac:dyDescent="0.35">
      <c r="A63" t="s">
        <v>1393</v>
      </c>
      <c r="B63" t="s">
        <v>1394</v>
      </c>
      <c r="C63" t="s">
        <v>51</v>
      </c>
      <c r="D63" t="s">
        <v>33</v>
      </c>
      <c r="E63" t="s">
        <v>25</v>
      </c>
      <c r="F63" t="s">
        <v>18</v>
      </c>
      <c r="G63" t="s">
        <v>35</v>
      </c>
      <c r="H63">
        <v>37</v>
      </c>
      <c r="I63" s="20">
        <v>43935</v>
      </c>
      <c r="J63">
        <v>103524</v>
      </c>
      <c r="K63">
        <v>0.09</v>
      </c>
      <c r="L63" t="s">
        <v>20</v>
      </c>
      <c r="M63" t="s">
        <v>43</v>
      </c>
    </row>
    <row r="64" spans="1:13" x14ac:dyDescent="0.35">
      <c r="A64" t="s">
        <v>1647</v>
      </c>
      <c r="B64" t="s">
        <v>1648</v>
      </c>
      <c r="C64" t="s">
        <v>42</v>
      </c>
      <c r="D64" t="s">
        <v>33</v>
      </c>
      <c r="E64" t="s">
        <v>25</v>
      </c>
      <c r="F64" t="s">
        <v>18</v>
      </c>
      <c r="G64" t="s">
        <v>27</v>
      </c>
      <c r="H64">
        <v>35</v>
      </c>
      <c r="I64" s="20">
        <v>43542</v>
      </c>
      <c r="J64">
        <v>74779</v>
      </c>
      <c r="K64">
        <v>0</v>
      </c>
      <c r="L64" t="s">
        <v>20</v>
      </c>
      <c r="M64" t="s">
        <v>43</v>
      </c>
    </row>
    <row r="65" spans="1:13" x14ac:dyDescent="0.35">
      <c r="A65" t="s">
        <v>1561</v>
      </c>
      <c r="B65" t="s">
        <v>1562</v>
      </c>
      <c r="C65" t="s">
        <v>15</v>
      </c>
      <c r="D65" t="s">
        <v>33</v>
      </c>
      <c r="E65" t="s">
        <v>25</v>
      </c>
      <c r="F65" t="s">
        <v>26</v>
      </c>
      <c r="G65" t="s">
        <v>27</v>
      </c>
      <c r="H65">
        <v>63</v>
      </c>
      <c r="I65" s="20">
        <v>37295</v>
      </c>
      <c r="J65">
        <v>128703</v>
      </c>
      <c r="K65">
        <v>0.13</v>
      </c>
      <c r="L65" t="s">
        <v>20</v>
      </c>
      <c r="M65" t="s">
        <v>59</v>
      </c>
    </row>
    <row r="66" spans="1:13" x14ac:dyDescent="0.35">
      <c r="A66" t="s">
        <v>1977</v>
      </c>
      <c r="B66" t="s">
        <v>1978</v>
      </c>
      <c r="C66" t="s">
        <v>42</v>
      </c>
      <c r="D66" t="s">
        <v>33</v>
      </c>
      <c r="E66" t="s">
        <v>34</v>
      </c>
      <c r="F66" t="s">
        <v>18</v>
      </c>
      <c r="G66" t="s">
        <v>27</v>
      </c>
      <c r="H66">
        <v>33</v>
      </c>
      <c r="I66" s="20">
        <v>40936</v>
      </c>
      <c r="J66">
        <v>95960</v>
      </c>
      <c r="K66">
        <v>0</v>
      </c>
      <c r="L66" t="s">
        <v>28</v>
      </c>
      <c r="M66" t="s">
        <v>133</v>
      </c>
    </row>
    <row r="67" spans="1:13" x14ac:dyDescent="0.3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18</v>
      </c>
      <c r="G67" t="s">
        <v>35</v>
      </c>
      <c r="H67">
        <v>50</v>
      </c>
      <c r="I67" s="20">
        <v>39016</v>
      </c>
      <c r="J67">
        <v>163099</v>
      </c>
      <c r="K67">
        <v>0.2</v>
      </c>
      <c r="L67" t="s">
        <v>20</v>
      </c>
      <c r="M67" t="s">
        <v>36</v>
      </c>
    </row>
    <row r="68" spans="1:13" x14ac:dyDescent="0.35">
      <c r="A68" t="s">
        <v>1065</v>
      </c>
      <c r="B68" t="s">
        <v>1066</v>
      </c>
      <c r="C68" t="s">
        <v>15</v>
      </c>
      <c r="D68" t="s">
        <v>33</v>
      </c>
      <c r="E68" t="s">
        <v>48</v>
      </c>
      <c r="F68" t="s">
        <v>18</v>
      </c>
      <c r="G68" t="s">
        <v>19</v>
      </c>
      <c r="H68">
        <v>59</v>
      </c>
      <c r="I68" s="20">
        <v>43400</v>
      </c>
      <c r="J68">
        <v>139208</v>
      </c>
      <c r="K68">
        <v>0.11</v>
      </c>
      <c r="L68" t="s">
        <v>20</v>
      </c>
      <c r="M68" t="s">
        <v>59</v>
      </c>
    </row>
    <row r="69" spans="1:13" x14ac:dyDescent="0.35">
      <c r="A69" t="s">
        <v>1289</v>
      </c>
      <c r="B69" t="s">
        <v>1290</v>
      </c>
      <c r="C69" t="s">
        <v>123</v>
      </c>
      <c r="D69" t="s">
        <v>33</v>
      </c>
      <c r="E69" t="s">
        <v>25</v>
      </c>
      <c r="F69" t="s">
        <v>18</v>
      </c>
      <c r="G69" t="s">
        <v>35</v>
      </c>
      <c r="H69">
        <v>41</v>
      </c>
      <c r="I69" s="20">
        <v>39091</v>
      </c>
      <c r="J69">
        <v>50685</v>
      </c>
      <c r="K69">
        <v>0</v>
      </c>
      <c r="L69" t="s">
        <v>20</v>
      </c>
      <c r="M69" t="s">
        <v>87</v>
      </c>
    </row>
    <row r="70" spans="1:13" x14ac:dyDescent="0.35">
      <c r="A70" t="s">
        <v>470</v>
      </c>
      <c r="B70" t="s">
        <v>1612</v>
      </c>
      <c r="C70" t="s">
        <v>54</v>
      </c>
      <c r="D70" t="s">
        <v>33</v>
      </c>
      <c r="E70" t="s">
        <v>48</v>
      </c>
      <c r="F70" t="s">
        <v>26</v>
      </c>
      <c r="G70" t="s">
        <v>27</v>
      </c>
      <c r="H70">
        <v>37</v>
      </c>
      <c r="I70" s="20">
        <v>42317</v>
      </c>
      <c r="J70">
        <v>45369</v>
      </c>
      <c r="K70">
        <v>0</v>
      </c>
      <c r="L70" t="s">
        <v>28</v>
      </c>
      <c r="M70" t="s">
        <v>113</v>
      </c>
    </row>
    <row r="71" spans="1:13" x14ac:dyDescent="0.35">
      <c r="A71" t="s">
        <v>1299</v>
      </c>
      <c r="B71" t="s">
        <v>1300</v>
      </c>
      <c r="C71" t="s">
        <v>15</v>
      </c>
      <c r="D71" t="s">
        <v>33</v>
      </c>
      <c r="E71" t="s">
        <v>25</v>
      </c>
      <c r="F71" t="s">
        <v>18</v>
      </c>
      <c r="G71" t="s">
        <v>19</v>
      </c>
      <c r="H71">
        <v>33</v>
      </c>
      <c r="I71" s="20">
        <v>43763</v>
      </c>
      <c r="J71">
        <v>131652</v>
      </c>
      <c r="K71">
        <v>0.11</v>
      </c>
      <c r="L71" t="s">
        <v>20</v>
      </c>
      <c r="M71" t="s">
        <v>21</v>
      </c>
    </row>
    <row r="72" spans="1:13" x14ac:dyDescent="0.35">
      <c r="A72" t="s">
        <v>1899</v>
      </c>
      <c r="B72" t="s">
        <v>1900</v>
      </c>
      <c r="C72" t="s">
        <v>123</v>
      </c>
      <c r="D72" t="s">
        <v>33</v>
      </c>
      <c r="E72" t="s">
        <v>25</v>
      </c>
      <c r="F72" t="s">
        <v>26</v>
      </c>
      <c r="G72" t="s">
        <v>84</v>
      </c>
      <c r="H72">
        <v>39</v>
      </c>
      <c r="I72" s="20">
        <v>39708</v>
      </c>
      <c r="J72">
        <v>62861</v>
      </c>
      <c r="K72">
        <v>0</v>
      </c>
      <c r="L72" t="s">
        <v>20</v>
      </c>
      <c r="M72" t="s">
        <v>21</v>
      </c>
    </row>
    <row r="73" spans="1:13" x14ac:dyDescent="0.35">
      <c r="A73" t="s">
        <v>1227</v>
      </c>
      <c r="B73" t="s">
        <v>1228</v>
      </c>
      <c r="C73" t="s">
        <v>78</v>
      </c>
      <c r="D73" t="s">
        <v>33</v>
      </c>
      <c r="E73" t="s">
        <v>48</v>
      </c>
      <c r="F73" t="s">
        <v>18</v>
      </c>
      <c r="G73" t="s">
        <v>35</v>
      </c>
      <c r="H73">
        <v>36</v>
      </c>
      <c r="I73" s="20">
        <v>41650</v>
      </c>
      <c r="J73">
        <v>202323</v>
      </c>
      <c r="K73">
        <v>0.39</v>
      </c>
      <c r="L73" t="s">
        <v>20</v>
      </c>
      <c r="M73" t="s">
        <v>36</v>
      </c>
    </row>
    <row r="74" spans="1:13" x14ac:dyDescent="0.35">
      <c r="A74" t="s">
        <v>352</v>
      </c>
      <c r="B74" t="s">
        <v>1258</v>
      </c>
      <c r="C74" t="s">
        <v>15</v>
      </c>
      <c r="D74" t="s">
        <v>33</v>
      </c>
      <c r="E74" t="s">
        <v>17</v>
      </c>
      <c r="F74" t="s">
        <v>18</v>
      </c>
      <c r="G74" t="s">
        <v>84</v>
      </c>
      <c r="H74">
        <v>45</v>
      </c>
      <c r="I74" s="20">
        <v>42379</v>
      </c>
      <c r="J74">
        <v>149761</v>
      </c>
      <c r="K74">
        <v>0.12</v>
      </c>
      <c r="L74" t="s">
        <v>20</v>
      </c>
      <c r="M74" t="s">
        <v>87</v>
      </c>
    </row>
    <row r="75" spans="1:13" x14ac:dyDescent="0.35">
      <c r="A75" t="s">
        <v>1231</v>
      </c>
      <c r="B75" t="s">
        <v>1232</v>
      </c>
      <c r="C75" t="s">
        <v>32</v>
      </c>
      <c r="D75" t="s">
        <v>33</v>
      </c>
      <c r="E75" t="s">
        <v>34</v>
      </c>
      <c r="F75" t="s">
        <v>18</v>
      </c>
      <c r="G75" t="s">
        <v>27</v>
      </c>
      <c r="H75">
        <v>34</v>
      </c>
      <c r="I75" s="20">
        <v>44032</v>
      </c>
      <c r="J75">
        <v>184960</v>
      </c>
      <c r="K75">
        <v>0.18</v>
      </c>
      <c r="L75" t="s">
        <v>20</v>
      </c>
      <c r="M75" t="s">
        <v>21</v>
      </c>
    </row>
    <row r="76" spans="1:13" x14ac:dyDescent="0.35">
      <c r="A76" t="s">
        <v>887</v>
      </c>
      <c r="B76" t="s">
        <v>895</v>
      </c>
      <c r="C76" t="s">
        <v>15</v>
      </c>
      <c r="D76" t="s">
        <v>33</v>
      </c>
      <c r="E76" t="s">
        <v>17</v>
      </c>
      <c r="F76" t="s">
        <v>18</v>
      </c>
      <c r="G76" t="s">
        <v>84</v>
      </c>
      <c r="H76">
        <v>39</v>
      </c>
      <c r="I76" s="20">
        <v>43756</v>
      </c>
      <c r="J76">
        <v>122829</v>
      </c>
      <c r="K76">
        <v>0.11</v>
      </c>
      <c r="L76" t="s">
        <v>20</v>
      </c>
      <c r="M76" t="s">
        <v>36</v>
      </c>
    </row>
    <row r="77" spans="1:13" x14ac:dyDescent="0.35">
      <c r="A77" t="s">
        <v>563</v>
      </c>
      <c r="B77" t="s">
        <v>564</v>
      </c>
      <c r="C77" t="s">
        <v>15</v>
      </c>
      <c r="D77" t="s">
        <v>33</v>
      </c>
      <c r="E77" t="s">
        <v>25</v>
      </c>
      <c r="F77" t="s">
        <v>18</v>
      </c>
      <c r="G77" t="s">
        <v>84</v>
      </c>
      <c r="H77">
        <v>37</v>
      </c>
      <c r="I77" s="20">
        <v>41329</v>
      </c>
      <c r="J77">
        <v>157474</v>
      </c>
      <c r="K77">
        <v>0.11</v>
      </c>
      <c r="L77" t="s">
        <v>92</v>
      </c>
      <c r="M77" t="s">
        <v>98</v>
      </c>
    </row>
    <row r="78" spans="1:13" x14ac:dyDescent="0.35">
      <c r="A78" t="s">
        <v>1197</v>
      </c>
      <c r="B78" t="s">
        <v>1198</v>
      </c>
      <c r="C78" t="s">
        <v>15</v>
      </c>
      <c r="D78" t="s">
        <v>33</v>
      </c>
      <c r="E78" t="s">
        <v>34</v>
      </c>
      <c r="F78" t="s">
        <v>26</v>
      </c>
      <c r="G78" t="s">
        <v>84</v>
      </c>
      <c r="H78">
        <v>44</v>
      </c>
      <c r="I78" s="20">
        <v>43685</v>
      </c>
      <c r="J78">
        <v>130133</v>
      </c>
      <c r="K78">
        <v>0.15</v>
      </c>
      <c r="L78" t="s">
        <v>20</v>
      </c>
      <c r="M78" t="s">
        <v>59</v>
      </c>
    </row>
    <row r="79" spans="1:13" x14ac:dyDescent="0.35">
      <c r="A79" t="s">
        <v>311</v>
      </c>
      <c r="B79" t="s">
        <v>312</v>
      </c>
      <c r="C79" t="s">
        <v>51</v>
      </c>
      <c r="D79" t="s">
        <v>33</v>
      </c>
      <c r="E79" t="s">
        <v>48</v>
      </c>
      <c r="F79" t="s">
        <v>26</v>
      </c>
      <c r="G79" t="s">
        <v>27</v>
      </c>
      <c r="H79">
        <v>39</v>
      </c>
      <c r="I79" s="20">
        <v>40192</v>
      </c>
      <c r="J79">
        <v>103504</v>
      </c>
      <c r="K79">
        <v>7.0000000000000007E-2</v>
      </c>
      <c r="L79" t="s">
        <v>28</v>
      </c>
      <c r="M79" t="s">
        <v>133</v>
      </c>
    </row>
    <row r="80" spans="1:13" x14ac:dyDescent="0.35">
      <c r="A80" t="s">
        <v>965</v>
      </c>
      <c r="B80" t="s">
        <v>966</v>
      </c>
      <c r="C80" t="s">
        <v>32</v>
      </c>
      <c r="D80" t="s">
        <v>33</v>
      </c>
      <c r="E80" t="s">
        <v>17</v>
      </c>
      <c r="F80" t="s">
        <v>18</v>
      </c>
      <c r="G80" t="s">
        <v>84</v>
      </c>
      <c r="H80">
        <v>65</v>
      </c>
      <c r="I80" s="20">
        <v>39728</v>
      </c>
      <c r="J80">
        <v>170221</v>
      </c>
      <c r="K80">
        <v>0.15</v>
      </c>
      <c r="L80" t="s">
        <v>92</v>
      </c>
      <c r="M80" t="s">
        <v>93</v>
      </c>
    </row>
    <row r="81" spans="1:13" x14ac:dyDescent="0.35">
      <c r="A81" t="s">
        <v>1259</v>
      </c>
      <c r="B81" t="s">
        <v>1260</v>
      </c>
      <c r="C81" t="s">
        <v>15</v>
      </c>
      <c r="D81" t="s">
        <v>33</v>
      </c>
      <c r="E81" t="s">
        <v>48</v>
      </c>
      <c r="F81" t="s">
        <v>26</v>
      </c>
      <c r="G81" t="s">
        <v>84</v>
      </c>
      <c r="H81">
        <v>44</v>
      </c>
      <c r="I81" s="20">
        <v>39305</v>
      </c>
      <c r="J81">
        <v>126277</v>
      </c>
      <c r="K81">
        <v>0.13</v>
      </c>
      <c r="L81" t="s">
        <v>92</v>
      </c>
      <c r="M81" t="s">
        <v>93</v>
      </c>
    </row>
    <row r="82" spans="1:13" x14ac:dyDescent="0.35">
      <c r="A82" t="s">
        <v>1504</v>
      </c>
      <c r="B82" t="s">
        <v>1505</v>
      </c>
      <c r="C82" t="s">
        <v>15</v>
      </c>
      <c r="D82" t="s">
        <v>33</v>
      </c>
      <c r="E82" t="s">
        <v>34</v>
      </c>
      <c r="F82" t="s">
        <v>26</v>
      </c>
      <c r="G82" t="s">
        <v>27</v>
      </c>
      <c r="H82">
        <v>44</v>
      </c>
      <c r="I82" s="20">
        <v>40274</v>
      </c>
      <c r="J82">
        <v>142878</v>
      </c>
      <c r="K82">
        <v>0.12</v>
      </c>
      <c r="L82" t="s">
        <v>20</v>
      </c>
      <c r="M82" t="s">
        <v>87</v>
      </c>
    </row>
    <row r="83" spans="1:13" x14ac:dyDescent="0.35">
      <c r="A83" t="s">
        <v>961</v>
      </c>
      <c r="B83" t="s">
        <v>962</v>
      </c>
      <c r="C83" t="s">
        <v>15</v>
      </c>
      <c r="D83" t="s">
        <v>33</v>
      </c>
      <c r="E83" t="s">
        <v>17</v>
      </c>
      <c r="F83" t="s">
        <v>26</v>
      </c>
      <c r="G83" t="s">
        <v>27</v>
      </c>
      <c r="H83">
        <v>43</v>
      </c>
      <c r="I83" s="20">
        <v>44303</v>
      </c>
      <c r="J83">
        <v>146140</v>
      </c>
      <c r="K83">
        <v>0.15</v>
      </c>
      <c r="L83" t="s">
        <v>20</v>
      </c>
      <c r="M83" t="s">
        <v>21</v>
      </c>
    </row>
    <row r="84" spans="1:13" x14ac:dyDescent="0.35">
      <c r="A84" t="s">
        <v>1747</v>
      </c>
      <c r="B84" t="s">
        <v>1748</v>
      </c>
      <c r="C84" t="s">
        <v>123</v>
      </c>
      <c r="D84" t="s">
        <v>33</v>
      </c>
      <c r="E84" t="s">
        <v>17</v>
      </c>
      <c r="F84" t="s">
        <v>18</v>
      </c>
      <c r="G84" t="s">
        <v>84</v>
      </c>
      <c r="H84">
        <v>25</v>
      </c>
      <c r="I84" s="20">
        <v>44024</v>
      </c>
      <c r="J84">
        <v>56565</v>
      </c>
      <c r="K84">
        <v>0</v>
      </c>
      <c r="L84" t="s">
        <v>92</v>
      </c>
      <c r="M84" t="s">
        <v>217</v>
      </c>
    </row>
    <row r="85" spans="1:13" x14ac:dyDescent="0.35">
      <c r="A85" t="s">
        <v>1700</v>
      </c>
      <c r="B85" t="s">
        <v>1701</v>
      </c>
      <c r="C85" t="s">
        <v>78</v>
      </c>
      <c r="D85" t="s">
        <v>33</v>
      </c>
      <c r="E85" t="s">
        <v>48</v>
      </c>
      <c r="F85" t="s">
        <v>26</v>
      </c>
      <c r="G85" t="s">
        <v>84</v>
      </c>
      <c r="H85">
        <v>29</v>
      </c>
      <c r="I85" s="20">
        <v>43439</v>
      </c>
      <c r="J85">
        <v>199504</v>
      </c>
      <c r="K85">
        <v>0.3</v>
      </c>
      <c r="L85" t="s">
        <v>20</v>
      </c>
      <c r="M85" t="s">
        <v>59</v>
      </c>
    </row>
    <row r="86" spans="1:13" x14ac:dyDescent="0.35">
      <c r="A86" t="s">
        <v>654</v>
      </c>
      <c r="B86" t="s">
        <v>655</v>
      </c>
      <c r="C86" t="s">
        <v>32</v>
      </c>
      <c r="D86" t="s">
        <v>33</v>
      </c>
      <c r="E86" t="s">
        <v>17</v>
      </c>
      <c r="F86" t="s">
        <v>18</v>
      </c>
      <c r="G86" t="s">
        <v>27</v>
      </c>
      <c r="H86">
        <v>63</v>
      </c>
      <c r="I86" s="20">
        <v>36826</v>
      </c>
      <c r="J86">
        <v>155320</v>
      </c>
      <c r="K86">
        <v>0.17</v>
      </c>
      <c r="L86" t="s">
        <v>28</v>
      </c>
      <c r="M86" t="s">
        <v>29</v>
      </c>
    </row>
    <row r="87" spans="1:13" x14ac:dyDescent="0.35">
      <c r="A87" t="s">
        <v>1860</v>
      </c>
      <c r="B87" t="s">
        <v>1861</v>
      </c>
      <c r="C87" t="s">
        <v>78</v>
      </c>
      <c r="D87" t="s">
        <v>33</v>
      </c>
      <c r="E87" t="s">
        <v>48</v>
      </c>
      <c r="F87" t="s">
        <v>26</v>
      </c>
      <c r="G87" t="s">
        <v>35</v>
      </c>
      <c r="H87">
        <v>36</v>
      </c>
      <c r="I87" s="20">
        <v>39830</v>
      </c>
      <c r="J87">
        <v>238236</v>
      </c>
      <c r="K87">
        <v>0.31</v>
      </c>
      <c r="L87" t="s">
        <v>20</v>
      </c>
      <c r="M87" t="s">
        <v>21</v>
      </c>
    </row>
    <row r="88" spans="1:13" x14ac:dyDescent="0.35">
      <c r="A88" t="s">
        <v>984</v>
      </c>
      <c r="B88" t="s">
        <v>985</v>
      </c>
      <c r="C88" t="s">
        <v>78</v>
      </c>
      <c r="D88" t="s">
        <v>33</v>
      </c>
      <c r="E88" t="s">
        <v>48</v>
      </c>
      <c r="F88" t="s">
        <v>26</v>
      </c>
      <c r="G88" t="s">
        <v>35</v>
      </c>
      <c r="H88">
        <v>28</v>
      </c>
      <c r="I88" s="20">
        <v>43638</v>
      </c>
      <c r="J88">
        <v>250767</v>
      </c>
      <c r="K88">
        <v>0.38</v>
      </c>
      <c r="L88" t="s">
        <v>20</v>
      </c>
      <c r="M88" t="s">
        <v>21</v>
      </c>
    </row>
    <row r="89" spans="1:13" x14ac:dyDescent="0.35">
      <c r="A89" t="s">
        <v>126</v>
      </c>
      <c r="B89" t="s">
        <v>127</v>
      </c>
      <c r="C89" t="s">
        <v>54</v>
      </c>
      <c r="D89" t="s">
        <v>33</v>
      </c>
      <c r="E89" t="s">
        <v>17</v>
      </c>
      <c r="F89" t="s">
        <v>18</v>
      </c>
      <c r="G89" t="s">
        <v>35</v>
      </c>
      <c r="H89">
        <v>27</v>
      </c>
      <c r="I89" s="20">
        <v>43226</v>
      </c>
      <c r="J89">
        <v>49011</v>
      </c>
      <c r="K89">
        <v>0</v>
      </c>
      <c r="L89" t="s">
        <v>20</v>
      </c>
      <c r="M89" t="s">
        <v>36</v>
      </c>
    </row>
    <row r="90" spans="1:13" x14ac:dyDescent="0.35">
      <c r="A90" t="s">
        <v>531</v>
      </c>
      <c r="B90" t="s">
        <v>532</v>
      </c>
      <c r="C90" t="s">
        <v>51</v>
      </c>
      <c r="D90" t="s">
        <v>33</v>
      </c>
      <c r="E90" t="s">
        <v>25</v>
      </c>
      <c r="F90" t="s">
        <v>26</v>
      </c>
      <c r="G90" t="s">
        <v>27</v>
      </c>
      <c r="H90">
        <v>64</v>
      </c>
      <c r="I90" s="20">
        <v>35996</v>
      </c>
      <c r="J90">
        <v>122753</v>
      </c>
      <c r="K90">
        <v>0.09</v>
      </c>
      <c r="L90" t="s">
        <v>28</v>
      </c>
      <c r="M90" t="s">
        <v>29</v>
      </c>
    </row>
    <row r="91" spans="1:13" x14ac:dyDescent="0.35">
      <c r="A91" t="s">
        <v>204</v>
      </c>
      <c r="B91" t="s">
        <v>1955</v>
      </c>
      <c r="C91" t="s">
        <v>32</v>
      </c>
      <c r="D91" t="s">
        <v>33</v>
      </c>
      <c r="E91" t="s">
        <v>48</v>
      </c>
      <c r="F91" t="s">
        <v>26</v>
      </c>
      <c r="G91" t="s">
        <v>27</v>
      </c>
      <c r="H91">
        <v>60</v>
      </c>
      <c r="I91" s="20">
        <v>42891</v>
      </c>
      <c r="J91">
        <v>158898</v>
      </c>
      <c r="K91">
        <v>0.18</v>
      </c>
      <c r="L91" t="s">
        <v>20</v>
      </c>
      <c r="M91" t="s">
        <v>55</v>
      </c>
    </row>
    <row r="92" spans="1:13" x14ac:dyDescent="0.35">
      <c r="A92" t="s">
        <v>1085</v>
      </c>
      <c r="B92" t="s">
        <v>1086</v>
      </c>
      <c r="C92" t="s">
        <v>15</v>
      </c>
      <c r="D92" t="s">
        <v>33</v>
      </c>
      <c r="E92" t="s">
        <v>25</v>
      </c>
      <c r="F92" t="s">
        <v>26</v>
      </c>
      <c r="G92" t="s">
        <v>84</v>
      </c>
      <c r="H92">
        <v>46</v>
      </c>
      <c r="I92" s="20">
        <v>40378</v>
      </c>
      <c r="J92">
        <v>134881</v>
      </c>
      <c r="K92">
        <v>0.15</v>
      </c>
      <c r="L92" t="s">
        <v>92</v>
      </c>
      <c r="M92" t="s">
        <v>93</v>
      </c>
    </row>
    <row r="93" spans="1:13" x14ac:dyDescent="0.35">
      <c r="A93" t="s">
        <v>1335</v>
      </c>
      <c r="B93" t="s">
        <v>1336</v>
      </c>
      <c r="C93" t="s">
        <v>123</v>
      </c>
      <c r="D93" t="s">
        <v>33</v>
      </c>
      <c r="E93" t="s">
        <v>25</v>
      </c>
      <c r="F93" t="s">
        <v>18</v>
      </c>
      <c r="G93" t="s">
        <v>27</v>
      </c>
      <c r="H93">
        <v>45</v>
      </c>
      <c r="I93" s="20">
        <v>42711</v>
      </c>
      <c r="J93">
        <v>71454</v>
      </c>
      <c r="K93">
        <v>0</v>
      </c>
      <c r="L93" t="s">
        <v>28</v>
      </c>
      <c r="M93" t="s">
        <v>73</v>
      </c>
    </row>
    <row r="94" spans="1:13" x14ac:dyDescent="0.35">
      <c r="A94" t="s">
        <v>281</v>
      </c>
      <c r="B94" t="s">
        <v>282</v>
      </c>
      <c r="C94" t="s">
        <v>15</v>
      </c>
      <c r="D94" t="s">
        <v>33</v>
      </c>
      <c r="E94" t="s">
        <v>34</v>
      </c>
      <c r="F94" t="s">
        <v>26</v>
      </c>
      <c r="G94" t="s">
        <v>19</v>
      </c>
      <c r="H94">
        <v>64</v>
      </c>
      <c r="I94" s="20">
        <v>41454</v>
      </c>
      <c r="J94">
        <v>159571</v>
      </c>
      <c r="K94">
        <v>0.1</v>
      </c>
      <c r="L94" t="s">
        <v>20</v>
      </c>
      <c r="M94" t="s">
        <v>87</v>
      </c>
    </row>
    <row r="95" spans="1:13" x14ac:dyDescent="0.35">
      <c r="A95" t="s">
        <v>1320</v>
      </c>
      <c r="B95" t="s">
        <v>1321</v>
      </c>
      <c r="C95" t="s">
        <v>78</v>
      </c>
      <c r="D95" t="s">
        <v>33</v>
      </c>
      <c r="E95" t="s">
        <v>34</v>
      </c>
      <c r="F95" t="s">
        <v>18</v>
      </c>
      <c r="G95" t="s">
        <v>19</v>
      </c>
      <c r="H95">
        <v>38</v>
      </c>
      <c r="I95" s="20">
        <v>43413</v>
      </c>
      <c r="J95">
        <v>223805</v>
      </c>
      <c r="K95">
        <v>0.36</v>
      </c>
      <c r="L95" t="s">
        <v>20</v>
      </c>
      <c r="M95" t="s">
        <v>36</v>
      </c>
    </row>
    <row r="96" spans="1:13" x14ac:dyDescent="0.35">
      <c r="A96" t="s">
        <v>1887</v>
      </c>
      <c r="B96" t="s">
        <v>1888</v>
      </c>
      <c r="C96" t="s">
        <v>51</v>
      </c>
      <c r="D96" t="s">
        <v>33</v>
      </c>
      <c r="E96" t="s">
        <v>48</v>
      </c>
      <c r="F96" t="s">
        <v>18</v>
      </c>
      <c r="G96" t="s">
        <v>27</v>
      </c>
      <c r="H96">
        <v>61</v>
      </c>
      <c r="I96" s="20">
        <v>40092</v>
      </c>
      <c r="J96">
        <v>103096</v>
      </c>
      <c r="K96">
        <v>7.0000000000000007E-2</v>
      </c>
      <c r="L96" t="s">
        <v>28</v>
      </c>
      <c r="M96" t="s">
        <v>113</v>
      </c>
    </row>
    <row r="97" spans="1:13" x14ac:dyDescent="0.35">
      <c r="A97" t="s">
        <v>157</v>
      </c>
      <c r="B97" t="s">
        <v>1084</v>
      </c>
      <c r="C97" t="s">
        <v>51</v>
      </c>
      <c r="D97" t="s">
        <v>33</v>
      </c>
      <c r="E97" t="s">
        <v>48</v>
      </c>
      <c r="F97" t="s">
        <v>18</v>
      </c>
      <c r="G97" t="s">
        <v>35</v>
      </c>
      <c r="H97">
        <v>48</v>
      </c>
      <c r="I97" s="20">
        <v>36272</v>
      </c>
      <c r="J97">
        <v>102847</v>
      </c>
      <c r="K97">
        <v>0.05</v>
      </c>
      <c r="L97" t="s">
        <v>20</v>
      </c>
      <c r="M97" t="s">
        <v>36</v>
      </c>
    </row>
    <row r="98" spans="1:13" x14ac:dyDescent="0.35">
      <c r="A98" t="s">
        <v>955</v>
      </c>
      <c r="B98" t="s">
        <v>956</v>
      </c>
      <c r="C98" t="s">
        <v>42</v>
      </c>
      <c r="D98" t="s">
        <v>33</v>
      </c>
      <c r="E98" t="s">
        <v>34</v>
      </c>
      <c r="F98" t="s">
        <v>18</v>
      </c>
      <c r="G98" t="s">
        <v>27</v>
      </c>
      <c r="H98">
        <v>63</v>
      </c>
      <c r="I98" s="20">
        <v>36525</v>
      </c>
      <c r="J98">
        <v>89523</v>
      </c>
      <c r="K98">
        <v>0</v>
      </c>
      <c r="L98" t="s">
        <v>20</v>
      </c>
      <c r="M98" t="s">
        <v>43</v>
      </c>
    </row>
    <row r="99" spans="1:13" x14ac:dyDescent="0.35">
      <c r="A99" t="s">
        <v>194</v>
      </c>
      <c r="B99" t="s">
        <v>195</v>
      </c>
      <c r="C99" t="s">
        <v>54</v>
      </c>
      <c r="D99" t="s">
        <v>33</v>
      </c>
      <c r="E99" t="s">
        <v>48</v>
      </c>
      <c r="F99" t="s">
        <v>18</v>
      </c>
      <c r="G99" t="s">
        <v>19</v>
      </c>
      <c r="H99">
        <v>36</v>
      </c>
      <c r="I99" s="20">
        <v>44435</v>
      </c>
      <c r="J99">
        <v>48906</v>
      </c>
      <c r="K99">
        <v>0</v>
      </c>
      <c r="L99" t="s">
        <v>20</v>
      </c>
      <c r="M99" t="s">
        <v>55</v>
      </c>
    </row>
    <row r="100" spans="1:13" x14ac:dyDescent="0.35">
      <c r="A100" t="s">
        <v>60</v>
      </c>
      <c r="B100" t="s">
        <v>61</v>
      </c>
      <c r="C100" t="s">
        <v>42</v>
      </c>
      <c r="D100" t="s">
        <v>33</v>
      </c>
      <c r="E100" t="s">
        <v>34</v>
      </c>
      <c r="F100" t="s">
        <v>18</v>
      </c>
      <c r="G100" t="s">
        <v>35</v>
      </c>
      <c r="H100">
        <v>34</v>
      </c>
      <c r="I100" s="20">
        <v>43264</v>
      </c>
      <c r="J100">
        <v>77203</v>
      </c>
      <c r="K100">
        <v>0</v>
      </c>
      <c r="L100" t="s">
        <v>20</v>
      </c>
      <c r="M100" t="s">
        <v>36</v>
      </c>
    </row>
    <row r="101" spans="1:13" x14ac:dyDescent="0.35">
      <c r="A101" t="s">
        <v>517</v>
      </c>
      <c r="B101" t="s">
        <v>518</v>
      </c>
      <c r="C101" t="s">
        <v>54</v>
      </c>
      <c r="D101" t="s">
        <v>33</v>
      </c>
      <c r="E101" t="s">
        <v>25</v>
      </c>
      <c r="F101" t="s">
        <v>18</v>
      </c>
      <c r="G101" t="s">
        <v>35</v>
      </c>
      <c r="H101">
        <v>51</v>
      </c>
      <c r="I101" s="20">
        <v>42753</v>
      </c>
      <c r="J101">
        <v>53799</v>
      </c>
      <c r="K101">
        <v>0</v>
      </c>
      <c r="L101" t="s">
        <v>20</v>
      </c>
      <c r="M101" t="s">
        <v>87</v>
      </c>
    </row>
    <row r="102" spans="1:13" x14ac:dyDescent="0.35">
      <c r="A102" t="s">
        <v>509</v>
      </c>
      <c r="B102" t="s">
        <v>510</v>
      </c>
      <c r="C102" t="s">
        <v>42</v>
      </c>
      <c r="D102" t="s">
        <v>33</v>
      </c>
      <c r="E102" t="s">
        <v>48</v>
      </c>
      <c r="F102" t="s">
        <v>26</v>
      </c>
      <c r="G102" t="s">
        <v>84</v>
      </c>
      <c r="H102">
        <v>46</v>
      </c>
      <c r="I102" s="20">
        <v>41294</v>
      </c>
      <c r="J102">
        <v>86061</v>
      </c>
      <c r="K102">
        <v>0</v>
      </c>
      <c r="L102" t="s">
        <v>92</v>
      </c>
      <c r="M102" t="s">
        <v>98</v>
      </c>
    </row>
    <row r="103" spans="1:13" x14ac:dyDescent="0.35">
      <c r="A103" t="s">
        <v>388</v>
      </c>
      <c r="B103" t="s">
        <v>389</v>
      </c>
      <c r="C103" t="s">
        <v>78</v>
      </c>
      <c r="D103" t="s">
        <v>33</v>
      </c>
      <c r="E103" t="s">
        <v>34</v>
      </c>
      <c r="F103" t="s">
        <v>18</v>
      </c>
      <c r="G103" t="s">
        <v>35</v>
      </c>
      <c r="H103">
        <v>32</v>
      </c>
      <c r="I103" s="20">
        <v>43102</v>
      </c>
      <c r="J103">
        <v>190253</v>
      </c>
      <c r="K103">
        <v>0.33</v>
      </c>
      <c r="L103" t="s">
        <v>20</v>
      </c>
      <c r="M103" t="s">
        <v>59</v>
      </c>
    </row>
    <row r="104" spans="1:13" x14ac:dyDescent="0.35">
      <c r="A104" t="s">
        <v>1281</v>
      </c>
      <c r="B104" t="s">
        <v>1282</v>
      </c>
      <c r="C104" t="s">
        <v>78</v>
      </c>
      <c r="D104" t="s">
        <v>33</v>
      </c>
      <c r="E104" t="s">
        <v>17</v>
      </c>
      <c r="F104" t="s">
        <v>26</v>
      </c>
      <c r="G104" t="s">
        <v>84</v>
      </c>
      <c r="H104">
        <v>36</v>
      </c>
      <c r="I104" s="20">
        <v>43330</v>
      </c>
      <c r="J104">
        <v>223404</v>
      </c>
      <c r="K104">
        <v>0.32</v>
      </c>
      <c r="L104" t="s">
        <v>20</v>
      </c>
      <c r="M104" t="s">
        <v>87</v>
      </c>
    </row>
    <row r="105" spans="1:13" x14ac:dyDescent="0.35">
      <c r="A105" t="s">
        <v>1326</v>
      </c>
      <c r="B105" t="s">
        <v>1327</v>
      </c>
      <c r="C105" t="s">
        <v>42</v>
      </c>
      <c r="D105" t="s">
        <v>33</v>
      </c>
      <c r="E105" t="s">
        <v>48</v>
      </c>
      <c r="F105" t="s">
        <v>26</v>
      </c>
      <c r="G105" t="s">
        <v>27</v>
      </c>
      <c r="H105">
        <v>49</v>
      </c>
      <c r="I105" s="20">
        <v>43623</v>
      </c>
      <c r="J105">
        <v>80700</v>
      </c>
      <c r="K105">
        <v>0</v>
      </c>
      <c r="L105" t="s">
        <v>20</v>
      </c>
      <c r="M105" t="s">
        <v>87</v>
      </c>
    </row>
    <row r="106" spans="1:13" x14ac:dyDescent="0.35">
      <c r="A106" t="s">
        <v>545</v>
      </c>
      <c r="B106" t="s">
        <v>788</v>
      </c>
      <c r="C106" t="s">
        <v>15</v>
      </c>
      <c r="D106" t="s">
        <v>33</v>
      </c>
      <c r="E106" t="s">
        <v>25</v>
      </c>
      <c r="F106" t="s">
        <v>18</v>
      </c>
      <c r="G106" t="s">
        <v>27</v>
      </c>
      <c r="H106">
        <v>42</v>
      </c>
      <c r="I106" s="20">
        <v>40620</v>
      </c>
      <c r="J106">
        <v>150034</v>
      </c>
      <c r="K106">
        <v>0.12</v>
      </c>
      <c r="L106" t="s">
        <v>28</v>
      </c>
      <c r="M106" t="s">
        <v>113</v>
      </c>
    </row>
    <row r="107" spans="1:13" x14ac:dyDescent="0.35">
      <c r="A107" t="s">
        <v>680</v>
      </c>
      <c r="B107" t="s">
        <v>681</v>
      </c>
      <c r="C107" t="s">
        <v>15</v>
      </c>
      <c r="D107" t="s">
        <v>33</v>
      </c>
      <c r="E107" t="s">
        <v>17</v>
      </c>
      <c r="F107" t="s">
        <v>26</v>
      </c>
      <c r="G107" t="s">
        <v>84</v>
      </c>
      <c r="H107">
        <v>31</v>
      </c>
      <c r="I107" s="20">
        <v>42266</v>
      </c>
      <c r="J107">
        <v>145846</v>
      </c>
      <c r="K107">
        <v>0.15</v>
      </c>
      <c r="L107" t="s">
        <v>92</v>
      </c>
      <c r="M107" t="s">
        <v>93</v>
      </c>
    </row>
    <row r="108" spans="1:13" x14ac:dyDescent="0.35">
      <c r="A108" t="s">
        <v>704</v>
      </c>
      <c r="B108" t="s">
        <v>705</v>
      </c>
      <c r="C108" t="s">
        <v>78</v>
      </c>
      <c r="D108" t="s">
        <v>33</v>
      </c>
      <c r="E108" t="s">
        <v>25</v>
      </c>
      <c r="F108" t="s">
        <v>18</v>
      </c>
      <c r="G108" t="s">
        <v>35</v>
      </c>
      <c r="H108">
        <v>48</v>
      </c>
      <c r="I108" s="20">
        <v>43253</v>
      </c>
      <c r="J108">
        <v>231567</v>
      </c>
      <c r="K108">
        <v>0.36</v>
      </c>
      <c r="L108" t="s">
        <v>20</v>
      </c>
      <c r="M108" t="s">
        <v>21</v>
      </c>
    </row>
    <row r="109" spans="1:13" x14ac:dyDescent="0.35">
      <c r="A109" t="s">
        <v>1465</v>
      </c>
      <c r="B109" t="s">
        <v>1466</v>
      </c>
      <c r="C109" t="s">
        <v>78</v>
      </c>
      <c r="D109" t="s">
        <v>33</v>
      </c>
      <c r="E109" t="s">
        <v>17</v>
      </c>
      <c r="F109" t="s">
        <v>26</v>
      </c>
      <c r="G109" t="s">
        <v>27</v>
      </c>
      <c r="H109">
        <v>52</v>
      </c>
      <c r="I109" s="20">
        <v>35576</v>
      </c>
      <c r="J109">
        <v>216999</v>
      </c>
      <c r="K109">
        <v>0.37</v>
      </c>
      <c r="L109" t="s">
        <v>20</v>
      </c>
      <c r="M109" t="s">
        <v>55</v>
      </c>
    </row>
    <row r="110" spans="1:13" x14ac:dyDescent="0.35">
      <c r="A110" t="s">
        <v>593</v>
      </c>
      <c r="B110" t="s">
        <v>594</v>
      </c>
      <c r="C110" t="s">
        <v>78</v>
      </c>
      <c r="D110" t="s">
        <v>33</v>
      </c>
      <c r="E110" t="s">
        <v>48</v>
      </c>
      <c r="F110" t="s">
        <v>18</v>
      </c>
      <c r="G110" t="s">
        <v>84</v>
      </c>
      <c r="H110">
        <v>27</v>
      </c>
      <c r="I110" s="20">
        <v>44545</v>
      </c>
      <c r="J110">
        <v>255369</v>
      </c>
      <c r="K110">
        <v>0.33</v>
      </c>
      <c r="L110" t="s">
        <v>92</v>
      </c>
      <c r="M110" t="s">
        <v>217</v>
      </c>
    </row>
    <row r="111" spans="1:13" x14ac:dyDescent="0.35">
      <c r="A111" t="s">
        <v>404</v>
      </c>
      <c r="B111" t="s">
        <v>405</v>
      </c>
      <c r="C111" t="s">
        <v>15</v>
      </c>
      <c r="D111" t="s">
        <v>33</v>
      </c>
      <c r="E111" t="s">
        <v>48</v>
      </c>
      <c r="F111" t="s">
        <v>26</v>
      </c>
      <c r="G111" t="s">
        <v>84</v>
      </c>
      <c r="H111">
        <v>45</v>
      </c>
      <c r="I111" s="20">
        <v>44554</v>
      </c>
      <c r="J111">
        <v>144754</v>
      </c>
      <c r="K111">
        <v>0.15</v>
      </c>
      <c r="L111" t="s">
        <v>20</v>
      </c>
      <c r="M111" t="s">
        <v>43</v>
      </c>
    </row>
    <row r="112" spans="1:13" x14ac:dyDescent="0.35">
      <c r="A112" t="s">
        <v>636</v>
      </c>
      <c r="B112" t="s">
        <v>637</v>
      </c>
      <c r="C112" t="s">
        <v>123</v>
      </c>
      <c r="D112" t="s">
        <v>33</v>
      </c>
      <c r="E112" t="s">
        <v>48</v>
      </c>
      <c r="F112" t="s">
        <v>26</v>
      </c>
      <c r="G112" t="s">
        <v>27</v>
      </c>
      <c r="H112">
        <v>52</v>
      </c>
      <c r="I112" s="20">
        <v>42992</v>
      </c>
      <c r="J112">
        <v>74449</v>
      </c>
      <c r="K112">
        <v>0</v>
      </c>
      <c r="L112" t="s">
        <v>28</v>
      </c>
      <c r="M112" t="s">
        <v>113</v>
      </c>
    </row>
    <row r="113" spans="1:13" x14ac:dyDescent="0.35">
      <c r="A113" t="s">
        <v>1381</v>
      </c>
      <c r="B113" t="s">
        <v>1382</v>
      </c>
      <c r="C113" t="s">
        <v>123</v>
      </c>
      <c r="D113" t="s">
        <v>33</v>
      </c>
      <c r="E113" t="s">
        <v>48</v>
      </c>
      <c r="F113" t="s">
        <v>26</v>
      </c>
      <c r="G113" t="s">
        <v>35</v>
      </c>
      <c r="H113">
        <v>60</v>
      </c>
      <c r="I113" s="20">
        <v>39310</v>
      </c>
      <c r="J113">
        <v>58671</v>
      </c>
      <c r="K113">
        <v>0</v>
      </c>
      <c r="L113" t="s">
        <v>20</v>
      </c>
      <c r="M113" t="s">
        <v>87</v>
      </c>
    </row>
    <row r="114" spans="1:13" x14ac:dyDescent="0.35">
      <c r="A114" t="s">
        <v>71</v>
      </c>
      <c r="B114" t="s">
        <v>72</v>
      </c>
      <c r="C114" t="s">
        <v>15</v>
      </c>
      <c r="D114" t="s">
        <v>33</v>
      </c>
      <c r="E114" t="s">
        <v>17</v>
      </c>
      <c r="F114" t="s">
        <v>18</v>
      </c>
      <c r="G114" t="s">
        <v>27</v>
      </c>
      <c r="H114">
        <v>51</v>
      </c>
      <c r="I114" s="20">
        <v>44357</v>
      </c>
      <c r="J114">
        <v>146742</v>
      </c>
      <c r="K114">
        <v>0.1</v>
      </c>
      <c r="L114" t="s">
        <v>28</v>
      </c>
      <c r="M114" t="s">
        <v>73</v>
      </c>
    </row>
    <row r="115" spans="1:13" x14ac:dyDescent="0.35">
      <c r="A115" t="s">
        <v>52</v>
      </c>
      <c r="B115" t="s">
        <v>53</v>
      </c>
      <c r="C115" t="s">
        <v>54</v>
      </c>
      <c r="D115" t="s">
        <v>33</v>
      </c>
      <c r="E115" t="s">
        <v>25</v>
      </c>
      <c r="F115" t="s">
        <v>26</v>
      </c>
      <c r="G115" t="s">
        <v>19</v>
      </c>
      <c r="H115">
        <v>25</v>
      </c>
      <c r="I115" s="20">
        <v>43967</v>
      </c>
      <c r="J115">
        <v>41336</v>
      </c>
      <c r="K115">
        <v>0</v>
      </c>
      <c r="L115" t="s">
        <v>20</v>
      </c>
      <c r="M115" t="s">
        <v>55</v>
      </c>
    </row>
    <row r="116" spans="1:13" x14ac:dyDescent="0.35">
      <c r="A116" t="s">
        <v>307</v>
      </c>
      <c r="B116" t="s">
        <v>308</v>
      </c>
      <c r="C116" t="s">
        <v>42</v>
      </c>
      <c r="D116" t="s">
        <v>33</v>
      </c>
      <c r="E116" t="s">
        <v>25</v>
      </c>
      <c r="F116" t="s">
        <v>18</v>
      </c>
      <c r="G116" t="s">
        <v>84</v>
      </c>
      <c r="H116">
        <v>60</v>
      </c>
      <c r="I116" s="20">
        <v>39137</v>
      </c>
      <c r="J116">
        <v>71699</v>
      </c>
      <c r="K116">
        <v>0</v>
      </c>
      <c r="L116" t="s">
        <v>92</v>
      </c>
      <c r="M116" t="s">
        <v>93</v>
      </c>
    </row>
    <row r="117" spans="1:13" x14ac:dyDescent="0.35">
      <c r="A117" t="s">
        <v>1534</v>
      </c>
      <c r="B117" t="s">
        <v>1909</v>
      </c>
      <c r="C117" t="s">
        <v>51</v>
      </c>
      <c r="D117" t="s">
        <v>33</v>
      </c>
      <c r="E117" t="s">
        <v>25</v>
      </c>
      <c r="F117" t="s">
        <v>26</v>
      </c>
      <c r="G117" t="s">
        <v>27</v>
      </c>
      <c r="H117">
        <v>52</v>
      </c>
      <c r="I117" s="20">
        <v>36523</v>
      </c>
      <c r="J117">
        <v>116527</v>
      </c>
      <c r="K117">
        <v>7.0000000000000007E-2</v>
      </c>
      <c r="L117" t="s">
        <v>20</v>
      </c>
      <c r="M117" t="s">
        <v>43</v>
      </c>
    </row>
    <row r="118" spans="1:13" x14ac:dyDescent="0.35">
      <c r="A118" t="s">
        <v>1030</v>
      </c>
      <c r="B118" t="s">
        <v>1031</v>
      </c>
      <c r="C118" t="s">
        <v>42</v>
      </c>
      <c r="D118" t="s">
        <v>33</v>
      </c>
      <c r="E118" t="s">
        <v>48</v>
      </c>
      <c r="F118" t="s">
        <v>26</v>
      </c>
      <c r="G118" t="s">
        <v>84</v>
      </c>
      <c r="H118">
        <v>34</v>
      </c>
      <c r="I118" s="20">
        <v>41886</v>
      </c>
      <c r="J118">
        <v>95499</v>
      </c>
      <c r="K118">
        <v>0</v>
      </c>
      <c r="L118" t="s">
        <v>92</v>
      </c>
      <c r="M118" t="s">
        <v>217</v>
      </c>
    </row>
    <row r="119" spans="1:13" x14ac:dyDescent="0.35">
      <c r="A119" t="s">
        <v>378</v>
      </c>
      <c r="B119" t="s">
        <v>379</v>
      </c>
      <c r="C119" t="s">
        <v>123</v>
      </c>
      <c r="D119" t="s">
        <v>33</v>
      </c>
      <c r="E119" t="s">
        <v>17</v>
      </c>
      <c r="F119" t="s">
        <v>26</v>
      </c>
      <c r="G119" t="s">
        <v>27</v>
      </c>
      <c r="H119">
        <v>55</v>
      </c>
      <c r="I119" s="20">
        <v>41714</v>
      </c>
      <c r="J119">
        <v>74552</v>
      </c>
      <c r="K119">
        <v>0</v>
      </c>
      <c r="L119" t="s">
        <v>28</v>
      </c>
      <c r="M119" t="s">
        <v>133</v>
      </c>
    </row>
    <row r="120" spans="1:13" x14ac:dyDescent="0.35">
      <c r="A120" t="s">
        <v>263</v>
      </c>
      <c r="B120" t="s">
        <v>171</v>
      </c>
      <c r="C120" t="s">
        <v>78</v>
      </c>
      <c r="D120" t="s">
        <v>33</v>
      </c>
      <c r="E120" t="s">
        <v>34</v>
      </c>
      <c r="F120" t="s">
        <v>18</v>
      </c>
      <c r="G120" t="s">
        <v>27</v>
      </c>
      <c r="H120">
        <v>54</v>
      </c>
      <c r="I120" s="20">
        <v>40734</v>
      </c>
      <c r="J120">
        <v>247022</v>
      </c>
      <c r="K120">
        <v>0.3</v>
      </c>
      <c r="L120" t="s">
        <v>28</v>
      </c>
      <c r="M120" t="s">
        <v>113</v>
      </c>
    </row>
    <row r="121" spans="1:13" x14ac:dyDescent="0.35">
      <c r="A121" t="s">
        <v>747</v>
      </c>
      <c r="B121" t="s">
        <v>748</v>
      </c>
      <c r="C121" t="s">
        <v>54</v>
      </c>
      <c r="D121" t="s">
        <v>33</v>
      </c>
      <c r="E121" t="s">
        <v>48</v>
      </c>
      <c r="F121" t="s">
        <v>18</v>
      </c>
      <c r="G121" t="s">
        <v>84</v>
      </c>
      <c r="H121">
        <v>36</v>
      </c>
      <c r="I121" s="20">
        <v>39994</v>
      </c>
      <c r="J121">
        <v>43363</v>
      </c>
      <c r="K121">
        <v>0</v>
      </c>
      <c r="L121" t="s">
        <v>20</v>
      </c>
      <c r="M121" t="s">
        <v>59</v>
      </c>
    </row>
    <row r="122" spans="1:13" x14ac:dyDescent="0.35">
      <c r="A122" t="s">
        <v>848</v>
      </c>
      <c r="B122" t="s">
        <v>849</v>
      </c>
      <c r="C122" t="s">
        <v>15</v>
      </c>
      <c r="D122" t="s">
        <v>33</v>
      </c>
      <c r="E122" t="s">
        <v>48</v>
      </c>
      <c r="F122" t="s">
        <v>18</v>
      </c>
      <c r="G122" t="s">
        <v>27</v>
      </c>
      <c r="H122">
        <v>41</v>
      </c>
      <c r="I122" s="20">
        <v>38060</v>
      </c>
      <c r="J122">
        <v>155004</v>
      </c>
      <c r="K122">
        <v>0.12</v>
      </c>
      <c r="L122" t="s">
        <v>20</v>
      </c>
      <c r="M122" t="s">
        <v>59</v>
      </c>
    </row>
    <row r="123" spans="1:13" x14ac:dyDescent="0.35">
      <c r="A123" t="s">
        <v>953</v>
      </c>
      <c r="B123" t="s">
        <v>954</v>
      </c>
      <c r="C123" t="s">
        <v>42</v>
      </c>
      <c r="D123" t="s">
        <v>33</v>
      </c>
      <c r="E123" t="s">
        <v>25</v>
      </c>
      <c r="F123" t="s">
        <v>26</v>
      </c>
      <c r="G123" t="s">
        <v>35</v>
      </c>
      <c r="H123">
        <v>55</v>
      </c>
      <c r="I123" s="20">
        <v>37456</v>
      </c>
      <c r="J123">
        <v>77396</v>
      </c>
      <c r="K123">
        <v>0</v>
      </c>
      <c r="L123" t="s">
        <v>20</v>
      </c>
      <c r="M123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1D51-CBC1-49E1-9FF2-2A591A754AE6}">
  <dimension ref="A1:M244"/>
  <sheetViews>
    <sheetView topLeftCell="B1" workbookViewId="0">
      <selection activeCell="F2" sqref="F2"/>
    </sheetView>
  </sheetViews>
  <sheetFormatPr defaultRowHeight="14.5" x14ac:dyDescent="0.35"/>
  <cols>
    <col min="1" max="1" width="9" bestFit="1" customWidth="1"/>
    <col min="2" max="2" width="18.6328125" bestFit="1" customWidth="1"/>
    <col min="3" max="3" width="25" bestFit="1" customWidth="1"/>
    <col min="4" max="4" width="13.1796875" bestFit="1" customWidth="1"/>
    <col min="5" max="5" width="21.453125" bestFit="1" customWidth="1"/>
    <col min="6" max="6" width="9.36328125" bestFit="1" customWidth="1"/>
    <col min="7" max="7" width="10.54296875" bestFit="1" customWidth="1"/>
    <col min="8" max="8" width="9" bestFit="1" customWidth="1"/>
    <col min="9" max="9" width="11" bestFit="1" customWidth="1"/>
    <col min="10" max="10" width="14.453125" bestFit="1" customWidth="1"/>
    <col min="11" max="11" width="10.08984375" bestFit="1" customWidth="1"/>
    <col min="12" max="12" width="11.54296875" bestFit="1" customWidth="1"/>
    <col min="13" max="13" width="12" bestFit="1" customWidth="1"/>
  </cols>
  <sheetData>
    <row r="1" spans="1:13" x14ac:dyDescent="0.35">
      <c r="A1" s="21" t="s">
        <v>2007</v>
      </c>
    </row>
    <row r="3" spans="1:1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35">
      <c r="A4" t="s">
        <v>1664</v>
      </c>
      <c r="B4" t="s">
        <v>1665</v>
      </c>
      <c r="C4" t="s">
        <v>206</v>
      </c>
      <c r="D4" t="s">
        <v>16</v>
      </c>
      <c r="E4" t="s">
        <v>25</v>
      </c>
      <c r="F4" t="s">
        <v>18</v>
      </c>
      <c r="G4" t="s">
        <v>84</v>
      </c>
      <c r="H4">
        <v>43</v>
      </c>
      <c r="I4" s="20">
        <v>39885</v>
      </c>
      <c r="J4">
        <v>62335</v>
      </c>
      <c r="K4">
        <v>0</v>
      </c>
      <c r="L4" t="s">
        <v>92</v>
      </c>
      <c r="M4" t="s">
        <v>93</v>
      </c>
    </row>
    <row r="5" spans="1:13" x14ac:dyDescent="0.35">
      <c r="A5" t="s">
        <v>1113</v>
      </c>
      <c r="B5" t="s">
        <v>1114</v>
      </c>
      <c r="C5" t="s">
        <v>78</v>
      </c>
      <c r="D5" t="s">
        <v>16</v>
      </c>
      <c r="E5" t="s">
        <v>17</v>
      </c>
      <c r="F5" t="s">
        <v>18</v>
      </c>
      <c r="G5" t="s">
        <v>35</v>
      </c>
      <c r="H5">
        <v>53</v>
      </c>
      <c r="I5" s="20">
        <v>40856</v>
      </c>
      <c r="J5">
        <v>198473</v>
      </c>
      <c r="K5">
        <v>0.32</v>
      </c>
      <c r="L5" t="s">
        <v>20</v>
      </c>
      <c r="M5" t="s">
        <v>55</v>
      </c>
    </row>
    <row r="6" spans="1:13" x14ac:dyDescent="0.35">
      <c r="A6" t="s">
        <v>408</v>
      </c>
      <c r="B6" t="s">
        <v>860</v>
      </c>
      <c r="C6" t="s">
        <v>15</v>
      </c>
      <c r="D6" t="s">
        <v>16</v>
      </c>
      <c r="E6" t="s">
        <v>48</v>
      </c>
      <c r="F6" t="s">
        <v>26</v>
      </c>
      <c r="G6" t="s">
        <v>35</v>
      </c>
      <c r="H6">
        <v>46</v>
      </c>
      <c r="I6" s="20">
        <v>38244</v>
      </c>
      <c r="J6">
        <v>130274</v>
      </c>
      <c r="K6">
        <v>0.11</v>
      </c>
      <c r="L6" t="s">
        <v>20</v>
      </c>
      <c r="M6" t="s">
        <v>36</v>
      </c>
    </row>
    <row r="7" spans="1:13" x14ac:dyDescent="0.35">
      <c r="A7" t="s">
        <v>1111</v>
      </c>
      <c r="B7" t="s">
        <v>1112</v>
      </c>
      <c r="C7" t="s">
        <v>441</v>
      </c>
      <c r="D7" t="s">
        <v>16</v>
      </c>
      <c r="E7" t="s">
        <v>25</v>
      </c>
      <c r="F7" t="s">
        <v>18</v>
      </c>
      <c r="G7" t="s">
        <v>84</v>
      </c>
      <c r="H7">
        <v>44</v>
      </c>
      <c r="I7" s="20">
        <v>40603</v>
      </c>
      <c r="J7">
        <v>82462</v>
      </c>
      <c r="K7">
        <v>0</v>
      </c>
      <c r="L7" t="s">
        <v>20</v>
      </c>
      <c r="M7" t="s">
        <v>59</v>
      </c>
    </row>
    <row r="8" spans="1:13" x14ac:dyDescent="0.35">
      <c r="A8" t="s">
        <v>1776</v>
      </c>
      <c r="B8" t="s">
        <v>1777</v>
      </c>
      <c r="C8" t="s">
        <v>247</v>
      </c>
      <c r="D8" t="s">
        <v>16</v>
      </c>
      <c r="E8" t="s">
        <v>34</v>
      </c>
      <c r="F8" t="s">
        <v>18</v>
      </c>
      <c r="G8" t="s">
        <v>84</v>
      </c>
      <c r="H8">
        <v>36</v>
      </c>
      <c r="I8" s="20">
        <v>44217</v>
      </c>
      <c r="J8">
        <v>90333</v>
      </c>
      <c r="K8">
        <v>0</v>
      </c>
      <c r="L8" t="s">
        <v>92</v>
      </c>
      <c r="M8" t="s">
        <v>98</v>
      </c>
    </row>
    <row r="9" spans="1:13" x14ac:dyDescent="0.35">
      <c r="A9" t="s">
        <v>1924</v>
      </c>
      <c r="B9" t="s">
        <v>1925</v>
      </c>
      <c r="C9" t="s">
        <v>484</v>
      </c>
      <c r="D9" t="s">
        <v>16</v>
      </c>
      <c r="E9" t="s">
        <v>17</v>
      </c>
      <c r="F9" t="s">
        <v>18</v>
      </c>
      <c r="G9" t="s">
        <v>35</v>
      </c>
      <c r="H9">
        <v>58</v>
      </c>
      <c r="I9" s="20">
        <v>42486</v>
      </c>
      <c r="J9">
        <v>72045</v>
      </c>
      <c r="K9">
        <v>0</v>
      </c>
      <c r="L9" t="s">
        <v>20</v>
      </c>
      <c r="M9" t="s">
        <v>43</v>
      </c>
    </row>
    <row r="10" spans="1:13" x14ac:dyDescent="0.35">
      <c r="A10" t="s">
        <v>1953</v>
      </c>
      <c r="B10" t="s">
        <v>1954</v>
      </c>
      <c r="C10" t="s">
        <v>15</v>
      </c>
      <c r="D10" t="s">
        <v>16</v>
      </c>
      <c r="E10" t="s">
        <v>17</v>
      </c>
      <c r="F10" t="s">
        <v>18</v>
      </c>
      <c r="G10" t="s">
        <v>35</v>
      </c>
      <c r="H10">
        <v>46</v>
      </c>
      <c r="I10" s="20">
        <v>37265</v>
      </c>
      <c r="J10">
        <v>148035</v>
      </c>
      <c r="K10">
        <v>0.14000000000000001</v>
      </c>
      <c r="L10" t="s">
        <v>20</v>
      </c>
      <c r="M10" t="s">
        <v>43</v>
      </c>
    </row>
    <row r="11" spans="1:13" x14ac:dyDescent="0.35">
      <c r="A11" t="s">
        <v>468</v>
      </c>
      <c r="B11" t="s">
        <v>469</v>
      </c>
      <c r="C11" t="s">
        <v>461</v>
      </c>
      <c r="D11" t="s">
        <v>16</v>
      </c>
      <c r="E11" t="s">
        <v>25</v>
      </c>
      <c r="F11" t="s">
        <v>18</v>
      </c>
      <c r="G11" t="s">
        <v>84</v>
      </c>
      <c r="H11">
        <v>36</v>
      </c>
      <c r="I11" s="20">
        <v>43818</v>
      </c>
      <c r="J11">
        <v>91954</v>
      </c>
      <c r="K11">
        <v>0</v>
      </c>
      <c r="L11" t="s">
        <v>20</v>
      </c>
      <c r="M11" t="s">
        <v>87</v>
      </c>
    </row>
    <row r="12" spans="1:13" x14ac:dyDescent="0.35">
      <c r="A12" t="s">
        <v>1613</v>
      </c>
      <c r="B12" t="s">
        <v>1943</v>
      </c>
      <c r="C12" t="s">
        <v>441</v>
      </c>
      <c r="D12" t="s">
        <v>16</v>
      </c>
      <c r="E12" t="s">
        <v>48</v>
      </c>
      <c r="F12" t="s">
        <v>26</v>
      </c>
      <c r="G12" t="s">
        <v>84</v>
      </c>
      <c r="H12">
        <v>48</v>
      </c>
      <c r="I12" s="20">
        <v>39635</v>
      </c>
      <c r="J12">
        <v>94815</v>
      </c>
      <c r="K12">
        <v>0</v>
      </c>
      <c r="L12" t="s">
        <v>20</v>
      </c>
      <c r="M12" t="s">
        <v>36</v>
      </c>
    </row>
    <row r="13" spans="1:13" x14ac:dyDescent="0.35">
      <c r="A13" t="s">
        <v>114</v>
      </c>
      <c r="B13" t="s">
        <v>115</v>
      </c>
      <c r="C13" t="s">
        <v>78</v>
      </c>
      <c r="D13" t="s">
        <v>16</v>
      </c>
      <c r="E13" t="s">
        <v>48</v>
      </c>
      <c r="F13" t="s">
        <v>26</v>
      </c>
      <c r="G13" t="s">
        <v>27</v>
      </c>
      <c r="H13">
        <v>63</v>
      </c>
      <c r="I13" s="20">
        <v>41040</v>
      </c>
      <c r="J13">
        <v>231141</v>
      </c>
      <c r="K13">
        <v>0.34</v>
      </c>
      <c r="L13" t="s">
        <v>28</v>
      </c>
      <c r="M13" t="s">
        <v>113</v>
      </c>
    </row>
    <row r="14" spans="1:13" x14ac:dyDescent="0.35">
      <c r="A14" t="s">
        <v>344</v>
      </c>
      <c r="B14" t="s">
        <v>345</v>
      </c>
      <c r="C14" t="s">
        <v>130</v>
      </c>
      <c r="D14" t="s">
        <v>16</v>
      </c>
      <c r="E14" t="s">
        <v>25</v>
      </c>
      <c r="F14" t="s">
        <v>26</v>
      </c>
      <c r="G14" t="s">
        <v>35</v>
      </c>
      <c r="H14">
        <v>40</v>
      </c>
      <c r="I14" s="20">
        <v>40565</v>
      </c>
      <c r="J14">
        <v>97339</v>
      </c>
      <c r="K14">
        <v>0</v>
      </c>
      <c r="L14" t="s">
        <v>20</v>
      </c>
      <c r="M14" t="s">
        <v>59</v>
      </c>
    </row>
    <row r="15" spans="1:13" x14ac:dyDescent="0.35">
      <c r="A15" t="s">
        <v>1221</v>
      </c>
      <c r="B15" t="s">
        <v>1222</v>
      </c>
      <c r="C15" t="s">
        <v>461</v>
      </c>
      <c r="D15" t="s">
        <v>16</v>
      </c>
      <c r="E15" t="s">
        <v>25</v>
      </c>
      <c r="F15" t="s">
        <v>26</v>
      </c>
      <c r="G15" t="s">
        <v>35</v>
      </c>
      <c r="H15">
        <v>55</v>
      </c>
      <c r="I15" s="20">
        <v>41565</v>
      </c>
      <c r="J15">
        <v>70334</v>
      </c>
      <c r="K15">
        <v>0</v>
      </c>
      <c r="L15" t="s">
        <v>20</v>
      </c>
      <c r="M15" t="s">
        <v>55</v>
      </c>
    </row>
    <row r="16" spans="1:13" x14ac:dyDescent="0.35">
      <c r="A16" t="s">
        <v>933</v>
      </c>
      <c r="B16" t="s">
        <v>934</v>
      </c>
      <c r="C16" t="s">
        <v>32</v>
      </c>
      <c r="D16" t="s">
        <v>16</v>
      </c>
      <c r="E16" t="s">
        <v>17</v>
      </c>
      <c r="F16" t="s">
        <v>18</v>
      </c>
      <c r="G16" t="s">
        <v>27</v>
      </c>
      <c r="H16">
        <v>52</v>
      </c>
      <c r="I16" s="20">
        <v>35109</v>
      </c>
      <c r="J16">
        <v>159724</v>
      </c>
      <c r="K16">
        <v>0.23</v>
      </c>
      <c r="L16" t="s">
        <v>28</v>
      </c>
      <c r="M16" t="s">
        <v>113</v>
      </c>
    </row>
    <row r="17" spans="1:13" x14ac:dyDescent="0.35">
      <c r="A17" t="s">
        <v>873</v>
      </c>
      <c r="B17" t="s">
        <v>874</v>
      </c>
      <c r="C17" t="s">
        <v>298</v>
      </c>
      <c r="D17" t="s">
        <v>16</v>
      </c>
      <c r="E17" t="s">
        <v>48</v>
      </c>
      <c r="F17" t="s">
        <v>26</v>
      </c>
      <c r="G17" t="s">
        <v>35</v>
      </c>
      <c r="H17">
        <v>48</v>
      </c>
      <c r="I17" s="20">
        <v>37844</v>
      </c>
      <c r="J17">
        <v>93017</v>
      </c>
      <c r="K17">
        <v>0</v>
      </c>
      <c r="L17" t="s">
        <v>20</v>
      </c>
      <c r="M17" t="s">
        <v>21</v>
      </c>
    </row>
    <row r="18" spans="1:13" x14ac:dyDescent="0.35">
      <c r="A18" t="s">
        <v>245</v>
      </c>
      <c r="B18" t="s">
        <v>246</v>
      </c>
      <c r="C18" t="s">
        <v>247</v>
      </c>
      <c r="D18" t="s">
        <v>16</v>
      </c>
      <c r="E18" t="s">
        <v>48</v>
      </c>
      <c r="F18" t="s">
        <v>18</v>
      </c>
      <c r="G18" t="s">
        <v>84</v>
      </c>
      <c r="H18">
        <v>48</v>
      </c>
      <c r="I18" s="20">
        <v>43650</v>
      </c>
      <c r="J18">
        <v>76588</v>
      </c>
      <c r="K18">
        <v>0</v>
      </c>
      <c r="L18" t="s">
        <v>92</v>
      </c>
      <c r="M18" t="s">
        <v>98</v>
      </c>
    </row>
    <row r="19" spans="1:13" x14ac:dyDescent="0.35">
      <c r="A19" t="s">
        <v>198</v>
      </c>
      <c r="B19" t="s">
        <v>1038</v>
      </c>
      <c r="C19" t="s">
        <v>39</v>
      </c>
      <c r="D19" t="s">
        <v>16</v>
      </c>
      <c r="E19" t="s">
        <v>25</v>
      </c>
      <c r="F19" t="s">
        <v>26</v>
      </c>
      <c r="G19" t="s">
        <v>84</v>
      </c>
      <c r="H19">
        <v>60</v>
      </c>
      <c r="I19" s="20">
        <v>36010</v>
      </c>
      <c r="J19">
        <v>85120</v>
      </c>
      <c r="K19">
        <v>0.09</v>
      </c>
      <c r="L19" t="s">
        <v>20</v>
      </c>
      <c r="M19" t="s">
        <v>21</v>
      </c>
    </row>
    <row r="20" spans="1:13" x14ac:dyDescent="0.35">
      <c r="A20" t="s">
        <v>266</v>
      </c>
      <c r="B20" t="s">
        <v>267</v>
      </c>
      <c r="C20" t="s">
        <v>39</v>
      </c>
      <c r="D20" t="s">
        <v>16</v>
      </c>
      <c r="E20" t="s">
        <v>17</v>
      </c>
      <c r="F20" t="s">
        <v>26</v>
      </c>
      <c r="G20" t="s">
        <v>27</v>
      </c>
      <c r="H20">
        <v>28</v>
      </c>
      <c r="I20" s="20">
        <v>43977</v>
      </c>
      <c r="J20">
        <v>67925</v>
      </c>
      <c r="K20">
        <v>0.08</v>
      </c>
      <c r="L20" t="s">
        <v>28</v>
      </c>
      <c r="M20" t="s">
        <v>73</v>
      </c>
    </row>
    <row r="21" spans="1:13" x14ac:dyDescent="0.35">
      <c r="A21" t="s">
        <v>947</v>
      </c>
      <c r="B21" t="s">
        <v>1670</v>
      </c>
      <c r="C21" t="s">
        <v>24</v>
      </c>
      <c r="D21" t="s">
        <v>16</v>
      </c>
      <c r="E21" t="s">
        <v>25</v>
      </c>
      <c r="F21" t="s">
        <v>18</v>
      </c>
      <c r="G21" t="s">
        <v>27</v>
      </c>
      <c r="H21">
        <v>45</v>
      </c>
      <c r="I21" s="20">
        <v>37445</v>
      </c>
      <c r="J21">
        <v>92655</v>
      </c>
      <c r="K21">
        <v>0</v>
      </c>
      <c r="L21" t="s">
        <v>28</v>
      </c>
      <c r="M21" t="s">
        <v>133</v>
      </c>
    </row>
    <row r="22" spans="1:13" x14ac:dyDescent="0.35">
      <c r="A22" t="s">
        <v>1930</v>
      </c>
      <c r="B22" t="s">
        <v>1931</v>
      </c>
      <c r="C22" t="s">
        <v>247</v>
      </c>
      <c r="D22" t="s">
        <v>16</v>
      </c>
      <c r="E22" t="s">
        <v>17</v>
      </c>
      <c r="F22" t="s">
        <v>26</v>
      </c>
      <c r="G22" t="s">
        <v>35</v>
      </c>
      <c r="H22">
        <v>61</v>
      </c>
      <c r="I22" s="20">
        <v>42437</v>
      </c>
      <c r="J22">
        <v>96566</v>
      </c>
      <c r="K22">
        <v>0</v>
      </c>
      <c r="L22" t="s">
        <v>20</v>
      </c>
      <c r="M22" t="s">
        <v>87</v>
      </c>
    </row>
    <row r="23" spans="1:13" x14ac:dyDescent="0.35">
      <c r="A23" t="s">
        <v>1512</v>
      </c>
      <c r="B23" t="s">
        <v>1513</v>
      </c>
      <c r="C23" t="s">
        <v>461</v>
      </c>
      <c r="D23" t="s">
        <v>16</v>
      </c>
      <c r="E23" t="s">
        <v>48</v>
      </c>
      <c r="F23" t="s">
        <v>26</v>
      </c>
      <c r="G23" t="s">
        <v>84</v>
      </c>
      <c r="H23">
        <v>39</v>
      </c>
      <c r="I23" s="20">
        <v>42664</v>
      </c>
      <c r="J23">
        <v>84297</v>
      </c>
      <c r="K23">
        <v>0</v>
      </c>
      <c r="L23" t="s">
        <v>92</v>
      </c>
      <c r="M23" t="s">
        <v>93</v>
      </c>
    </row>
    <row r="24" spans="1:13" x14ac:dyDescent="0.35">
      <c r="A24" t="s">
        <v>372</v>
      </c>
      <c r="B24" t="s">
        <v>373</v>
      </c>
      <c r="C24" t="s">
        <v>247</v>
      </c>
      <c r="D24" t="s">
        <v>16</v>
      </c>
      <c r="E24" t="s">
        <v>17</v>
      </c>
      <c r="F24" t="s">
        <v>18</v>
      </c>
      <c r="G24" t="s">
        <v>35</v>
      </c>
      <c r="H24">
        <v>54</v>
      </c>
      <c r="I24" s="20">
        <v>35933</v>
      </c>
      <c r="J24">
        <v>68268</v>
      </c>
      <c r="K24">
        <v>0</v>
      </c>
      <c r="L24" t="s">
        <v>20</v>
      </c>
      <c r="M24" t="s">
        <v>43</v>
      </c>
    </row>
    <row r="25" spans="1:13" x14ac:dyDescent="0.35">
      <c r="A25" t="s">
        <v>482</v>
      </c>
      <c r="B25" t="s">
        <v>483</v>
      </c>
      <c r="C25" t="s">
        <v>484</v>
      </c>
      <c r="D25" t="s">
        <v>16</v>
      </c>
      <c r="E25" t="s">
        <v>48</v>
      </c>
      <c r="F25" t="s">
        <v>26</v>
      </c>
      <c r="G25" t="s">
        <v>35</v>
      </c>
      <c r="H25">
        <v>58</v>
      </c>
      <c r="I25" s="20">
        <v>34176</v>
      </c>
      <c r="J25">
        <v>69260</v>
      </c>
      <c r="K25">
        <v>0</v>
      </c>
      <c r="L25" t="s">
        <v>20</v>
      </c>
      <c r="M25" t="s">
        <v>43</v>
      </c>
    </row>
    <row r="26" spans="1:13" x14ac:dyDescent="0.35">
      <c r="A26" t="s">
        <v>419</v>
      </c>
      <c r="B26" t="s">
        <v>420</v>
      </c>
      <c r="C26" t="s">
        <v>51</v>
      </c>
      <c r="D26" t="s">
        <v>16</v>
      </c>
      <c r="E26" t="s">
        <v>34</v>
      </c>
      <c r="F26" t="s">
        <v>26</v>
      </c>
      <c r="G26" t="s">
        <v>84</v>
      </c>
      <c r="H26">
        <v>53</v>
      </c>
      <c r="I26" s="20">
        <v>39021</v>
      </c>
      <c r="J26">
        <v>120128</v>
      </c>
      <c r="K26">
        <v>0.1</v>
      </c>
      <c r="L26" t="s">
        <v>20</v>
      </c>
      <c r="M26" t="s">
        <v>59</v>
      </c>
    </row>
    <row r="27" spans="1:13" x14ac:dyDescent="0.35">
      <c r="A27" t="s">
        <v>1207</v>
      </c>
      <c r="B27" t="s">
        <v>1719</v>
      </c>
      <c r="C27" t="s">
        <v>247</v>
      </c>
      <c r="D27" t="s">
        <v>16</v>
      </c>
      <c r="E27" t="s">
        <v>34</v>
      </c>
      <c r="F27" t="s">
        <v>18</v>
      </c>
      <c r="G27" t="s">
        <v>27</v>
      </c>
      <c r="H27">
        <v>45</v>
      </c>
      <c r="I27" s="20">
        <v>39069</v>
      </c>
      <c r="J27">
        <v>68337</v>
      </c>
      <c r="K27">
        <v>0</v>
      </c>
      <c r="L27" t="s">
        <v>28</v>
      </c>
      <c r="M27" t="s">
        <v>29</v>
      </c>
    </row>
    <row r="28" spans="1:13" x14ac:dyDescent="0.35">
      <c r="A28" t="s">
        <v>1914</v>
      </c>
      <c r="B28" t="s">
        <v>1915</v>
      </c>
      <c r="C28" t="s">
        <v>247</v>
      </c>
      <c r="D28" t="s">
        <v>16</v>
      </c>
      <c r="E28" t="s">
        <v>34</v>
      </c>
      <c r="F28" t="s">
        <v>18</v>
      </c>
      <c r="G28" t="s">
        <v>84</v>
      </c>
      <c r="H28">
        <v>36</v>
      </c>
      <c r="I28" s="20">
        <v>42677</v>
      </c>
      <c r="J28">
        <v>94618</v>
      </c>
      <c r="K28">
        <v>0</v>
      </c>
      <c r="L28" t="s">
        <v>20</v>
      </c>
      <c r="M28" t="s">
        <v>87</v>
      </c>
    </row>
    <row r="29" spans="1:13" x14ac:dyDescent="0.35">
      <c r="A29" t="s">
        <v>1680</v>
      </c>
      <c r="B29" t="s">
        <v>1681</v>
      </c>
      <c r="C29" t="s">
        <v>298</v>
      </c>
      <c r="D29" t="s">
        <v>16</v>
      </c>
      <c r="E29" t="s">
        <v>25</v>
      </c>
      <c r="F29" t="s">
        <v>18</v>
      </c>
      <c r="G29" t="s">
        <v>35</v>
      </c>
      <c r="H29">
        <v>57</v>
      </c>
      <c r="I29" s="20">
        <v>35113</v>
      </c>
      <c r="J29">
        <v>75354</v>
      </c>
      <c r="K29">
        <v>0</v>
      </c>
      <c r="L29" t="s">
        <v>20</v>
      </c>
      <c r="M29" t="s">
        <v>59</v>
      </c>
    </row>
    <row r="30" spans="1:13" x14ac:dyDescent="0.35">
      <c r="A30" t="s">
        <v>1100</v>
      </c>
      <c r="B30" t="s">
        <v>1101</v>
      </c>
      <c r="C30" t="s">
        <v>371</v>
      </c>
      <c r="D30" t="s">
        <v>16</v>
      </c>
      <c r="E30" t="s">
        <v>34</v>
      </c>
      <c r="F30" t="s">
        <v>26</v>
      </c>
      <c r="G30" t="s">
        <v>35</v>
      </c>
      <c r="H30">
        <v>34</v>
      </c>
      <c r="I30" s="20">
        <v>42514</v>
      </c>
      <c r="J30">
        <v>94352</v>
      </c>
      <c r="K30">
        <v>0</v>
      </c>
      <c r="L30" t="s">
        <v>20</v>
      </c>
      <c r="M30" t="s">
        <v>55</v>
      </c>
    </row>
    <row r="31" spans="1:13" x14ac:dyDescent="0.35">
      <c r="A31" t="s">
        <v>861</v>
      </c>
      <c r="B31" t="s">
        <v>862</v>
      </c>
      <c r="C31" t="s">
        <v>247</v>
      </c>
      <c r="D31" t="s">
        <v>16</v>
      </c>
      <c r="E31" t="s">
        <v>17</v>
      </c>
      <c r="F31" t="s">
        <v>26</v>
      </c>
      <c r="G31" t="s">
        <v>27</v>
      </c>
      <c r="H31">
        <v>37</v>
      </c>
      <c r="I31" s="20">
        <v>42922</v>
      </c>
      <c r="J31">
        <v>96331</v>
      </c>
      <c r="K31">
        <v>0</v>
      </c>
      <c r="L31" t="s">
        <v>28</v>
      </c>
      <c r="M31" t="s">
        <v>73</v>
      </c>
    </row>
    <row r="32" spans="1:13" x14ac:dyDescent="0.35">
      <c r="A32" t="s">
        <v>1590</v>
      </c>
      <c r="B32" t="s">
        <v>1591</v>
      </c>
      <c r="C32" t="s">
        <v>298</v>
      </c>
      <c r="D32" t="s">
        <v>16</v>
      </c>
      <c r="E32" t="s">
        <v>48</v>
      </c>
      <c r="F32" t="s">
        <v>26</v>
      </c>
      <c r="G32" t="s">
        <v>27</v>
      </c>
      <c r="H32">
        <v>54</v>
      </c>
      <c r="I32" s="20">
        <v>35961</v>
      </c>
      <c r="J32">
        <v>95239</v>
      </c>
      <c r="K32">
        <v>0</v>
      </c>
      <c r="L32" t="s">
        <v>20</v>
      </c>
      <c r="M32" t="s">
        <v>43</v>
      </c>
    </row>
    <row r="33" spans="1:13" x14ac:dyDescent="0.35">
      <c r="A33" t="s">
        <v>1873</v>
      </c>
      <c r="B33" t="s">
        <v>1874</v>
      </c>
      <c r="C33" t="s">
        <v>206</v>
      </c>
      <c r="D33" t="s">
        <v>16</v>
      </c>
      <c r="E33" t="s">
        <v>25</v>
      </c>
      <c r="F33" t="s">
        <v>18</v>
      </c>
      <c r="G33" t="s">
        <v>19</v>
      </c>
      <c r="H33">
        <v>37</v>
      </c>
      <c r="I33" s="20">
        <v>42487</v>
      </c>
      <c r="J33">
        <v>91400</v>
      </c>
      <c r="K33">
        <v>0</v>
      </c>
      <c r="L33" t="s">
        <v>20</v>
      </c>
      <c r="M33" t="s">
        <v>36</v>
      </c>
    </row>
    <row r="34" spans="1:13" x14ac:dyDescent="0.35">
      <c r="A34" t="s">
        <v>99</v>
      </c>
      <c r="B34" t="s">
        <v>442</v>
      </c>
      <c r="C34" t="s">
        <v>329</v>
      </c>
      <c r="D34" t="s">
        <v>16</v>
      </c>
      <c r="E34" t="s">
        <v>34</v>
      </c>
      <c r="F34" t="s">
        <v>26</v>
      </c>
      <c r="G34" t="s">
        <v>27</v>
      </c>
      <c r="H34">
        <v>47</v>
      </c>
      <c r="I34" s="20">
        <v>36229</v>
      </c>
      <c r="J34">
        <v>49404</v>
      </c>
      <c r="K34">
        <v>0</v>
      </c>
      <c r="L34" t="s">
        <v>28</v>
      </c>
      <c r="M34" t="s">
        <v>113</v>
      </c>
    </row>
    <row r="35" spans="1:13" x14ac:dyDescent="0.35">
      <c r="A35" t="s">
        <v>411</v>
      </c>
      <c r="B35" t="s">
        <v>706</v>
      </c>
      <c r="C35" t="s">
        <v>78</v>
      </c>
      <c r="D35" t="s">
        <v>16</v>
      </c>
      <c r="E35" t="s">
        <v>17</v>
      </c>
      <c r="F35" t="s">
        <v>26</v>
      </c>
      <c r="G35" t="s">
        <v>27</v>
      </c>
      <c r="H35">
        <v>31</v>
      </c>
      <c r="I35" s="20">
        <v>42197</v>
      </c>
      <c r="J35">
        <v>215388</v>
      </c>
      <c r="K35">
        <v>0.33</v>
      </c>
      <c r="L35" t="s">
        <v>20</v>
      </c>
      <c r="M35" t="s">
        <v>55</v>
      </c>
    </row>
    <row r="36" spans="1:13" x14ac:dyDescent="0.35">
      <c r="A36" t="s">
        <v>289</v>
      </c>
      <c r="B36" t="s">
        <v>631</v>
      </c>
      <c r="C36" t="s">
        <v>329</v>
      </c>
      <c r="D36" t="s">
        <v>16</v>
      </c>
      <c r="E36" t="s">
        <v>25</v>
      </c>
      <c r="F36" t="s">
        <v>18</v>
      </c>
      <c r="G36" t="s">
        <v>27</v>
      </c>
      <c r="H36">
        <v>34</v>
      </c>
      <c r="I36" s="20">
        <v>42512</v>
      </c>
      <c r="J36">
        <v>44614</v>
      </c>
      <c r="K36">
        <v>0</v>
      </c>
      <c r="L36" t="s">
        <v>20</v>
      </c>
      <c r="M36" t="s">
        <v>55</v>
      </c>
    </row>
    <row r="37" spans="1:13" x14ac:dyDescent="0.35">
      <c r="A37" t="s">
        <v>472</v>
      </c>
      <c r="B37" t="s">
        <v>473</v>
      </c>
      <c r="C37" t="s">
        <v>298</v>
      </c>
      <c r="D37" t="s">
        <v>16</v>
      </c>
      <c r="E37" t="s">
        <v>25</v>
      </c>
      <c r="F37" t="s">
        <v>26</v>
      </c>
      <c r="G37" t="s">
        <v>84</v>
      </c>
      <c r="H37">
        <v>29</v>
      </c>
      <c r="I37" s="20">
        <v>42866</v>
      </c>
      <c r="J37">
        <v>87536</v>
      </c>
      <c r="K37">
        <v>0</v>
      </c>
      <c r="L37" t="s">
        <v>20</v>
      </c>
      <c r="M37" t="s">
        <v>21</v>
      </c>
    </row>
    <row r="38" spans="1:13" x14ac:dyDescent="0.35">
      <c r="A38" t="s">
        <v>186</v>
      </c>
      <c r="B38" t="s">
        <v>187</v>
      </c>
      <c r="C38" t="s">
        <v>15</v>
      </c>
      <c r="D38" t="s">
        <v>16</v>
      </c>
      <c r="E38" t="s">
        <v>48</v>
      </c>
      <c r="F38" t="s">
        <v>18</v>
      </c>
      <c r="G38" t="s">
        <v>84</v>
      </c>
      <c r="H38">
        <v>55</v>
      </c>
      <c r="I38" s="20">
        <v>38945</v>
      </c>
      <c r="J38">
        <v>159044</v>
      </c>
      <c r="K38">
        <v>0.1</v>
      </c>
      <c r="L38" t="s">
        <v>92</v>
      </c>
      <c r="M38" t="s">
        <v>93</v>
      </c>
    </row>
    <row r="39" spans="1:13" x14ac:dyDescent="0.35">
      <c r="A39" t="s">
        <v>992</v>
      </c>
      <c r="B39" t="s">
        <v>993</v>
      </c>
      <c r="C39" t="s">
        <v>24</v>
      </c>
      <c r="D39" t="s">
        <v>16</v>
      </c>
      <c r="E39" t="s">
        <v>34</v>
      </c>
      <c r="F39" t="s">
        <v>18</v>
      </c>
      <c r="G39" t="s">
        <v>35</v>
      </c>
      <c r="H39">
        <v>59</v>
      </c>
      <c r="I39" s="20">
        <v>40272</v>
      </c>
      <c r="J39">
        <v>76027</v>
      </c>
      <c r="K39">
        <v>0</v>
      </c>
      <c r="L39" t="s">
        <v>20</v>
      </c>
      <c r="M39" t="s">
        <v>21</v>
      </c>
    </row>
    <row r="40" spans="1:13" x14ac:dyDescent="0.35">
      <c r="A40" t="s">
        <v>1026</v>
      </c>
      <c r="B40" t="s">
        <v>1027</v>
      </c>
      <c r="C40" t="s">
        <v>461</v>
      </c>
      <c r="D40" t="s">
        <v>16</v>
      </c>
      <c r="E40" t="s">
        <v>48</v>
      </c>
      <c r="F40" t="s">
        <v>18</v>
      </c>
      <c r="G40" t="s">
        <v>27</v>
      </c>
      <c r="H40">
        <v>60</v>
      </c>
      <c r="I40" s="20">
        <v>38027</v>
      </c>
      <c r="J40">
        <v>90258</v>
      </c>
      <c r="K40">
        <v>0</v>
      </c>
      <c r="L40" t="s">
        <v>28</v>
      </c>
      <c r="M40" t="s">
        <v>29</v>
      </c>
    </row>
    <row r="41" spans="1:13" x14ac:dyDescent="0.35">
      <c r="A41" t="s">
        <v>579</v>
      </c>
      <c r="B41" t="s">
        <v>580</v>
      </c>
      <c r="C41" t="s">
        <v>130</v>
      </c>
      <c r="D41" t="s">
        <v>16</v>
      </c>
      <c r="E41" t="s">
        <v>48</v>
      </c>
      <c r="F41" t="s">
        <v>18</v>
      </c>
      <c r="G41" t="s">
        <v>19</v>
      </c>
      <c r="H41">
        <v>39</v>
      </c>
      <c r="I41" s="20">
        <v>43229</v>
      </c>
      <c r="J41">
        <v>73317</v>
      </c>
      <c r="K41">
        <v>0</v>
      </c>
      <c r="L41" t="s">
        <v>20</v>
      </c>
      <c r="M41" t="s">
        <v>55</v>
      </c>
    </row>
    <row r="42" spans="1:13" x14ac:dyDescent="0.35">
      <c r="A42" t="s">
        <v>382</v>
      </c>
      <c r="B42" t="s">
        <v>383</v>
      </c>
      <c r="C42" t="s">
        <v>247</v>
      </c>
      <c r="D42" t="s">
        <v>16</v>
      </c>
      <c r="E42" t="s">
        <v>34</v>
      </c>
      <c r="F42" t="s">
        <v>18</v>
      </c>
      <c r="G42" t="s">
        <v>35</v>
      </c>
      <c r="H42">
        <v>28</v>
      </c>
      <c r="I42" s="20">
        <v>44477</v>
      </c>
      <c r="J42">
        <v>64475</v>
      </c>
      <c r="K42">
        <v>0</v>
      </c>
      <c r="L42" t="s">
        <v>20</v>
      </c>
      <c r="M42" t="s">
        <v>43</v>
      </c>
    </row>
    <row r="43" spans="1:13" x14ac:dyDescent="0.35">
      <c r="A43" t="s">
        <v>807</v>
      </c>
      <c r="B43" t="s">
        <v>808</v>
      </c>
      <c r="C43" t="s">
        <v>247</v>
      </c>
      <c r="D43" t="s">
        <v>16</v>
      </c>
      <c r="E43" t="s">
        <v>25</v>
      </c>
      <c r="F43" t="s">
        <v>18</v>
      </c>
      <c r="G43" t="s">
        <v>35</v>
      </c>
      <c r="H43">
        <v>65</v>
      </c>
      <c r="I43" s="20">
        <v>43234</v>
      </c>
      <c r="J43">
        <v>60985</v>
      </c>
      <c r="K43">
        <v>0</v>
      </c>
      <c r="L43" t="s">
        <v>20</v>
      </c>
      <c r="M43" t="s">
        <v>21</v>
      </c>
    </row>
    <row r="44" spans="1:13" x14ac:dyDescent="0.35">
      <c r="A44" t="s">
        <v>1660</v>
      </c>
      <c r="B44" t="s">
        <v>1661</v>
      </c>
      <c r="C44" t="s">
        <v>329</v>
      </c>
      <c r="D44" t="s">
        <v>16</v>
      </c>
      <c r="E44" t="s">
        <v>17</v>
      </c>
      <c r="F44" t="s">
        <v>26</v>
      </c>
      <c r="G44" t="s">
        <v>84</v>
      </c>
      <c r="H44">
        <v>64</v>
      </c>
      <c r="I44" s="20">
        <v>44009</v>
      </c>
      <c r="J44">
        <v>40316</v>
      </c>
      <c r="K44">
        <v>0</v>
      </c>
      <c r="L44" t="s">
        <v>92</v>
      </c>
      <c r="M44" t="s">
        <v>93</v>
      </c>
    </row>
    <row r="45" spans="1:13" x14ac:dyDescent="0.35">
      <c r="A45" t="s">
        <v>1823</v>
      </c>
      <c r="B45" t="s">
        <v>1824</v>
      </c>
      <c r="C45" t="s">
        <v>206</v>
      </c>
      <c r="D45" t="s">
        <v>16</v>
      </c>
      <c r="E45" t="s">
        <v>25</v>
      </c>
      <c r="F45" t="s">
        <v>18</v>
      </c>
      <c r="G45" t="s">
        <v>27</v>
      </c>
      <c r="H45">
        <v>33</v>
      </c>
      <c r="I45" s="20">
        <v>43029</v>
      </c>
      <c r="J45">
        <v>69332</v>
      </c>
      <c r="K45">
        <v>0</v>
      </c>
      <c r="L45" t="s">
        <v>20</v>
      </c>
      <c r="M45" t="s">
        <v>87</v>
      </c>
    </row>
    <row r="46" spans="1:13" x14ac:dyDescent="0.35">
      <c r="A46" t="s">
        <v>581</v>
      </c>
      <c r="B46" t="s">
        <v>582</v>
      </c>
      <c r="C46" t="s">
        <v>461</v>
      </c>
      <c r="D46" t="s">
        <v>16</v>
      </c>
      <c r="E46" t="s">
        <v>34</v>
      </c>
      <c r="F46" t="s">
        <v>18</v>
      </c>
      <c r="G46" t="s">
        <v>27</v>
      </c>
      <c r="H46">
        <v>40</v>
      </c>
      <c r="I46" s="20">
        <v>41451</v>
      </c>
      <c r="J46">
        <v>69096</v>
      </c>
      <c r="K46">
        <v>0</v>
      </c>
      <c r="L46" t="s">
        <v>20</v>
      </c>
      <c r="M46" t="s">
        <v>21</v>
      </c>
    </row>
    <row r="47" spans="1:13" x14ac:dyDescent="0.35">
      <c r="A47" t="s">
        <v>1265</v>
      </c>
      <c r="B47" t="s">
        <v>1266</v>
      </c>
      <c r="C47" t="s">
        <v>371</v>
      </c>
      <c r="D47" t="s">
        <v>16</v>
      </c>
      <c r="E47" t="s">
        <v>34</v>
      </c>
      <c r="F47" t="s">
        <v>18</v>
      </c>
      <c r="G47" t="s">
        <v>84</v>
      </c>
      <c r="H47">
        <v>45</v>
      </c>
      <c r="I47" s="20">
        <v>43937</v>
      </c>
      <c r="J47">
        <v>66958</v>
      </c>
      <c r="K47">
        <v>0</v>
      </c>
      <c r="L47" t="s">
        <v>20</v>
      </c>
      <c r="M47" t="s">
        <v>55</v>
      </c>
    </row>
    <row r="48" spans="1:13" x14ac:dyDescent="0.35">
      <c r="A48" t="s">
        <v>943</v>
      </c>
      <c r="B48" t="s">
        <v>944</v>
      </c>
      <c r="C48" t="s">
        <v>39</v>
      </c>
      <c r="D48" t="s">
        <v>16</v>
      </c>
      <c r="E48" t="s">
        <v>34</v>
      </c>
      <c r="F48" t="s">
        <v>26</v>
      </c>
      <c r="G48" t="s">
        <v>27</v>
      </c>
      <c r="H48">
        <v>53</v>
      </c>
      <c r="I48" s="20">
        <v>39487</v>
      </c>
      <c r="J48">
        <v>84193</v>
      </c>
      <c r="K48">
        <v>0.09</v>
      </c>
      <c r="L48" t="s">
        <v>28</v>
      </c>
      <c r="M48" t="s">
        <v>73</v>
      </c>
    </row>
    <row r="49" spans="1:13" x14ac:dyDescent="0.35">
      <c r="A49" t="s">
        <v>1526</v>
      </c>
      <c r="B49" t="s">
        <v>1527</v>
      </c>
      <c r="C49" t="s">
        <v>298</v>
      </c>
      <c r="D49" t="s">
        <v>16</v>
      </c>
      <c r="E49" t="s">
        <v>48</v>
      </c>
      <c r="F49" t="s">
        <v>26</v>
      </c>
      <c r="G49" t="s">
        <v>27</v>
      </c>
      <c r="H49">
        <v>57</v>
      </c>
      <c r="I49" s="20">
        <v>37798</v>
      </c>
      <c r="J49">
        <v>63318</v>
      </c>
      <c r="K49">
        <v>0</v>
      </c>
      <c r="L49" t="s">
        <v>20</v>
      </c>
      <c r="M49" t="s">
        <v>87</v>
      </c>
    </row>
    <row r="50" spans="1:13" x14ac:dyDescent="0.35">
      <c r="A50" t="s">
        <v>439</v>
      </c>
      <c r="B50" t="s">
        <v>440</v>
      </c>
      <c r="C50" t="s">
        <v>441</v>
      </c>
      <c r="D50" t="s">
        <v>16</v>
      </c>
      <c r="E50" t="s">
        <v>17</v>
      </c>
      <c r="F50" t="s">
        <v>26</v>
      </c>
      <c r="G50" t="s">
        <v>27</v>
      </c>
      <c r="H50">
        <v>31</v>
      </c>
      <c r="I50" s="20">
        <v>44086</v>
      </c>
      <c r="J50">
        <v>96567</v>
      </c>
      <c r="K50">
        <v>0</v>
      </c>
      <c r="L50" t="s">
        <v>28</v>
      </c>
      <c r="M50" t="s">
        <v>73</v>
      </c>
    </row>
    <row r="51" spans="1:13" x14ac:dyDescent="0.35">
      <c r="A51" t="s">
        <v>605</v>
      </c>
      <c r="B51" t="s">
        <v>606</v>
      </c>
      <c r="C51" t="s">
        <v>15</v>
      </c>
      <c r="D51" t="s">
        <v>16</v>
      </c>
      <c r="E51" t="s">
        <v>25</v>
      </c>
      <c r="F51" t="s">
        <v>18</v>
      </c>
      <c r="G51" t="s">
        <v>27</v>
      </c>
      <c r="H51">
        <v>39</v>
      </c>
      <c r="I51" s="20">
        <v>42819</v>
      </c>
      <c r="J51">
        <v>135325</v>
      </c>
      <c r="K51">
        <v>0.14000000000000001</v>
      </c>
      <c r="L51" t="s">
        <v>20</v>
      </c>
      <c r="M51" t="s">
        <v>43</v>
      </c>
    </row>
    <row r="52" spans="1:13" x14ac:dyDescent="0.35">
      <c r="A52" t="s">
        <v>539</v>
      </c>
      <c r="B52" t="s">
        <v>1024</v>
      </c>
      <c r="C52" t="s">
        <v>78</v>
      </c>
      <c r="D52" t="s">
        <v>16</v>
      </c>
      <c r="E52" t="s">
        <v>48</v>
      </c>
      <c r="F52" t="s">
        <v>26</v>
      </c>
      <c r="G52" t="s">
        <v>35</v>
      </c>
      <c r="H52">
        <v>38</v>
      </c>
      <c r="I52" s="20">
        <v>42543</v>
      </c>
      <c r="J52">
        <v>249870</v>
      </c>
      <c r="K52">
        <v>0.34</v>
      </c>
      <c r="L52" t="s">
        <v>20</v>
      </c>
      <c r="M52" t="s">
        <v>36</v>
      </c>
    </row>
    <row r="53" spans="1:13" x14ac:dyDescent="0.35">
      <c r="A53" t="s">
        <v>1102</v>
      </c>
      <c r="B53" t="s">
        <v>1103</v>
      </c>
      <c r="C53" t="s">
        <v>441</v>
      </c>
      <c r="D53" t="s">
        <v>16</v>
      </c>
      <c r="E53" t="s">
        <v>17</v>
      </c>
      <c r="F53" t="s">
        <v>18</v>
      </c>
      <c r="G53" t="s">
        <v>84</v>
      </c>
      <c r="H53">
        <v>55</v>
      </c>
      <c r="I53" s="20">
        <v>34576</v>
      </c>
      <c r="J53">
        <v>73955</v>
      </c>
      <c r="K53">
        <v>0</v>
      </c>
      <c r="L53" t="s">
        <v>20</v>
      </c>
      <c r="M53" t="s">
        <v>43</v>
      </c>
    </row>
    <row r="54" spans="1:13" x14ac:dyDescent="0.35">
      <c r="A54" t="s">
        <v>1759</v>
      </c>
      <c r="B54" t="s">
        <v>1760</v>
      </c>
      <c r="C54" t="s">
        <v>250</v>
      </c>
      <c r="D54" t="s">
        <v>16</v>
      </c>
      <c r="E54" t="s">
        <v>25</v>
      </c>
      <c r="F54" t="s">
        <v>26</v>
      </c>
      <c r="G54" t="s">
        <v>27</v>
      </c>
      <c r="H54">
        <v>34</v>
      </c>
      <c r="I54" s="20">
        <v>43414</v>
      </c>
      <c r="J54">
        <v>61944</v>
      </c>
      <c r="K54">
        <v>0</v>
      </c>
      <c r="L54" t="s">
        <v>28</v>
      </c>
      <c r="M54" t="s">
        <v>73</v>
      </c>
    </row>
    <row r="55" spans="1:13" x14ac:dyDescent="0.35">
      <c r="A55" t="s">
        <v>720</v>
      </c>
      <c r="B55" t="s">
        <v>967</v>
      </c>
      <c r="C55" t="s">
        <v>39</v>
      </c>
      <c r="D55" t="s">
        <v>16</v>
      </c>
      <c r="E55" t="s">
        <v>17</v>
      </c>
      <c r="F55" t="s">
        <v>18</v>
      </c>
      <c r="G55" t="s">
        <v>35</v>
      </c>
      <c r="H55">
        <v>42</v>
      </c>
      <c r="I55" s="20">
        <v>38777</v>
      </c>
      <c r="J55">
        <v>97433</v>
      </c>
      <c r="K55">
        <v>0.05</v>
      </c>
      <c r="L55" t="s">
        <v>20</v>
      </c>
      <c r="M55" t="s">
        <v>21</v>
      </c>
    </row>
    <row r="56" spans="1:13" x14ac:dyDescent="0.35">
      <c r="A56" t="s">
        <v>1969</v>
      </c>
      <c r="B56" t="s">
        <v>1970</v>
      </c>
      <c r="C56" t="s">
        <v>329</v>
      </c>
      <c r="D56" t="s">
        <v>16</v>
      </c>
      <c r="E56" t="s">
        <v>48</v>
      </c>
      <c r="F56" t="s">
        <v>18</v>
      </c>
      <c r="G56" t="s">
        <v>27</v>
      </c>
      <c r="H56">
        <v>55</v>
      </c>
      <c r="I56" s="20">
        <v>39820</v>
      </c>
      <c r="J56">
        <v>47032</v>
      </c>
      <c r="K56">
        <v>0</v>
      </c>
      <c r="L56" t="s">
        <v>20</v>
      </c>
      <c r="M56" t="s">
        <v>87</v>
      </c>
    </row>
    <row r="57" spans="1:13" x14ac:dyDescent="0.35">
      <c r="A57" t="s">
        <v>837</v>
      </c>
      <c r="B57" t="s">
        <v>838</v>
      </c>
      <c r="C57" t="s">
        <v>15</v>
      </c>
      <c r="D57" t="s">
        <v>16</v>
      </c>
      <c r="E57" t="s">
        <v>17</v>
      </c>
      <c r="F57" t="s">
        <v>18</v>
      </c>
      <c r="G57" t="s">
        <v>84</v>
      </c>
      <c r="H57">
        <v>49</v>
      </c>
      <c r="I57" s="20">
        <v>38000</v>
      </c>
      <c r="J57">
        <v>125086</v>
      </c>
      <c r="K57">
        <v>0.1</v>
      </c>
      <c r="L57" t="s">
        <v>92</v>
      </c>
      <c r="M57" t="s">
        <v>217</v>
      </c>
    </row>
    <row r="58" spans="1:13" x14ac:dyDescent="0.35">
      <c r="A58" t="s">
        <v>202</v>
      </c>
      <c r="B58" t="s">
        <v>203</v>
      </c>
      <c r="C58" t="s">
        <v>78</v>
      </c>
      <c r="D58" t="s">
        <v>16</v>
      </c>
      <c r="E58" t="s">
        <v>34</v>
      </c>
      <c r="F58" t="s">
        <v>18</v>
      </c>
      <c r="G58" t="s">
        <v>84</v>
      </c>
      <c r="H58">
        <v>43</v>
      </c>
      <c r="I58" s="20">
        <v>40029</v>
      </c>
      <c r="J58">
        <v>208415</v>
      </c>
      <c r="K58">
        <v>0.35</v>
      </c>
      <c r="L58" t="s">
        <v>20</v>
      </c>
      <c r="M58" t="s">
        <v>21</v>
      </c>
    </row>
    <row r="59" spans="1:13" x14ac:dyDescent="0.35">
      <c r="A59" t="s">
        <v>248</v>
      </c>
      <c r="B59" t="s">
        <v>249</v>
      </c>
      <c r="C59" t="s">
        <v>250</v>
      </c>
      <c r="D59" t="s">
        <v>16</v>
      </c>
      <c r="E59" t="s">
        <v>25</v>
      </c>
      <c r="F59" t="s">
        <v>26</v>
      </c>
      <c r="G59" t="s">
        <v>35</v>
      </c>
      <c r="H59">
        <v>29</v>
      </c>
      <c r="I59" s="20">
        <v>43444</v>
      </c>
      <c r="J59">
        <v>84596</v>
      </c>
      <c r="K59">
        <v>0</v>
      </c>
      <c r="L59" t="s">
        <v>20</v>
      </c>
      <c r="M59" t="s">
        <v>55</v>
      </c>
    </row>
    <row r="60" spans="1:13" x14ac:dyDescent="0.35">
      <c r="A60" t="s">
        <v>696</v>
      </c>
      <c r="B60" t="s">
        <v>697</v>
      </c>
      <c r="C60" t="s">
        <v>247</v>
      </c>
      <c r="D60" t="s">
        <v>16</v>
      </c>
      <c r="E60" t="s">
        <v>34</v>
      </c>
      <c r="F60" t="s">
        <v>26</v>
      </c>
      <c r="G60" t="s">
        <v>19</v>
      </c>
      <c r="H60">
        <v>46</v>
      </c>
      <c r="I60" s="20">
        <v>38513</v>
      </c>
      <c r="J60">
        <v>67374</v>
      </c>
      <c r="K60">
        <v>0</v>
      </c>
      <c r="L60" t="s">
        <v>20</v>
      </c>
      <c r="M60" t="s">
        <v>59</v>
      </c>
    </row>
    <row r="61" spans="1:13" x14ac:dyDescent="0.35">
      <c r="A61" t="s">
        <v>1812</v>
      </c>
      <c r="B61" t="s">
        <v>1813</v>
      </c>
      <c r="C61" t="s">
        <v>250</v>
      </c>
      <c r="D61" t="s">
        <v>16</v>
      </c>
      <c r="E61" t="s">
        <v>25</v>
      </c>
      <c r="F61" t="s">
        <v>26</v>
      </c>
      <c r="G61" t="s">
        <v>84</v>
      </c>
      <c r="H61">
        <v>26</v>
      </c>
      <c r="I61" s="20">
        <v>43569</v>
      </c>
      <c r="J61">
        <v>74467</v>
      </c>
      <c r="K61">
        <v>0</v>
      </c>
      <c r="L61" t="s">
        <v>20</v>
      </c>
      <c r="M61" t="s">
        <v>87</v>
      </c>
    </row>
    <row r="62" spans="1:13" x14ac:dyDescent="0.35">
      <c r="A62" t="s">
        <v>737</v>
      </c>
      <c r="B62" t="s">
        <v>738</v>
      </c>
      <c r="C62" t="s">
        <v>329</v>
      </c>
      <c r="D62" t="s">
        <v>16</v>
      </c>
      <c r="E62" t="s">
        <v>48</v>
      </c>
      <c r="F62" t="s">
        <v>26</v>
      </c>
      <c r="G62" t="s">
        <v>35</v>
      </c>
      <c r="H62">
        <v>47</v>
      </c>
      <c r="I62" s="20">
        <v>43944</v>
      </c>
      <c r="J62">
        <v>50069</v>
      </c>
      <c r="K62">
        <v>0</v>
      </c>
      <c r="L62" t="s">
        <v>20</v>
      </c>
      <c r="M62" t="s">
        <v>21</v>
      </c>
    </row>
    <row r="63" spans="1:13" x14ac:dyDescent="0.35">
      <c r="A63" t="s">
        <v>431</v>
      </c>
      <c r="B63" t="s">
        <v>432</v>
      </c>
      <c r="C63" t="s">
        <v>118</v>
      </c>
      <c r="D63" t="s">
        <v>16</v>
      </c>
      <c r="E63" t="s">
        <v>25</v>
      </c>
      <c r="F63" t="s">
        <v>18</v>
      </c>
      <c r="G63" t="s">
        <v>35</v>
      </c>
      <c r="H63">
        <v>54</v>
      </c>
      <c r="I63" s="20">
        <v>42731</v>
      </c>
      <c r="J63">
        <v>41673</v>
      </c>
      <c r="K63">
        <v>0</v>
      </c>
      <c r="L63" t="s">
        <v>20</v>
      </c>
      <c r="M63" t="s">
        <v>55</v>
      </c>
    </row>
    <row r="64" spans="1:13" x14ac:dyDescent="0.35">
      <c r="A64" t="s">
        <v>1391</v>
      </c>
      <c r="B64" t="s">
        <v>1392</v>
      </c>
      <c r="C64" t="s">
        <v>24</v>
      </c>
      <c r="D64" t="s">
        <v>16</v>
      </c>
      <c r="E64" t="s">
        <v>48</v>
      </c>
      <c r="F64" t="s">
        <v>18</v>
      </c>
      <c r="G64" t="s">
        <v>35</v>
      </c>
      <c r="H64">
        <v>53</v>
      </c>
      <c r="I64" s="20">
        <v>35543</v>
      </c>
      <c r="J64">
        <v>78153</v>
      </c>
      <c r="K64">
        <v>0</v>
      </c>
      <c r="L64" t="s">
        <v>20</v>
      </c>
      <c r="M64" t="s">
        <v>55</v>
      </c>
    </row>
    <row r="65" spans="1:13" x14ac:dyDescent="0.35">
      <c r="A65" t="s">
        <v>1324</v>
      </c>
      <c r="B65" t="s">
        <v>1325</v>
      </c>
      <c r="C65" t="s">
        <v>39</v>
      </c>
      <c r="D65" t="s">
        <v>16</v>
      </c>
      <c r="E65" t="s">
        <v>17</v>
      </c>
      <c r="F65" t="s">
        <v>26</v>
      </c>
      <c r="G65" t="s">
        <v>19</v>
      </c>
      <c r="H65">
        <v>40</v>
      </c>
      <c r="I65" s="20">
        <v>43520</v>
      </c>
      <c r="J65">
        <v>95899</v>
      </c>
      <c r="K65">
        <v>0.1</v>
      </c>
      <c r="L65" t="s">
        <v>20</v>
      </c>
      <c r="M65" t="s">
        <v>87</v>
      </c>
    </row>
    <row r="66" spans="1:13" x14ac:dyDescent="0.35">
      <c r="A66" t="s">
        <v>778</v>
      </c>
      <c r="B66" t="s">
        <v>779</v>
      </c>
      <c r="C66" t="s">
        <v>298</v>
      </c>
      <c r="D66" t="s">
        <v>16</v>
      </c>
      <c r="E66" t="s">
        <v>17</v>
      </c>
      <c r="F66" t="s">
        <v>18</v>
      </c>
      <c r="G66" t="s">
        <v>27</v>
      </c>
      <c r="H66">
        <v>51</v>
      </c>
      <c r="I66" s="20">
        <v>40964</v>
      </c>
      <c r="J66">
        <v>64170</v>
      </c>
      <c r="K66">
        <v>0</v>
      </c>
      <c r="L66" t="s">
        <v>20</v>
      </c>
      <c r="M66" t="s">
        <v>87</v>
      </c>
    </row>
    <row r="67" spans="1:13" x14ac:dyDescent="0.35">
      <c r="A67" t="s">
        <v>1389</v>
      </c>
      <c r="B67" t="s">
        <v>1390</v>
      </c>
      <c r="C67" t="s">
        <v>32</v>
      </c>
      <c r="D67" t="s">
        <v>16</v>
      </c>
      <c r="E67" t="s">
        <v>25</v>
      </c>
      <c r="F67" t="s">
        <v>18</v>
      </c>
      <c r="G67" t="s">
        <v>27</v>
      </c>
      <c r="H67">
        <v>27</v>
      </c>
      <c r="I67" s="20">
        <v>43103</v>
      </c>
      <c r="J67">
        <v>167100</v>
      </c>
      <c r="K67">
        <v>0.2</v>
      </c>
      <c r="L67" t="s">
        <v>28</v>
      </c>
      <c r="M67" t="s">
        <v>133</v>
      </c>
    </row>
    <row r="68" spans="1:13" x14ac:dyDescent="0.35">
      <c r="A68" t="s">
        <v>632</v>
      </c>
      <c r="B68" t="s">
        <v>633</v>
      </c>
      <c r="C68" t="s">
        <v>78</v>
      </c>
      <c r="D68" t="s">
        <v>16</v>
      </c>
      <c r="E68" t="s">
        <v>17</v>
      </c>
      <c r="F68" t="s">
        <v>26</v>
      </c>
      <c r="G68" t="s">
        <v>27</v>
      </c>
      <c r="H68">
        <v>40</v>
      </c>
      <c r="I68" s="20">
        <v>44143</v>
      </c>
      <c r="J68">
        <v>234469</v>
      </c>
      <c r="K68">
        <v>0.31</v>
      </c>
      <c r="L68" t="s">
        <v>28</v>
      </c>
      <c r="M68" t="s">
        <v>133</v>
      </c>
    </row>
    <row r="69" spans="1:13" x14ac:dyDescent="0.35">
      <c r="A69" t="s">
        <v>138</v>
      </c>
      <c r="B69" t="s">
        <v>139</v>
      </c>
      <c r="C69" t="s">
        <v>130</v>
      </c>
      <c r="D69" t="s">
        <v>16</v>
      </c>
      <c r="E69" t="s">
        <v>48</v>
      </c>
      <c r="F69" t="s">
        <v>18</v>
      </c>
      <c r="G69" t="s">
        <v>84</v>
      </c>
      <c r="H69">
        <v>57</v>
      </c>
      <c r="I69" s="20">
        <v>34337</v>
      </c>
      <c r="J69">
        <v>82872</v>
      </c>
      <c r="K69">
        <v>0</v>
      </c>
      <c r="L69" t="s">
        <v>92</v>
      </c>
      <c r="M69" t="s">
        <v>93</v>
      </c>
    </row>
    <row r="70" spans="1:13" x14ac:dyDescent="0.35">
      <c r="A70" t="s">
        <v>1129</v>
      </c>
      <c r="B70" t="s">
        <v>1130</v>
      </c>
      <c r="C70" t="s">
        <v>78</v>
      </c>
      <c r="D70" t="s">
        <v>16</v>
      </c>
      <c r="E70" t="s">
        <v>25</v>
      </c>
      <c r="F70" t="s">
        <v>26</v>
      </c>
      <c r="G70" t="s">
        <v>84</v>
      </c>
      <c r="H70">
        <v>51</v>
      </c>
      <c r="I70" s="20">
        <v>37091</v>
      </c>
      <c r="J70">
        <v>247874</v>
      </c>
      <c r="K70">
        <v>0.33</v>
      </c>
      <c r="L70" t="s">
        <v>92</v>
      </c>
      <c r="M70" t="s">
        <v>93</v>
      </c>
    </row>
    <row r="71" spans="1:13" x14ac:dyDescent="0.35">
      <c r="A71" t="s">
        <v>1510</v>
      </c>
      <c r="B71" t="s">
        <v>1511</v>
      </c>
      <c r="C71" t="s">
        <v>484</v>
      </c>
      <c r="D71" t="s">
        <v>16</v>
      </c>
      <c r="E71" t="s">
        <v>17</v>
      </c>
      <c r="F71" t="s">
        <v>26</v>
      </c>
      <c r="G71" t="s">
        <v>35</v>
      </c>
      <c r="H71">
        <v>48</v>
      </c>
      <c r="I71" s="20">
        <v>38987</v>
      </c>
      <c r="J71">
        <v>76505</v>
      </c>
      <c r="K71">
        <v>0</v>
      </c>
      <c r="L71" t="s">
        <v>20</v>
      </c>
      <c r="M71" t="s">
        <v>21</v>
      </c>
    </row>
    <row r="72" spans="1:13" x14ac:dyDescent="0.35">
      <c r="A72" t="s">
        <v>1287</v>
      </c>
      <c r="B72" t="s">
        <v>1288</v>
      </c>
      <c r="C72" t="s">
        <v>329</v>
      </c>
      <c r="D72" t="s">
        <v>16</v>
      </c>
      <c r="E72" t="s">
        <v>25</v>
      </c>
      <c r="F72" t="s">
        <v>18</v>
      </c>
      <c r="G72" t="s">
        <v>84</v>
      </c>
      <c r="H72">
        <v>53</v>
      </c>
      <c r="I72" s="20">
        <v>38214</v>
      </c>
      <c r="J72">
        <v>44735</v>
      </c>
      <c r="K72">
        <v>0</v>
      </c>
      <c r="L72" t="s">
        <v>92</v>
      </c>
      <c r="M72" t="s">
        <v>93</v>
      </c>
    </row>
    <row r="73" spans="1:13" x14ac:dyDescent="0.35">
      <c r="A73" t="s">
        <v>883</v>
      </c>
      <c r="B73" t="s">
        <v>884</v>
      </c>
      <c r="C73" t="s">
        <v>441</v>
      </c>
      <c r="D73" t="s">
        <v>16</v>
      </c>
      <c r="E73" t="s">
        <v>25</v>
      </c>
      <c r="F73" t="s">
        <v>18</v>
      </c>
      <c r="G73" t="s">
        <v>35</v>
      </c>
      <c r="H73">
        <v>55</v>
      </c>
      <c r="I73" s="20">
        <v>40868</v>
      </c>
      <c r="J73">
        <v>81218</v>
      </c>
      <c r="K73">
        <v>0</v>
      </c>
      <c r="L73" t="s">
        <v>20</v>
      </c>
      <c r="M73" t="s">
        <v>36</v>
      </c>
    </row>
    <row r="74" spans="1:13" x14ac:dyDescent="0.35">
      <c r="A74" t="s">
        <v>515</v>
      </c>
      <c r="B74" t="s">
        <v>516</v>
      </c>
      <c r="C74" t="s">
        <v>461</v>
      </c>
      <c r="D74" t="s">
        <v>16</v>
      </c>
      <c r="E74" t="s">
        <v>25</v>
      </c>
      <c r="F74" t="s">
        <v>18</v>
      </c>
      <c r="G74" t="s">
        <v>27</v>
      </c>
      <c r="H74">
        <v>48</v>
      </c>
      <c r="I74" s="20">
        <v>37855</v>
      </c>
      <c r="J74">
        <v>82017</v>
      </c>
      <c r="K74">
        <v>0</v>
      </c>
      <c r="L74" t="s">
        <v>28</v>
      </c>
      <c r="M74" t="s">
        <v>113</v>
      </c>
    </row>
    <row r="75" spans="1:13" x14ac:dyDescent="0.35">
      <c r="A75" t="s">
        <v>1043</v>
      </c>
      <c r="B75" t="s">
        <v>1044</v>
      </c>
      <c r="C75" t="s">
        <v>130</v>
      </c>
      <c r="D75" t="s">
        <v>16</v>
      </c>
      <c r="E75" t="s">
        <v>25</v>
      </c>
      <c r="F75" t="s">
        <v>18</v>
      </c>
      <c r="G75" t="s">
        <v>84</v>
      </c>
      <c r="H75">
        <v>53</v>
      </c>
      <c r="I75" s="20">
        <v>38188</v>
      </c>
      <c r="J75">
        <v>65702</v>
      </c>
      <c r="K75">
        <v>0</v>
      </c>
      <c r="L75" t="s">
        <v>20</v>
      </c>
      <c r="M75" t="s">
        <v>87</v>
      </c>
    </row>
    <row r="76" spans="1:13" x14ac:dyDescent="0.35">
      <c r="A76" t="s">
        <v>209</v>
      </c>
      <c r="B76" t="s">
        <v>1097</v>
      </c>
      <c r="C76" t="s">
        <v>39</v>
      </c>
      <c r="D76" t="s">
        <v>16</v>
      </c>
      <c r="E76" t="s">
        <v>25</v>
      </c>
      <c r="F76" t="s">
        <v>26</v>
      </c>
      <c r="G76" t="s">
        <v>35</v>
      </c>
      <c r="H76">
        <v>28</v>
      </c>
      <c r="I76" s="20">
        <v>44051</v>
      </c>
      <c r="J76">
        <v>73255</v>
      </c>
      <c r="K76">
        <v>0.09</v>
      </c>
      <c r="L76" t="s">
        <v>20</v>
      </c>
      <c r="M76" t="s">
        <v>43</v>
      </c>
    </row>
    <row r="77" spans="1:13" x14ac:dyDescent="0.35">
      <c r="A77" t="s">
        <v>209</v>
      </c>
      <c r="B77" t="s">
        <v>370</v>
      </c>
      <c r="C77" t="s">
        <v>371</v>
      </c>
      <c r="D77" t="s">
        <v>16</v>
      </c>
      <c r="E77" t="s">
        <v>17</v>
      </c>
      <c r="F77" t="s">
        <v>26</v>
      </c>
      <c r="G77" t="s">
        <v>27</v>
      </c>
      <c r="H77">
        <v>54</v>
      </c>
      <c r="I77" s="20">
        <v>41468</v>
      </c>
      <c r="J77">
        <v>83639</v>
      </c>
      <c r="K77">
        <v>0</v>
      </c>
      <c r="L77" t="s">
        <v>28</v>
      </c>
      <c r="M77" t="s">
        <v>113</v>
      </c>
    </row>
    <row r="78" spans="1:13" x14ac:dyDescent="0.35">
      <c r="A78" t="s">
        <v>1318</v>
      </c>
      <c r="B78" t="s">
        <v>1319</v>
      </c>
      <c r="C78" t="s">
        <v>78</v>
      </c>
      <c r="D78" t="s">
        <v>16</v>
      </c>
      <c r="E78" t="s">
        <v>34</v>
      </c>
      <c r="F78" t="s">
        <v>26</v>
      </c>
      <c r="G78" t="s">
        <v>84</v>
      </c>
      <c r="H78">
        <v>54</v>
      </c>
      <c r="I78" s="20">
        <v>40040</v>
      </c>
      <c r="J78">
        <v>241083</v>
      </c>
      <c r="K78">
        <v>0.39</v>
      </c>
      <c r="L78" t="s">
        <v>20</v>
      </c>
      <c r="M78" t="s">
        <v>87</v>
      </c>
    </row>
    <row r="79" spans="1:13" x14ac:dyDescent="0.35">
      <c r="A79" t="s">
        <v>998</v>
      </c>
      <c r="B79" t="s">
        <v>999</v>
      </c>
      <c r="C79" t="s">
        <v>39</v>
      </c>
      <c r="D79" t="s">
        <v>16</v>
      </c>
      <c r="E79" t="s">
        <v>48</v>
      </c>
      <c r="F79" t="s">
        <v>26</v>
      </c>
      <c r="G79" t="s">
        <v>19</v>
      </c>
      <c r="H79">
        <v>31</v>
      </c>
      <c r="I79" s="20">
        <v>42656</v>
      </c>
      <c r="J79">
        <v>63744</v>
      </c>
      <c r="K79">
        <v>0.08</v>
      </c>
      <c r="L79" t="s">
        <v>20</v>
      </c>
      <c r="M79" t="s">
        <v>59</v>
      </c>
    </row>
    <row r="80" spans="1:13" x14ac:dyDescent="0.35">
      <c r="A80" t="s">
        <v>231</v>
      </c>
      <c r="B80" t="s">
        <v>611</v>
      </c>
      <c r="C80" t="s">
        <v>39</v>
      </c>
      <c r="D80" t="s">
        <v>16</v>
      </c>
      <c r="E80" t="s">
        <v>25</v>
      </c>
      <c r="F80" t="s">
        <v>18</v>
      </c>
      <c r="G80" t="s">
        <v>84</v>
      </c>
      <c r="H80">
        <v>32</v>
      </c>
      <c r="I80" s="20">
        <v>43010</v>
      </c>
      <c r="J80">
        <v>61886</v>
      </c>
      <c r="K80">
        <v>0.09</v>
      </c>
      <c r="L80" t="s">
        <v>92</v>
      </c>
      <c r="M80" t="s">
        <v>98</v>
      </c>
    </row>
    <row r="81" spans="1:13" x14ac:dyDescent="0.35">
      <c r="A81" t="s">
        <v>218</v>
      </c>
      <c r="B81" t="s">
        <v>219</v>
      </c>
      <c r="C81" t="s">
        <v>118</v>
      </c>
      <c r="D81" t="s">
        <v>16</v>
      </c>
      <c r="E81" t="s">
        <v>25</v>
      </c>
      <c r="F81" t="s">
        <v>26</v>
      </c>
      <c r="G81" t="s">
        <v>84</v>
      </c>
      <c r="H81">
        <v>36</v>
      </c>
      <c r="I81" s="20">
        <v>40535</v>
      </c>
      <c r="J81">
        <v>53215</v>
      </c>
      <c r="K81">
        <v>0</v>
      </c>
      <c r="L81" t="s">
        <v>92</v>
      </c>
      <c r="M81" t="s">
        <v>217</v>
      </c>
    </row>
    <row r="82" spans="1:13" x14ac:dyDescent="0.35">
      <c r="A82" t="s">
        <v>49</v>
      </c>
      <c r="B82" t="s">
        <v>50</v>
      </c>
      <c r="C82" t="s">
        <v>51</v>
      </c>
      <c r="D82" t="s">
        <v>16</v>
      </c>
      <c r="E82" t="s">
        <v>48</v>
      </c>
      <c r="F82" t="s">
        <v>18</v>
      </c>
      <c r="G82" t="s">
        <v>35</v>
      </c>
      <c r="H82">
        <v>27</v>
      </c>
      <c r="I82" s="20">
        <v>44013</v>
      </c>
      <c r="J82">
        <v>119746</v>
      </c>
      <c r="K82">
        <v>0.1</v>
      </c>
      <c r="L82" t="s">
        <v>20</v>
      </c>
      <c r="M82" t="s">
        <v>43</v>
      </c>
    </row>
    <row r="83" spans="1:13" x14ac:dyDescent="0.35">
      <c r="A83" t="s">
        <v>1962</v>
      </c>
      <c r="B83" t="s">
        <v>1963</v>
      </c>
      <c r="C83" t="s">
        <v>15</v>
      </c>
      <c r="D83" t="s">
        <v>16</v>
      </c>
      <c r="E83" t="s">
        <v>17</v>
      </c>
      <c r="F83" t="s">
        <v>26</v>
      </c>
      <c r="G83" t="s">
        <v>27</v>
      </c>
      <c r="H83">
        <v>37</v>
      </c>
      <c r="I83" s="20">
        <v>40511</v>
      </c>
      <c r="J83">
        <v>146961</v>
      </c>
      <c r="K83">
        <v>0.11</v>
      </c>
      <c r="L83" t="s">
        <v>20</v>
      </c>
      <c r="M83" t="s">
        <v>87</v>
      </c>
    </row>
    <row r="84" spans="1:13" x14ac:dyDescent="0.35">
      <c r="A84" t="s">
        <v>1331</v>
      </c>
      <c r="B84" t="s">
        <v>1332</v>
      </c>
      <c r="C84" t="s">
        <v>24</v>
      </c>
      <c r="D84" t="s">
        <v>16</v>
      </c>
      <c r="E84" t="s">
        <v>48</v>
      </c>
      <c r="F84" t="s">
        <v>18</v>
      </c>
      <c r="G84" t="s">
        <v>27</v>
      </c>
      <c r="H84">
        <v>57</v>
      </c>
      <c r="I84" s="20">
        <v>33728</v>
      </c>
      <c r="J84">
        <v>76202</v>
      </c>
      <c r="K84">
        <v>0</v>
      </c>
      <c r="L84" t="s">
        <v>20</v>
      </c>
      <c r="M84" t="s">
        <v>59</v>
      </c>
    </row>
    <row r="85" spans="1:13" x14ac:dyDescent="0.35">
      <c r="A85" t="s">
        <v>1897</v>
      </c>
      <c r="B85" t="s">
        <v>1898</v>
      </c>
      <c r="C85" t="s">
        <v>39</v>
      </c>
      <c r="D85" t="s">
        <v>16</v>
      </c>
      <c r="E85" t="s">
        <v>34</v>
      </c>
      <c r="F85" t="s">
        <v>18</v>
      </c>
      <c r="G85" t="s">
        <v>27</v>
      </c>
      <c r="H85">
        <v>36</v>
      </c>
      <c r="I85" s="20">
        <v>41972</v>
      </c>
      <c r="J85">
        <v>88730</v>
      </c>
      <c r="K85">
        <v>0.08</v>
      </c>
      <c r="L85" t="s">
        <v>28</v>
      </c>
      <c r="M85" t="s">
        <v>29</v>
      </c>
    </row>
    <row r="86" spans="1:13" x14ac:dyDescent="0.35">
      <c r="A86" t="s">
        <v>666</v>
      </c>
      <c r="B86" t="s">
        <v>667</v>
      </c>
      <c r="C86" t="s">
        <v>441</v>
      </c>
      <c r="D86" t="s">
        <v>16</v>
      </c>
      <c r="E86" t="s">
        <v>48</v>
      </c>
      <c r="F86" t="s">
        <v>18</v>
      </c>
      <c r="G86" t="s">
        <v>27</v>
      </c>
      <c r="H86">
        <v>45</v>
      </c>
      <c r="I86" s="20">
        <v>40418</v>
      </c>
      <c r="J86">
        <v>82162</v>
      </c>
      <c r="K86">
        <v>0</v>
      </c>
      <c r="L86" t="s">
        <v>28</v>
      </c>
      <c r="M86" t="s">
        <v>113</v>
      </c>
    </row>
    <row r="87" spans="1:13" x14ac:dyDescent="0.35">
      <c r="A87" t="s">
        <v>305</v>
      </c>
      <c r="B87" t="s">
        <v>306</v>
      </c>
      <c r="C87" t="s">
        <v>15</v>
      </c>
      <c r="D87" t="s">
        <v>16</v>
      </c>
      <c r="E87" t="s">
        <v>25</v>
      </c>
      <c r="F87" t="s">
        <v>18</v>
      </c>
      <c r="G87" t="s">
        <v>27</v>
      </c>
      <c r="H87">
        <v>49</v>
      </c>
      <c r="I87" s="20">
        <v>38825</v>
      </c>
      <c r="J87">
        <v>134486</v>
      </c>
      <c r="K87">
        <v>0.14000000000000001</v>
      </c>
      <c r="L87" t="s">
        <v>20</v>
      </c>
      <c r="M87" t="s">
        <v>59</v>
      </c>
    </row>
    <row r="88" spans="1:13" x14ac:dyDescent="0.35">
      <c r="A88" t="s">
        <v>1489</v>
      </c>
      <c r="B88" t="s">
        <v>1490</v>
      </c>
      <c r="C88" t="s">
        <v>39</v>
      </c>
      <c r="D88" t="s">
        <v>16</v>
      </c>
      <c r="E88" t="s">
        <v>25</v>
      </c>
      <c r="F88" t="s">
        <v>18</v>
      </c>
      <c r="G88" t="s">
        <v>84</v>
      </c>
      <c r="H88">
        <v>46</v>
      </c>
      <c r="I88" s="20">
        <v>42849</v>
      </c>
      <c r="J88">
        <v>77461</v>
      </c>
      <c r="K88">
        <v>0.09</v>
      </c>
      <c r="L88" t="s">
        <v>92</v>
      </c>
      <c r="M88" t="s">
        <v>217</v>
      </c>
    </row>
    <row r="89" spans="1:13" x14ac:dyDescent="0.35">
      <c r="A89" t="s">
        <v>1870</v>
      </c>
      <c r="B89" t="s">
        <v>1871</v>
      </c>
      <c r="C89" t="s">
        <v>51</v>
      </c>
      <c r="D89" t="s">
        <v>16</v>
      </c>
      <c r="E89" t="s">
        <v>25</v>
      </c>
      <c r="F89" t="s">
        <v>26</v>
      </c>
      <c r="G89" t="s">
        <v>27</v>
      </c>
      <c r="H89">
        <v>45</v>
      </c>
      <c r="I89" s="20">
        <v>42026</v>
      </c>
      <c r="J89">
        <v>101288</v>
      </c>
      <c r="K89">
        <v>0.1</v>
      </c>
      <c r="L89" t="s">
        <v>20</v>
      </c>
      <c r="M89" t="s">
        <v>43</v>
      </c>
    </row>
    <row r="90" spans="1:13" x14ac:dyDescent="0.35">
      <c r="A90" t="s">
        <v>1213</v>
      </c>
      <c r="B90" t="s">
        <v>1214</v>
      </c>
      <c r="C90" t="s">
        <v>39</v>
      </c>
      <c r="D90" t="s">
        <v>16</v>
      </c>
      <c r="E90" t="s">
        <v>48</v>
      </c>
      <c r="F90" t="s">
        <v>26</v>
      </c>
      <c r="G90" t="s">
        <v>84</v>
      </c>
      <c r="H90">
        <v>36</v>
      </c>
      <c r="I90" s="20">
        <v>44192</v>
      </c>
      <c r="J90">
        <v>70165</v>
      </c>
      <c r="K90">
        <v>7.0000000000000007E-2</v>
      </c>
      <c r="L90" t="s">
        <v>92</v>
      </c>
      <c r="M90" t="s">
        <v>93</v>
      </c>
    </row>
    <row r="91" spans="1:13" x14ac:dyDescent="0.35">
      <c r="A91" t="s">
        <v>1650</v>
      </c>
      <c r="B91" t="s">
        <v>1651</v>
      </c>
      <c r="C91" t="s">
        <v>371</v>
      </c>
      <c r="D91" t="s">
        <v>16</v>
      </c>
      <c r="E91" t="s">
        <v>25</v>
      </c>
      <c r="F91" t="s">
        <v>18</v>
      </c>
      <c r="G91" t="s">
        <v>35</v>
      </c>
      <c r="H91">
        <v>64</v>
      </c>
      <c r="I91" s="20">
        <v>38176</v>
      </c>
      <c r="J91">
        <v>77903</v>
      </c>
      <c r="K91">
        <v>0</v>
      </c>
      <c r="L91" t="s">
        <v>20</v>
      </c>
      <c r="M91" t="s">
        <v>21</v>
      </c>
    </row>
    <row r="92" spans="1:13" x14ac:dyDescent="0.35">
      <c r="A92" t="s">
        <v>1045</v>
      </c>
      <c r="B92" t="s">
        <v>1108</v>
      </c>
      <c r="C92" t="s">
        <v>39</v>
      </c>
      <c r="D92" t="s">
        <v>16</v>
      </c>
      <c r="E92" t="s">
        <v>17</v>
      </c>
      <c r="F92" t="s">
        <v>26</v>
      </c>
      <c r="G92" t="s">
        <v>35</v>
      </c>
      <c r="H92">
        <v>52</v>
      </c>
      <c r="I92" s="20">
        <v>41417</v>
      </c>
      <c r="J92">
        <v>99557</v>
      </c>
      <c r="K92">
        <v>0.09</v>
      </c>
      <c r="L92" t="s">
        <v>20</v>
      </c>
      <c r="M92" t="s">
        <v>21</v>
      </c>
    </row>
    <row r="93" spans="1:13" x14ac:dyDescent="0.35">
      <c r="A93" t="s">
        <v>1575</v>
      </c>
      <c r="B93" t="s">
        <v>1576</v>
      </c>
      <c r="C93" t="s">
        <v>118</v>
      </c>
      <c r="D93" t="s">
        <v>16</v>
      </c>
      <c r="E93" t="s">
        <v>25</v>
      </c>
      <c r="F93" t="s">
        <v>26</v>
      </c>
      <c r="G93" t="s">
        <v>27</v>
      </c>
      <c r="H93">
        <v>25</v>
      </c>
      <c r="I93" s="20">
        <v>44213</v>
      </c>
      <c r="J93">
        <v>41844</v>
      </c>
      <c r="K93">
        <v>0</v>
      </c>
      <c r="L93" t="s">
        <v>28</v>
      </c>
      <c r="M93" t="s">
        <v>29</v>
      </c>
    </row>
    <row r="94" spans="1:13" x14ac:dyDescent="0.35">
      <c r="A94" t="s">
        <v>1654</v>
      </c>
      <c r="B94" t="s">
        <v>1655</v>
      </c>
      <c r="C94" t="s">
        <v>441</v>
      </c>
      <c r="D94" t="s">
        <v>16</v>
      </c>
      <c r="E94" t="s">
        <v>48</v>
      </c>
      <c r="F94" t="s">
        <v>26</v>
      </c>
      <c r="G94" t="s">
        <v>27</v>
      </c>
      <c r="H94">
        <v>29</v>
      </c>
      <c r="I94" s="20">
        <v>44375</v>
      </c>
      <c r="J94">
        <v>71234</v>
      </c>
      <c r="K94">
        <v>0</v>
      </c>
      <c r="L94" t="s">
        <v>20</v>
      </c>
      <c r="M94" t="s">
        <v>21</v>
      </c>
    </row>
    <row r="95" spans="1:13" x14ac:dyDescent="0.35">
      <c r="A95" t="s">
        <v>1339</v>
      </c>
      <c r="B95" t="s">
        <v>1340</v>
      </c>
      <c r="C95" t="s">
        <v>24</v>
      </c>
      <c r="D95" t="s">
        <v>16</v>
      </c>
      <c r="E95" t="s">
        <v>25</v>
      </c>
      <c r="F95" t="s">
        <v>26</v>
      </c>
      <c r="G95" t="s">
        <v>19</v>
      </c>
      <c r="H95">
        <v>34</v>
      </c>
      <c r="I95" s="20">
        <v>42416</v>
      </c>
      <c r="J95">
        <v>63411</v>
      </c>
      <c r="K95">
        <v>0</v>
      </c>
      <c r="L95" t="s">
        <v>20</v>
      </c>
      <c r="M95" t="s">
        <v>55</v>
      </c>
    </row>
    <row r="96" spans="1:13" x14ac:dyDescent="0.35">
      <c r="A96" t="s">
        <v>1005</v>
      </c>
      <c r="B96" t="s">
        <v>1006</v>
      </c>
      <c r="C96" t="s">
        <v>484</v>
      </c>
      <c r="D96" t="s">
        <v>16</v>
      </c>
      <c r="E96" t="s">
        <v>17</v>
      </c>
      <c r="F96" t="s">
        <v>26</v>
      </c>
      <c r="G96" t="s">
        <v>27</v>
      </c>
      <c r="H96">
        <v>45</v>
      </c>
      <c r="I96" s="20">
        <v>40235</v>
      </c>
      <c r="J96">
        <v>90770</v>
      </c>
      <c r="K96">
        <v>0</v>
      </c>
      <c r="L96" t="s">
        <v>20</v>
      </c>
      <c r="M96" t="s">
        <v>87</v>
      </c>
    </row>
    <row r="97" spans="1:13" x14ac:dyDescent="0.35">
      <c r="A97" t="s">
        <v>1106</v>
      </c>
      <c r="B97" t="s">
        <v>1107</v>
      </c>
      <c r="C97" t="s">
        <v>484</v>
      </c>
      <c r="D97" t="s">
        <v>16</v>
      </c>
      <c r="E97" t="s">
        <v>25</v>
      </c>
      <c r="F97" t="s">
        <v>26</v>
      </c>
      <c r="G97" t="s">
        <v>27</v>
      </c>
      <c r="H97">
        <v>27</v>
      </c>
      <c r="I97" s="20">
        <v>44189</v>
      </c>
      <c r="J97">
        <v>92321</v>
      </c>
      <c r="K97">
        <v>0</v>
      </c>
      <c r="L97" t="s">
        <v>20</v>
      </c>
      <c r="M97" t="s">
        <v>36</v>
      </c>
    </row>
    <row r="98" spans="1:13" x14ac:dyDescent="0.35">
      <c r="A98" t="s">
        <v>499</v>
      </c>
      <c r="B98" t="s">
        <v>500</v>
      </c>
      <c r="C98" t="s">
        <v>51</v>
      </c>
      <c r="D98" t="s">
        <v>16</v>
      </c>
      <c r="E98" t="s">
        <v>48</v>
      </c>
      <c r="F98" t="s">
        <v>26</v>
      </c>
      <c r="G98" t="s">
        <v>27</v>
      </c>
      <c r="H98">
        <v>51</v>
      </c>
      <c r="I98" s="20">
        <v>34388</v>
      </c>
      <c r="J98">
        <v>122802</v>
      </c>
      <c r="K98">
        <v>0.05</v>
      </c>
      <c r="L98" t="s">
        <v>28</v>
      </c>
      <c r="M98" t="s">
        <v>73</v>
      </c>
    </row>
    <row r="99" spans="1:13" x14ac:dyDescent="0.35">
      <c r="A99" t="s">
        <v>1233</v>
      </c>
      <c r="B99" t="s">
        <v>1234</v>
      </c>
      <c r="C99" t="s">
        <v>78</v>
      </c>
      <c r="D99" t="s">
        <v>16</v>
      </c>
      <c r="E99" t="s">
        <v>25</v>
      </c>
      <c r="F99" t="s">
        <v>26</v>
      </c>
      <c r="G99" t="s">
        <v>27</v>
      </c>
      <c r="H99">
        <v>37</v>
      </c>
      <c r="I99" s="20">
        <v>40719</v>
      </c>
      <c r="J99">
        <v>221592</v>
      </c>
      <c r="K99">
        <v>0.31</v>
      </c>
      <c r="L99" t="s">
        <v>20</v>
      </c>
      <c r="M99" t="s">
        <v>87</v>
      </c>
    </row>
    <row r="100" spans="1:13" x14ac:dyDescent="0.35">
      <c r="A100" t="s">
        <v>1573</v>
      </c>
      <c r="B100" t="s">
        <v>1574</v>
      </c>
      <c r="C100" t="s">
        <v>130</v>
      </c>
      <c r="D100" t="s">
        <v>16</v>
      </c>
      <c r="E100" t="s">
        <v>25</v>
      </c>
      <c r="F100" t="s">
        <v>18</v>
      </c>
      <c r="G100" t="s">
        <v>27</v>
      </c>
      <c r="H100">
        <v>36</v>
      </c>
      <c r="I100" s="20">
        <v>41964</v>
      </c>
      <c r="J100">
        <v>97500</v>
      </c>
      <c r="K100">
        <v>0</v>
      </c>
      <c r="L100" t="s">
        <v>20</v>
      </c>
      <c r="M100" t="s">
        <v>55</v>
      </c>
    </row>
    <row r="101" spans="1:13" x14ac:dyDescent="0.35">
      <c r="A101" t="s">
        <v>1307</v>
      </c>
      <c r="B101" t="s">
        <v>1308</v>
      </c>
      <c r="C101" t="s">
        <v>298</v>
      </c>
      <c r="D101" t="s">
        <v>16</v>
      </c>
      <c r="E101" t="s">
        <v>17</v>
      </c>
      <c r="F101" t="s">
        <v>18</v>
      </c>
      <c r="G101" t="s">
        <v>27</v>
      </c>
      <c r="H101">
        <v>65</v>
      </c>
      <c r="I101" s="20">
        <v>37749</v>
      </c>
      <c r="J101">
        <v>96548</v>
      </c>
      <c r="K101">
        <v>0</v>
      </c>
      <c r="L101" t="s">
        <v>20</v>
      </c>
      <c r="M101" t="s">
        <v>59</v>
      </c>
    </row>
    <row r="102" spans="1:13" x14ac:dyDescent="0.35">
      <c r="A102" t="s">
        <v>850</v>
      </c>
      <c r="B102" t="s">
        <v>851</v>
      </c>
      <c r="C102" t="s">
        <v>329</v>
      </c>
      <c r="D102" t="s">
        <v>16</v>
      </c>
      <c r="E102" t="s">
        <v>25</v>
      </c>
      <c r="F102" t="s">
        <v>26</v>
      </c>
      <c r="G102" t="s">
        <v>27</v>
      </c>
      <c r="H102">
        <v>40</v>
      </c>
      <c r="I102" s="20">
        <v>39293</v>
      </c>
      <c r="J102">
        <v>41859</v>
      </c>
      <c r="K102">
        <v>0</v>
      </c>
      <c r="L102" t="s">
        <v>20</v>
      </c>
      <c r="M102" t="s">
        <v>21</v>
      </c>
    </row>
    <row r="103" spans="1:13" x14ac:dyDescent="0.35">
      <c r="A103" t="s">
        <v>1735</v>
      </c>
      <c r="B103" t="s">
        <v>1736</v>
      </c>
      <c r="C103" t="s">
        <v>461</v>
      </c>
      <c r="D103" t="s">
        <v>16</v>
      </c>
      <c r="E103" t="s">
        <v>25</v>
      </c>
      <c r="F103" t="s">
        <v>26</v>
      </c>
      <c r="G103" t="s">
        <v>27</v>
      </c>
      <c r="H103">
        <v>45</v>
      </c>
      <c r="I103" s="20">
        <v>40253</v>
      </c>
      <c r="J103">
        <v>88182</v>
      </c>
      <c r="K103">
        <v>0</v>
      </c>
      <c r="L103" t="s">
        <v>28</v>
      </c>
      <c r="M103" t="s">
        <v>133</v>
      </c>
    </row>
    <row r="104" spans="1:13" x14ac:dyDescent="0.35">
      <c r="A104" t="s">
        <v>128</v>
      </c>
      <c r="B104" t="s">
        <v>129</v>
      </c>
      <c r="C104" t="s">
        <v>130</v>
      </c>
      <c r="D104" t="s">
        <v>16</v>
      </c>
      <c r="E104" t="s">
        <v>25</v>
      </c>
      <c r="F104" t="s">
        <v>18</v>
      </c>
      <c r="G104" t="s">
        <v>35</v>
      </c>
      <c r="H104">
        <v>32</v>
      </c>
      <c r="I104" s="20">
        <v>41681</v>
      </c>
      <c r="J104">
        <v>99575</v>
      </c>
      <c r="K104">
        <v>0</v>
      </c>
      <c r="L104" t="s">
        <v>20</v>
      </c>
      <c r="M104" t="s">
        <v>59</v>
      </c>
    </row>
    <row r="105" spans="1:13" x14ac:dyDescent="0.35">
      <c r="A105" t="s">
        <v>360</v>
      </c>
      <c r="B105" t="s">
        <v>361</v>
      </c>
      <c r="C105" t="s">
        <v>250</v>
      </c>
      <c r="D105" t="s">
        <v>16</v>
      </c>
      <c r="E105" t="s">
        <v>34</v>
      </c>
      <c r="F105" t="s">
        <v>26</v>
      </c>
      <c r="G105" t="s">
        <v>27</v>
      </c>
      <c r="H105">
        <v>45</v>
      </c>
      <c r="I105" s="20">
        <v>38613</v>
      </c>
      <c r="J105">
        <v>67686</v>
      </c>
      <c r="K105">
        <v>0</v>
      </c>
      <c r="L105" t="s">
        <v>28</v>
      </c>
      <c r="M105" t="s">
        <v>113</v>
      </c>
    </row>
    <row r="106" spans="1:13" x14ac:dyDescent="0.35">
      <c r="A106" t="s">
        <v>1743</v>
      </c>
      <c r="B106" t="s">
        <v>1744</v>
      </c>
      <c r="C106" t="s">
        <v>206</v>
      </c>
      <c r="D106" t="s">
        <v>16</v>
      </c>
      <c r="E106" t="s">
        <v>48</v>
      </c>
      <c r="F106" t="s">
        <v>26</v>
      </c>
      <c r="G106" t="s">
        <v>84</v>
      </c>
      <c r="H106">
        <v>30</v>
      </c>
      <c r="I106" s="20">
        <v>42777</v>
      </c>
      <c r="J106">
        <v>92058</v>
      </c>
      <c r="K106">
        <v>0</v>
      </c>
      <c r="L106" t="s">
        <v>20</v>
      </c>
      <c r="M106" t="s">
        <v>59</v>
      </c>
    </row>
    <row r="107" spans="1:13" x14ac:dyDescent="0.35">
      <c r="A107" t="s">
        <v>153</v>
      </c>
      <c r="B107" t="s">
        <v>154</v>
      </c>
      <c r="C107" t="s">
        <v>39</v>
      </c>
      <c r="D107" t="s">
        <v>16</v>
      </c>
      <c r="E107" t="s">
        <v>48</v>
      </c>
      <c r="F107" t="s">
        <v>26</v>
      </c>
      <c r="G107" t="s">
        <v>84</v>
      </c>
      <c r="H107">
        <v>32</v>
      </c>
      <c r="I107" s="20">
        <v>41353</v>
      </c>
      <c r="J107">
        <v>79921</v>
      </c>
      <c r="K107">
        <v>0.05</v>
      </c>
      <c r="L107" t="s">
        <v>20</v>
      </c>
      <c r="M107" t="s">
        <v>59</v>
      </c>
    </row>
    <row r="108" spans="1:13" x14ac:dyDescent="0.35">
      <c r="A108" t="s">
        <v>1439</v>
      </c>
      <c r="B108" t="s">
        <v>1440</v>
      </c>
      <c r="C108" t="s">
        <v>371</v>
      </c>
      <c r="D108" t="s">
        <v>16</v>
      </c>
      <c r="E108" t="s">
        <v>34</v>
      </c>
      <c r="F108" t="s">
        <v>18</v>
      </c>
      <c r="G108" t="s">
        <v>84</v>
      </c>
      <c r="H108">
        <v>43</v>
      </c>
      <c r="I108" s="20">
        <v>40290</v>
      </c>
      <c r="J108">
        <v>76912</v>
      </c>
      <c r="K108">
        <v>0</v>
      </c>
      <c r="L108" t="s">
        <v>92</v>
      </c>
      <c r="M108" t="s">
        <v>217</v>
      </c>
    </row>
    <row r="109" spans="1:13" x14ac:dyDescent="0.35">
      <c r="A109" t="s">
        <v>443</v>
      </c>
      <c r="B109" t="s">
        <v>444</v>
      </c>
      <c r="C109" t="s">
        <v>441</v>
      </c>
      <c r="D109" t="s">
        <v>16</v>
      </c>
      <c r="E109" t="s">
        <v>17</v>
      </c>
      <c r="F109" t="s">
        <v>26</v>
      </c>
      <c r="G109" t="s">
        <v>84</v>
      </c>
      <c r="H109">
        <v>29</v>
      </c>
      <c r="I109" s="20">
        <v>43753</v>
      </c>
      <c r="J109">
        <v>66819</v>
      </c>
      <c r="K109">
        <v>0</v>
      </c>
      <c r="L109" t="s">
        <v>92</v>
      </c>
      <c r="M109" t="s">
        <v>98</v>
      </c>
    </row>
    <row r="110" spans="1:13" x14ac:dyDescent="0.35">
      <c r="A110" t="s">
        <v>1753</v>
      </c>
      <c r="B110" t="s">
        <v>1754</v>
      </c>
      <c r="C110" t="s">
        <v>247</v>
      </c>
      <c r="D110" t="s">
        <v>16</v>
      </c>
      <c r="E110" t="s">
        <v>48</v>
      </c>
      <c r="F110" t="s">
        <v>26</v>
      </c>
      <c r="G110" t="s">
        <v>19</v>
      </c>
      <c r="H110">
        <v>61</v>
      </c>
      <c r="I110" s="20">
        <v>38013</v>
      </c>
      <c r="J110">
        <v>88478</v>
      </c>
      <c r="K110">
        <v>0</v>
      </c>
      <c r="L110" t="s">
        <v>20</v>
      </c>
      <c r="M110" t="s">
        <v>59</v>
      </c>
    </row>
    <row r="111" spans="1:13" x14ac:dyDescent="0.35">
      <c r="A111" t="s">
        <v>1922</v>
      </c>
      <c r="B111" t="s">
        <v>1923</v>
      </c>
      <c r="C111" t="s">
        <v>329</v>
      </c>
      <c r="D111" t="s">
        <v>16</v>
      </c>
      <c r="E111" t="s">
        <v>34</v>
      </c>
      <c r="F111" t="s">
        <v>26</v>
      </c>
      <c r="G111" t="s">
        <v>84</v>
      </c>
      <c r="H111">
        <v>29</v>
      </c>
      <c r="I111" s="20">
        <v>42509</v>
      </c>
      <c r="J111">
        <v>52693</v>
      </c>
      <c r="K111">
        <v>0</v>
      </c>
      <c r="L111" t="s">
        <v>92</v>
      </c>
      <c r="M111" t="s">
        <v>98</v>
      </c>
    </row>
    <row r="112" spans="1:13" x14ac:dyDescent="0.35">
      <c r="A112" t="s">
        <v>521</v>
      </c>
      <c r="B112" t="s">
        <v>522</v>
      </c>
      <c r="C112" t="s">
        <v>206</v>
      </c>
      <c r="D112" t="s">
        <v>16</v>
      </c>
      <c r="E112" t="s">
        <v>25</v>
      </c>
      <c r="F112" t="s">
        <v>18</v>
      </c>
      <c r="G112" t="s">
        <v>35</v>
      </c>
      <c r="H112">
        <v>36</v>
      </c>
      <c r="I112" s="20">
        <v>41789</v>
      </c>
      <c r="J112">
        <v>99080</v>
      </c>
      <c r="K112">
        <v>0</v>
      </c>
      <c r="L112" t="s">
        <v>20</v>
      </c>
      <c r="M112" t="s">
        <v>36</v>
      </c>
    </row>
    <row r="113" spans="1:13" x14ac:dyDescent="0.35">
      <c r="A113" t="s">
        <v>1475</v>
      </c>
      <c r="B113" t="s">
        <v>1476</v>
      </c>
      <c r="C113" t="s">
        <v>130</v>
      </c>
      <c r="D113" t="s">
        <v>16</v>
      </c>
      <c r="E113" t="s">
        <v>17</v>
      </c>
      <c r="F113" t="s">
        <v>18</v>
      </c>
      <c r="G113" t="s">
        <v>27</v>
      </c>
      <c r="H113">
        <v>36</v>
      </c>
      <c r="I113" s="20">
        <v>42489</v>
      </c>
      <c r="J113">
        <v>75862</v>
      </c>
      <c r="K113">
        <v>0</v>
      </c>
      <c r="L113" t="s">
        <v>20</v>
      </c>
      <c r="M113" t="s">
        <v>59</v>
      </c>
    </row>
    <row r="114" spans="1:13" x14ac:dyDescent="0.35">
      <c r="A114" t="s">
        <v>1787</v>
      </c>
      <c r="B114" t="s">
        <v>1788</v>
      </c>
      <c r="C114" t="s">
        <v>484</v>
      </c>
      <c r="D114" t="s">
        <v>16</v>
      </c>
      <c r="E114" t="s">
        <v>25</v>
      </c>
      <c r="F114" t="s">
        <v>18</v>
      </c>
      <c r="G114" t="s">
        <v>35</v>
      </c>
      <c r="H114">
        <v>36</v>
      </c>
      <c r="I114" s="20">
        <v>40413</v>
      </c>
      <c r="J114">
        <v>61310</v>
      </c>
      <c r="K114">
        <v>0</v>
      </c>
      <c r="L114" t="s">
        <v>20</v>
      </c>
      <c r="M114" t="s">
        <v>43</v>
      </c>
    </row>
    <row r="115" spans="1:13" x14ac:dyDescent="0.35">
      <c r="A115" t="s">
        <v>384</v>
      </c>
      <c r="B115" t="s">
        <v>385</v>
      </c>
      <c r="C115" t="s">
        <v>247</v>
      </c>
      <c r="D115" t="s">
        <v>16</v>
      </c>
      <c r="E115" t="s">
        <v>25</v>
      </c>
      <c r="F115" t="s">
        <v>26</v>
      </c>
      <c r="G115" t="s">
        <v>27</v>
      </c>
      <c r="H115">
        <v>33</v>
      </c>
      <c r="I115" s="20">
        <v>44036</v>
      </c>
      <c r="J115">
        <v>69453</v>
      </c>
      <c r="K115">
        <v>0</v>
      </c>
      <c r="L115" t="s">
        <v>28</v>
      </c>
      <c r="M115" t="s">
        <v>133</v>
      </c>
    </row>
    <row r="116" spans="1:13" x14ac:dyDescent="0.35">
      <c r="A116" t="s">
        <v>1053</v>
      </c>
      <c r="B116" t="s">
        <v>1054</v>
      </c>
      <c r="C116" t="s">
        <v>247</v>
      </c>
      <c r="D116" t="s">
        <v>16</v>
      </c>
      <c r="E116" t="s">
        <v>25</v>
      </c>
      <c r="F116" t="s">
        <v>26</v>
      </c>
      <c r="G116" t="s">
        <v>27</v>
      </c>
      <c r="H116">
        <v>50</v>
      </c>
      <c r="I116" s="20">
        <v>36956</v>
      </c>
      <c r="J116">
        <v>73907</v>
      </c>
      <c r="K116">
        <v>0</v>
      </c>
      <c r="L116" t="s">
        <v>28</v>
      </c>
      <c r="M116" t="s">
        <v>73</v>
      </c>
    </row>
    <row r="117" spans="1:13" x14ac:dyDescent="0.35">
      <c r="A117" t="s">
        <v>313</v>
      </c>
      <c r="B117" t="s">
        <v>314</v>
      </c>
      <c r="C117" t="s">
        <v>130</v>
      </c>
      <c r="D117" t="s">
        <v>16</v>
      </c>
      <c r="E117" t="s">
        <v>25</v>
      </c>
      <c r="F117" t="s">
        <v>18</v>
      </c>
      <c r="G117" t="s">
        <v>27</v>
      </c>
      <c r="H117">
        <v>55</v>
      </c>
      <c r="I117" s="20">
        <v>38573</v>
      </c>
      <c r="J117">
        <v>92771</v>
      </c>
      <c r="K117">
        <v>0</v>
      </c>
      <c r="L117" t="s">
        <v>20</v>
      </c>
      <c r="M117" t="s">
        <v>55</v>
      </c>
    </row>
    <row r="118" spans="1:13" x14ac:dyDescent="0.35">
      <c r="A118" t="s">
        <v>459</v>
      </c>
      <c r="B118" t="s">
        <v>460</v>
      </c>
      <c r="C118" t="s">
        <v>461</v>
      </c>
      <c r="D118" t="s">
        <v>16</v>
      </c>
      <c r="E118" t="s">
        <v>25</v>
      </c>
      <c r="F118" t="s">
        <v>26</v>
      </c>
      <c r="G118" t="s">
        <v>19</v>
      </c>
      <c r="H118">
        <v>54</v>
      </c>
      <c r="I118" s="20">
        <v>40540</v>
      </c>
      <c r="J118">
        <v>64417</v>
      </c>
      <c r="K118">
        <v>0</v>
      </c>
      <c r="L118" t="s">
        <v>20</v>
      </c>
      <c r="M118" t="s">
        <v>87</v>
      </c>
    </row>
    <row r="119" spans="1:13" x14ac:dyDescent="0.35">
      <c r="A119" t="s">
        <v>13</v>
      </c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>
        <v>55</v>
      </c>
      <c r="I119" s="20">
        <v>42468</v>
      </c>
      <c r="J119">
        <v>141604</v>
      </c>
      <c r="K119">
        <v>0.15</v>
      </c>
      <c r="L119" t="s">
        <v>20</v>
      </c>
      <c r="M119" t="s">
        <v>21</v>
      </c>
    </row>
    <row r="120" spans="1:13" x14ac:dyDescent="0.35">
      <c r="A120" t="s">
        <v>1622</v>
      </c>
      <c r="B120" t="s">
        <v>1623</v>
      </c>
      <c r="C120" t="s">
        <v>39</v>
      </c>
      <c r="D120" t="s">
        <v>16</v>
      </c>
      <c r="E120" t="s">
        <v>34</v>
      </c>
      <c r="F120" t="s">
        <v>26</v>
      </c>
      <c r="G120" t="s">
        <v>27</v>
      </c>
      <c r="H120">
        <v>35</v>
      </c>
      <c r="I120" s="20">
        <v>42493</v>
      </c>
      <c r="J120">
        <v>73899</v>
      </c>
      <c r="K120">
        <v>0.05</v>
      </c>
      <c r="L120" t="s">
        <v>28</v>
      </c>
      <c r="M120" t="s">
        <v>133</v>
      </c>
    </row>
    <row r="121" spans="1:13" x14ac:dyDescent="0.35">
      <c r="A121" t="s">
        <v>1483</v>
      </c>
      <c r="B121" t="s">
        <v>1484</v>
      </c>
      <c r="C121" t="s">
        <v>371</v>
      </c>
      <c r="D121" t="s">
        <v>16</v>
      </c>
      <c r="E121" t="s">
        <v>48</v>
      </c>
      <c r="F121" t="s">
        <v>26</v>
      </c>
      <c r="G121" t="s">
        <v>35</v>
      </c>
      <c r="H121">
        <v>54</v>
      </c>
      <c r="I121" s="20">
        <v>33785</v>
      </c>
      <c r="J121">
        <v>63196</v>
      </c>
      <c r="K121">
        <v>0</v>
      </c>
      <c r="L121" t="s">
        <v>20</v>
      </c>
      <c r="M121" t="s">
        <v>36</v>
      </c>
    </row>
    <row r="122" spans="1:13" x14ac:dyDescent="0.35">
      <c r="A122" t="s">
        <v>1662</v>
      </c>
      <c r="B122" t="s">
        <v>1663</v>
      </c>
      <c r="C122" t="s">
        <v>51</v>
      </c>
      <c r="D122" t="s">
        <v>16</v>
      </c>
      <c r="E122" t="s">
        <v>17</v>
      </c>
      <c r="F122" t="s">
        <v>18</v>
      </c>
      <c r="G122" t="s">
        <v>27</v>
      </c>
      <c r="H122">
        <v>55</v>
      </c>
      <c r="I122" s="20">
        <v>38391</v>
      </c>
      <c r="J122">
        <v>115145</v>
      </c>
      <c r="K122">
        <v>0.05</v>
      </c>
      <c r="L122" t="s">
        <v>28</v>
      </c>
      <c r="M122" t="s">
        <v>29</v>
      </c>
    </row>
    <row r="123" spans="1:13" x14ac:dyDescent="0.35">
      <c r="A123" t="s">
        <v>116</v>
      </c>
      <c r="B123" t="s">
        <v>117</v>
      </c>
      <c r="C123" t="s">
        <v>118</v>
      </c>
      <c r="D123" t="s">
        <v>16</v>
      </c>
      <c r="E123" t="s">
        <v>17</v>
      </c>
      <c r="F123" t="s">
        <v>26</v>
      </c>
      <c r="G123" t="s">
        <v>27</v>
      </c>
      <c r="H123">
        <v>28</v>
      </c>
      <c r="I123" s="20">
        <v>42911</v>
      </c>
      <c r="J123">
        <v>54775</v>
      </c>
      <c r="K123">
        <v>0</v>
      </c>
      <c r="L123" t="s">
        <v>20</v>
      </c>
      <c r="M123" t="s">
        <v>87</v>
      </c>
    </row>
    <row r="124" spans="1:13" x14ac:dyDescent="0.35">
      <c r="A124" t="s">
        <v>739</v>
      </c>
      <c r="B124" t="s">
        <v>740</v>
      </c>
      <c r="C124" t="s">
        <v>32</v>
      </c>
      <c r="D124" t="s">
        <v>16</v>
      </c>
      <c r="E124" t="s">
        <v>34</v>
      </c>
      <c r="F124" t="s">
        <v>18</v>
      </c>
      <c r="G124" t="s">
        <v>35</v>
      </c>
      <c r="H124">
        <v>26</v>
      </c>
      <c r="I124" s="20">
        <v>44403</v>
      </c>
      <c r="J124">
        <v>151108</v>
      </c>
      <c r="K124">
        <v>0.22</v>
      </c>
      <c r="L124" t="s">
        <v>20</v>
      </c>
      <c r="M124" t="s">
        <v>43</v>
      </c>
    </row>
    <row r="125" spans="1:13" x14ac:dyDescent="0.35">
      <c r="A125" t="s">
        <v>603</v>
      </c>
      <c r="B125" t="s">
        <v>604</v>
      </c>
      <c r="C125" t="s">
        <v>78</v>
      </c>
      <c r="D125" t="s">
        <v>16</v>
      </c>
      <c r="E125" t="s">
        <v>34</v>
      </c>
      <c r="F125" t="s">
        <v>18</v>
      </c>
      <c r="G125" t="s">
        <v>84</v>
      </c>
      <c r="H125">
        <v>32</v>
      </c>
      <c r="I125" s="20">
        <v>44034</v>
      </c>
      <c r="J125">
        <v>192749</v>
      </c>
      <c r="K125">
        <v>0.31</v>
      </c>
      <c r="L125" t="s">
        <v>20</v>
      </c>
      <c r="M125" t="s">
        <v>36</v>
      </c>
    </row>
    <row r="126" spans="1:13" x14ac:dyDescent="0.35">
      <c r="A126" t="s">
        <v>772</v>
      </c>
      <c r="B126" t="s">
        <v>773</v>
      </c>
      <c r="C126" t="s">
        <v>461</v>
      </c>
      <c r="D126" t="s">
        <v>16</v>
      </c>
      <c r="E126" t="s">
        <v>25</v>
      </c>
      <c r="F126" t="s">
        <v>18</v>
      </c>
      <c r="G126" t="s">
        <v>27</v>
      </c>
      <c r="H126">
        <v>30</v>
      </c>
      <c r="I126" s="20">
        <v>43553</v>
      </c>
      <c r="J126">
        <v>86774</v>
      </c>
      <c r="K126">
        <v>0</v>
      </c>
      <c r="L126" t="s">
        <v>28</v>
      </c>
      <c r="M126" t="s">
        <v>133</v>
      </c>
    </row>
    <row r="127" spans="1:13" x14ac:dyDescent="0.35">
      <c r="A127" t="s">
        <v>1498</v>
      </c>
      <c r="B127" t="s">
        <v>1499</v>
      </c>
      <c r="C127" t="s">
        <v>329</v>
      </c>
      <c r="D127" t="s">
        <v>16</v>
      </c>
      <c r="E127" t="s">
        <v>34</v>
      </c>
      <c r="F127" t="s">
        <v>26</v>
      </c>
      <c r="G127" t="s">
        <v>35</v>
      </c>
      <c r="H127">
        <v>48</v>
      </c>
      <c r="I127" s="20">
        <v>37298</v>
      </c>
      <c r="J127">
        <v>43080</v>
      </c>
      <c r="K127">
        <v>0</v>
      </c>
      <c r="L127" t="s">
        <v>20</v>
      </c>
      <c r="M127" t="s">
        <v>59</v>
      </c>
    </row>
    <row r="128" spans="1:13" x14ac:dyDescent="0.35">
      <c r="A128" t="s">
        <v>37</v>
      </c>
      <c r="B128" t="s">
        <v>38</v>
      </c>
      <c r="C128" t="s">
        <v>39</v>
      </c>
      <c r="D128" t="s">
        <v>16</v>
      </c>
      <c r="E128" t="s">
        <v>25</v>
      </c>
      <c r="F128" t="s">
        <v>18</v>
      </c>
      <c r="G128" t="s">
        <v>35</v>
      </c>
      <c r="H128">
        <v>26</v>
      </c>
      <c r="I128" s="20">
        <v>43735</v>
      </c>
      <c r="J128">
        <v>84913</v>
      </c>
      <c r="K128">
        <v>7.0000000000000007E-2</v>
      </c>
      <c r="L128" t="s">
        <v>20</v>
      </c>
      <c r="M128" t="s">
        <v>36</v>
      </c>
    </row>
    <row r="129" spans="1:13" x14ac:dyDescent="0.35">
      <c r="A129" t="s">
        <v>1932</v>
      </c>
      <c r="B129" t="s">
        <v>1933</v>
      </c>
      <c r="C129" t="s">
        <v>329</v>
      </c>
      <c r="D129" t="s">
        <v>16</v>
      </c>
      <c r="E129" t="s">
        <v>17</v>
      </c>
      <c r="F129" t="s">
        <v>26</v>
      </c>
      <c r="G129" t="s">
        <v>84</v>
      </c>
      <c r="H129">
        <v>45</v>
      </c>
      <c r="I129" s="20">
        <v>37126</v>
      </c>
      <c r="J129">
        <v>54994</v>
      </c>
      <c r="K129">
        <v>0</v>
      </c>
      <c r="L129" t="s">
        <v>20</v>
      </c>
      <c r="M129" t="s">
        <v>87</v>
      </c>
    </row>
    <row r="130" spans="1:13" x14ac:dyDescent="0.35">
      <c r="A130" t="s">
        <v>406</v>
      </c>
      <c r="B130" t="s">
        <v>1562</v>
      </c>
      <c r="C130" t="s">
        <v>298</v>
      </c>
      <c r="D130" t="s">
        <v>16</v>
      </c>
      <c r="E130" t="s">
        <v>17</v>
      </c>
      <c r="F130" t="s">
        <v>26</v>
      </c>
      <c r="G130" t="s">
        <v>27</v>
      </c>
      <c r="H130">
        <v>55</v>
      </c>
      <c r="I130" s="20">
        <v>42683</v>
      </c>
      <c r="J130">
        <v>87851</v>
      </c>
      <c r="K130">
        <v>0</v>
      </c>
      <c r="L130" t="s">
        <v>28</v>
      </c>
      <c r="M130" t="s">
        <v>29</v>
      </c>
    </row>
    <row r="131" spans="1:13" x14ac:dyDescent="0.35">
      <c r="A131" t="s">
        <v>380</v>
      </c>
      <c r="B131" t="s">
        <v>381</v>
      </c>
      <c r="C131" t="s">
        <v>130</v>
      </c>
      <c r="D131" t="s">
        <v>16</v>
      </c>
      <c r="E131" t="s">
        <v>25</v>
      </c>
      <c r="F131" t="s">
        <v>18</v>
      </c>
      <c r="G131" t="s">
        <v>27</v>
      </c>
      <c r="H131">
        <v>62</v>
      </c>
      <c r="I131" s="20">
        <v>39887</v>
      </c>
      <c r="J131">
        <v>82839</v>
      </c>
      <c r="K131">
        <v>0</v>
      </c>
      <c r="L131" t="s">
        <v>20</v>
      </c>
      <c r="M131" t="s">
        <v>55</v>
      </c>
    </row>
    <row r="132" spans="1:13" x14ac:dyDescent="0.35">
      <c r="A132" t="s">
        <v>821</v>
      </c>
      <c r="B132" t="s">
        <v>822</v>
      </c>
      <c r="C132" t="s">
        <v>130</v>
      </c>
      <c r="D132" t="s">
        <v>16</v>
      </c>
      <c r="E132" t="s">
        <v>17</v>
      </c>
      <c r="F132" t="s">
        <v>26</v>
      </c>
      <c r="G132" t="s">
        <v>35</v>
      </c>
      <c r="H132">
        <v>62</v>
      </c>
      <c r="I132" s="20">
        <v>36996</v>
      </c>
      <c r="J132">
        <v>80921</v>
      </c>
      <c r="K132">
        <v>0</v>
      </c>
      <c r="L132" t="s">
        <v>20</v>
      </c>
      <c r="M132" t="s">
        <v>87</v>
      </c>
    </row>
    <row r="133" spans="1:13" x14ac:dyDescent="0.35">
      <c r="A133" t="s">
        <v>166</v>
      </c>
      <c r="B133" t="s">
        <v>167</v>
      </c>
      <c r="C133" t="s">
        <v>15</v>
      </c>
      <c r="D133" t="s">
        <v>16</v>
      </c>
      <c r="E133" t="s">
        <v>25</v>
      </c>
      <c r="F133" t="s">
        <v>18</v>
      </c>
      <c r="G133" t="s">
        <v>27</v>
      </c>
      <c r="H133">
        <v>25</v>
      </c>
      <c r="I133" s="20">
        <v>44379</v>
      </c>
      <c r="J133">
        <v>125633</v>
      </c>
      <c r="K133">
        <v>0.11</v>
      </c>
      <c r="L133" t="s">
        <v>28</v>
      </c>
      <c r="M133" t="s">
        <v>113</v>
      </c>
    </row>
    <row r="134" spans="1:13" x14ac:dyDescent="0.35">
      <c r="A134" t="s">
        <v>272</v>
      </c>
      <c r="B134" t="s">
        <v>273</v>
      </c>
      <c r="C134" t="s">
        <v>39</v>
      </c>
      <c r="D134" t="s">
        <v>16</v>
      </c>
      <c r="E134" t="s">
        <v>34</v>
      </c>
      <c r="F134" t="s">
        <v>18</v>
      </c>
      <c r="G134" t="s">
        <v>27</v>
      </c>
      <c r="H134">
        <v>48</v>
      </c>
      <c r="I134" s="20">
        <v>39091</v>
      </c>
      <c r="J134">
        <v>74546</v>
      </c>
      <c r="K134">
        <v>0.09</v>
      </c>
      <c r="L134" t="s">
        <v>20</v>
      </c>
      <c r="M134" t="s">
        <v>21</v>
      </c>
    </row>
    <row r="135" spans="1:13" x14ac:dyDescent="0.35">
      <c r="A135" t="s">
        <v>1891</v>
      </c>
      <c r="B135" t="s">
        <v>1892</v>
      </c>
      <c r="C135" t="s">
        <v>15</v>
      </c>
      <c r="D135" t="s">
        <v>16</v>
      </c>
      <c r="E135" t="s">
        <v>34</v>
      </c>
      <c r="F135" t="s">
        <v>26</v>
      </c>
      <c r="G135" t="s">
        <v>84</v>
      </c>
      <c r="H135">
        <v>33</v>
      </c>
      <c r="I135" s="20">
        <v>41267</v>
      </c>
      <c r="J135">
        <v>132544</v>
      </c>
      <c r="K135">
        <v>0.1</v>
      </c>
      <c r="L135" t="s">
        <v>92</v>
      </c>
      <c r="M135" t="s">
        <v>98</v>
      </c>
    </row>
    <row r="136" spans="1:13" x14ac:dyDescent="0.35">
      <c r="A136" t="s">
        <v>1359</v>
      </c>
      <c r="B136" t="s">
        <v>1360</v>
      </c>
      <c r="C136" t="s">
        <v>298</v>
      </c>
      <c r="D136" t="s">
        <v>16</v>
      </c>
      <c r="E136" t="s">
        <v>48</v>
      </c>
      <c r="F136" t="s">
        <v>26</v>
      </c>
      <c r="G136" t="s">
        <v>84</v>
      </c>
      <c r="H136">
        <v>40</v>
      </c>
      <c r="I136" s="20">
        <v>44465</v>
      </c>
      <c r="J136">
        <v>87770</v>
      </c>
      <c r="K136">
        <v>0</v>
      </c>
      <c r="L136" t="s">
        <v>20</v>
      </c>
      <c r="M136" t="s">
        <v>59</v>
      </c>
    </row>
    <row r="137" spans="1:13" x14ac:dyDescent="0.35">
      <c r="A137" t="s">
        <v>1082</v>
      </c>
      <c r="B137" t="s">
        <v>1083</v>
      </c>
      <c r="C137" t="s">
        <v>371</v>
      </c>
      <c r="D137" t="s">
        <v>16</v>
      </c>
      <c r="E137" t="s">
        <v>34</v>
      </c>
      <c r="F137" t="s">
        <v>26</v>
      </c>
      <c r="G137" t="s">
        <v>84</v>
      </c>
      <c r="H137">
        <v>57</v>
      </c>
      <c r="I137" s="20">
        <v>41830</v>
      </c>
      <c r="J137">
        <v>66649</v>
      </c>
      <c r="K137">
        <v>0</v>
      </c>
      <c r="L137" t="s">
        <v>92</v>
      </c>
      <c r="M137" t="s">
        <v>98</v>
      </c>
    </row>
    <row r="138" spans="1:13" x14ac:dyDescent="0.35">
      <c r="A138" t="s">
        <v>801</v>
      </c>
      <c r="B138" t="s">
        <v>802</v>
      </c>
      <c r="C138" t="s">
        <v>130</v>
      </c>
      <c r="D138" t="s">
        <v>16</v>
      </c>
      <c r="E138" t="s">
        <v>48</v>
      </c>
      <c r="F138" t="s">
        <v>18</v>
      </c>
      <c r="G138" t="s">
        <v>27</v>
      </c>
      <c r="H138">
        <v>45</v>
      </c>
      <c r="I138" s="20">
        <v>41511</v>
      </c>
      <c r="J138">
        <v>99169</v>
      </c>
      <c r="K138">
        <v>0</v>
      </c>
      <c r="L138" t="s">
        <v>28</v>
      </c>
      <c r="M138" t="s">
        <v>113</v>
      </c>
    </row>
    <row r="139" spans="1:13" x14ac:dyDescent="0.35">
      <c r="A139" t="s">
        <v>1395</v>
      </c>
      <c r="B139" t="s">
        <v>1396</v>
      </c>
      <c r="C139" t="s">
        <v>51</v>
      </c>
      <c r="D139" t="s">
        <v>16</v>
      </c>
      <c r="E139" t="s">
        <v>48</v>
      </c>
      <c r="F139" t="s">
        <v>26</v>
      </c>
      <c r="G139" t="s">
        <v>35</v>
      </c>
      <c r="H139">
        <v>30</v>
      </c>
      <c r="I139" s="20">
        <v>42952</v>
      </c>
      <c r="J139">
        <v>119906</v>
      </c>
      <c r="K139">
        <v>0.05</v>
      </c>
      <c r="L139" t="s">
        <v>20</v>
      </c>
      <c r="M139" t="s">
        <v>87</v>
      </c>
    </row>
    <row r="140" spans="1:13" x14ac:dyDescent="0.35">
      <c r="A140" t="s">
        <v>327</v>
      </c>
      <c r="B140" t="s">
        <v>328</v>
      </c>
      <c r="C140" t="s">
        <v>329</v>
      </c>
      <c r="D140" t="s">
        <v>16</v>
      </c>
      <c r="E140" t="s">
        <v>25</v>
      </c>
      <c r="F140" t="s">
        <v>18</v>
      </c>
      <c r="G140" t="s">
        <v>35</v>
      </c>
      <c r="H140">
        <v>63</v>
      </c>
      <c r="I140" s="20">
        <v>33695</v>
      </c>
      <c r="J140">
        <v>53809</v>
      </c>
      <c r="K140">
        <v>0</v>
      </c>
      <c r="L140" t="s">
        <v>20</v>
      </c>
      <c r="M140" t="s">
        <v>43</v>
      </c>
    </row>
    <row r="141" spans="1:13" x14ac:dyDescent="0.35">
      <c r="A141" t="s">
        <v>949</v>
      </c>
      <c r="B141" t="s">
        <v>1966</v>
      </c>
      <c r="C141" t="s">
        <v>24</v>
      </c>
      <c r="D141" t="s">
        <v>16</v>
      </c>
      <c r="E141" t="s">
        <v>25</v>
      </c>
      <c r="F141" t="s">
        <v>26</v>
      </c>
      <c r="G141" t="s">
        <v>35</v>
      </c>
      <c r="H141">
        <v>30</v>
      </c>
      <c r="I141" s="20">
        <v>42169</v>
      </c>
      <c r="J141">
        <v>67489</v>
      </c>
      <c r="K141">
        <v>0</v>
      </c>
      <c r="L141" t="s">
        <v>20</v>
      </c>
      <c r="M141" t="s">
        <v>36</v>
      </c>
    </row>
    <row r="142" spans="1:13" x14ac:dyDescent="0.35">
      <c r="A142" t="s">
        <v>949</v>
      </c>
      <c r="B142" t="s">
        <v>950</v>
      </c>
      <c r="C142" t="s">
        <v>78</v>
      </c>
      <c r="D142" t="s">
        <v>16</v>
      </c>
      <c r="E142" t="s">
        <v>17</v>
      </c>
      <c r="F142" t="s">
        <v>26</v>
      </c>
      <c r="G142" t="s">
        <v>27</v>
      </c>
      <c r="H142">
        <v>35</v>
      </c>
      <c r="I142" s="20">
        <v>42166</v>
      </c>
      <c r="J142">
        <v>234723</v>
      </c>
      <c r="K142">
        <v>0.36</v>
      </c>
      <c r="L142" t="s">
        <v>28</v>
      </c>
      <c r="M142" t="s">
        <v>73</v>
      </c>
    </row>
    <row r="143" spans="1:13" x14ac:dyDescent="0.35">
      <c r="A143" t="s">
        <v>827</v>
      </c>
      <c r="B143" t="s">
        <v>828</v>
      </c>
      <c r="C143" t="s">
        <v>24</v>
      </c>
      <c r="D143" t="s">
        <v>16</v>
      </c>
      <c r="E143" t="s">
        <v>34</v>
      </c>
      <c r="F143" t="s">
        <v>18</v>
      </c>
      <c r="G143" t="s">
        <v>27</v>
      </c>
      <c r="H143">
        <v>49</v>
      </c>
      <c r="I143" s="20">
        <v>40431</v>
      </c>
      <c r="J143">
        <v>72826</v>
      </c>
      <c r="K143">
        <v>0</v>
      </c>
      <c r="L143" t="s">
        <v>28</v>
      </c>
      <c r="M143" t="s">
        <v>113</v>
      </c>
    </row>
    <row r="144" spans="1:13" x14ac:dyDescent="0.35">
      <c r="A144" t="s">
        <v>334</v>
      </c>
      <c r="B144" t="s">
        <v>335</v>
      </c>
      <c r="C144" t="s">
        <v>15</v>
      </c>
      <c r="D144" t="s">
        <v>16</v>
      </c>
      <c r="E144" t="s">
        <v>25</v>
      </c>
      <c r="F144" t="s">
        <v>26</v>
      </c>
      <c r="G144" t="s">
        <v>35</v>
      </c>
      <c r="H144">
        <v>37</v>
      </c>
      <c r="I144" s="20">
        <v>41695</v>
      </c>
      <c r="J144">
        <v>128984</v>
      </c>
      <c r="K144">
        <v>0.12</v>
      </c>
      <c r="L144" t="s">
        <v>20</v>
      </c>
      <c r="M144" t="s">
        <v>55</v>
      </c>
    </row>
    <row r="145" spans="1:13" x14ac:dyDescent="0.35">
      <c r="A145" t="s">
        <v>1722</v>
      </c>
      <c r="B145" t="s">
        <v>1723</v>
      </c>
      <c r="C145" t="s">
        <v>441</v>
      </c>
      <c r="D145" t="s">
        <v>16</v>
      </c>
      <c r="E145" t="s">
        <v>34</v>
      </c>
      <c r="F145" t="s">
        <v>18</v>
      </c>
      <c r="G145" t="s">
        <v>35</v>
      </c>
      <c r="H145">
        <v>26</v>
      </c>
      <c r="I145" s="20">
        <v>44266</v>
      </c>
      <c r="J145">
        <v>74170</v>
      </c>
      <c r="K145">
        <v>0</v>
      </c>
      <c r="L145" t="s">
        <v>20</v>
      </c>
      <c r="M145" t="s">
        <v>59</v>
      </c>
    </row>
    <row r="146" spans="1:13" x14ac:dyDescent="0.35">
      <c r="A146" t="s">
        <v>852</v>
      </c>
      <c r="B146" t="s">
        <v>853</v>
      </c>
      <c r="C146" t="s">
        <v>118</v>
      </c>
      <c r="D146" t="s">
        <v>16</v>
      </c>
      <c r="E146" t="s">
        <v>25</v>
      </c>
      <c r="F146" t="s">
        <v>26</v>
      </c>
      <c r="G146" t="s">
        <v>19</v>
      </c>
      <c r="H146">
        <v>42</v>
      </c>
      <c r="I146" s="20">
        <v>38984</v>
      </c>
      <c r="J146">
        <v>52733</v>
      </c>
      <c r="K146">
        <v>0</v>
      </c>
      <c r="L146" t="s">
        <v>20</v>
      </c>
      <c r="M146" t="s">
        <v>36</v>
      </c>
    </row>
    <row r="147" spans="1:13" x14ac:dyDescent="0.35">
      <c r="A147" t="s">
        <v>1903</v>
      </c>
      <c r="B147" t="s">
        <v>1904</v>
      </c>
      <c r="C147" t="s">
        <v>15</v>
      </c>
      <c r="D147" t="s">
        <v>16</v>
      </c>
      <c r="E147" t="s">
        <v>25</v>
      </c>
      <c r="F147" t="s">
        <v>18</v>
      </c>
      <c r="G147" t="s">
        <v>27</v>
      </c>
      <c r="H147">
        <v>53</v>
      </c>
      <c r="I147" s="20">
        <v>35532</v>
      </c>
      <c r="J147">
        <v>154388</v>
      </c>
      <c r="K147">
        <v>0.1</v>
      </c>
      <c r="L147" t="s">
        <v>20</v>
      </c>
      <c r="M147" t="s">
        <v>21</v>
      </c>
    </row>
    <row r="148" spans="1:13" x14ac:dyDescent="0.35">
      <c r="A148" t="s">
        <v>1073</v>
      </c>
      <c r="B148" t="s">
        <v>1074</v>
      </c>
      <c r="C148" t="s">
        <v>118</v>
      </c>
      <c r="D148" t="s">
        <v>16</v>
      </c>
      <c r="E148" t="s">
        <v>17</v>
      </c>
      <c r="F148" t="s">
        <v>26</v>
      </c>
      <c r="G148" t="s">
        <v>35</v>
      </c>
      <c r="H148">
        <v>45</v>
      </c>
      <c r="I148" s="20">
        <v>43248</v>
      </c>
      <c r="J148">
        <v>49219</v>
      </c>
      <c r="K148">
        <v>0</v>
      </c>
      <c r="L148" t="s">
        <v>20</v>
      </c>
      <c r="M148" t="s">
        <v>87</v>
      </c>
    </row>
    <row r="149" spans="1:13" x14ac:dyDescent="0.35">
      <c r="A149" t="s">
        <v>1469</v>
      </c>
      <c r="B149" t="s">
        <v>1470</v>
      </c>
      <c r="C149" t="s">
        <v>118</v>
      </c>
      <c r="D149" t="s">
        <v>16</v>
      </c>
      <c r="E149" t="s">
        <v>34</v>
      </c>
      <c r="F149" t="s">
        <v>26</v>
      </c>
      <c r="G149" t="s">
        <v>35</v>
      </c>
      <c r="H149">
        <v>38</v>
      </c>
      <c r="I149" s="20">
        <v>42113</v>
      </c>
      <c r="J149">
        <v>48762</v>
      </c>
      <c r="K149">
        <v>0</v>
      </c>
      <c r="L149" t="s">
        <v>20</v>
      </c>
      <c r="M149" t="s">
        <v>21</v>
      </c>
    </row>
    <row r="150" spans="1:13" x14ac:dyDescent="0.35">
      <c r="A150" t="s">
        <v>1708</v>
      </c>
      <c r="B150" t="s">
        <v>1709</v>
      </c>
      <c r="C150" t="s">
        <v>78</v>
      </c>
      <c r="D150" t="s">
        <v>16</v>
      </c>
      <c r="E150" t="s">
        <v>17</v>
      </c>
      <c r="F150" t="s">
        <v>26</v>
      </c>
      <c r="G150" t="s">
        <v>84</v>
      </c>
      <c r="H150">
        <v>42</v>
      </c>
      <c r="I150" s="20">
        <v>40511</v>
      </c>
      <c r="J150">
        <v>186725</v>
      </c>
      <c r="K150">
        <v>0.32</v>
      </c>
      <c r="L150" t="s">
        <v>92</v>
      </c>
      <c r="M150" t="s">
        <v>93</v>
      </c>
    </row>
    <row r="151" spans="1:13" x14ac:dyDescent="0.35">
      <c r="A151" t="s">
        <v>126</v>
      </c>
      <c r="B151" t="s">
        <v>1948</v>
      </c>
      <c r="C151" t="s">
        <v>78</v>
      </c>
      <c r="D151" t="s">
        <v>16</v>
      </c>
      <c r="E151" t="s">
        <v>34</v>
      </c>
      <c r="F151" t="s">
        <v>18</v>
      </c>
      <c r="G151" t="s">
        <v>27</v>
      </c>
      <c r="H151">
        <v>57</v>
      </c>
      <c r="I151" s="20">
        <v>42685</v>
      </c>
      <c r="J151">
        <v>246589</v>
      </c>
      <c r="K151">
        <v>0.33</v>
      </c>
      <c r="L151" t="s">
        <v>20</v>
      </c>
      <c r="M151" t="s">
        <v>43</v>
      </c>
    </row>
    <row r="152" spans="1:13" x14ac:dyDescent="0.35">
      <c r="A152" t="s">
        <v>1555</v>
      </c>
      <c r="B152" t="s">
        <v>1556</v>
      </c>
      <c r="C152" t="s">
        <v>15</v>
      </c>
      <c r="D152" t="s">
        <v>16</v>
      </c>
      <c r="E152" t="s">
        <v>34</v>
      </c>
      <c r="F152" t="s">
        <v>18</v>
      </c>
      <c r="G152" t="s">
        <v>35</v>
      </c>
      <c r="H152">
        <v>43</v>
      </c>
      <c r="I152" s="20">
        <v>42090</v>
      </c>
      <c r="J152">
        <v>120321</v>
      </c>
      <c r="K152">
        <v>0.12</v>
      </c>
      <c r="L152" t="s">
        <v>20</v>
      </c>
      <c r="M152" t="s">
        <v>59</v>
      </c>
    </row>
    <row r="153" spans="1:13" x14ac:dyDescent="0.35">
      <c r="A153" t="s">
        <v>839</v>
      </c>
      <c r="B153" t="s">
        <v>840</v>
      </c>
      <c r="C153" t="s">
        <v>298</v>
      </c>
      <c r="D153" t="s">
        <v>16</v>
      </c>
      <c r="E153" t="s">
        <v>34</v>
      </c>
      <c r="F153" t="s">
        <v>26</v>
      </c>
      <c r="G153" t="s">
        <v>35</v>
      </c>
      <c r="H153">
        <v>43</v>
      </c>
      <c r="I153" s="20">
        <v>42467</v>
      </c>
      <c r="J153">
        <v>67976</v>
      </c>
      <c r="K153">
        <v>0</v>
      </c>
      <c r="L153" t="s">
        <v>20</v>
      </c>
      <c r="M153" t="s">
        <v>21</v>
      </c>
    </row>
    <row r="154" spans="1:13" x14ac:dyDescent="0.35">
      <c r="A154" t="s">
        <v>543</v>
      </c>
      <c r="B154" t="s">
        <v>755</v>
      </c>
      <c r="C154" t="s">
        <v>78</v>
      </c>
      <c r="D154" t="s">
        <v>16</v>
      </c>
      <c r="E154" t="s">
        <v>48</v>
      </c>
      <c r="F154" t="s">
        <v>18</v>
      </c>
      <c r="G154" t="s">
        <v>35</v>
      </c>
      <c r="H154">
        <v>48</v>
      </c>
      <c r="I154" s="20">
        <v>42053</v>
      </c>
      <c r="J154">
        <v>194871</v>
      </c>
      <c r="K154">
        <v>0.35</v>
      </c>
      <c r="L154" t="s">
        <v>20</v>
      </c>
      <c r="M154" t="s">
        <v>87</v>
      </c>
    </row>
    <row r="155" spans="1:13" x14ac:dyDescent="0.35">
      <c r="A155" t="s">
        <v>437</v>
      </c>
      <c r="B155" t="s">
        <v>438</v>
      </c>
      <c r="C155" t="s">
        <v>250</v>
      </c>
      <c r="D155" t="s">
        <v>16</v>
      </c>
      <c r="E155" t="s">
        <v>25</v>
      </c>
      <c r="F155" t="s">
        <v>18</v>
      </c>
      <c r="G155" t="s">
        <v>27</v>
      </c>
      <c r="H155">
        <v>50</v>
      </c>
      <c r="I155" s="20">
        <v>36914</v>
      </c>
      <c r="J155">
        <v>97537</v>
      </c>
      <c r="K155">
        <v>0</v>
      </c>
      <c r="L155" t="s">
        <v>28</v>
      </c>
      <c r="M155" t="s">
        <v>133</v>
      </c>
    </row>
    <row r="156" spans="1:13" x14ac:dyDescent="0.35">
      <c r="A156" t="s">
        <v>1697</v>
      </c>
      <c r="B156" t="s">
        <v>1698</v>
      </c>
      <c r="C156" t="s">
        <v>371</v>
      </c>
      <c r="D156" t="s">
        <v>16</v>
      </c>
      <c r="E156" t="s">
        <v>34</v>
      </c>
      <c r="F156" t="s">
        <v>18</v>
      </c>
      <c r="G156" t="s">
        <v>35</v>
      </c>
      <c r="H156">
        <v>45</v>
      </c>
      <c r="I156" s="20">
        <v>43042</v>
      </c>
      <c r="J156">
        <v>66660</v>
      </c>
      <c r="K156">
        <v>0</v>
      </c>
      <c r="L156" t="s">
        <v>20</v>
      </c>
      <c r="M156" t="s">
        <v>59</v>
      </c>
    </row>
    <row r="157" spans="1:13" x14ac:dyDescent="0.35">
      <c r="A157" t="s">
        <v>714</v>
      </c>
      <c r="B157" t="s">
        <v>715</v>
      </c>
      <c r="C157" t="s">
        <v>39</v>
      </c>
      <c r="D157" t="s">
        <v>16</v>
      </c>
      <c r="E157" t="s">
        <v>34</v>
      </c>
      <c r="F157" t="s">
        <v>18</v>
      </c>
      <c r="G157" t="s">
        <v>19</v>
      </c>
      <c r="H157">
        <v>45</v>
      </c>
      <c r="I157" s="20">
        <v>43185</v>
      </c>
      <c r="J157">
        <v>86478</v>
      </c>
      <c r="K157">
        <v>0.06</v>
      </c>
      <c r="L157" t="s">
        <v>20</v>
      </c>
      <c r="M157" t="s">
        <v>59</v>
      </c>
    </row>
    <row r="158" spans="1:13" x14ac:dyDescent="0.35">
      <c r="A158" t="s">
        <v>1795</v>
      </c>
      <c r="B158" t="s">
        <v>1796</v>
      </c>
      <c r="C158" t="s">
        <v>371</v>
      </c>
      <c r="D158" t="s">
        <v>16</v>
      </c>
      <c r="E158" t="s">
        <v>34</v>
      </c>
      <c r="F158" t="s">
        <v>18</v>
      </c>
      <c r="G158" t="s">
        <v>27</v>
      </c>
      <c r="H158">
        <v>39</v>
      </c>
      <c r="I158" s="20">
        <v>43943</v>
      </c>
      <c r="J158">
        <v>90535</v>
      </c>
      <c r="K158">
        <v>0</v>
      </c>
      <c r="L158" t="s">
        <v>20</v>
      </c>
      <c r="M158" t="s">
        <v>55</v>
      </c>
    </row>
    <row r="159" spans="1:13" x14ac:dyDescent="0.35">
      <c r="A159" t="s">
        <v>831</v>
      </c>
      <c r="B159" t="s">
        <v>832</v>
      </c>
      <c r="C159" t="s">
        <v>51</v>
      </c>
      <c r="D159" t="s">
        <v>16</v>
      </c>
      <c r="E159" t="s">
        <v>17</v>
      </c>
      <c r="F159" t="s">
        <v>18</v>
      </c>
      <c r="G159" t="s">
        <v>35</v>
      </c>
      <c r="H159">
        <v>57</v>
      </c>
      <c r="I159" s="20">
        <v>43948</v>
      </c>
      <c r="J159">
        <v>103058</v>
      </c>
      <c r="K159">
        <v>7.0000000000000007E-2</v>
      </c>
      <c r="L159" t="s">
        <v>20</v>
      </c>
      <c r="M159" t="s">
        <v>87</v>
      </c>
    </row>
    <row r="160" spans="1:13" x14ac:dyDescent="0.35">
      <c r="A160" t="s">
        <v>1695</v>
      </c>
      <c r="B160" t="s">
        <v>1696</v>
      </c>
      <c r="C160" t="s">
        <v>206</v>
      </c>
      <c r="D160" t="s">
        <v>16</v>
      </c>
      <c r="E160" t="s">
        <v>25</v>
      </c>
      <c r="F160" t="s">
        <v>18</v>
      </c>
      <c r="G160" t="s">
        <v>27</v>
      </c>
      <c r="H160">
        <v>50</v>
      </c>
      <c r="I160" s="20">
        <v>44445</v>
      </c>
      <c r="J160">
        <v>83418</v>
      </c>
      <c r="K160">
        <v>0</v>
      </c>
      <c r="L160" t="s">
        <v>28</v>
      </c>
      <c r="M160" t="s">
        <v>73</v>
      </c>
    </row>
    <row r="161" spans="1:13" x14ac:dyDescent="0.35">
      <c r="A161" t="s">
        <v>204</v>
      </c>
      <c r="B161" t="s">
        <v>205</v>
      </c>
      <c r="C161" t="s">
        <v>206</v>
      </c>
      <c r="D161" t="s">
        <v>16</v>
      </c>
      <c r="E161" t="s">
        <v>34</v>
      </c>
      <c r="F161" t="s">
        <v>18</v>
      </c>
      <c r="G161" t="s">
        <v>27</v>
      </c>
      <c r="H161">
        <v>32</v>
      </c>
      <c r="I161" s="20">
        <v>43835</v>
      </c>
      <c r="J161">
        <v>78844</v>
      </c>
      <c r="K161">
        <v>0</v>
      </c>
      <c r="L161" t="s">
        <v>20</v>
      </c>
      <c r="M161" t="s">
        <v>21</v>
      </c>
    </row>
    <row r="162" spans="1:13" x14ac:dyDescent="0.35">
      <c r="A162" t="s">
        <v>1158</v>
      </c>
      <c r="B162" t="s">
        <v>1159</v>
      </c>
      <c r="C162" t="s">
        <v>441</v>
      </c>
      <c r="D162" t="s">
        <v>16</v>
      </c>
      <c r="E162" t="s">
        <v>48</v>
      </c>
      <c r="F162" t="s">
        <v>26</v>
      </c>
      <c r="G162" t="s">
        <v>84</v>
      </c>
      <c r="H162">
        <v>49</v>
      </c>
      <c r="I162" s="20">
        <v>42545</v>
      </c>
      <c r="J162">
        <v>68426</v>
      </c>
      <c r="K162">
        <v>0</v>
      </c>
      <c r="L162" t="s">
        <v>92</v>
      </c>
      <c r="M162" t="s">
        <v>98</v>
      </c>
    </row>
    <row r="163" spans="1:13" x14ac:dyDescent="0.35">
      <c r="A163" t="s">
        <v>1089</v>
      </c>
      <c r="B163" t="s">
        <v>1090</v>
      </c>
      <c r="C163" t="s">
        <v>78</v>
      </c>
      <c r="D163" t="s">
        <v>16</v>
      </c>
      <c r="E163" t="s">
        <v>25</v>
      </c>
      <c r="F163" t="s">
        <v>26</v>
      </c>
      <c r="G163" t="s">
        <v>35</v>
      </c>
      <c r="H163">
        <v>56</v>
      </c>
      <c r="I163" s="20">
        <v>38866</v>
      </c>
      <c r="J163">
        <v>228822</v>
      </c>
      <c r="K163">
        <v>0.36</v>
      </c>
      <c r="L163" t="s">
        <v>20</v>
      </c>
      <c r="M163" t="s">
        <v>55</v>
      </c>
    </row>
    <row r="164" spans="1:13" x14ac:dyDescent="0.35">
      <c r="A164" t="s">
        <v>223</v>
      </c>
      <c r="B164" t="s">
        <v>224</v>
      </c>
      <c r="C164" t="s">
        <v>39</v>
      </c>
      <c r="D164" t="s">
        <v>16</v>
      </c>
      <c r="E164" t="s">
        <v>25</v>
      </c>
      <c r="F164" t="s">
        <v>26</v>
      </c>
      <c r="G164" t="s">
        <v>27</v>
      </c>
      <c r="H164">
        <v>40</v>
      </c>
      <c r="I164" s="20">
        <v>39265</v>
      </c>
      <c r="J164">
        <v>93971</v>
      </c>
      <c r="K164">
        <v>0.08</v>
      </c>
      <c r="L164" t="s">
        <v>28</v>
      </c>
      <c r="M164" t="s">
        <v>29</v>
      </c>
    </row>
    <row r="165" spans="1:13" x14ac:dyDescent="0.35">
      <c r="A165" t="s">
        <v>243</v>
      </c>
      <c r="B165" t="s">
        <v>244</v>
      </c>
      <c r="C165" t="s">
        <v>206</v>
      </c>
      <c r="D165" t="s">
        <v>16</v>
      </c>
      <c r="E165" t="s">
        <v>48</v>
      </c>
      <c r="F165" t="s">
        <v>18</v>
      </c>
      <c r="G165" t="s">
        <v>84</v>
      </c>
      <c r="H165">
        <v>41</v>
      </c>
      <c r="I165" s="20">
        <v>39931</v>
      </c>
      <c r="J165">
        <v>69803</v>
      </c>
      <c r="K165">
        <v>0</v>
      </c>
      <c r="L165" t="s">
        <v>92</v>
      </c>
      <c r="M165" t="s">
        <v>93</v>
      </c>
    </row>
    <row r="166" spans="1:13" x14ac:dyDescent="0.35">
      <c r="A166" t="s">
        <v>1780</v>
      </c>
      <c r="B166" t="s">
        <v>1781</v>
      </c>
      <c r="C166" t="s">
        <v>329</v>
      </c>
      <c r="D166" t="s">
        <v>16</v>
      </c>
      <c r="E166" t="s">
        <v>17</v>
      </c>
      <c r="F166" t="s">
        <v>18</v>
      </c>
      <c r="G166" t="s">
        <v>35</v>
      </c>
      <c r="H166">
        <v>52</v>
      </c>
      <c r="I166" s="20">
        <v>38406</v>
      </c>
      <c r="J166">
        <v>45286</v>
      </c>
      <c r="K166">
        <v>0</v>
      </c>
      <c r="L166" t="s">
        <v>20</v>
      </c>
      <c r="M166" t="s">
        <v>36</v>
      </c>
    </row>
    <row r="167" spans="1:13" x14ac:dyDescent="0.35">
      <c r="A167" t="s">
        <v>688</v>
      </c>
      <c r="B167" t="s">
        <v>689</v>
      </c>
      <c r="C167" t="s">
        <v>371</v>
      </c>
      <c r="D167" t="s">
        <v>16</v>
      </c>
      <c r="E167" t="s">
        <v>48</v>
      </c>
      <c r="F167" t="s">
        <v>18</v>
      </c>
      <c r="G167" t="s">
        <v>35</v>
      </c>
      <c r="H167">
        <v>40</v>
      </c>
      <c r="I167" s="20">
        <v>40522</v>
      </c>
      <c r="J167">
        <v>97807</v>
      </c>
      <c r="K167">
        <v>0</v>
      </c>
      <c r="L167" t="s">
        <v>20</v>
      </c>
      <c r="M167" t="s">
        <v>36</v>
      </c>
    </row>
    <row r="168" spans="1:13" x14ac:dyDescent="0.35">
      <c r="A168" t="s">
        <v>96</v>
      </c>
      <c r="B168" t="s">
        <v>97</v>
      </c>
      <c r="C168" t="s">
        <v>32</v>
      </c>
      <c r="D168" t="s">
        <v>16</v>
      </c>
      <c r="E168" t="s">
        <v>17</v>
      </c>
      <c r="F168" t="s">
        <v>26</v>
      </c>
      <c r="G168" t="s">
        <v>84</v>
      </c>
      <c r="H168">
        <v>59</v>
      </c>
      <c r="I168" s="20">
        <v>37400</v>
      </c>
      <c r="J168">
        <v>172787</v>
      </c>
      <c r="K168">
        <v>0.28000000000000003</v>
      </c>
      <c r="L168" t="s">
        <v>92</v>
      </c>
      <c r="M168" t="s">
        <v>98</v>
      </c>
    </row>
    <row r="169" spans="1:13" x14ac:dyDescent="0.35">
      <c r="A169" t="s">
        <v>1755</v>
      </c>
      <c r="B169" t="s">
        <v>1756</v>
      </c>
      <c r="C169" t="s">
        <v>39</v>
      </c>
      <c r="D169" t="s">
        <v>16</v>
      </c>
      <c r="E169" t="s">
        <v>34</v>
      </c>
      <c r="F169" t="s">
        <v>18</v>
      </c>
      <c r="G169" t="s">
        <v>27</v>
      </c>
      <c r="H169">
        <v>48</v>
      </c>
      <c r="I169" s="20">
        <v>41749</v>
      </c>
      <c r="J169">
        <v>91679</v>
      </c>
      <c r="K169">
        <v>7.0000000000000007E-2</v>
      </c>
      <c r="L169" t="s">
        <v>28</v>
      </c>
      <c r="M169" t="s">
        <v>29</v>
      </c>
    </row>
    <row r="170" spans="1:13" x14ac:dyDescent="0.35">
      <c r="A170" t="s">
        <v>151</v>
      </c>
      <c r="B170" t="s">
        <v>152</v>
      </c>
      <c r="C170" t="s">
        <v>130</v>
      </c>
      <c r="D170" t="s">
        <v>16</v>
      </c>
      <c r="E170" t="s">
        <v>17</v>
      </c>
      <c r="F170" t="s">
        <v>26</v>
      </c>
      <c r="G170" t="s">
        <v>35</v>
      </c>
      <c r="H170">
        <v>40</v>
      </c>
      <c r="I170" s="20">
        <v>40486</v>
      </c>
      <c r="J170">
        <v>92952</v>
      </c>
      <c r="K170">
        <v>0</v>
      </c>
      <c r="L170" t="s">
        <v>20</v>
      </c>
      <c r="M170" t="s">
        <v>21</v>
      </c>
    </row>
    <row r="171" spans="1:13" x14ac:dyDescent="0.35">
      <c r="A171" t="s">
        <v>893</v>
      </c>
      <c r="B171" t="s">
        <v>894</v>
      </c>
      <c r="C171" t="s">
        <v>371</v>
      </c>
      <c r="D171" t="s">
        <v>16</v>
      </c>
      <c r="E171" t="s">
        <v>25</v>
      </c>
      <c r="F171" t="s">
        <v>18</v>
      </c>
      <c r="G171" t="s">
        <v>35</v>
      </c>
      <c r="H171">
        <v>28</v>
      </c>
      <c r="I171" s="20">
        <v>43122</v>
      </c>
      <c r="J171">
        <v>68176</v>
      </c>
      <c r="K171">
        <v>0</v>
      </c>
      <c r="L171" t="s">
        <v>20</v>
      </c>
      <c r="M171" t="s">
        <v>21</v>
      </c>
    </row>
    <row r="172" spans="1:13" x14ac:dyDescent="0.35">
      <c r="A172" t="s">
        <v>362</v>
      </c>
      <c r="B172" t="s">
        <v>363</v>
      </c>
      <c r="C172" t="s">
        <v>24</v>
      </c>
      <c r="D172" t="s">
        <v>16</v>
      </c>
      <c r="E172" t="s">
        <v>17</v>
      </c>
      <c r="F172" t="s">
        <v>26</v>
      </c>
      <c r="G172" t="s">
        <v>84</v>
      </c>
      <c r="H172">
        <v>51</v>
      </c>
      <c r="I172" s="20">
        <v>39553</v>
      </c>
      <c r="J172">
        <v>86431</v>
      </c>
      <c r="K172">
        <v>0</v>
      </c>
      <c r="L172" t="s">
        <v>20</v>
      </c>
      <c r="M172" t="s">
        <v>87</v>
      </c>
    </row>
    <row r="173" spans="1:13" x14ac:dyDescent="0.35">
      <c r="A173" t="s">
        <v>145</v>
      </c>
      <c r="B173" t="s">
        <v>146</v>
      </c>
      <c r="C173" t="s">
        <v>78</v>
      </c>
      <c r="D173" t="s">
        <v>16</v>
      </c>
      <c r="E173" t="s">
        <v>34</v>
      </c>
      <c r="F173" t="s">
        <v>26</v>
      </c>
      <c r="G173" t="s">
        <v>35</v>
      </c>
      <c r="H173">
        <v>52</v>
      </c>
      <c r="I173" s="20">
        <v>38664</v>
      </c>
      <c r="J173">
        <v>199808</v>
      </c>
      <c r="K173">
        <v>0.32</v>
      </c>
      <c r="L173" t="s">
        <v>20</v>
      </c>
      <c r="M173" t="s">
        <v>21</v>
      </c>
    </row>
    <row r="174" spans="1:13" x14ac:dyDescent="0.35">
      <c r="A174" t="s">
        <v>301</v>
      </c>
      <c r="B174" t="s">
        <v>1619</v>
      </c>
      <c r="C174" t="s">
        <v>206</v>
      </c>
      <c r="D174" t="s">
        <v>16</v>
      </c>
      <c r="E174" t="s">
        <v>17</v>
      </c>
      <c r="F174" t="s">
        <v>26</v>
      </c>
      <c r="G174" t="s">
        <v>35</v>
      </c>
      <c r="H174">
        <v>48</v>
      </c>
      <c r="I174" s="20">
        <v>40435</v>
      </c>
      <c r="J174">
        <v>99335</v>
      </c>
      <c r="K174">
        <v>0</v>
      </c>
      <c r="L174" t="s">
        <v>20</v>
      </c>
      <c r="M174" t="s">
        <v>43</v>
      </c>
    </row>
    <row r="175" spans="1:13" x14ac:dyDescent="0.35">
      <c r="A175" t="s">
        <v>1737</v>
      </c>
      <c r="B175" t="s">
        <v>1738</v>
      </c>
      <c r="C175" t="s">
        <v>130</v>
      </c>
      <c r="D175" t="s">
        <v>16</v>
      </c>
      <c r="E175" t="s">
        <v>34</v>
      </c>
      <c r="F175" t="s">
        <v>26</v>
      </c>
      <c r="G175" t="s">
        <v>35</v>
      </c>
      <c r="H175">
        <v>61</v>
      </c>
      <c r="I175" s="20">
        <v>43703</v>
      </c>
      <c r="J175">
        <v>75780</v>
      </c>
      <c r="K175">
        <v>0</v>
      </c>
      <c r="L175" t="s">
        <v>20</v>
      </c>
      <c r="M175" t="s">
        <v>21</v>
      </c>
    </row>
    <row r="176" spans="1:13" x14ac:dyDescent="0.35">
      <c r="A176" t="s">
        <v>1049</v>
      </c>
      <c r="B176" t="s">
        <v>1050</v>
      </c>
      <c r="C176" t="s">
        <v>51</v>
      </c>
      <c r="D176" t="s">
        <v>16</v>
      </c>
      <c r="E176" t="s">
        <v>17</v>
      </c>
      <c r="F176" t="s">
        <v>26</v>
      </c>
      <c r="G176" t="s">
        <v>35</v>
      </c>
      <c r="H176">
        <v>46</v>
      </c>
      <c r="I176" s="20">
        <v>44419</v>
      </c>
      <c r="J176">
        <v>127559</v>
      </c>
      <c r="K176">
        <v>0.1</v>
      </c>
      <c r="L176" t="s">
        <v>20</v>
      </c>
      <c r="M176" t="s">
        <v>59</v>
      </c>
    </row>
    <row r="177" spans="1:13" x14ac:dyDescent="0.35">
      <c r="A177" t="s">
        <v>1401</v>
      </c>
      <c r="B177" t="s">
        <v>1402</v>
      </c>
      <c r="C177" t="s">
        <v>130</v>
      </c>
      <c r="D177" t="s">
        <v>16</v>
      </c>
      <c r="E177" t="s">
        <v>17</v>
      </c>
      <c r="F177" t="s">
        <v>26</v>
      </c>
      <c r="G177" t="s">
        <v>84</v>
      </c>
      <c r="H177">
        <v>28</v>
      </c>
      <c r="I177" s="20">
        <v>43006</v>
      </c>
      <c r="J177">
        <v>97336</v>
      </c>
      <c r="K177">
        <v>0</v>
      </c>
      <c r="L177" t="s">
        <v>20</v>
      </c>
      <c r="M177" t="s">
        <v>59</v>
      </c>
    </row>
    <row r="178" spans="1:13" x14ac:dyDescent="0.35">
      <c r="A178" t="s">
        <v>90</v>
      </c>
      <c r="B178" t="s">
        <v>91</v>
      </c>
      <c r="C178" t="s">
        <v>15</v>
      </c>
      <c r="D178" t="s">
        <v>16</v>
      </c>
      <c r="E178" t="s">
        <v>25</v>
      </c>
      <c r="F178" t="s">
        <v>26</v>
      </c>
      <c r="G178" t="s">
        <v>84</v>
      </c>
      <c r="H178">
        <v>56</v>
      </c>
      <c r="I178" s="20">
        <v>40917</v>
      </c>
      <c r="J178">
        <v>146140</v>
      </c>
      <c r="K178">
        <v>0.1</v>
      </c>
      <c r="L178" t="s">
        <v>92</v>
      </c>
      <c r="M178" t="s">
        <v>93</v>
      </c>
    </row>
    <row r="179" spans="1:13" x14ac:dyDescent="0.35">
      <c r="A179" t="s">
        <v>867</v>
      </c>
      <c r="B179" t="s">
        <v>868</v>
      </c>
      <c r="C179" t="s">
        <v>371</v>
      </c>
      <c r="D179" t="s">
        <v>16</v>
      </c>
      <c r="E179" t="s">
        <v>48</v>
      </c>
      <c r="F179" t="s">
        <v>26</v>
      </c>
      <c r="G179" t="s">
        <v>19</v>
      </c>
      <c r="H179">
        <v>55</v>
      </c>
      <c r="I179" s="20">
        <v>35919</v>
      </c>
      <c r="J179">
        <v>62174</v>
      </c>
      <c r="K179">
        <v>0</v>
      </c>
      <c r="L179" t="s">
        <v>20</v>
      </c>
      <c r="M179" t="s">
        <v>36</v>
      </c>
    </row>
    <row r="180" spans="1:13" x14ac:dyDescent="0.35">
      <c r="A180" t="s">
        <v>1906</v>
      </c>
      <c r="B180" t="s">
        <v>1907</v>
      </c>
      <c r="C180" t="s">
        <v>371</v>
      </c>
      <c r="D180" t="s">
        <v>16</v>
      </c>
      <c r="E180" t="s">
        <v>34</v>
      </c>
      <c r="F180" t="s">
        <v>26</v>
      </c>
      <c r="G180" t="s">
        <v>84</v>
      </c>
      <c r="H180">
        <v>55</v>
      </c>
      <c r="I180" s="20">
        <v>34290</v>
      </c>
      <c r="J180">
        <v>80170</v>
      </c>
      <c r="K180">
        <v>0</v>
      </c>
      <c r="L180" t="s">
        <v>20</v>
      </c>
      <c r="M180" t="s">
        <v>55</v>
      </c>
    </row>
    <row r="181" spans="1:13" x14ac:dyDescent="0.35">
      <c r="A181" t="s">
        <v>1320</v>
      </c>
      <c r="B181" t="s">
        <v>1458</v>
      </c>
      <c r="C181" t="s">
        <v>329</v>
      </c>
      <c r="D181" t="s">
        <v>16</v>
      </c>
      <c r="E181" t="s">
        <v>48</v>
      </c>
      <c r="F181" t="s">
        <v>26</v>
      </c>
      <c r="G181" t="s">
        <v>35</v>
      </c>
      <c r="H181">
        <v>51</v>
      </c>
      <c r="I181" s="20">
        <v>41697</v>
      </c>
      <c r="J181">
        <v>53929</v>
      </c>
      <c r="K181">
        <v>0</v>
      </c>
      <c r="L181" t="s">
        <v>20</v>
      </c>
      <c r="M181" t="s">
        <v>55</v>
      </c>
    </row>
    <row r="182" spans="1:13" x14ac:dyDescent="0.35">
      <c r="A182" t="s">
        <v>741</v>
      </c>
      <c r="B182" t="s">
        <v>742</v>
      </c>
      <c r="C182" t="s">
        <v>39</v>
      </c>
      <c r="D182" t="s">
        <v>16</v>
      </c>
      <c r="E182" t="s">
        <v>25</v>
      </c>
      <c r="F182" t="s">
        <v>18</v>
      </c>
      <c r="G182" t="s">
        <v>27</v>
      </c>
      <c r="H182">
        <v>42</v>
      </c>
      <c r="I182" s="20">
        <v>38640</v>
      </c>
      <c r="J182">
        <v>67398</v>
      </c>
      <c r="K182">
        <v>7.0000000000000007E-2</v>
      </c>
      <c r="L182" t="s">
        <v>20</v>
      </c>
      <c r="M182" t="s">
        <v>43</v>
      </c>
    </row>
    <row r="183" spans="1:13" x14ac:dyDescent="0.35">
      <c r="A183" t="s">
        <v>194</v>
      </c>
      <c r="B183" t="s">
        <v>1268</v>
      </c>
      <c r="C183" t="s">
        <v>24</v>
      </c>
      <c r="D183" t="s">
        <v>16</v>
      </c>
      <c r="E183" t="s">
        <v>48</v>
      </c>
      <c r="F183" t="s">
        <v>26</v>
      </c>
      <c r="G183" t="s">
        <v>35</v>
      </c>
      <c r="H183">
        <v>37</v>
      </c>
      <c r="I183" s="20">
        <v>39493</v>
      </c>
      <c r="J183">
        <v>71695</v>
      </c>
      <c r="K183">
        <v>0</v>
      </c>
      <c r="L183" t="s">
        <v>20</v>
      </c>
      <c r="M183" t="s">
        <v>43</v>
      </c>
    </row>
    <row r="184" spans="1:13" x14ac:dyDescent="0.35">
      <c r="A184" t="s">
        <v>155</v>
      </c>
      <c r="B184" t="s">
        <v>1632</v>
      </c>
      <c r="C184" t="s">
        <v>24</v>
      </c>
      <c r="D184" t="s">
        <v>16</v>
      </c>
      <c r="E184" t="s">
        <v>34</v>
      </c>
      <c r="F184" t="s">
        <v>18</v>
      </c>
      <c r="G184" t="s">
        <v>27</v>
      </c>
      <c r="H184">
        <v>56</v>
      </c>
      <c r="I184" s="20">
        <v>35238</v>
      </c>
      <c r="J184">
        <v>82806</v>
      </c>
      <c r="K184">
        <v>0</v>
      </c>
      <c r="L184" t="s">
        <v>20</v>
      </c>
      <c r="M184" t="s">
        <v>21</v>
      </c>
    </row>
    <row r="185" spans="1:13" x14ac:dyDescent="0.35">
      <c r="A185" t="s">
        <v>155</v>
      </c>
      <c r="B185" t="s">
        <v>156</v>
      </c>
      <c r="C185" t="s">
        <v>32</v>
      </c>
      <c r="D185" t="s">
        <v>16</v>
      </c>
      <c r="E185" t="s">
        <v>17</v>
      </c>
      <c r="F185" t="s">
        <v>18</v>
      </c>
      <c r="G185" t="s">
        <v>19</v>
      </c>
      <c r="H185">
        <v>37</v>
      </c>
      <c r="I185" s="20">
        <v>40076</v>
      </c>
      <c r="J185">
        <v>167199</v>
      </c>
      <c r="K185">
        <v>0.2</v>
      </c>
      <c r="L185" t="s">
        <v>20</v>
      </c>
      <c r="M185" t="s">
        <v>21</v>
      </c>
    </row>
    <row r="186" spans="1:13" x14ac:dyDescent="0.35">
      <c r="A186" t="s">
        <v>809</v>
      </c>
      <c r="B186" t="s">
        <v>810</v>
      </c>
      <c r="C186" t="s">
        <v>15</v>
      </c>
      <c r="D186" t="s">
        <v>16</v>
      </c>
      <c r="E186" t="s">
        <v>17</v>
      </c>
      <c r="F186" t="s">
        <v>18</v>
      </c>
      <c r="G186" t="s">
        <v>27</v>
      </c>
      <c r="H186">
        <v>60</v>
      </c>
      <c r="I186" s="20">
        <v>40383</v>
      </c>
      <c r="J186">
        <v>126911</v>
      </c>
      <c r="K186">
        <v>0.1</v>
      </c>
      <c r="L186" t="s">
        <v>28</v>
      </c>
      <c r="M186" t="s">
        <v>73</v>
      </c>
    </row>
    <row r="187" spans="1:13" x14ac:dyDescent="0.35">
      <c r="A187" t="s">
        <v>1337</v>
      </c>
      <c r="B187" t="s">
        <v>1338</v>
      </c>
      <c r="C187" t="s">
        <v>206</v>
      </c>
      <c r="D187" t="s">
        <v>16</v>
      </c>
      <c r="E187" t="s">
        <v>25</v>
      </c>
      <c r="F187" t="s">
        <v>18</v>
      </c>
      <c r="G187" t="s">
        <v>35</v>
      </c>
      <c r="H187">
        <v>30</v>
      </c>
      <c r="I187" s="20">
        <v>43864</v>
      </c>
      <c r="J187">
        <v>94652</v>
      </c>
      <c r="K187">
        <v>0</v>
      </c>
      <c r="L187" t="s">
        <v>20</v>
      </c>
      <c r="M187" t="s">
        <v>21</v>
      </c>
    </row>
    <row r="188" spans="1:13" x14ac:dyDescent="0.35">
      <c r="A188" t="s">
        <v>1063</v>
      </c>
      <c r="B188" t="s">
        <v>1064</v>
      </c>
      <c r="C188" t="s">
        <v>298</v>
      </c>
      <c r="D188" t="s">
        <v>16</v>
      </c>
      <c r="E188" t="s">
        <v>48</v>
      </c>
      <c r="F188" t="s">
        <v>26</v>
      </c>
      <c r="G188" t="s">
        <v>19</v>
      </c>
      <c r="H188">
        <v>28</v>
      </c>
      <c r="I188" s="20">
        <v>43633</v>
      </c>
      <c r="J188">
        <v>65341</v>
      </c>
      <c r="K188">
        <v>0</v>
      </c>
      <c r="L188" t="s">
        <v>20</v>
      </c>
      <c r="M188" t="s">
        <v>55</v>
      </c>
    </row>
    <row r="189" spans="1:13" x14ac:dyDescent="0.35">
      <c r="A189" t="s">
        <v>268</v>
      </c>
      <c r="B189" t="s">
        <v>1306</v>
      </c>
      <c r="C189" t="s">
        <v>371</v>
      </c>
      <c r="D189" t="s">
        <v>16</v>
      </c>
      <c r="E189" t="s">
        <v>25</v>
      </c>
      <c r="F189" t="s">
        <v>26</v>
      </c>
      <c r="G189" t="s">
        <v>27</v>
      </c>
      <c r="H189">
        <v>43</v>
      </c>
      <c r="I189" s="20">
        <v>42753</v>
      </c>
      <c r="J189">
        <v>86417</v>
      </c>
      <c r="K189">
        <v>0</v>
      </c>
      <c r="L189" t="s">
        <v>20</v>
      </c>
      <c r="M189" t="s">
        <v>36</v>
      </c>
    </row>
    <row r="190" spans="1:13" x14ac:dyDescent="0.35">
      <c r="A190" t="s">
        <v>1934</v>
      </c>
      <c r="B190" t="s">
        <v>1935</v>
      </c>
      <c r="C190" t="s">
        <v>484</v>
      </c>
      <c r="D190" t="s">
        <v>16</v>
      </c>
      <c r="E190" t="s">
        <v>48</v>
      </c>
      <c r="F190" t="s">
        <v>18</v>
      </c>
      <c r="G190" t="s">
        <v>35</v>
      </c>
      <c r="H190">
        <v>40</v>
      </c>
      <c r="I190" s="20">
        <v>40944</v>
      </c>
      <c r="J190">
        <v>61523</v>
      </c>
      <c r="K190">
        <v>0</v>
      </c>
      <c r="L190" t="s">
        <v>20</v>
      </c>
      <c r="M190" t="s">
        <v>87</v>
      </c>
    </row>
    <row r="191" spans="1:13" x14ac:dyDescent="0.35">
      <c r="A191" t="s">
        <v>735</v>
      </c>
      <c r="B191" t="s">
        <v>736</v>
      </c>
      <c r="C191" t="s">
        <v>247</v>
      </c>
      <c r="D191" t="s">
        <v>16</v>
      </c>
      <c r="E191" t="s">
        <v>25</v>
      </c>
      <c r="F191" t="s">
        <v>26</v>
      </c>
      <c r="G191" t="s">
        <v>35</v>
      </c>
      <c r="H191">
        <v>54</v>
      </c>
      <c r="I191" s="20">
        <v>34631</v>
      </c>
      <c r="J191">
        <v>87216</v>
      </c>
      <c r="K191">
        <v>0</v>
      </c>
      <c r="L191" t="s">
        <v>20</v>
      </c>
      <c r="M191" t="s">
        <v>55</v>
      </c>
    </row>
    <row r="192" spans="1:13" x14ac:dyDescent="0.35">
      <c r="A192" t="s">
        <v>1584</v>
      </c>
      <c r="B192" t="s">
        <v>1585</v>
      </c>
      <c r="C192" t="s">
        <v>118</v>
      </c>
      <c r="D192" t="s">
        <v>16</v>
      </c>
      <c r="E192" t="s">
        <v>34</v>
      </c>
      <c r="F192" t="s">
        <v>26</v>
      </c>
      <c r="G192" t="s">
        <v>27</v>
      </c>
      <c r="H192">
        <v>61</v>
      </c>
      <c r="I192" s="20">
        <v>36793</v>
      </c>
      <c r="J192">
        <v>40063</v>
      </c>
      <c r="K192">
        <v>0</v>
      </c>
      <c r="L192" t="s">
        <v>20</v>
      </c>
      <c r="M192" t="s">
        <v>55</v>
      </c>
    </row>
    <row r="193" spans="1:13" x14ac:dyDescent="0.35">
      <c r="A193" t="s">
        <v>559</v>
      </c>
      <c r="B193" t="s">
        <v>560</v>
      </c>
      <c r="C193" t="s">
        <v>78</v>
      </c>
      <c r="D193" t="s">
        <v>16</v>
      </c>
      <c r="E193" t="s">
        <v>48</v>
      </c>
      <c r="F193" t="s">
        <v>18</v>
      </c>
      <c r="G193" t="s">
        <v>27</v>
      </c>
      <c r="H193">
        <v>53</v>
      </c>
      <c r="I193" s="20">
        <v>39568</v>
      </c>
      <c r="J193">
        <v>182202</v>
      </c>
      <c r="K193">
        <v>0.3</v>
      </c>
      <c r="L193" t="s">
        <v>20</v>
      </c>
      <c r="M193" t="s">
        <v>59</v>
      </c>
    </row>
    <row r="194" spans="1:13" x14ac:dyDescent="0.35">
      <c r="A194" t="s">
        <v>648</v>
      </c>
      <c r="B194" t="s">
        <v>649</v>
      </c>
      <c r="C194" t="s">
        <v>24</v>
      </c>
      <c r="D194" t="s">
        <v>16</v>
      </c>
      <c r="E194" t="s">
        <v>25</v>
      </c>
      <c r="F194" t="s">
        <v>18</v>
      </c>
      <c r="G194" t="s">
        <v>27</v>
      </c>
      <c r="H194">
        <v>58</v>
      </c>
      <c r="I194" s="20">
        <v>38521</v>
      </c>
      <c r="J194">
        <v>86089</v>
      </c>
      <c r="K194">
        <v>0</v>
      </c>
      <c r="L194" t="s">
        <v>20</v>
      </c>
      <c r="M194" t="s">
        <v>36</v>
      </c>
    </row>
    <row r="195" spans="1:13" x14ac:dyDescent="0.35">
      <c r="A195" t="s">
        <v>917</v>
      </c>
      <c r="B195" t="s">
        <v>918</v>
      </c>
      <c r="C195" t="s">
        <v>118</v>
      </c>
      <c r="D195" t="s">
        <v>16</v>
      </c>
      <c r="E195" t="s">
        <v>34</v>
      </c>
      <c r="F195" t="s">
        <v>18</v>
      </c>
      <c r="G195" t="s">
        <v>27</v>
      </c>
      <c r="H195">
        <v>39</v>
      </c>
      <c r="I195" s="20">
        <v>44153</v>
      </c>
      <c r="J195">
        <v>48415</v>
      </c>
      <c r="K195">
        <v>0</v>
      </c>
      <c r="L195" t="s">
        <v>28</v>
      </c>
      <c r="M195" t="s">
        <v>73</v>
      </c>
    </row>
    <row r="196" spans="1:13" x14ac:dyDescent="0.35">
      <c r="A196" t="s">
        <v>1399</v>
      </c>
      <c r="B196" t="s">
        <v>1400</v>
      </c>
      <c r="C196" t="s">
        <v>441</v>
      </c>
      <c r="D196" t="s">
        <v>16</v>
      </c>
      <c r="E196" t="s">
        <v>48</v>
      </c>
      <c r="F196" t="s">
        <v>26</v>
      </c>
      <c r="G196" t="s">
        <v>27</v>
      </c>
      <c r="H196">
        <v>51</v>
      </c>
      <c r="I196" s="20">
        <v>37638</v>
      </c>
      <c r="J196">
        <v>91399</v>
      </c>
      <c r="K196">
        <v>0</v>
      </c>
      <c r="L196" t="s">
        <v>20</v>
      </c>
      <c r="M196" t="s">
        <v>21</v>
      </c>
    </row>
    <row r="197" spans="1:13" x14ac:dyDescent="0.35">
      <c r="A197" t="s">
        <v>1643</v>
      </c>
      <c r="B197" t="s">
        <v>1644</v>
      </c>
      <c r="C197" t="s">
        <v>247</v>
      </c>
      <c r="D197" t="s">
        <v>16</v>
      </c>
      <c r="E197" t="s">
        <v>25</v>
      </c>
      <c r="F197" t="s">
        <v>26</v>
      </c>
      <c r="G197" t="s">
        <v>35</v>
      </c>
      <c r="H197">
        <v>41</v>
      </c>
      <c r="I197" s="20">
        <v>43013</v>
      </c>
      <c r="J197">
        <v>67468</v>
      </c>
      <c r="K197">
        <v>0</v>
      </c>
      <c r="L197" t="s">
        <v>20</v>
      </c>
      <c r="M197" t="s">
        <v>55</v>
      </c>
    </row>
    <row r="198" spans="1:13" x14ac:dyDescent="0.35">
      <c r="A198" t="s">
        <v>1215</v>
      </c>
      <c r="B198" t="s">
        <v>1216</v>
      </c>
      <c r="C198" t="s">
        <v>51</v>
      </c>
      <c r="D198" t="s">
        <v>16</v>
      </c>
      <c r="E198" t="s">
        <v>48</v>
      </c>
      <c r="F198" t="s">
        <v>26</v>
      </c>
      <c r="G198" t="s">
        <v>27</v>
      </c>
      <c r="H198">
        <v>60</v>
      </c>
      <c r="I198" s="20">
        <v>36554</v>
      </c>
      <c r="J198">
        <v>109059</v>
      </c>
      <c r="K198">
        <v>7.0000000000000007E-2</v>
      </c>
      <c r="L198" t="s">
        <v>28</v>
      </c>
      <c r="M198" t="s">
        <v>133</v>
      </c>
    </row>
    <row r="199" spans="1:13" x14ac:dyDescent="0.35">
      <c r="A199" t="s">
        <v>1854</v>
      </c>
      <c r="B199" t="s">
        <v>1855</v>
      </c>
      <c r="C199" t="s">
        <v>15</v>
      </c>
      <c r="D199" t="s">
        <v>16</v>
      </c>
      <c r="E199" t="s">
        <v>25</v>
      </c>
      <c r="F199" t="s">
        <v>26</v>
      </c>
      <c r="G199" t="s">
        <v>27</v>
      </c>
      <c r="H199">
        <v>46</v>
      </c>
      <c r="I199" s="20">
        <v>43085</v>
      </c>
      <c r="J199">
        <v>136716</v>
      </c>
      <c r="K199">
        <v>0.12</v>
      </c>
      <c r="L199" t="s">
        <v>20</v>
      </c>
      <c r="M199" t="s">
        <v>59</v>
      </c>
    </row>
    <row r="200" spans="1:13" x14ac:dyDescent="0.35">
      <c r="A200" t="s">
        <v>22</v>
      </c>
      <c r="B200" t="s">
        <v>23</v>
      </c>
      <c r="C200" t="s">
        <v>24</v>
      </c>
      <c r="D200" t="s">
        <v>16</v>
      </c>
      <c r="E200" t="s">
        <v>25</v>
      </c>
      <c r="F200" t="s">
        <v>26</v>
      </c>
      <c r="G200" t="s">
        <v>27</v>
      </c>
      <c r="H200">
        <v>59</v>
      </c>
      <c r="I200" s="20">
        <v>35763</v>
      </c>
      <c r="J200">
        <v>99975</v>
      </c>
      <c r="K200">
        <v>0</v>
      </c>
      <c r="L200" t="s">
        <v>28</v>
      </c>
      <c r="M200" t="s">
        <v>29</v>
      </c>
    </row>
    <row r="201" spans="1:13" x14ac:dyDescent="0.35">
      <c r="A201" t="s">
        <v>1586</v>
      </c>
      <c r="B201" t="s">
        <v>1587</v>
      </c>
      <c r="C201" t="s">
        <v>118</v>
      </c>
      <c r="D201" t="s">
        <v>16</v>
      </c>
      <c r="E201" t="s">
        <v>25</v>
      </c>
      <c r="F201" t="s">
        <v>18</v>
      </c>
      <c r="G201" t="s">
        <v>35</v>
      </c>
      <c r="H201">
        <v>55</v>
      </c>
      <c r="I201" s="20">
        <v>38107</v>
      </c>
      <c r="J201">
        <v>40124</v>
      </c>
      <c r="K201">
        <v>0</v>
      </c>
      <c r="L201" t="s">
        <v>20</v>
      </c>
      <c r="M201" t="s">
        <v>59</v>
      </c>
    </row>
    <row r="202" spans="1:13" x14ac:dyDescent="0.35">
      <c r="A202" t="s">
        <v>589</v>
      </c>
      <c r="B202" t="s">
        <v>590</v>
      </c>
      <c r="C202" t="s">
        <v>329</v>
      </c>
      <c r="D202" t="s">
        <v>16</v>
      </c>
      <c r="E202" t="s">
        <v>17</v>
      </c>
      <c r="F202" t="s">
        <v>26</v>
      </c>
      <c r="G202" t="s">
        <v>27</v>
      </c>
      <c r="H202">
        <v>43</v>
      </c>
      <c r="I202" s="20">
        <v>43224</v>
      </c>
      <c r="J202">
        <v>59888</v>
      </c>
      <c r="K202">
        <v>0</v>
      </c>
      <c r="L202" t="s">
        <v>28</v>
      </c>
      <c r="M202" t="s">
        <v>113</v>
      </c>
    </row>
    <row r="203" spans="1:13" x14ac:dyDescent="0.35">
      <c r="A203" t="s">
        <v>1127</v>
      </c>
      <c r="B203" t="s">
        <v>1128</v>
      </c>
      <c r="C203" t="s">
        <v>32</v>
      </c>
      <c r="D203" t="s">
        <v>16</v>
      </c>
      <c r="E203" t="s">
        <v>17</v>
      </c>
      <c r="F203" t="s">
        <v>26</v>
      </c>
      <c r="G203" t="s">
        <v>27</v>
      </c>
      <c r="H203">
        <v>55</v>
      </c>
      <c r="I203" s="20">
        <v>39154</v>
      </c>
      <c r="J203">
        <v>184648</v>
      </c>
      <c r="K203">
        <v>0.24</v>
      </c>
      <c r="L203" t="s">
        <v>28</v>
      </c>
      <c r="M203" t="s">
        <v>73</v>
      </c>
    </row>
    <row r="204" spans="1:13" x14ac:dyDescent="0.35">
      <c r="A204" t="s">
        <v>85</v>
      </c>
      <c r="B204" t="s">
        <v>86</v>
      </c>
      <c r="C204" t="s">
        <v>32</v>
      </c>
      <c r="D204" t="s">
        <v>16</v>
      </c>
      <c r="E204" t="s">
        <v>48</v>
      </c>
      <c r="F204" t="s">
        <v>26</v>
      </c>
      <c r="G204" t="s">
        <v>35</v>
      </c>
      <c r="H204">
        <v>64</v>
      </c>
      <c r="I204" s="20">
        <v>41581</v>
      </c>
      <c r="J204">
        <v>186503</v>
      </c>
      <c r="K204">
        <v>0.24</v>
      </c>
      <c r="L204" t="s">
        <v>20</v>
      </c>
      <c r="M204" t="s">
        <v>87</v>
      </c>
    </row>
    <row r="205" spans="1:13" x14ac:dyDescent="0.35">
      <c r="A205" t="s">
        <v>1448</v>
      </c>
      <c r="B205" t="s">
        <v>1449</v>
      </c>
      <c r="C205" t="s">
        <v>78</v>
      </c>
      <c r="D205" t="s">
        <v>16</v>
      </c>
      <c r="E205" t="s">
        <v>34</v>
      </c>
      <c r="F205" t="s">
        <v>26</v>
      </c>
      <c r="G205" t="s">
        <v>19</v>
      </c>
      <c r="H205">
        <v>59</v>
      </c>
      <c r="I205" s="20">
        <v>40542</v>
      </c>
      <c r="J205">
        <v>246619</v>
      </c>
      <c r="K205">
        <v>0.36</v>
      </c>
      <c r="L205" t="s">
        <v>20</v>
      </c>
      <c r="M205" t="s">
        <v>55</v>
      </c>
    </row>
    <row r="206" spans="1:13" x14ac:dyDescent="0.35">
      <c r="A206" t="s">
        <v>1263</v>
      </c>
      <c r="B206" t="s">
        <v>1264</v>
      </c>
      <c r="C206" t="s">
        <v>78</v>
      </c>
      <c r="D206" t="s">
        <v>16</v>
      </c>
      <c r="E206" t="s">
        <v>17</v>
      </c>
      <c r="F206" t="s">
        <v>26</v>
      </c>
      <c r="G206" t="s">
        <v>27</v>
      </c>
      <c r="H206">
        <v>26</v>
      </c>
      <c r="I206" s="20">
        <v>43960</v>
      </c>
      <c r="J206">
        <v>256561</v>
      </c>
      <c r="K206">
        <v>0.39</v>
      </c>
      <c r="L206" t="s">
        <v>20</v>
      </c>
      <c r="M206" t="s">
        <v>59</v>
      </c>
    </row>
    <row r="207" spans="1:13" x14ac:dyDescent="0.35">
      <c r="A207" t="s">
        <v>1351</v>
      </c>
      <c r="B207" t="s">
        <v>1352</v>
      </c>
      <c r="C207" t="s">
        <v>39</v>
      </c>
      <c r="D207" t="s">
        <v>16</v>
      </c>
      <c r="E207" t="s">
        <v>17</v>
      </c>
      <c r="F207" t="s">
        <v>26</v>
      </c>
      <c r="G207" t="s">
        <v>35</v>
      </c>
      <c r="H207">
        <v>26</v>
      </c>
      <c r="I207" s="20">
        <v>43656</v>
      </c>
      <c r="J207">
        <v>69110</v>
      </c>
      <c r="K207">
        <v>0.05</v>
      </c>
      <c r="L207" t="s">
        <v>20</v>
      </c>
      <c r="M207" t="s">
        <v>36</v>
      </c>
    </row>
    <row r="208" spans="1:13" x14ac:dyDescent="0.35">
      <c r="A208" t="s">
        <v>1593</v>
      </c>
      <c r="B208" t="s">
        <v>1594</v>
      </c>
      <c r="C208" t="s">
        <v>247</v>
      </c>
      <c r="D208" t="s">
        <v>16</v>
      </c>
      <c r="E208" t="s">
        <v>25</v>
      </c>
      <c r="F208" t="s">
        <v>18</v>
      </c>
      <c r="G208" t="s">
        <v>27</v>
      </c>
      <c r="H208">
        <v>33</v>
      </c>
      <c r="I208" s="20">
        <v>41819</v>
      </c>
      <c r="J208">
        <v>96366</v>
      </c>
      <c r="K208">
        <v>0</v>
      </c>
      <c r="L208" t="s">
        <v>28</v>
      </c>
      <c r="M208" t="s">
        <v>133</v>
      </c>
    </row>
    <row r="209" spans="1:13" x14ac:dyDescent="0.35">
      <c r="A209" t="s">
        <v>929</v>
      </c>
      <c r="B209" t="s">
        <v>930</v>
      </c>
      <c r="C209" t="s">
        <v>298</v>
      </c>
      <c r="D209" t="s">
        <v>16</v>
      </c>
      <c r="E209" t="s">
        <v>25</v>
      </c>
      <c r="F209" t="s">
        <v>18</v>
      </c>
      <c r="G209" t="s">
        <v>19</v>
      </c>
      <c r="H209">
        <v>35</v>
      </c>
      <c r="I209" s="20">
        <v>41941</v>
      </c>
      <c r="J209">
        <v>91592</v>
      </c>
      <c r="K209">
        <v>0</v>
      </c>
      <c r="L209" t="s">
        <v>20</v>
      </c>
      <c r="M209" t="s">
        <v>36</v>
      </c>
    </row>
    <row r="210" spans="1:13" x14ac:dyDescent="0.35">
      <c r="A210" t="s">
        <v>317</v>
      </c>
      <c r="B210" t="s">
        <v>318</v>
      </c>
      <c r="C210" t="s">
        <v>206</v>
      </c>
      <c r="D210" t="s">
        <v>16</v>
      </c>
      <c r="E210" t="s">
        <v>34</v>
      </c>
      <c r="F210" t="s">
        <v>26</v>
      </c>
      <c r="G210" t="s">
        <v>19</v>
      </c>
      <c r="H210">
        <v>28</v>
      </c>
      <c r="I210" s="20">
        <v>43530</v>
      </c>
      <c r="J210">
        <v>90304</v>
      </c>
      <c r="K210">
        <v>0</v>
      </c>
      <c r="L210" t="s">
        <v>20</v>
      </c>
      <c r="M210" t="s">
        <v>36</v>
      </c>
    </row>
    <row r="211" spans="1:13" x14ac:dyDescent="0.35">
      <c r="A211" t="s">
        <v>136</v>
      </c>
      <c r="B211" t="s">
        <v>137</v>
      </c>
      <c r="C211" t="s">
        <v>24</v>
      </c>
      <c r="D211" t="s">
        <v>16</v>
      </c>
      <c r="E211" t="s">
        <v>25</v>
      </c>
      <c r="F211" t="s">
        <v>18</v>
      </c>
      <c r="G211" t="s">
        <v>84</v>
      </c>
      <c r="H211">
        <v>35</v>
      </c>
      <c r="I211" s="20">
        <v>41409</v>
      </c>
      <c r="J211">
        <v>78940</v>
      </c>
      <c r="K211">
        <v>0</v>
      </c>
      <c r="L211" t="s">
        <v>20</v>
      </c>
      <c r="M211" t="s">
        <v>55</v>
      </c>
    </row>
    <row r="212" spans="1:13" x14ac:dyDescent="0.35">
      <c r="A212" t="s">
        <v>760</v>
      </c>
      <c r="B212" t="s">
        <v>761</v>
      </c>
      <c r="C212" t="s">
        <v>24</v>
      </c>
      <c r="D212" t="s">
        <v>16</v>
      </c>
      <c r="E212" t="s">
        <v>25</v>
      </c>
      <c r="F212" t="s">
        <v>18</v>
      </c>
      <c r="G212" t="s">
        <v>84</v>
      </c>
      <c r="H212">
        <v>25</v>
      </c>
      <c r="I212" s="20">
        <v>44327</v>
      </c>
      <c r="J212">
        <v>83934</v>
      </c>
      <c r="K212">
        <v>0</v>
      </c>
      <c r="L212" t="s">
        <v>20</v>
      </c>
      <c r="M212" t="s">
        <v>55</v>
      </c>
    </row>
    <row r="213" spans="1:13" x14ac:dyDescent="0.35">
      <c r="A213" t="s">
        <v>1225</v>
      </c>
      <c r="B213" t="s">
        <v>1226</v>
      </c>
      <c r="C213" t="s">
        <v>32</v>
      </c>
      <c r="D213" t="s">
        <v>16</v>
      </c>
      <c r="E213" t="s">
        <v>25</v>
      </c>
      <c r="F213" t="s">
        <v>18</v>
      </c>
      <c r="G213" t="s">
        <v>84</v>
      </c>
      <c r="H213">
        <v>28</v>
      </c>
      <c r="I213" s="20">
        <v>44221</v>
      </c>
      <c r="J213">
        <v>160385</v>
      </c>
      <c r="K213">
        <v>0.23</v>
      </c>
      <c r="L213" t="s">
        <v>20</v>
      </c>
      <c r="M213" t="s">
        <v>55</v>
      </c>
    </row>
    <row r="214" spans="1:13" x14ac:dyDescent="0.35">
      <c r="A214" t="s">
        <v>541</v>
      </c>
      <c r="B214" t="s">
        <v>1167</v>
      </c>
      <c r="C214" t="s">
        <v>371</v>
      </c>
      <c r="D214" t="s">
        <v>16</v>
      </c>
      <c r="E214" t="s">
        <v>48</v>
      </c>
      <c r="F214" t="s">
        <v>18</v>
      </c>
      <c r="G214" t="s">
        <v>84</v>
      </c>
      <c r="H214">
        <v>59</v>
      </c>
      <c r="I214" s="20">
        <v>41717</v>
      </c>
      <c r="J214">
        <v>90901</v>
      </c>
      <c r="K214">
        <v>0</v>
      </c>
      <c r="L214" t="s">
        <v>20</v>
      </c>
      <c r="M214" t="s">
        <v>21</v>
      </c>
    </row>
    <row r="215" spans="1:13" x14ac:dyDescent="0.35">
      <c r="A215" t="s">
        <v>728</v>
      </c>
      <c r="B215" t="s">
        <v>624</v>
      </c>
      <c r="C215" t="s">
        <v>484</v>
      </c>
      <c r="D215" t="s">
        <v>16</v>
      </c>
      <c r="E215" t="s">
        <v>25</v>
      </c>
      <c r="F215" t="s">
        <v>26</v>
      </c>
      <c r="G215" t="s">
        <v>19</v>
      </c>
      <c r="H215">
        <v>31</v>
      </c>
      <c r="I215" s="20">
        <v>42497</v>
      </c>
      <c r="J215">
        <v>71192</v>
      </c>
      <c r="K215">
        <v>0</v>
      </c>
      <c r="L215" t="s">
        <v>20</v>
      </c>
      <c r="M215" t="s">
        <v>59</v>
      </c>
    </row>
    <row r="216" spans="1:13" x14ac:dyDescent="0.35">
      <c r="A216" t="s">
        <v>1726</v>
      </c>
      <c r="B216" t="s">
        <v>1727</v>
      </c>
      <c r="C216" t="s">
        <v>51</v>
      </c>
      <c r="D216" t="s">
        <v>16</v>
      </c>
      <c r="E216" t="s">
        <v>34</v>
      </c>
      <c r="F216" t="s">
        <v>18</v>
      </c>
      <c r="G216" t="s">
        <v>35</v>
      </c>
      <c r="H216">
        <v>51</v>
      </c>
      <c r="I216" s="20">
        <v>43903</v>
      </c>
      <c r="J216">
        <v>107195</v>
      </c>
      <c r="K216">
        <v>0.09</v>
      </c>
      <c r="L216" t="s">
        <v>20</v>
      </c>
      <c r="M216" t="s">
        <v>59</v>
      </c>
    </row>
    <row r="217" spans="1:13" x14ac:dyDescent="0.35">
      <c r="A217" t="s">
        <v>825</v>
      </c>
      <c r="B217" t="s">
        <v>826</v>
      </c>
      <c r="C217" t="s">
        <v>247</v>
      </c>
      <c r="D217" t="s">
        <v>16</v>
      </c>
      <c r="E217" t="s">
        <v>34</v>
      </c>
      <c r="F217" t="s">
        <v>18</v>
      </c>
      <c r="G217" t="s">
        <v>35</v>
      </c>
      <c r="H217">
        <v>59</v>
      </c>
      <c r="I217" s="20">
        <v>43028</v>
      </c>
      <c r="J217">
        <v>86831</v>
      </c>
      <c r="K217">
        <v>0</v>
      </c>
      <c r="L217" t="s">
        <v>20</v>
      </c>
      <c r="M217" t="s">
        <v>43</v>
      </c>
    </row>
    <row r="218" spans="1:13" x14ac:dyDescent="0.35">
      <c r="A218" t="s">
        <v>1557</v>
      </c>
      <c r="B218" t="s">
        <v>1558</v>
      </c>
      <c r="C218" t="s">
        <v>118</v>
      </c>
      <c r="D218" t="s">
        <v>16</v>
      </c>
      <c r="E218" t="s">
        <v>25</v>
      </c>
      <c r="F218" t="s">
        <v>18</v>
      </c>
      <c r="G218" t="s">
        <v>84</v>
      </c>
      <c r="H218">
        <v>61</v>
      </c>
      <c r="I218" s="20">
        <v>41861</v>
      </c>
      <c r="J218">
        <v>57446</v>
      </c>
      <c r="K218">
        <v>0</v>
      </c>
      <c r="L218" t="s">
        <v>20</v>
      </c>
      <c r="M218" t="s">
        <v>43</v>
      </c>
    </row>
    <row r="219" spans="1:13" x14ac:dyDescent="0.35">
      <c r="A219" t="s">
        <v>982</v>
      </c>
      <c r="B219" t="s">
        <v>983</v>
      </c>
      <c r="C219" t="s">
        <v>484</v>
      </c>
      <c r="D219" t="s">
        <v>16</v>
      </c>
      <c r="E219" t="s">
        <v>48</v>
      </c>
      <c r="F219" t="s">
        <v>26</v>
      </c>
      <c r="G219" t="s">
        <v>19</v>
      </c>
      <c r="H219">
        <v>54</v>
      </c>
      <c r="I219" s="20">
        <v>36617</v>
      </c>
      <c r="J219">
        <v>76352</v>
      </c>
      <c r="K219">
        <v>0</v>
      </c>
      <c r="L219" t="s">
        <v>20</v>
      </c>
      <c r="M219" t="s">
        <v>59</v>
      </c>
    </row>
    <row r="220" spans="1:13" x14ac:dyDescent="0.35">
      <c r="A220" t="s">
        <v>1237</v>
      </c>
      <c r="B220" t="s">
        <v>1238</v>
      </c>
      <c r="C220" t="s">
        <v>206</v>
      </c>
      <c r="D220" t="s">
        <v>16</v>
      </c>
      <c r="E220" t="s">
        <v>48</v>
      </c>
      <c r="F220" t="s">
        <v>26</v>
      </c>
      <c r="G220" t="s">
        <v>27</v>
      </c>
      <c r="H220">
        <v>45</v>
      </c>
      <c r="I220" s="20">
        <v>36587</v>
      </c>
      <c r="J220">
        <v>91276</v>
      </c>
      <c r="K220">
        <v>0</v>
      </c>
      <c r="L220" t="s">
        <v>20</v>
      </c>
      <c r="M220" t="s">
        <v>21</v>
      </c>
    </row>
    <row r="221" spans="1:13" x14ac:dyDescent="0.35">
      <c r="A221" t="s">
        <v>398</v>
      </c>
      <c r="B221" t="s">
        <v>399</v>
      </c>
      <c r="C221" t="s">
        <v>130</v>
      </c>
      <c r="D221" t="s">
        <v>16</v>
      </c>
      <c r="E221" t="s">
        <v>25</v>
      </c>
      <c r="F221" t="s">
        <v>26</v>
      </c>
      <c r="G221" t="s">
        <v>84</v>
      </c>
      <c r="H221">
        <v>47</v>
      </c>
      <c r="I221" s="20">
        <v>36233</v>
      </c>
      <c r="J221">
        <v>92897</v>
      </c>
      <c r="K221">
        <v>0</v>
      </c>
      <c r="L221" t="s">
        <v>92</v>
      </c>
      <c r="M221" t="s">
        <v>217</v>
      </c>
    </row>
    <row r="222" spans="1:13" x14ac:dyDescent="0.35">
      <c r="A222" t="s">
        <v>858</v>
      </c>
      <c r="B222" t="s">
        <v>859</v>
      </c>
      <c r="C222" t="s">
        <v>24</v>
      </c>
      <c r="D222" t="s">
        <v>16</v>
      </c>
      <c r="E222" t="s">
        <v>34</v>
      </c>
      <c r="F222" t="s">
        <v>26</v>
      </c>
      <c r="G222" t="s">
        <v>27</v>
      </c>
      <c r="H222">
        <v>42</v>
      </c>
      <c r="I222" s="20">
        <v>41813</v>
      </c>
      <c r="J222">
        <v>64677</v>
      </c>
      <c r="K222">
        <v>0</v>
      </c>
      <c r="L222" t="s">
        <v>28</v>
      </c>
      <c r="M222" t="s">
        <v>29</v>
      </c>
    </row>
    <row r="223" spans="1:13" x14ac:dyDescent="0.35">
      <c r="A223" t="s">
        <v>1283</v>
      </c>
      <c r="B223" t="s">
        <v>1284</v>
      </c>
      <c r="C223" t="s">
        <v>298</v>
      </c>
      <c r="D223" t="s">
        <v>16</v>
      </c>
      <c r="E223" t="s">
        <v>34</v>
      </c>
      <c r="F223" t="s">
        <v>18</v>
      </c>
      <c r="G223" t="s">
        <v>27</v>
      </c>
      <c r="H223">
        <v>57</v>
      </c>
      <c r="I223" s="20">
        <v>41649</v>
      </c>
      <c r="J223">
        <v>74854</v>
      </c>
      <c r="K223">
        <v>0</v>
      </c>
      <c r="L223" t="s">
        <v>20</v>
      </c>
      <c r="M223" t="s">
        <v>21</v>
      </c>
    </row>
    <row r="224" spans="1:13" x14ac:dyDescent="0.35">
      <c r="A224" t="s">
        <v>957</v>
      </c>
      <c r="B224" t="s">
        <v>958</v>
      </c>
      <c r="C224" t="s">
        <v>206</v>
      </c>
      <c r="D224" t="s">
        <v>16</v>
      </c>
      <c r="E224" t="s">
        <v>48</v>
      </c>
      <c r="F224" t="s">
        <v>18</v>
      </c>
      <c r="G224" t="s">
        <v>27</v>
      </c>
      <c r="H224">
        <v>53</v>
      </c>
      <c r="I224" s="20">
        <v>40744</v>
      </c>
      <c r="J224">
        <v>86173</v>
      </c>
      <c r="K224">
        <v>0</v>
      </c>
      <c r="L224" t="s">
        <v>28</v>
      </c>
      <c r="M224" t="s">
        <v>29</v>
      </c>
    </row>
    <row r="225" spans="1:13" x14ac:dyDescent="0.35">
      <c r="A225" t="s">
        <v>927</v>
      </c>
      <c r="B225" t="s">
        <v>928</v>
      </c>
      <c r="C225" t="s">
        <v>206</v>
      </c>
      <c r="D225" t="s">
        <v>16</v>
      </c>
      <c r="E225" t="s">
        <v>48</v>
      </c>
      <c r="F225" t="s">
        <v>18</v>
      </c>
      <c r="G225" t="s">
        <v>35</v>
      </c>
      <c r="H225">
        <v>42</v>
      </c>
      <c r="I225" s="20">
        <v>43866</v>
      </c>
      <c r="J225">
        <v>96636</v>
      </c>
      <c r="K225">
        <v>0</v>
      </c>
      <c r="L225" t="s">
        <v>20</v>
      </c>
      <c r="M225" t="s">
        <v>87</v>
      </c>
    </row>
    <row r="226" spans="1:13" x14ac:dyDescent="0.35">
      <c r="A226" t="s">
        <v>1532</v>
      </c>
      <c r="B226" t="s">
        <v>1533</v>
      </c>
      <c r="C226" t="s">
        <v>130</v>
      </c>
      <c r="D226" t="s">
        <v>16</v>
      </c>
      <c r="E226" t="s">
        <v>17</v>
      </c>
      <c r="F226" t="s">
        <v>18</v>
      </c>
      <c r="G226" t="s">
        <v>35</v>
      </c>
      <c r="H226">
        <v>49</v>
      </c>
      <c r="I226" s="20">
        <v>41703</v>
      </c>
      <c r="J226">
        <v>88777</v>
      </c>
      <c r="K226">
        <v>0</v>
      </c>
      <c r="L226" t="s">
        <v>20</v>
      </c>
      <c r="M226" t="s">
        <v>36</v>
      </c>
    </row>
    <row r="227" spans="1:13" x14ac:dyDescent="0.35">
      <c r="A227" t="s">
        <v>726</v>
      </c>
      <c r="B227" t="s">
        <v>727</v>
      </c>
      <c r="C227" t="s">
        <v>329</v>
      </c>
      <c r="D227" t="s">
        <v>16</v>
      </c>
      <c r="E227" t="s">
        <v>17</v>
      </c>
      <c r="F227" t="s">
        <v>18</v>
      </c>
      <c r="G227" t="s">
        <v>27</v>
      </c>
      <c r="H227">
        <v>28</v>
      </c>
      <c r="I227" s="20">
        <v>43763</v>
      </c>
      <c r="J227">
        <v>50111</v>
      </c>
      <c r="K227">
        <v>0</v>
      </c>
      <c r="L227" t="s">
        <v>28</v>
      </c>
      <c r="M227" t="s">
        <v>133</v>
      </c>
    </row>
    <row r="228" spans="1:13" x14ac:dyDescent="0.35">
      <c r="A228" t="s">
        <v>601</v>
      </c>
      <c r="B228" t="s">
        <v>602</v>
      </c>
      <c r="C228" t="s">
        <v>32</v>
      </c>
      <c r="D228" t="s">
        <v>16</v>
      </c>
      <c r="E228" t="s">
        <v>34</v>
      </c>
      <c r="F228" t="s">
        <v>18</v>
      </c>
      <c r="G228" t="s">
        <v>27</v>
      </c>
      <c r="H228">
        <v>47</v>
      </c>
      <c r="I228" s="20">
        <v>41208</v>
      </c>
      <c r="J228">
        <v>183156</v>
      </c>
      <c r="K228">
        <v>0.3</v>
      </c>
      <c r="L228" t="s">
        <v>20</v>
      </c>
      <c r="M228" t="s">
        <v>21</v>
      </c>
    </row>
    <row r="229" spans="1:13" x14ac:dyDescent="0.35">
      <c r="A229" t="s">
        <v>413</v>
      </c>
      <c r="B229" t="s">
        <v>414</v>
      </c>
      <c r="C229" t="s">
        <v>24</v>
      </c>
      <c r="D229" t="s">
        <v>16</v>
      </c>
      <c r="E229" t="s">
        <v>17</v>
      </c>
      <c r="F229" t="s">
        <v>26</v>
      </c>
      <c r="G229" t="s">
        <v>27</v>
      </c>
      <c r="H229">
        <v>46</v>
      </c>
      <c r="I229" s="20">
        <v>44495</v>
      </c>
      <c r="J229">
        <v>94790</v>
      </c>
      <c r="K229">
        <v>0</v>
      </c>
      <c r="L229" t="s">
        <v>28</v>
      </c>
      <c r="M229" t="s">
        <v>29</v>
      </c>
    </row>
    <row r="230" spans="1:13" x14ac:dyDescent="0.35">
      <c r="A230" t="s">
        <v>945</v>
      </c>
      <c r="B230" t="s">
        <v>946</v>
      </c>
      <c r="C230" t="s">
        <v>484</v>
      </c>
      <c r="D230" t="s">
        <v>16</v>
      </c>
      <c r="E230" t="s">
        <v>25</v>
      </c>
      <c r="F230" t="s">
        <v>18</v>
      </c>
      <c r="G230" t="s">
        <v>35</v>
      </c>
      <c r="H230">
        <v>47</v>
      </c>
      <c r="I230" s="20">
        <v>43309</v>
      </c>
      <c r="J230">
        <v>87806</v>
      </c>
      <c r="K230">
        <v>0</v>
      </c>
      <c r="L230" t="s">
        <v>20</v>
      </c>
      <c r="M230" t="s">
        <v>21</v>
      </c>
    </row>
    <row r="231" spans="1:13" x14ac:dyDescent="0.35">
      <c r="A231" t="s">
        <v>1880</v>
      </c>
      <c r="B231" t="s">
        <v>1881</v>
      </c>
      <c r="C231" t="s">
        <v>441</v>
      </c>
      <c r="D231" t="s">
        <v>16</v>
      </c>
      <c r="E231" t="s">
        <v>34</v>
      </c>
      <c r="F231" t="s">
        <v>26</v>
      </c>
      <c r="G231" t="s">
        <v>27</v>
      </c>
      <c r="H231">
        <v>34</v>
      </c>
      <c r="I231" s="20">
        <v>43728</v>
      </c>
      <c r="J231">
        <v>94735</v>
      </c>
      <c r="K231">
        <v>0</v>
      </c>
      <c r="L231" t="s">
        <v>28</v>
      </c>
      <c r="M231" t="s">
        <v>113</v>
      </c>
    </row>
    <row r="232" spans="1:13" x14ac:dyDescent="0.35">
      <c r="A232" t="s">
        <v>1672</v>
      </c>
      <c r="B232" t="s">
        <v>1673</v>
      </c>
      <c r="C232" t="s">
        <v>130</v>
      </c>
      <c r="D232" t="s">
        <v>16</v>
      </c>
      <c r="E232" t="s">
        <v>34</v>
      </c>
      <c r="F232" t="s">
        <v>18</v>
      </c>
      <c r="G232" t="s">
        <v>35</v>
      </c>
      <c r="H232">
        <v>61</v>
      </c>
      <c r="I232" s="20">
        <v>38392</v>
      </c>
      <c r="J232">
        <v>64462</v>
      </c>
      <c r="K232">
        <v>0</v>
      </c>
      <c r="L232" t="s">
        <v>20</v>
      </c>
      <c r="M232" t="s">
        <v>36</v>
      </c>
    </row>
    <row r="233" spans="1:13" x14ac:dyDescent="0.35">
      <c r="A233" t="s">
        <v>94</v>
      </c>
      <c r="B233" t="s">
        <v>1519</v>
      </c>
      <c r="C233" t="s">
        <v>250</v>
      </c>
      <c r="D233" t="s">
        <v>16</v>
      </c>
      <c r="E233" t="s">
        <v>17</v>
      </c>
      <c r="F233" t="s">
        <v>26</v>
      </c>
      <c r="G233" t="s">
        <v>84</v>
      </c>
      <c r="H233">
        <v>48</v>
      </c>
      <c r="I233" s="20">
        <v>38560</v>
      </c>
      <c r="J233">
        <v>68987</v>
      </c>
      <c r="K233">
        <v>0</v>
      </c>
      <c r="L233" t="s">
        <v>20</v>
      </c>
      <c r="M233" t="s">
        <v>36</v>
      </c>
    </row>
    <row r="234" spans="1:13" x14ac:dyDescent="0.35">
      <c r="A234" t="s">
        <v>296</v>
      </c>
      <c r="B234" t="s">
        <v>297</v>
      </c>
      <c r="C234" t="s">
        <v>298</v>
      </c>
      <c r="D234" t="s">
        <v>16</v>
      </c>
      <c r="E234" t="s">
        <v>25</v>
      </c>
      <c r="F234" t="s">
        <v>18</v>
      </c>
      <c r="G234" t="s">
        <v>35</v>
      </c>
      <c r="H234">
        <v>44</v>
      </c>
      <c r="I234" s="20">
        <v>39064</v>
      </c>
      <c r="J234">
        <v>74738</v>
      </c>
      <c r="K234">
        <v>0</v>
      </c>
      <c r="L234" t="s">
        <v>20</v>
      </c>
      <c r="M234" t="s">
        <v>55</v>
      </c>
    </row>
    <row r="235" spans="1:13" x14ac:dyDescent="0.35">
      <c r="A235" t="s">
        <v>1125</v>
      </c>
      <c r="B235" t="s">
        <v>1126</v>
      </c>
      <c r="C235" t="s">
        <v>206</v>
      </c>
      <c r="D235" t="s">
        <v>16</v>
      </c>
      <c r="E235" t="s">
        <v>48</v>
      </c>
      <c r="F235" t="s">
        <v>26</v>
      </c>
      <c r="G235" t="s">
        <v>27</v>
      </c>
      <c r="H235">
        <v>55</v>
      </c>
      <c r="I235" s="20">
        <v>34692</v>
      </c>
      <c r="J235">
        <v>99774</v>
      </c>
      <c r="K235">
        <v>0</v>
      </c>
      <c r="L235" t="s">
        <v>20</v>
      </c>
      <c r="M235" t="s">
        <v>59</v>
      </c>
    </row>
    <row r="236" spans="1:13" x14ac:dyDescent="0.35">
      <c r="A236" t="s">
        <v>1967</v>
      </c>
      <c r="B236" t="s">
        <v>1968</v>
      </c>
      <c r="C236" t="s">
        <v>32</v>
      </c>
      <c r="D236" t="s">
        <v>16</v>
      </c>
      <c r="E236" t="s">
        <v>25</v>
      </c>
      <c r="F236" t="s">
        <v>18</v>
      </c>
      <c r="G236" t="s">
        <v>35</v>
      </c>
      <c r="H236">
        <v>46</v>
      </c>
      <c r="I236" s="20">
        <v>43379</v>
      </c>
      <c r="J236">
        <v>166259</v>
      </c>
      <c r="K236">
        <v>0.17</v>
      </c>
      <c r="L236" t="s">
        <v>20</v>
      </c>
      <c r="M236" t="s">
        <v>36</v>
      </c>
    </row>
    <row r="237" spans="1:13" x14ac:dyDescent="0.35">
      <c r="A237" t="s">
        <v>1017</v>
      </c>
      <c r="B237" t="s">
        <v>1018</v>
      </c>
      <c r="C237" t="s">
        <v>24</v>
      </c>
      <c r="D237" t="s">
        <v>16</v>
      </c>
      <c r="E237" t="s">
        <v>17</v>
      </c>
      <c r="F237" t="s">
        <v>26</v>
      </c>
      <c r="G237" t="s">
        <v>27</v>
      </c>
      <c r="H237">
        <v>37</v>
      </c>
      <c r="I237" s="20">
        <v>42405</v>
      </c>
      <c r="J237">
        <v>80055</v>
      </c>
      <c r="K237">
        <v>0</v>
      </c>
      <c r="L237" t="s">
        <v>28</v>
      </c>
      <c r="M237" t="s">
        <v>113</v>
      </c>
    </row>
    <row r="238" spans="1:13" x14ac:dyDescent="0.35">
      <c r="A238" t="s">
        <v>749</v>
      </c>
      <c r="B238" t="s">
        <v>750</v>
      </c>
      <c r="C238" t="s">
        <v>461</v>
      </c>
      <c r="D238" t="s">
        <v>16</v>
      </c>
      <c r="E238" t="s">
        <v>34</v>
      </c>
      <c r="F238" t="s">
        <v>26</v>
      </c>
      <c r="G238" t="s">
        <v>27</v>
      </c>
      <c r="H238">
        <v>31</v>
      </c>
      <c r="I238" s="20">
        <v>42780</v>
      </c>
      <c r="J238">
        <v>95963</v>
      </c>
      <c r="K238">
        <v>0</v>
      </c>
      <c r="L238" t="s">
        <v>28</v>
      </c>
      <c r="M238" t="s">
        <v>133</v>
      </c>
    </row>
    <row r="239" spans="1:13" x14ac:dyDescent="0.35">
      <c r="A239" t="s">
        <v>386</v>
      </c>
      <c r="B239" t="s">
        <v>387</v>
      </c>
      <c r="C239" t="s">
        <v>51</v>
      </c>
      <c r="D239" t="s">
        <v>16</v>
      </c>
      <c r="E239" t="s">
        <v>48</v>
      </c>
      <c r="F239" t="s">
        <v>26</v>
      </c>
      <c r="G239" t="s">
        <v>35</v>
      </c>
      <c r="H239">
        <v>32</v>
      </c>
      <c r="I239" s="20">
        <v>41642</v>
      </c>
      <c r="J239">
        <v>127148</v>
      </c>
      <c r="K239">
        <v>0.1</v>
      </c>
      <c r="L239" t="s">
        <v>20</v>
      </c>
      <c r="M239" t="s">
        <v>55</v>
      </c>
    </row>
    <row r="240" spans="1:13" x14ac:dyDescent="0.35">
      <c r="A240" t="s">
        <v>294</v>
      </c>
      <c r="B240" t="s">
        <v>295</v>
      </c>
      <c r="C240" t="s">
        <v>32</v>
      </c>
      <c r="D240" t="s">
        <v>16</v>
      </c>
      <c r="E240" t="s">
        <v>17</v>
      </c>
      <c r="F240" t="s">
        <v>18</v>
      </c>
      <c r="G240" t="s">
        <v>27</v>
      </c>
      <c r="H240">
        <v>29</v>
      </c>
      <c r="I240" s="20">
        <v>44052</v>
      </c>
      <c r="J240">
        <v>161203</v>
      </c>
      <c r="K240">
        <v>0.15</v>
      </c>
      <c r="L240" t="s">
        <v>28</v>
      </c>
      <c r="M240" t="s">
        <v>133</v>
      </c>
    </row>
    <row r="241" spans="1:13" x14ac:dyDescent="0.35">
      <c r="A241" t="s">
        <v>1028</v>
      </c>
      <c r="B241" t="s">
        <v>1029</v>
      </c>
      <c r="C241" t="s">
        <v>298</v>
      </c>
      <c r="D241" t="s">
        <v>16</v>
      </c>
      <c r="E241" t="s">
        <v>25</v>
      </c>
      <c r="F241" t="s">
        <v>18</v>
      </c>
      <c r="G241" t="s">
        <v>19</v>
      </c>
      <c r="H241">
        <v>42</v>
      </c>
      <c r="I241" s="20">
        <v>40593</v>
      </c>
      <c r="J241">
        <v>72486</v>
      </c>
      <c r="K241">
        <v>0</v>
      </c>
      <c r="L241" t="s">
        <v>20</v>
      </c>
      <c r="M241" t="s">
        <v>21</v>
      </c>
    </row>
    <row r="242" spans="1:13" x14ac:dyDescent="0.35">
      <c r="A242" t="s">
        <v>264</v>
      </c>
      <c r="B242" t="s">
        <v>265</v>
      </c>
      <c r="C242" t="s">
        <v>247</v>
      </c>
      <c r="D242" t="s">
        <v>16</v>
      </c>
      <c r="E242" t="s">
        <v>25</v>
      </c>
      <c r="F242" t="s">
        <v>18</v>
      </c>
      <c r="G242" t="s">
        <v>84</v>
      </c>
      <c r="H242">
        <v>32</v>
      </c>
      <c r="I242" s="20">
        <v>44474</v>
      </c>
      <c r="J242">
        <v>88072</v>
      </c>
      <c r="K242">
        <v>0</v>
      </c>
      <c r="L242" t="s">
        <v>92</v>
      </c>
      <c r="M242" t="s">
        <v>217</v>
      </c>
    </row>
    <row r="243" spans="1:13" x14ac:dyDescent="0.35">
      <c r="A243" t="s">
        <v>646</v>
      </c>
      <c r="B243" t="s">
        <v>1649</v>
      </c>
      <c r="C243" t="s">
        <v>250</v>
      </c>
      <c r="D243" t="s">
        <v>16</v>
      </c>
      <c r="E243" t="s">
        <v>48</v>
      </c>
      <c r="F243" t="s">
        <v>18</v>
      </c>
      <c r="G243" t="s">
        <v>27</v>
      </c>
      <c r="H243">
        <v>29</v>
      </c>
      <c r="I243" s="20">
        <v>43048</v>
      </c>
      <c r="J243">
        <v>63985</v>
      </c>
      <c r="K243">
        <v>0</v>
      </c>
      <c r="L243" t="s">
        <v>20</v>
      </c>
      <c r="M243" t="s">
        <v>55</v>
      </c>
    </row>
    <row r="244" spans="1:13" x14ac:dyDescent="0.35">
      <c r="A244" t="s">
        <v>1840</v>
      </c>
      <c r="B244" t="s">
        <v>1841</v>
      </c>
      <c r="C244" t="s">
        <v>130</v>
      </c>
      <c r="D244" t="s">
        <v>16</v>
      </c>
      <c r="E244" t="s">
        <v>17</v>
      </c>
      <c r="F244" t="s">
        <v>18</v>
      </c>
      <c r="G244" t="s">
        <v>35</v>
      </c>
      <c r="H244">
        <v>45</v>
      </c>
      <c r="I244" s="20">
        <v>39908</v>
      </c>
      <c r="J244">
        <v>64505</v>
      </c>
      <c r="K244">
        <v>0</v>
      </c>
      <c r="L244" t="s">
        <v>20</v>
      </c>
      <c r="M244" t="s">
        <v>55</v>
      </c>
    </row>
  </sheetData>
  <autoFilter ref="A1" xr:uid="{F1061D51-CBC1-49E1-9FF2-2A591A754AE6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 Excel Formulas</vt:lpstr>
      <vt:lpstr>Sales</vt:lpstr>
      <vt:lpstr>Finance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Aggarwal</dc:creator>
  <cp:lastModifiedBy>manjul mayank</cp:lastModifiedBy>
  <dcterms:created xsi:type="dcterms:W3CDTF">2024-12-26T14:07:55Z</dcterms:created>
  <dcterms:modified xsi:type="dcterms:W3CDTF">2025-07-09T20:21:43Z</dcterms:modified>
</cp:coreProperties>
</file>