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xema\OneDrive\Desktop\BME 300\"/>
    </mc:Choice>
  </mc:AlternateContent>
  <xr:revisionPtr revIDLastSave="0" documentId="13_ncr:1_{5168ED6C-BB80-4069-9A42-FBB1DFA3EC18}" xr6:coauthVersionLast="47" xr6:coauthVersionMax="47" xr10:uidLastSave="{00000000-0000-0000-0000-000000000000}"/>
  <bookViews>
    <workbookView xWindow="-110" yWindow="-110" windowWidth="19420" windowHeight="10300" xr2:uid="{E502FA8F-C2BD-4B2B-AB0B-3144CD4516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K6" i="1"/>
  <c r="J6" i="1"/>
  <c r="J4" i="1"/>
  <c r="I6" i="1"/>
  <c r="G6" i="1"/>
  <c r="F6" i="1"/>
  <c r="I4" i="1"/>
  <c r="F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F4" i="1"/>
  <c r="G4" i="1"/>
  <c r="L4" i="1"/>
  <c r="L2" i="1"/>
  <c r="B32" i="1"/>
  <c r="B31" i="1"/>
  <c r="B30" i="1"/>
  <c r="G2" i="1"/>
  <c r="B18" i="1"/>
  <c r="B19" i="1"/>
  <c r="B20" i="1"/>
  <c r="B21" i="1"/>
  <c r="B22" i="1"/>
  <c r="B23" i="1"/>
  <c r="B24" i="1"/>
  <c r="B25" i="1"/>
  <c r="B26" i="1"/>
  <c r="B27" i="1"/>
  <c r="B28" i="1"/>
  <c r="B29" i="1"/>
  <c r="B12" i="1"/>
  <c r="B13" i="1"/>
  <c r="B14" i="1"/>
  <c r="B15" i="1"/>
  <c r="B16" i="1"/>
  <c r="B17" i="1"/>
  <c r="B2" i="1"/>
  <c r="B3" i="1"/>
  <c r="K2" i="1" s="1"/>
  <c r="B4" i="1"/>
  <c r="B5" i="1"/>
  <c r="B6" i="1"/>
  <c r="B7" i="1"/>
  <c r="B8" i="1"/>
  <c r="B9" i="1"/>
  <c r="K4" i="1" s="1"/>
  <c r="B10" i="1"/>
  <c r="B11" i="1"/>
  <c r="J2" i="1" l="1"/>
  <c r="I2" i="1"/>
</calcChain>
</file>

<file path=xl/sharedStrings.xml><?xml version="1.0" encoding="utf-8"?>
<sst xmlns="http://schemas.openxmlformats.org/spreadsheetml/2006/main" count="24" uniqueCount="24">
  <si>
    <t>Bpm from circuit</t>
  </si>
  <si>
    <t>Bpm by hand</t>
  </si>
  <si>
    <t>RR interval from circuit</t>
  </si>
  <si>
    <t>RR interval calculated</t>
  </si>
  <si>
    <t xml:space="preserve">std bpm circuit </t>
  </si>
  <si>
    <t>std bpm hand</t>
  </si>
  <si>
    <t>error bpm</t>
  </si>
  <si>
    <t>rr error</t>
  </si>
  <si>
    <t>mean rr error</t>
  </si>
  <si>
    <t>mean bpm error</t>
  </si>
  <si>
    <t>std rr calc</t>
  </si>
  <si>
    <t>std rr circuit</t>
  </si>
  <si>
    <t>mean rr calc</t>
  </si>
  <si>
    <t>mean rr circuit</t>
  </si>
  <si>
    <t>mean bpm hand</t>
  </si>
  <si>
    <t>mean bpm circuit</t>
  </si>
  <si>
    <t>std rr error</t>
  </si>
  <si>
    <t>max bpm circuit</t>
  </si>
  <si>
    <t>max bpm hand</t>
  </si>
  <si>
    <t>max rr error</t>
  </si>
  <si>
    <t>std bpm error</t>
  </si>
  <si>
    <t>max bpm error</t>
  </si>
  <si>
    <t>max rr calc</t>
  </si>
  <si>
    <t>max rr circuit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</si>
</sst>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574A6-BAB4-4736-9D9A-68A28F1877F4}">
  <dimension ref="A1:L32"/>
  <sheetViews>
    <sheetView tabSelected="1" workbookViewId="0">
      <selection activeCell="G10" sqref="G10"/>
    </sheetView>
  </sheetViews>
  <sheetFormatPr defaultRowHeight="14.5" x14ac:dyDescent="0.35"/>
  <cols>
    <col min="1" max="1" width="24.1796875" customWidth="1"/>
    <col min="2" max="2" width="18.90625" customWidth="1"/>
    <col min="3" max="3" width="16.453125" customWidth="1"/>
    <col min="4" max="4" width="14" customWidth="1"/>
    <col min="6" max="6" width="18.54296875" customWidth="1"/>
    <col min="7" max="7" width="23.54296875" customWidth="1"/>
    <col min="9" max="9" width="13.26953125" customWidth="1"/>
    <col min="10" max="10" width="14" customWidth="1"/>
    <col min="11" max="11" width="11.26953125" customWidth="1"/>
    <col min="12" max="12" width="14.26953125" customWidth="1"/>
    <col min="13" max="13" width="15.81640625" customWidth="1"/>
    <col min="14" max="14" width="15.54296875" customWidth="1"/>
    <col min="15" max="15" width="16.36328125" customWidth="1"/>
    <col min="16" max="16" width="15.81640625" customWidth="1"/>
  </cols>
  <sheetData>
    <row r="1" spans="1:12" x14ac:dyDescent="0.3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945.95</v>
      </c>
      <c r="B2">
        <f>60000/C2</f>
        <v>909.09090909090912</v>
      </c>
      <c r="C2">
        <v>66</v>
      </c>
      <c r="D2">
        <v>63.43</v>
      </c>
      <c r="E2">
        <f>ABS((D2-C2)/C2)*100</f>
        <v>3.893939393939394</v>
      </c>
      <c r="F2">
        <f>STDEV(D2:D32)</f>
        <v>2.413080795317716</v>
      </c>
      <c r="G2">
        <f>STDEV(C2:C32)</f>
        <v>1.833382208537174</v>
      </c>
      <c r="H2">
        <f>ABS((A2-B2)/B2*100)</f>
        <v>4.0545000000000009</v>
      </c>
      <c r="I2">
        <f>AVERAGE(H2:H32)</f>
        <v>2.4804369354838705</v>
      </c>
      <c r="J2">
        <f>AVERAGE(E2:E32)</f>
        <v>2.538403913939494</v>
      </c>
      <c r="K2">
        <f xml:space="preserve"> STDEV(B2:B32)</f>
        <v>23.248644806788956</v>
      </c>
      <c r="L2">
        <f>STDEV(A2:A32)</f>
        <v>31.06074583502394</v>
      </c>
    </row>
    <row r="3" spans="1:12" x14ac:dyDescent="0.35">
      <c r="A3">
        <v>876.09</v>
      </c>
      <c r="B3">
        <f>60000/C3</f>
        <v>909.09090909090912</v>
      </c>
      <c r="C3">
        <v>66</v>
      </c>
      <c r="D3">
        <v>68.489999999999995</v>
      </c>
      <c r="E3">
        <f t="shared" ref="E3:E32" si="0">ABS((D3-C3)/C3)*100</f>
        <v>3.7727272727272649</v>
      </c>
      <c r="F3" t="s">
        <v>15</v>
      </c>
      <c r="G3" t="s">
        <v>14</v>
      </c>
      <c r="H3">
        <f t="shared" ref="H3:H32" si="1">ABS((A3-B3)/B3*100)</f>
        <v>3.6301000000000001</v>
      </c>
      <c r="I3" t="s">
        <v>16</v>
      </c>
      <c r="J3" t="s">
        <v>20</v>
      </c>
      <c r="K3" t="s">
        <v>12</v>
      </c>
      <c r="L3" t="s">
        <v>13</v>
      </c>
    </row>
    <row r="4" spans="1:12" x14ac:dyDescent="0.35">
      <c r="A4">
        <v>892.13</v>
      </c>
      <c r="B4">
        <f>60000/C4</f>
        <v>869.56521739130437</v>
      </c>
      <c r="C4">
        <v>69</v>
      </c>
      <c r="D4">
        <v>67.25</v>
      </c>
      <c r="E4">
        <f t="shared" si="0"/>
        <v>2.5362318840579712</v>
      </c>
      <c r="F4">
        <f>AVERAGE(D2:D32)</f>
        <v>68.505483870967751</v>
      </c>
      <c r="G4">
        <f>AVERAGE(C2:C32)</f>
        <v>67.806451612903231</v>
      </c>
      <c r="H4">
        <f t="shared" si="1"/>
        <v>2.5949499999999968</v>
      </c>
      <c r="I4">
        <f>STDEV(H2:H32)</f>
        <v>1.5654932178462508</v>
      </c>
      <c r="J4">
        <f>STDEV(E2:E32)</f>
        <v>1.5042022043514329</v>
      </c>
      <c r="K4">
        <f xml:space="preserve"> AVERAGE(B2:B32)</f>
        <v>885.16155051327485</v>
      </c>
      <c r="L4">
        <f xml:space="preserve"> AVERAGE(A2:A32)</f>
        <v>876.87419354838732</v>
      </c>
    </row>
    <row r="5" spans="1:12" x14ac:dyDescent="0.35">
      <c r="A5">
        <v>919.23</v>
      </c>
      <c r="B5">
        <f>60000/C5</f>
        <v>909.09090909090912</v>
      </c>
      <c r="C5">
        <v>66</v>
      </c>
      <c r="D5">
        <v>65.27</v>
      </c>
      <c r="E5">
        <f t="shared" si="0"/>
        <v>1.1060606060606122</v>
      </c>
      <c r="F5" t="s">
        <v>17</v>
      </c>
      <c r="G5" t="s">
        <v>18</v>
      </c>
      <c r="H5">
        <f t="shared" si="1"/>
        <v>1.1152999999999986</v>
      </c>
      <c r="I5" t="s">
        <v>19</v>
      </c>
      <c r="J5" t="s">
        <v>21</v>
      </c>
      <c r="K5" t="s">
        <v>22</v>
      </c>
      <c r="L5" t="s">
        <v>23</v>
      </c>
    </row>
    <row r="6" spans="1:12" x14ac:dyDescent="0.35">
      <c r="A6">
        <v>900.59</v>
      </c>
      <c r="B6">
        <f>60000/C6</f>
        <v>895.52238805970148</v>
      </c>
      <c r="C6">
        <v>67</v>
      </c>
      <c r="D6">
        <v>66.62</v>
      </c>
      <c r="E6">
        <f t="shared" si="0"/>
        <v>0.56716417910447081</v>
      </c>
      <c r="F6">
        <f>MAX(D2:D32)</f>
        <v>72.819999999999993</v>
      </c>
      <c r="G6">
        <f>MAX(C2:C32)</f>
        <v>72</v>
      </c>
      <c r="H6">
        <f t="shared" si="1"/>
        <v>0.56588333333333785</v>
      </c>
      <c r="I6">
        <f>MAX(H2:H32)</f>
        <v>6.9396499999999932</v>
      </c>
      <c r="J6">
        <f>MAX(E2:E32)</f>
        <v>6.4927536231884115</v>
      </c>
      <c r="K6">
        <f>MAX(B2:B32)</f>
        <v>909.09090909090912</v>
      </c>
      <c r="L6">
        <f>MAX(A2:A32)</f>
        <v>945.95</v>
      </c>
    </row>
    <row r="7" spans="1:12" x14ac:dyDescent="0.35">
      <c r="A7">
        <v>823.4</v>
      </c>
      <c r="B7">
        <f>60000/C7</f>
        <v>857.14285714285711</v>
      </c>
      <c r="C7">
        <v>70</v>
      </c>
      <c r="D7">
        <v>72.819999999999993</v>
      </c>
      <c r="E7">
        <f t="shared" si="0"/>
        <v>4.0285714285714187</v>
      </c>
      <c r="H7">
        <f t="shared" si="1"/>
        <v>3.9366666666666652</v>
      </c>
    </row>
    <row r="8" spans="1:12" x14ac:dyDescent="0.35">
      <c r="A8">
        <v>929.91</v>
      </c>
      <c r="B8">
        <f>60000/C8</f>
        <v>869.56521739130437</v>
      </c>
      <c r="C8">
        <v>69</v>
      </c>
      <c r="D8">
        <v>64.52</v>
      </c>
      <c r="E8">
        <f t="shared" si="0"/>
        <v>6.4927536231884115</v>
      </c>
      <c r="H8">
        <f t="shared" si="1"/>
        <v>6.9396499999999932</v>
      </c>
    </row>
    <row r="9" spans="1:12" x14ac:dyDescent="0.35">
      <c r="A9">
        <v>904.32</v>
      </c>
      <c r="B9">
        <f>60000/C9</f>
        <v>909.09090909090912</v>
      </c>
      <c r="C9">
        <v>66</v>
      </c>
      <c r="D9">
        <v>66.349999999999994</v>
      </c>
      <c r="E9">
        <f t="shared" si="0"/>
        <v>0.53030303030302162</v>
      </c>
      <c r="H9">
        <f t="shared" si="1"/>
        <v>0.52479999999999793</v>
      </c>
    </row>
    <row r="10" spans="1:12" x14ac:dyDescent="0.35">
      <c r="A10">
        <v>901.05</v>
      </c>
      <c r="B10">
        <f>60000/C10</f>
        <v>909.09090909090912</v>
      </c>
      <c r="C10">
        <v>66</v>
      </c>
      <c r="D10">
        <v>66.59</v>
      </c>
      <c r="E10">
        <f t="shared" si="0"/>
        <v>0.89393939393939914</v>
      </c>
      <c r="H10">
        <f t="shared" si="1"/>
        <v>0.88450000000000839</v>
      </c>
    </row>
    <row r="11" spans="1:12" x14ac:dyDescent="0.35">
      <c r="A11">
        <v>891.04</v>
      </c>
      <c r="B11">
        <f>60000/C11</f>
        <v>909.09090909090912</v>
      </c>
      <c r="C11">
        <v>66</v>
      </c>
      <c r="D11">
        <v>67.34</v>
      </c>
      <c r="E11">
        <f t="shared" si="0"/>
        <v>2.0303030303030356</v>
      </c>
      <c r="H11">
        <f t="shared" si="1"/>
        <v>1.9856000000000076</v>
      </c>
    </row>
    <row r="12" spans="1:12" x14ac:dyDescent="0.35">
      <c r="A12">
        <v>898.86</v>
      </c>
      <c r="B12">
        <f>60000/C12</f>
        <v>869.56521739130437</v>
      </c>
      <c r="C12">
        <v>69</v>
      </c>
      <c r="D12">
        <v>66.75</v>
      </c>
      <c r="E12">
        <f t="shared" si="0"/>
        <v>3.2608695652173911</v>
      </c>
      <c r="H12">
        <f t="shared" si="1"/>
        <v>3.3688999999999982</v>
      </c>
    </row>
    <row r="13" spans="1:12" x14ac:dyDescent="0.35">
      <c r="A13">
        <v>831.54</v>
      </c>
      <c r="B13">
        <f>60000/C13</f>
        <v>857.14285714285711</v>
      </c>
      <c r="C13">
        <v>70</v>
      </c>
      <c r="D13">
        <v>72.16</v>
      </c>
      <c r="E13">
        <f t="shared" si="0"/>
        <v>3.085714285714281</v>
      </c>
      <c r="H13">
        <f t="shared" si="1"/>
        <v>2.9870000000000005</v>
      </c>
    </row>
    <row r="14" spans="1:12" x14ac:dyDescent="0.35">
      <c r="A14">
        <v>867.57</v>
      </c>
      <c r="B14">
        <f>60000/C14</f>
        <v>895.52238805970148</v>
      </c>
      <c r="C14">
        <v>67</v>
      </c>
      <c r="D14">
        <v>69.16</v>
      </c>
      <c r="E14">
        <f t="shared" si="0"/>
        <v>3.22388059701492</v>
      </c>
      <c r="H14">
        <f t="shared" si="1"/>
        <v>3.1213499999999934</v>
      </c>
    </row>
    <row r="15" spans="1:12" x14ac:dyDescent="0.35">
      <c r="A15">
        <v>897.61</v>
      </c>
      <c r="B15">
        <f>60000/C15</f>
        <v>909.09090909090912</v>
      </c>
      <c r="C15">
        <v>66</v>
      </c>
      <c r="D15">
        <v>66.84</v>
      </c>
      <c r="E15">
        <f t="shared" si="0"/>
        <v>1.272727272727278</v>
      </c>
      <c r="H15">
        <f t="shared" si="1"/>
        <v>1.2629000000000019</v>
      </c>
    </row>
    <row r="16" spans="1:12" x14ac:dyDescent="0.35">
      <c r="A16">
        <v>858.22</v>
      </c>
      <c r="B16">
        <f>60000/C16</f>
        <v>895.52238805970148</v>
      </c>
      <c r="C16">
        <v>67</v>
      </c>
      <c r="D16">
        <v>69.91</v>
      </c>
      <c r="E16">
        <f t="shared" si="0"/>
        <v>4.3432835820895477</v>
      </c>
      <c r="H16">
        <f t="shared" si="1"/>
        <v>4.1654333333333291</v>
      </c>
    </row>
    <row r="17" spans="1:8" x14ac:dyDescent="0.35">
      <c r="A17">
        <v>852.13</v>
      </c>
      <c r="B17">
        <f>60000/C17</f>
        <v>869.56521739130437</v>
      </c>
      <c r="C17">
        <v>69</v>
      </c>
      <c r="D17">
        <v>70.41</v>
      </c>
      <c r="E17">
        <f t="shared" si="0"/>
        <v>2.0434782608695601</v>
      </c>
      <c r="H17">
        <f t="shared" si="1"/>
        <v>2.0050500000000033</v>
      </c>
    </row>
    <row r="18" spans="1:8" x14ac:dyDescent="0.35">
      <c r="A18">
        <v>886</v>
      </c>
      <c r="B18">
        <f>60000/C18</f>
        <v>909.09090909090912</v>
      </c>
      <c r="C18">
        <v>66</v>
      </c>
      <c r="D18">
        <v>67.72</v>
      </c>
      <c r="E18">
        <f t="shared" si="0"/>
        <v>2.6060606060606046</v>
      </c>
      <c r="H18">
        <f t="shared" si="1"/>
        <v>2.5400000000000036</v>
      </c>
    </row>
    <row r="19" spans="1:8" x14ac:dyDescent="0.35">
      <c r="A19">
        <v>886.65</v>
      </c>
      <c r="B19">
        <f>60000/C19</f>
        <v>895.52238805970148</v>
      </c>
      <c r="C19">
        <v>67</v>
      </c>
      <c r="D19">
        <v>67.67</v>
      </c>
      <c r="E19">
        <f t="shared" si="0"/>
        <v>1.0000000000000027</v>
      </c>
      <c r="H19">
        <f t="shared" si="1"/>
        <v>0.99075000000000157</v>
      </c>
    </row>
    <row r="20" spans="1:8" x14ac:dyDescent="0.35">
      <c r="A20">
        <v>846.08</v>
      </c>
      <c r="B20">
        <f>60000/C20</f>
        <v>882.35294117647061</v>
      </c>
      <c r="C20">
        <v>68</v>
      </c>
      <c r="D20">
        <v>70.91</v>
      </c>
      <c r="E20">
        <f t="shared" si="0"/>
        <v>4.2794117647058778</v>
      </c>
      <c r="H20">
        <f t="shared" si="1"/>
        <v>4.1109333333333309</v>
      </c>
    </row>
    <row r="21" spans="1:8" x14ac:dyDescent="0.35">
      <c r="A21">
        <v>897.15</v>
      </c>
      <c r="B21">
        <f>60000/C21</f>
        <v>909.09090909090912</v>
      </c>
      <c r="C21">
        <v>66</v>
      </c>
      <c r="D21">
        <v>66.86</v>
      </c>
      <c r="E21">
        <f t="shared" si="0"/>
        <v>1.3030303030303023</v>
      </c>
      <c r="H21">
        <f t="shared" si="1"/>
        <v>1.3135000000000059</v>
      </c>
    </row>
    <row r="22" spans="1:8" x14ac:dyDescent="0.35">
      <c r="A22">
        <v>862.88</v>
      </c>
      <c r="B22">
        <f>60000/C22</f>
        <v>895.52238805970148</v>
      </c>
      <c r="C22">
        <v>67</v>
      </c>
      <c r="D22">
        <v>69.53</v>
      </c>
      <c r="E22">
        <f t="shared" si="0"/>
        <v>3.7761194029850764</v>
      </c>
      <c r="H22">
        <f t="shared" si="1"/>
        <v>3.6450666666666667</v>
      </c>
    </row>
    <row r="23" spans="1:8" x14ac:dyDescent="0.35">
      <c r="A23">
        <v>862.09</v>
      </c>
      <c r="B23">
        <f>60000/C23</f>
        <v>882.35294117647061</v>
      </c>
      <c r="C23">
        <v>68</v>
      </c>
      <c r="D23">
        <v>69.599999999999994</v>
      </c>
      <c r="E23">
        <f t="shared" si="0"/>
        <v>2.3529411764705799</v>
      </c>
      <c r="H23">
        <f t="shared" si="1"/>
        <v>2.2964666666666655</v>
      </c>
    </row>
    <row r="24" spans="1:8" x14ac:dyDescent="0.35">
      <c r="A24">
        <v>851.75</v>
      </c>
      <c r="B24">
        <f>60000/C24</f>
        <v>882.35294117647061</v>
      </c>
      <c r="C24">
        <v>68</v>
      </c>
      <c r="D24">
        <v>70.44</v>
      </c>
      <c r="E24">
        <f t="shared" si="0"/>
        <v>3.5882352941176436</v>
      </c>
      <c r="H24">
        <f t="shared" si="1"/>
        <v>3.4683333333333359</v>
      </c>
    </row>
    <row r="25" spans="1:8" x14ac:dyDescent="0.35">
      <c r="A25">
        <v>844.96</v>
      </c>
      <c r="B25">
        <f>60000/C25</f>
        <v>833.33333333333337</v>
      </c>
      <c r="C25">
        <v>72</v>
      </c>
      <c r="D25">
        <v>71.010000000000005</v>
      </c>
      <c r="E25">
        <f t="shared" si="0"/>
        <v>1.3749999999999929</v>
      </c>
      <c r="H25">
        <f t="shared" si="1"/>
        <v>1.3951999999999998</v>
      </c>
    </row>
    <row r="26" spans="1:8" x14ac:dyDescent="0.35">
      <c r="A26">
        <v>899.05</v>
      </c>
      <c r="B26">
        <f>60000/D26</f>
        <v>899.01108780341633</v>
      </c>
      <c r="C26">
        <v>66</v>
      </c>
      <c r="D26">
        <v>66.739999999999995</v>
      </c>
      <c r="E26">
        <f t="shared" si="0"/>
        <v>1.1212121212121136</v>
      </c>
      <c r="H26">
        <f t="shared" si="1"/>
        <v>4.3283333333184295E-3</v>
      </c>
    </row>
    <row r="27" spans="1:8" x14ac:dyDescent="0.35">
      <c r="A27">
        <v>913.86</v>
      </c>
      <c r="B27">
        <f>60000/C27</f>
        <v>882.35294117647061</v>
      </c>
      <c r="C27">
        <v>68</v>
      </c>
      <c r="D27">
        <v>65.66</v>
      </c>
      <c r="E27">
        <f t="shared" si="0"/>
        <v>3.4411764705882404</v>
      </c>
      <c r="H27">
        <f t="shared" si="1"/>
        <v>3.5707999999999989</v>
      </c>
    </row>
    <row r="28" spans="1:8" x14ac:dyDescent="0.35">
      <c r="A28">
        <v>872.91</v>
      </c>
      <c r="B28">
        <f>60000/C28</f>
        <v>909.09090909090912</v>
      </c>
      <c r="C28">
        <v>66</v>
      </c>
      <c r="D28">
        <v>68.739999999999995</v>
      </c>
      <c r="E28">
        <f t="shared" si="0"/>
        <v>4.1515151515151434</v>
      </c>
      <c r="H28">
        <f t="shared" si="1"/>
        <v>3.9799000000000069</v>
      </c>
    </row>
    <row r="29" spans="1:8" x14ac:dyDescent="0.35">
      <c r="A29">
        <v>852.08</v>
      </c>
      <c r="B29">
        <f>60000/C29</f>
        <v>857.14285714285711</v>
      </c>
      <c r="C29">
        <v>70</v>
      </c>
      <c r="D29">
        <v>70.42</v>
      </c>
      <c r="E29">
        <f t="shared" si="0"/>
        <v>0.60000000000000242</v>
      </c>
      <c r="H29">
        <f t="shared" si="1"/>
        <v>0.59066666666665812</v>
      </c>
    </row>
    <row r="30" spans="1:8" x14ac:dyDescent="0.35">
      <c r="A30">
        <v>837.54</v>
      </c>
      <c r="B30">
        <f>60000/C30</f>
        <v>833.33333333333337</v>
      </c>
      <c r="C30">
        <v>72</v>
      </c>
      <c r="D30">
        <v>71.64</v>
      </c>
      <c r="E30">
        <f t="shared" si="0"/>
        <v>0.49999999999999922</v>
      </c>
      <c r="H30">
        <f t="shared" si="1"/>
        <v>0.50479999999999114</v>
      </c>
    </row>
    <row r="31" spans="1:8" x14ac:dyDescent="0.35">
      <c r="A31">
        <v>836.33</v>
      </c>
      <c r="B31">
        <f>60000/C31</f>
        <v>869.56521739130437</v>
      </c>
      <c r="C31">
        <v>69</v>
      </c>
      <c r="D31">
        <v>71.739999999999995</v>
      </c>
      <c r="E31">
        <f t="shared" si="0"/>
        <v>3.9710144927536155</v>
      </c>
      <c r="H31">
        <f t="shared" si="1"/>
        <v>3.8220499999999982</v>
      </c>
    </row>
    <row r="32" spans="1:8" x14ac:dyDescent="0.35">
      <c r="A32">
        <v>844.13</v>
      </c>
      <c r="B32">
        <f>60000/C32</f>
        <v>857.14285714285711</v>
      </c>
      <c r="C32">
        <v>70</v>
      </c>
      <c r="D32">
        <v>71.08</v>
      </c>
      <c r="E32">
        <f t="shared" si="0"/>
        <v>1.5428571428571405</v>
      </c>
      <c r="H32">
        <f t="shared" si="1"/>
        <v>1.5181666666666636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AKSEL WILLIAM BRESIN</dc:creator>
  <cp:lastModifiedBy>AKSEL WILLIAM BRESIN</cp:lastModifiedBy>
  <dcterms:created xsi:type="dcterms:W3CDTF">2024-12-03T21:55:28Z</dcterms:created>
  <dcterms:modified xsi:type="dcterms:W3CDTF">2024-12-04T00:07:53Z</dcterms:modified>
</cp:coreProperties>
</file>