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Akshat-Trivedi-Carbon-Crunch-Assignment\"/>
    </mc:Choice>
  </mc:AlternateContent>
  <bookViews>
    <workbookView xWindow="0" yWindow="0" windowWidth="17256" windowHeight="5688" firstSheet="7" activeTab="11"/>
  </bookViews>
  <sheets>
    <sheet name="Emission Data" sheetId="8" r:id="rId1"/>
    <sheet name="Operational Data " sheetId="9" r:id="rId2"/>
    <sheet name="Emission Data Cleaned" sheetId="1" r:id="rId3"/>
    <sheet name="Supplier Data" sheetId="3" r:id="rId4"/>
    <sheet name="Operational Data Cleaned" sheetId="2" r:id="rId5"/>
    <sheet name="Supplier data Cleaned" sheetId="7" r:id="rId6"/>
    <sheet name="Regulatory Benchmarks" sheetId="4" r:id="rId7"/>
    <sheet name="Emission &amp; operation Data" sheetId="10" r:id="rId8"/>
    <sheet name="Pivot Tables" sheetId="11" r:id="rId9"/>
    <sheet name="Pivot Table (supplier Data)" sheetId="12" r:id="rId10"/>
    <sheet name="README" sheetId="5" r:id="rId11"/>
    <sheet name="Dashboard" sheetId="13" r:id="rId12"/>
  </sheets>
  <definedNames>
    <definedName name="Emission_Table_Cleaned">Emission_Table[]</definedName>
    <definedName name="ExternalData_1" localSheetId="7" hidden="1">'Emission &amp; operation Data'!$A$1:$K$2001</definedName>
    <definedName name="ExternalData_1" localSheetId="5" hidden="1">'Supplier data Cleaned'!$A$1:$D$364</definedName>
    <definedName name="Operational_Table_Cleaned">Operational_Table[]</definedName>
    <definedName name="Operational_Table_merger">Operational_Table[]</definedName>
    <definedName name="Operational_Table1">Operational_Table[]</definedName>
    <definedName name="Slicer_Facility_Name">#N/A</definedName>
    <definedName name="Slicer_Reporting_Period">#N/A</definedName>
    <definedName name="Slicer_Scope">#N/A</definedName>
    <definedName name="Supplier_Table_Cleaned">Supplier_Table11_2[]</definedName>
  </definedNames>
  <calcPr calcId="162913"/>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E871" i="1"/>
  <c r="F871" i="1" s="1"/>
  <c r="E219" i="1"/>
  <c r="F219" i="1" s="1"/>
  <c r="E1061" i="1"/>
  <c r="F1061" i="1" s="1"/>
  <c r="E1045" i="1"/>
  <c r="F1045" i="1" s="1"/>
  <c r="E892" i="1"/>
  <c r="F892" i="1" s="1"/>
  <c r="E1572" i="1"/>
  <c r="F1572" i="1" s="1"/>
  <c r="E237" i="1"/>
  <c r="F237" i="1" s="1"/>
  <c r="E1510" i="1"/>
  <c r="F1510" i="1" s="1"/>
  <c r="E792" i="1"/>
  <c r="E664" i="1"/>
  <c r="E258" i="1"/>
  <c r="E1025" i="1"/>
  <c r="E1363" i="1"/>
  <c r="E1573" i="1"/>
  <c r="F1573" i="1" s="1"/>
  <c r="E993" i="1"/>
  <c r="F993" i="1" s="1"/>
  <c r="E1918" i="1"/>
  <c r="F1918" i="1" s="1"/>
  <c r="E586" i="1"/>
  <c r="F586" i="1" s="1"/>
  <c r="E171" i="1"/>
  <c r="F171" i="1" s="1"/>
  <c r="E1184" i="1"/>
  <c r="F1184" i="1" s="1"/>
  <c r="E1385" i="1"/>
  <c r="F1385" i="1" s="1"/>
  <c r="E1642" i="1"/>
  <c r="F1642" i="1" s="1"/>
  <c r="E52" i="1"/>
  <c r="F52" i="1" s="1"/>
  <c r="E610" i="1"/>
  <c r="F610" i="1" s="1"/>
  <c r="E1330" i="1"/>
  <c r="F1330" i="1" s="1"/>
  <c r="E259" i="1"/>
  <c r="E1337" i="1"/>
  <c r="E337" i="1"/>
  <c r="E906" i="1"/>
  <c r="E12" i="1"/>
  <c r="F12" i="1" s="1"/>
  <c r="E1194" i="1"/>
  <c r="F1194" i="1" s="1"/>
  <c r="E80" i="1"/>
  <c r="F80" i="1" s="1"/>
  <c r="E1964" i="1"/>
  <c r="F1964" i="1" s="1"/>
  <c r="E864" i="1"/>
  <c r="F864" i="1" s="1"/>
  <c r="E1745" i="1"/>
  <c r="F1745" i="1" s="1"/>
  <c r="E983" i="1"/>
  <c r="F983" i="1" s="1"/>
  <c r="E442" i="1"/>
  <c r="F442" i="1" s="1"/>
  <c r="E1714" i="1"/>
  <c r="F1714" i="1" s="1"/>
  <c r="E260" i="1"/>
  <c r="F260" i="1" s="1"/>
  <c r="E1715" i="1"/>
  <c r="F1715" i="1" s="1"/>
  <c r="E123" i="1"/>
  <c r="F123" i="1" s="1"/>
  <c r="E1805" i="1"/>
  <c r="E275" i="1"/>
  <c r="E919" i="1"/>
  <c r="E742" i="1"/>
  <c r="F742" i="1" s="1"/>
  <c r="E247" i="1"/>
  <c r="F247" i="1" s="1"/>
  <c r="E1014" i="1"/>
  <c r="F1014" i="1" s="1"/>
  <c r="E357" i="1"/>
  <c r="F357" i="1" s="1"/>
  <c r="E768" i="1"/>
  <c r="F768" i="1" s="1"/>
  <c r="E172" i="1"/>
  <c r="F172" i="1" s="1"/>
  <c r="E574" i="1"/>
  <c r="F574" i="1" s="1"/>
  <c r="E81" i="1"/>
  <c r="F81" i="1" s="1"/>
  <c r="E1705" i="1"/>
  <c r="F1705" i="1" s="1"/>
  <c r="E1875" i="1"/>
  <c r="F1875" i="1" s="1"/>
  <c r="E951" i="1"/>
  <c r="F951" i="1" s="1"/>
  <c r="E474" i="1"/>
  <c r="F474" i="1" s="1"/>
  <c r="E1793" i="1"/>
  <c r="F1793" i="1" s="1"/>
  <c r="E984" i="1"/>
  <c r="E198" i="1"/>
  <c r="E1794" i="1"/>
  <c r="E1139" i="1"/>
  <c r="F1139" i="1" s="1"/>
  <c r="E854" i="1"/>
  <c r="F854" i="1" s="1"/>
  <c r="E1613" i="1"/>
  <c r="F1613" i="1" s="1"/>
  <c r="E238" i="1"/>
  <c r="F238" i="1" s="1"/>
  <c r="E839" i="1"/>
  <c r="F839" i="1" s="1"/>
  <c r="E1952" i="1"/>
  <c r="F1952" i="1" s="1"/>
  <c r="E1844" i="1"/>
  <c r="F1844" i="1" s="1"/>
  <c r="E1887" i="1"/>
  <c r="F1887" i="1" s="1"/>
  <c r="E420" i="1"/>
  <c r="F420" i="1" s="1"/>
  <c r="E1248" i="1"/>
  <c r="F1248" i="1" s="1"/>
  <c r="E1706" i="1"/>
  <c r="F1706" i="1" s="1"/>
  <c r="E468" i="1"/>
  <c r="F468" i="1" s="1"/>
  <c r="E163" i="1"/>
  <c r="F163" i="1" s="1"/>
  <c r="E605" i="1"/>
  <c r="E443" i="1"/>
  <c r="E952" i="1"/>
  <c r="E1941" i="1"/>
  <c r="E636" i="1"/>
  <c r="F636" i="1" s="1"/>
  <c r="E1345" i="1"/>
  <c r="F1345" i="1" s="1"/>
  <c r="E1905" i="1"/>
  <c r="F1905" i="1" s="1"/>
  <c r="E691" i="1"/>
  <c r="F691" i="1" s="1"/>
  <c r="E1601" i="1"/>
  <c r="F1601" i="1" s="1"/>
  <c r="E1364" i="1"/>
  <c r="F1364" i="1" s="1"/>
  <c r="E401" i="1"/>
  <c r="F401" i="1" s="1"/>
  <c r="E227" i="1"/>
  <c r="F227" i="1" s="1"/>
  <c r="E872" i="1"/>
  <c r="F872" i="1" s="1"/>
  <c r="E13" i="1"/>
  <c r="F13" i="1" s="1"/>
  <c r="E1760" i="1"/>
  <c r="F1760" i="1" s="1"/>
  <c r="E1331" i="1"/>
  <c r="F1331" i="1" s="1"/>
  <c r="E173" i="1"/>
  <c r="E1716" i="1"/>
  <c r="E712" i="1"/>
  <c r="E500" i="1"/>
  <c r="E287" i="1"/>
  <c r="F287" i="1" s="1"/>
  <c r="E475" i="1"/>
  <c r="F475" i="1" s="1"/>
  <c r="E393" i="1"/>
  <c r="F393" i="1" s="1"/>
  <c r="E783" i="1"/>
  <c r="F783" i="1" s="1"/>
  <c r="E736" i="1"/>
  <c r="F736" i="1" s="1"/>
  <c r="E1267" i="1"/>
  <c r="F1267" i="1" s="1"/>
  <c r="E1249" i="1"/>
  <c r="F1249" i="1" s="1"/>
  <c r="E815" i="1"/>
  <c r="F815" i="1" s="1"/>
  <c r="E1071" i="1"/>
  <c r="F1071" i="1" s="1"/>
  <c r="E346" i="1"/>
  <c r="F346" i="1" s="1"/>
  <c r="E550" i="1"/>
  <c r="F550" i="1" s="1"/>
  <c r="E1888" i="1"/>
  <c r="F1888" i="1" s="1"/>
  <c r="E1421" i="1"/>
  <c r="E482" i="1"/>
  <c r="E619" i="1"/>
  <c r="E1707" i="1"/>
  <c r="F1707" i="1" s="1"/>
  <c r="E186" i="1"/>
  <c r="F186" i="1" s="1"/>
  <c r="E338" i="1"/>
  <c r="F338" i="1" s="1"/>
  <c r="E1824" i="1"/>
  <c r="F1824" i="1" s="1"/>
  <c r="E611" i="1"/>
  <c r="F611" i="1" s="1"/>
  <c r="E435" i="1"/>
  <c r="F435" i="1" s="1"/>
  <c r="E650" i="1"/>
  <c r="F650" i="1" s="1"/>
  <c r="E1226" i="1"/>
  <c r="F1226" i="1" s="1"/>
  <c r="E1312" i="1"/>
  <c r="F1312" i="1" s="1"/>
  <c r="E1015" i="1"/>
  <c r="F1015" i="1" s="1"/>
  <c r="E1500" i="1"/>
  <c r="F1500" i="1" s="1"/>
  <c r="E847" i="1"/>
  <c r="F847" i="1" s="1"/>
  <c r="E974" i="1"/>
  <c r="F974" i="1" s="1"/>
  <c r="E1281" i="1"/>
  <c r="E1227" i="1"/>
  <c r="E347" i="1"/>
  <c r="E1965" i="1"/>
  <c r="E1346" i="1"/>
  <c r="F1346" i="1" s="1"/>
  <c r="E199" i="1"/>
  <c r="F199" i="1" s="1"/>
  <c r="E1979" i="1"/>
  <c r="F1979" i="1" s="1"/>
  <c r="E1426" i="1"/>
  <c r="F1426" i="1" s="1"/>
  <c r="E1942" i="1"/>
  <c r="F1942" i="1" s="1"/>
  <c r="E153" i="1"/>
  <c r="F153" i="1" s="1"/>
  <c r="E911" i="1"/>
  <c r="F911" i="1" s="1"/>
  <c r="E228" i="1"/>
  <c r="F228" i="1" s="1"/>
  <c r="E880" i="1"/>
  <c r="F880" i="1" s="1"/>
  <c r="E1730" i="1"/>
  <c r="F1730" i="1" s="1"/>
  <c r="E305" i="1"/>
  <c r="F305" i="1" s="1"/>
  <c r="E1458" i="1"/>
  <c r="F1458" i="1" s="1"/>
  <c r="E538" i="1"/>
  <c r="E881" i="1"/>
  <c r="E306" i="1"/>
  <c r="E1980" i="1"/>
  <c r="E1046" i="1"/>
  <c r="F1046" i="1" s="1"/>
  <c r="E72" i="1"/>
  <c r="F72" i="1" s="1"/>
  <c r="E143" i="1"/>
  <c r="F143" i="1" s="1"/>
  <c r="E848" i="1"/>
  <c r="F848" i="1" s="1"/>
  <c r="E1981" i="1"/>
  <c r="F1981" i="1" s="1"/>
  <c r="E1414" i="1"/>
  <c r="F1414" i="1" s="1"/>
  <c r="E722" i="1"/>
  <c r="F722" i="1" s="1"/>
  <c r="E164" i="1"/>
  <c r="F164" i="1" s="1"/>
  <c r="E1250" i="1"/>
  <c r="F1250" i="1" s="1"/>
  <c r="E358" i="1"/>
  <c r="F358" i="1" s="1"/>
  <c r="E1236" i="1"/>
  <c r="F1236" i="1" s="1"/>
  <c r="E1656" i="1"/>
  <c r="F1656" i="1" s="1"/>
  <c r="E1814" i="1"/>
  <c r="E14" i="1"/>
  <c r="E1148" i="1"/>
  <c r="E491" i="1"/>
  <c r="F491" i="1" s="1"/>
  <c r="E1251" i="1"/>
  <c r="F1251" i="1" s="1"/>
  <c r="E1761" i="1"/>
  <c r="F1761" i="1" s="1"/>
  <c r="E402" i="1"/>
  <c r="F402" i="1" s="1"/>
  <c r="E1252" i="1"/>
  <c r="F1252" i="1" s="1"/>
  <c r="E1347" i="1"/>
  <c r="F1347" i="1" s="1"/>
  <c r="E808" i="1"/>
  <c r="F808" i="1" s="1"/>
  <c r="E1574" i="1"/>
  <c r="F1574" i="1" s="1"/>
  <c r="E1815" i="1"/>
  <c r="F1815" i="1" s="1"/>
  <c r="E703" i="1"/>
  <c r="F703" i="1" s="1"/>
  <c r="E912" i="1"/>
  <c r="F912" i="1" s="1"/>
  <c r="E124" i="1"/>
  <c r="F124" i="1" s="1"/>
  <c r="E713" i="1"/>
  <c r="F713" i="1" s="1"/>
  <c r="E704" i="1"/>
  <c r="E625" i="1"/>
  <c r="E985" i="1"/>
  <c r="E1130" i="1"/>
  <c r="F1130" i="1" s="1"/>
  <c r="E769" i="1"/>
  <c r="F769" i="1" s="1"/>
  <c r="E1966" i="1"/>
  <c r="F1966" i="1" s="1"/>
  <c r="E516" i="1"/>
  <c r="F516" i="1" s="1"/>
  <c r="E276" i="1"/>
  <c r="F276" i="1" s="1"/>
  <c r="E692" i="1"/>
  <c r="F692" i="1" s="1"/>
  <c r="E1549" i="1"/>
  <c r="F1549" i="1" s="1"/>
  <c r="E165" i="1"/>
  <c r="F165" i="1" s="1"/>
  <c r="E913" i="1"/>
  <c r="F913" i="1" s="1"/>
  <c r="E91" i="1"/>
  <c r="F91" i="1" s="1"/>
  <c r="E1575" i="1"/>
  <c r="F1575" i="1" s="1"/>
  <c r="E1016" i="1"/>
  <c r="F1016" i="1" s="1"/>
  <c r="E1536" i="1"/>
  <c r="F1536" i="1" s="1"/>
  <c r="E826" i="1"/>
  <c r="E62" i="1"/>
  <c r="E1626" i="1"/>
  <c r="E469" i="1"/>
  <c r="F469" i="1" s="1"/>
  <c r="E723" i="1"/>
  <c r="F723" i="1" s="1"/>
  <c r="E444" i="1"/>
  <c r="F444" i="1" s="1"/>
  <c r="E793" i="1"/>
  <c r="F793" i="1" s="1"/>
  <c r="E1889" i="1"/>
  <c r="F1889" i="1" s="1"/>
  <c r="E1338" i="1"/>
  <c r="F1338" i="1" s="1"/>
  <c r="E1165" i="1"/>
  <c r="F1165" i="1" s="1"/>
  <c r="E1664" i="1"/>
  <c r="F1664" i="1" s="1"/>
  <c r="E1673" i="1"/>
  <c r="F1673" i="1" s="1"/>
  <c r="E920" i="1"/>
  <c r="F920" i="1" s="1"/>
  <c r="E1072" i="1"/>
  <c r="F1072" i="1" s="1"/>
  <c r="E248" i="1"/>
  <c r="F248" i="1" s="1"/>
  <c r="E1073" i="1"/>
  <c r="F1073" i="1" s="1"/>
  <c r="E15" i="1"/>
  <c r="E932" i="1"/>
  <c r="E53" i="1"/>
  <c r="E1614" i="1"/>
  <c r="E261" i="1"/>
  <c r="F261" i="1" s="1"/>
  <c r="E986" i="1"/>
  <c r="F986" i="1" s="1"/>
  <c r="E1692" i="1"/>
  <c r="F1692" i="1" s="1"/>
  <c r="E994" i="1"/>
  <c r="F994" i="1" s="1"/>
  <c r="E166" i="1"/>
  <c r="F166" i="1" s="1"/>
  <c r="E1731" i="1"/>
  <c r="F1731" i="1" s="1"/>
  <c r="E770" i="1"/>
  <c r="F770" i="1" s="1"/>
  <c r="E1471" i="1"/>
  <c r="F1471" i="1" s="1"/>
  <c r="E1897" i="1"/>
  <c r="F1897" i="1" s="1"/>
  <c r="E1062" i="1"/>
  <c r="F1062" i="1" s="1"/>
  <c r="E942" i="1"/>
  <c r="F942" i="1" s="1"/>
  <c r="E1386" i="1"/>
  <c r="F1386" i="1" s="1"/>
  <c r="E1932" i="1"/>
  <c r="E1268" i="1"/>
  <c r="E1584" i="1"/>
  <c r="E1487" i="1"/>
  <c r="E933" i="1"/>
  <c r="F933" i="1" s="1"/>
  <c r="E995" i="1"/>
  <c r="F995" i="1" s="1"/>
  <c r="E1321" i="1"/>
  <c r="F1321" i="1" s="1"/>
  <c r="E1063" i="1"/>
  <c r="F1063" i="1" s="1"/>
  <c r="E1339" i="1"/>
  <c r="F1339" i="1" s="1"/>
  <c r="E1943" i="1"/>
  <c r="F1943" i="1" s="1"/>
  <c r="E1643" i="1"/>
  <c r="F1643" i="1" s="1"/>
  <c r="E82" i="1"/>
  <c r="F82" i="1" s="1"/>
  <c r="E492" i="1"/>
  <c r="F492" i="1" s="1"/>
  <c r="E1708" i="1"/>
  <c r="F1708" i="1" s="1"/>
  <c r="E501" i="1"/>
  <c r="F501" i="1" s="1"/>
  <c r="E987" i="1"/>
  <c r="F987" i="1" s="1"/>
  <c r="E1237" i="1"/>
  <c r="E262" i="1"/>
  <c r="E700" i="1"/>
  <c r="E1717" i="1"/>
  <c r="F1717" i="1" s="1"/>
  <c r="E348" i="1"/>
  <c r="F348" i="1" s="1"/>
  <c r="E1693" i="1"/>
  <c r="F1693" i="1" s="1"/>
  <c r="E371" i="1"/>
  <c r="F371" i="1" s="1"/>
  <c r="E410" i="1"/>
  <c r="F410" i="1" s="1"/>
  <c r="E1562" i="1"/>
  <c r="F1562" i="1" s="1"/>
  <c r="E934" i="1"/>
  <c r="F934" i="1" s="1"/>
  <c r="E771" i="1"/>
  <c r="F771" i="1" s="1"/>
  <c r="E1394" i="1"/>
  <c r="F1394" i="1" s="1"/>
  <c r="E1768" i="1"/>
  <c r="F1768" i="1" s="1"/>
  <c r="E263" i="1"/>
  <c r="F263" i="1" s="1"/>
  <c r="E882" i="1"/>
  <c r="F882" i="1" s="1"/>
  <c r="E1119" i="1"/>
  <c r="F1119" i="1" s="1"/>
  <c r="E1906" i="1"/>
  <c r="E502" i="1"/>
  <c r="E264" i="1"/>
  <c r="E1919" i="1"/>
  <c r="E1047" i="1"/>
  <c r="F1047" i="1" s="1"/>
  <c r="E575" i="1"/>
  <c r="F575" i="1" s="1"/>
  <c r="E1488" i="1"/>
  <c r="F1488" i="1" s="1"/>
  <c r="E1195" i="1"/>
  <c r="F1195" i="1" s="1"/>
  <c r="E103" i="1"/>
  <c r="F103" i="1" s="1"/>
  <c r="E1489" i="1"/>
  <c r="F1489" i="1" s="1"/>
  <c r="E1086" i="1"/>
  <c r="F1086" i="1" s="1"/>
  <c r="E16" i="1"/>
  <c r="F16" i="1" s="1"/>
  <c r="E893" i="1"/>
  <c r="F893" i="1" s="1"/>
  <c r="E1615" i="1"/>
  <c r="F1615" i="1" s="1"/>
  <c r="E1769" i="1"/>
  <c r="F1769" i="1" s="1"/>
  <c r="E377" i="1"/>
  <c r="F377" i="1" s="1"/>
  <c r="E1770" i="1"/>
  <c r="E564" i="1"/>
  <c r="E784" i="1"/>
  <c r="E907" i="1"/>
  <c r="E816" i="1"/>
  <c r="F816" i="1" s="1"/>
  <c r="E1816" i="1"/>
  <c r="F1816" i="1" s="1"/>
  <c r="E894" i="1"/>
  <c r="F894" i="1" s="1"/>
  <c r="E187" i="1"/>
  <c r="F187" i="1" s="1"/>
  <c r="E1006" i="1"/>
  <c r="F1006" i="1" s="1"/>
  <c r="E2" i="1"/>
  <c r="F2" i="1" s="1"/>
  <c r="E785" i="1"/>
  <c r="F785" i="1" s="1"/>
  <c r="E1490" i="1"/>
  <c r="F1490" i="1" s="1"/>
  <c r="E1511" i="1"/>
  <c r="F1511" i="1" s="1"/>
  <c r="E724" i="1"/>
  <c r="F724" i="1" s="1"/>
  <c r="E1679" i="1"/>
  <c r="F1679" i="1" s="1"/>
  <c r="E1832" i="1"/>
  <c r="F1832" i="1" s="1"/>
  <c r="E1206" i="1"/>
  <c r="E17" i="1"/>
  <c r="E1340" i="1"/>
  <c r="E1845" i="1"/>
  <c r="E83" i="1"/>
  <c r="F83" i="1" s="1"/>
  <c r="E307" i="1"/>
  <c r="F307" i="1" s="1"/>
  <c r="E359" i="1"/>
  <c r="F359" i="1" s="1"/>
  <c r="E1732" i="1"/>
  <c r="F1732" i="1" s="1"/>
  <c r="E1196" i="1"/>
  <c r="F1196" i="1" s="1"/>
  <c r="E1627" i="1"/>
  <c r="F1627" i="1" s="1"/>
  <c r="E1197" i="1"/>
  <c r="F1197" i="1" s="1"/>
  <c r="E1644" i="1"/>
  <c r="F1644" i="1" s="1"/>
  <c r="E517" i="1"/>
  <c r="F517" i="1" s="1"/>
  <c r="E403" i="1"/>
  <c r="F403" i="1" s="1"/>
  <c r="E532" i="1"/>
  <c r="F532" i="1" s="1"/>
  <c r="E36" i="1"/>
  <c r="F36" i="1" s="1"/>
  <c r="E1105" i="1"/>
  <c r="E772" i="1"/>
  <c r="E200" i="1"/>
  <c r="E943" i="1"/>
  <c r="F943" i="1" s="1"/>
  <c r="E1694" i="1"/>
  <c r="F1694" i="1" s="1"/>
  <c r="E167" i="1"/>
  <c r="F167" i="1" s="1"/>
  <c r="E1459" i="1"/>
  <c r="F1459" i="1" s="1"/>
  <c r="E1709" i="1"/>
  <c r="F1709" i="1" s="1"/>
  <c r="E1645" i="1"/>
  <c r="F1645" i="1" s="1"/>
  <c r="E1140" i="1"/>
  <c r="F1140" i="1" s="1"/>
  <c r="E360" i="1"/>
  <c r="F360" i="1" s="1"/>
  <c r="E1017" i="1"/>
  <c r="F1017" i="1" s="1"/>
  <c r="E944" i="1"/>
  <c r="F944" i="1" s="1"/>
  <c r="E1526" i="1"/>
  <c r="F1526" i="1" s="1"/>
  <c r="E518" i="1"/>
  <c r="F518" i="1" s="1"/>
  <c r="E1018" i="1"/>
  <c r="F1018" i="1" s="1"/>
  <c r="E265" i="1"/>
  <c r="E1501" i="1"/>
  <c r="E1110" i="1"/>
  <c r="E470" i="1"/>
  <c r="E201" i="1"/>
  <c r="F201" i="1" s="1"/>
  <c r="E1967" i="1"/>
  <c r="F1967" i="1" s="1"/>
  <c r="E288" i="1"/>
  <c r="F288" i="1" s="1"/>
  <c r="E220" i="1"/>
  <c r="F220" i="1" s="1"/>
  <c r="E1372" i="1"/>
  <c r="F1372" i="1" s="1"/>
  <c r="E1674" i="1"/>
  <c r="F1674" i="1" s="1"/>
  <c r="E1341" i="1"/>
  <c r="F1341" i="1" s="1"/>
  <c r="E1120" i="1"/>
  <c r="F1120" i="1" s="1"/>
  <c r="E111" i="1"/>
  <c r="F111" i="1" s="1"/>
  <c r="E964" i="1"/>
  <c r="F964" i="1" s="1"/>
  <c r="E1472" i="1"/>
  <c r="F1472" i="1" s="1"/>
  <c r="E1348" i="1"/>
  <c r="F1348" i="1" s="1"/>
  <c r="E394" i="1"/>
  <c r="E1990" i="1"/>
  <c r="E339" i="1"/>
  <c r="E1166" i="1"/>
  <c r="F1166" i="1" s="1"/>
  <c r="E455" i="1"/>
  <c r="F455" i="1" s="1"/>
  <c r="E908" i="1"/>
  <c r="F908" i="1" s="1"/>
  <c r="E914" i="1"/>
  <c r="F914" i="1" s="1"/>
  <c r="E1167" i="1"/>
  <c r="F1167" i="1" s="1"/>
  <c r="E671" i="1"/>
  <c r="F671" i="1" s="1"/>
  <c r="E1746" i="1"/>
  <c r="F1746" i="1" s="1"/>
  <c r="E361" i="1"/>
  <c r="F361" i="1" s="1"/>
  <c r="E1238" i="1"/>
  <c r="F1238" i="1" s="1"/>
  <c r="E445" i="1"/>
  <c r="F445" i="1" s="1"/>
  <c r="E865" i="1"/>
  <c r="F865" i="1" s="1"/>
  <c r="E239" i="1"/>
  <c r="F239" i="1" s="1"/>
  <c r="E340" i="1"/>
  <c r="F340" i="1" s="1"/>
  <c r="E551" i="1"/>
  <c r="E651" i="1"/>
  <c r="E1198" i="1"/>
  <c r="E1833" i="1"/>
  <c r="E975" i="1"/>
  <c r="F975" i="1" s="1"/>
  <c r="E382" i="1"/>
  <c r="F382" i="1" s="1"/>
  <c r="E1834" i="1"/>
  <c r="F1834" i="1" s="1"/>
  <c r="E1835" i="1"/>
  <c r="F1835" i="1" s="1"/>
  <c r="E1095" i="1"/>
  <c r="F1095" i="1" s="1"/>
  <c r="E652" i="1"/>
  <c r="F652" i="1" s="1"/>
  <c r="E935" i="1"/>
  <c r="F935" i="1" s="1"/>
  <c r="E1322" i="1"/>
  <c r="F1322" i="1" s="1"/>
  <c r="E743" i="1"/>
  <c r="F743" i="1" s="1"/>
  <c r="E446" i="1"/>
  <c r="F446" i="1" s="1"/>
  <c r="E665" i="1"/>
  <c r="F665" i="1" s="1"/>
  <c r="E493" i="1"/>
  <c r="F493" i="1" s="1"/>
  <c r="E18" i="1"/>
  <c r="E73" i="1"/>
  <c r="E552" i="1"/>
  <c r="E1253" i="1"/>
  <c r="E202" i="1"/>
  <c r="F202" i="1" s="1"/>
  <c r="E1780" i="1"/>
  <c r="F1780" i="1" s="1"/>
  <c r="E411" i="1"/>
  <c r="F411" i="1" s="1"/>
  <c r="E936" i="1"/>
  <c r="F936" i="1" s="1"/>
  <c r="E996" i="1"/>
  <c r="F996" i="1" s="1"/>
  <c r="E773" i="1"/>
  <c r="F773" i="1" s="1"/>
  <c r="E144" i="1"/>
  <c r="F144" i="1" s="1"/>
  <c r="E666" i="1"/>
  <c r="F666" i="1" s="1"/>
  <c r="E341" i="1"/>
  <c r="F341" i="1" s="1"/>
  <c r="E667" i="1"/>
  <c r="F667" i="1" s="1"/>
  <c r="E63" i="1"/>
  <c r="F63" i="1" s="1"/>
  <c r="E1087" i="1"/>
  <c r="F1087" i="1" s="1"/>
  <c r="E1953" i="1"/>
  <c r="E1131" i="1"/>
  <c r="E1387" i="1"/>
  <c r="E748" i="1"/>
  <c r="F748" i="1" s="1"/>
  <c r="E1074" i="1"/>
  <c r="F1074" i="1" s="1"/>
  <c r="E1537" i="1"/>
  <c r="F1537" i="1" s="1"/>
  <c r="E1111" i="1"/>
  <c r="F1111" i="1" s="1"/>
  <c r="E1836" i="1"/>
  <c r="F1836" i="1" s="1"/>
  <c r="E855" i="1"/>
  <c r="F855" i="1" s="1"/>
  <c r="E1141" i="1"/>
  <c r="F1141" i="1" s="1"/>
  <c r="E705" i="1"/>
  <c r="F705" i="1" s="1"/>
  <c r="E240" i="1"/>
  <c r="F240" i="1" s="1"/>
  <c r="E22" i="1"/>
  <c r="F22" i="1" s="1"/>
  <c r="E1602" i="1"/>
  <c r="F1602" i="1" s="1"/>
  <c r="E883" i="1"/>
  <c r="F883" i="1" s="1"/>
  <c r="E758" i="1"/>
  <c r="F758" i="1" s="1"/>
  <c r="E395" i="1"/>
  <c r="E1968" i="1"/>
  <c r="E1680" i="1"/>
  <c r="E1898" i="1"/>
  <c r="E1168" i="1"/>
  <c r="F1168" i="1" s="1"/>
  <c r="E1681" i="1"/>
  <c r="F1681" i="1" s="1"/>
  <c r="E1354" i="1"/>
  <c r="F1354" i="1" s="1"/>
  <c r="E1460" i="1"/>
  <c r="F1460" i="1" s="1"/>
  <c r="E456" i="1"/>
  <c r="F456" i="1" s="1"/>
  <c r="E203" i="1"/>
  <c r="F203" i="1" s="1"/>
  <c r="E1415" i="1"/>
  <c r="F1415" i="1" s="1"/>
  <c r="E1427" i="1"/>
  <c r="F1427" i="1" s="1"/>
  <c r="E174" i="1"/>
  <c r="F174" i="1" s="1"/>
  <c r="E1303" i="1"/>
  <c r="F1303" i="1" s="1"/>
  <c r="E277" i="1"/>
  <c r="F277" i="1" s="1"/>
  <c r="E1254" i="1"/>
  <c r="F1254" i="1" s="1"/>
  <c r="E840" i="1"/>
  <c r="E749" i="1"/>
  <c r="E1388" i="1"/>
  <c r="E1228" i="1"/>
  <c r="E794" i="1"/>
  <c r="F794" i="1" s="1"/>
  <c r="E750" i="1"/>
  <c r="F750" i="1" s="1"/>
  <c r="E483" i="1"/>
  <c r="F483" i="1" s="1"/>
  <c r="E1733" i="1"/>
  <c r="F1733" i="1" s="1"/>
  <c r="E84" i="1"/>
  <c r="F84" i="1" s="1"/>
  <c r="E308" i="1"/>
  <c r="F308" i="1" s="1"/>
  <c r="E447" i="1"/>
  <c r="F447" i="1" s="1"/>
  <c r="E1395" i="1"/>
  <c r="F1395" i="1" s="1"/>
  <c r="E1443" i="1"/>
  <c r="F1443" i="1" s="1"/>
  <c r="E213" i="1"/>
  <c r="F213" i="1" s="1"/>
  <c r="E759" i="1"/>
  <c r="F759" i="1" s="1"/>
  <c r="E92" i="1"/>
  <c r="F92" i="1" s="1"/>
  <c r="E1444" i="1"/>
  <c r="E1762" i="1"/>
  <c r="E1603" i="1"/>
  <c r="E1682" i="1"/>
  <c r="F1682" i="1" s="1"/>
  <c r="E1407" i="1"/>
  <c r="E637" i="1"/>
  <c r="F637" i="1" s="1"/>
  <c r="E1734" i="1"/>
  <c r="F1734" i="1" s="1"/>
  <c r="E1907" i="1"/>
  <c r="F1907" i="1" s="1"/>
  <c r="E1954" i="1"/>
  <c r="F1954" i="1" s="1"/>
  <c r="E1121" i="1"/>
  <c r="F1121" i="1" s="1"/>
  <c r="E626" i="1"/>
  <c r="F626" i="1" s="1"/>
  <c r="E1550" i="1"/>
  <c r="F1550" i="1" s="1"/>
  <c r="E1604" i="1"/>
  <c r="F1604" i="1" s="1"/>
  <c r="E327" i="1"/>
  <c r="F327" i="1" s="1"/>
  <c r="E1269" i="1"/>
  <c r="F1269" i="1" s="1"/>
  <c r="E921" i="1"/>
  <c r="F921" i="1" s="1"/>
  <c r="E1675" i="1"/>
  <c r="E638" i="1"/>
  <c r="E1408" i="1"/>
  <c r="E884" i="1"/>
  <c r="E524" i="1"/>
  <c r="F524" i="1" s="1"/>
  <c r="E827" i="1"/>
  <c r="F827" i="1" s="1"/>
  <c r="E1747" i="1"/>
  <c r="F1747" i="1" s="1"/>
  <c r="E725" i="1"/>
  <c r="F725" i="1" s="1"/>
  <c r="E457" i="1"/>
  <c r="F457" i="1" s="1"/>
  <c r="E1217" i="1"/>
  <c r="F1217" i="1" s="1"/>
  <c r="E1665" i="1"/>
  <c r="F1665" i="1" s="1"/>
  <c r="E494" i="1"/>
  <c r="F494" i="1" s="1"/>
  <c r="E1461" i="1"/>
  <c r="F1461" i="1" s="1"/>
  <c r="E1837" i="1"/>
  <c r="F1837" i="1" s="1"/>
  <c r="E587" i="1"/>
  <c r="F587" i="1" s="1"/>
  <c r="E495" i="1"/>
  <c r="F495" i="1" s="1"/>
  <c r="E1838" i="1"/>
  <c r="E175" i="1"/>
  <c r="E1969" i="1"/>
  <c r="E1199" i="1"/>
  <c r="E309" i="1"/>
  <c r="F309" i="1" s="1"/>
  <c r="E1218" i="1"/>
  <c r="F1218" i="1" s="1"/>
  <c r="E476" i="1"/>
  <c r="F476" i="1" s="1"/>
  <c r="E1920" i="1"/>
  <c r="F1920" i="1" s="1"/>
  <c r="E266" i="1"/>
  <c r="F266" i="1" s="1"/>
  <c r="E362" i="1"/>
  <c r="F362" i="1" s="1"/>
  <c r="E937" i="1"/>
  <c r="F937" i="1" s="1"/>
  <c r="E588" i="1"/>
  <c r="F588" i="1" s="1"/>
  <c r="E1185" i="1"/>
  <c r="F1185" i="1" s="1"/>
  <c r="E1991" i="1"/>
  <c r="F1991" i="1" s="1"/>
  <c r="E1908" i="1"/>
  <c r="F1908" i="1" s="1"/>
  <c r="E372" i="1"/>
  <c r="F372" i="1" s="1"/>
  <c r="E620" i="1"/>
  <c r="E1048" i="1"/>
  <c r="E997" i="1"/>
  <c r="E1409" i="1"/>
  <c r="E249" i="1"/>
  <c r="F249" i="1" s="1"/>
  <c r="E1852" i="1"/>
  <c r="F1852" i="1" s="1"/>
  <c r="E1026" i="1"/>
  <c r="F1026" i="1" s="1"/>
  <c r="E484" i="1"/>
  <c r="F484" i="1" s="1"/>
  <c r="E1422" i="1"/>
  <c r="F1422" i="1" s="1"/>
  <c r="E1480" i="1"/>
  <c r="F1480" i="1" s="1"/>
  <c r="E998" i="1"/>
  <c r="F998" i="1" s="1"/>
  <c r="E328" i="1"/>
  <c r="F328" i="1" s="1"/>
  <c r="E1294" i="1"/>
  <c r="F1294" i="1" s="1"/>
  <c r="E726" i="1"/>
  <c r="F726" i="1" s="1"/>
  <c r="E112" i="1"/>
  <c r="F112" i="1" s="1"/>
  <c r="E965" i="1"/>
  <c r="F965" i="1" s="1"/>
  <c r="E1207" i="1"/>
  <c r="E1481" i="1"/>
  <c r="E999" i="1"/>
  <c r="E396" i="1"/>
  <c r="F396" i="1" s="1"/>
  <c r="E485" i="1"/>
  <c r="F485" i="1" s="1"/>
  <c r="E1817" i="1"/>
  <c r="F1817" i="1" s="1"/>
  <c r="E477" i="1"/>
  <c r="F477" i="1" s="1"/>
  <c r="E841" i="1"/>
  <c r="F841" i="1" s="1"/>
  <c r="E680" i="1"/>
  <c r="F680" i="1" s="1"/>
  <c r="E595" i="1"/>
  <c r="F595" i="1" s="1"/>
  <c r="E503" i="1"/>
  <c r="F503" i="1" s="1"/>
  <c r="E1282" i="1"/>
  <c r="F1282" i="1" s="1"/>
  <c r="E873" i="1"/>
  <c r="F873" i="1" s="1"/>
  <c r="E125" i="1"/>
  <c r="F125" i="1" s="1"/>
  <c r="E1365" i="1"/>
  <c r="F1365" i="1" s="1"/>
  <c r="E397" i="1"/>
  <c r="F397" i="1" s="1"/>
  <c r="E1473" i="1"/>
  <c r="E1593" i="1"/>
  <c r="E23" i="1"/>
  <c r="E885" i="1"/>
  <c r="E539" i="1"/>
  <c r="F539" i="1" s="1"/>
  <c r="E842" i="1"/>
  <c r="F842" i="1" s="1"/>
  <c r="E278" i="1"/>
  <c r="F278" i="1" s="1"/>
  <c r="E1605" i="1"/>
  <c r="F1605" i="1" s="1"/>
  <c r="E786" i="1"/>
  <c r="F786" i="1" s="1"/>
  <c r="E945" i="1"/>
  <c r="F945" i="1" s="1"/>
  <c r="E1616" i="1"/>
  <c r="F1616" i="1" s="1"/>
  <c r="E1445" i="1"/>
  <c r="F1445" i="1" s="1"/>
  <c r="E886" i="1"/>
  <c r="F886" i="1" s="1"/>
  <c r="E653" i="1"/>
  <c r="F653" i="1" s="1"/>
  <c r="E486" i="1"/>
  <c r="F486" i="1" s="1"/>
  <c r="E1064" i="1"/>
  <c r="F1064" i="1" s="1"/>
  <c r="E436" i="1"/>
  <c r="E1096" i="1"/>
  <c r="E988" i="1"/>
  <c r="E1748" i="1"/>
  <c r="E1899" i="1"/>
  <c r="F1899" i="1" s="1"/>
  <c r="E1617" i="1"/>
  <c r="F1617" i="1" s="1"/>
  <c r="E1876" i="1"/>
  <c r="F1876" i="1" s="1"/>
  <c r="E113" i="1"/>
  <c r="F113" i="1" s="1"/>
  <c r="E363" i="1"/>
  <c r="F363" i="1" s="1"/>
  <c r="E154" i="1"/>
  <c r="F154" i="1" s="1"/>
  <c r="E1502" i="1"/>
  <c r="F1502" i="1" s="1"/>
  <c r="E1186" i="1"/>
  <c r="F1186" i="1" s="1"/>
  <c r="E93" i="1"/>
  <c r="F93" i="1" s="1"/>
  <c r="E412" i="1"/>
  <c r="F412" i="1" s="1"/>
  <c r="E188" i="1"/>
  <c r="F188" i="1" s="1"/>
  <c r="E1585" i="1"/>
  <c r="F1585" i="1" s="1"/>
  <c r="E553" i="1"/>
  <c r="E989" i="1"/>
  <c r="E1112" i="1"/>
  <c r="E809" i="1"/>
  <c r="E1749" i="1"/>
  <c r="F1749" i="1" s="1"/>
  <c r="E1718" i="1"/>
  <c r="F1718" i="1" s="1"/>
  <c r="E1155" i="1"/>
  <c r="F1155" i="1" s="1"/>
  <c r="E1970" i="1"/>
  <c r="F1970" i="1" s="1"/>
  <c r="E383" i="1"/>
  <c r="F383" i="1" s="1"/>
  <c r="E1462" i="1"/>
  <c r="F1462" i="1" s="1"/>
  <c r="E1132" i="1"/>
  <c r="F1132" i="1" s="1"/>
  <c r="E1113" i="1"/>
  <c r="F1113" i="1" s="1"/>
  <c r="E727" i="1"/>
  <c r="F727" i="1" s="1"/>
  <c r="E1921" i="1"/>
  <c r="F1921" i="1" s="1"/>
  <c r="E1428" i="1"/>
  <c r="F1428" i="1" s="1"/>
  <c r="E145" i="1"/>
  <c r="F145" i="1" s="1"/>
  <c r="E1806" i="1"/>
  <c r="E54" i="1"/>
  <c r="E1576" i="1"/>
  <c r="E589" i="1"/>
  <c r="F589" i="1" s="1"/>
  <c r="E421" i="1"/>
  <c r="F421" i="1" s="1"/>
  <c r="E1097" i="1"/>
  <c r="F1097" i="1" s="1"/>
  <c r="E458" i="1"/>
  <c r="F458" i="1" s="1"/>
  <c r="E800" i="1"/>
  <c r="F800" i="1" s="1"/>
  <c r="E1255" i="1"/>
  <c r="F1255" i="1" s="1"/>
  <c r="E774" i="1"/>
  <c r="F774" i="1" s="1"/>
  <c r="E1304" i="1"/>
  <c r="F1304" i="1" s="1"/>
  <c r="E1527" i="1"/>
  <c r="F1527" i="1" s="1"/>
  <c r="E24" i="1"/>
  <c r="F24" i="1" s="1"/>
  <c r="E1618" i="1"/>
  <c r="F1618" i="1" s="1"/>
  <c r="E1283" i="1"/>
  <c r="F1283" i="1" s="1"/>
  <c r="E1435" i="1"/>
  <c r="F1435" i="1" s="1"/>
  <c r="E1577" i="1"/>
  <c r="E1795" i="1"/>
  <c r="E1646" i="1"/>
  <c r="E25" i="1"/>
  <c r="F25" i="1" s="1"/>
  <c r="E1049" i="1"/>
  <c r="F1049" i="1" s="1"/>
  <c r="E1323" i="1"/>
  <c r="F1323" i="1" s="1"/>
  <c r="E1825" i="1"/>
  <c r="F1825" i="1" s="1"/>
  <c r="E364" i="1"/>
  <c r="F364" i="1" s="1"/>
  <c r="E1666" i="1"/>
  <c r="F1666" i="1" s="1"/>
  <c r="E1429" i="1"/>
  <c r="F1429" i="1" s="1"/>
  <c r="E1295" i="1"/>
  <c r="F1295" i="1" s="1"/>
  <c r="E1538" i="1"/>
  <c r="F1538" i="1" s="1"/>
  <c r="E576" i="1"/>
  <c r="F576" i="1" s="1"/>
  <c r="E828" i="1"/>
  <c r="F828" i="1" s="1"/>
  <c r="E915" i="1"/>
  <c r="F915" i="1" s="1"/>
  <c r="E1305" i="1"/>
  <c r="F1305" i="1" s="1"/>
  <c r="E554" i="1"/>
  <c r="E1606" i="1"/>
  <c r="E1229" i="1"/>
  <c r="E459" i="1"/>
  <c r="E1284" i="1"/>
  <c r="F1284" i="1" s="1"/>
  <c r="E1142" i="1"/>
  <c r="F1142" i="1" s="1"/>
  <c r="E504" i="1"/>
  <c r="F504" i="1" s="1"/>
  <c r="E810" i="1"/>
  <c r="F810" i="1" s="1"/>
  <c r="E760" i="1"/>
  <c r="F760" i="1" s="1"/>
  <c r="E365" i="1"/>
  <c r="F365" i="1" s="1"/>
  <c r="E925" i="1"/>
  <c r="F925" i="1" s="1"/>
  <c r="E1106" i="1"/>
  <c r="F1106" i="1" s="1"/>
  <c r="E1332" i="1"/>
  <c r="F1332" i="1" s="1"/>
  <c r="E426" i="1"/>
  <c r="F426" i="1" s="1"/>
  <c r="E728" i="1"/>
  <c r="F728" i="1" s="1"/>
  <c r="E1512" i="1"/>
  <c r="F1512" i="1" s="1"/>
  <c r="E1513" i="1"/>
  <c r="E1285" i="1"/>
  <c r="E1971" i="1"/>
  <c r="E590" i="1"/>
  <c r="E909" i="1"/>
  <c r="F909" i="1" s="1"/>
  <c r="E37" i="1"/>
  <c r="F37" i="1" s="1"/>
  <c r="E366" i="1"/>
  <c r="F366" i="1" s="1"/>
  <c r="E787" i="1"/>
  <c r="F787" i="1" s="1"/>
  <c r="E1200" i="1"/>
  <c r="F1200" i="1" s="1"/>
  <c r="E591" i="1"/>
  <c r="F591" i="1" s="1"/>
  <c r="E1270" i="1"/>
  <c r="F1270" i="1" s="1"/>
  <c r="E38" i="1"/>
  <c r="F38" i="1" s="1"/>
  <c r="E55" i="1"/>
  <c r="F55" i="1" s="1"/>
  <c r="E289" i="1"/>
  <c r="F289" i="1" s="1"/>
  <c r="E1201" i="1"/>
  <c r="F1201" i="1" s="1"/>
  <c r="E189" i="1"/>
  <c r="F189" i="1" s="1"/>
  <c r="E795" i="1"/>
  <c r="E64" i="1"/>
  <c r="E1333" i="1"/>
  <c r="E1578" i="1"/>
  <c r="E1075" i="1"/>
  <c r="F1075" i="1" s="1"/>
  <c r="E706" i="1"/>
  <c r="F706" i="1" s="1"/>
  <c r="E126" i="1"/>
  <c r="F126" i="1" s="1"/>
  <c r="E94" i="1"/>
  <c r="F94" i="1" s="1"/>
  <c r="E1922" i="1"/>
  <c r="F1922" i="1" s="1"/>
  <c r="E510" i="1"/>
  <c r="F510" i="1" s="1"/>
  <c r="E1972" i="1"/>
  <c r="F1972" i="1" s="1"/>
  <c r="E555" i="1"/>
  <c r="F555" i="1" s="1"/>
  <c r="E1771" i="1"/>
  <c r="F1771" i="1" s="1"/>
  <c r="E1143" i="1"/>
  <c r="F1143" i="1" s="1"/>
  <c r="E1586" i="1"/>
  <c r="F1586" i="1" s="1"/>
  <c r="E1050" i="1"/>
  <c r="F1050" i="1" s="1"/>
  <c r="E229" i="1"/>
  <c r="E104" i="1"/>
  <c r="E1051" i="1"/>
  <c r="E627" i="1"/>
  <c r="F627" i="1" s="1"/>
  <c r="E1230" i="1"/>
  <c r="F1230" i="1" s="1"/>
  <c r="E1035" i="1"/>
  <c r="F1035" i="1" s="1"/>
  <c r="E829" i="1"/>
  <c r="F829" i="1" s="1"/>
  <c r="E874" i="1"/>
  <c r="F874" i="1" s="1"/>
  <c r="E146" i="1"/>
  <c r="F146" i="1" s="1"/>
  <c r="E1313" i="1"/>
  <c r="F1313" i="1" s="1"/>
  <c r="E976" i="1"/>
  <c r="F976" i="1" s="1"/>
  <c r="E681" i="1"/>
  <c r="F681" i="1" s="1"/>
  <c r="E519" i="1"/>
  <c r="F519" i="1" s="1"/>
  <c r="E56" i="1"/>
  <c r="F56" i="1" s="1"/>
  <c r="E751" i="1"/>
  <c r="F751" i="1" s="1"/>
  <c r="E1491" i="1"/>
  <c r="F1491" i="1" s="1"/>
  <c r="E221" i="1"/>
  <c r="E775" i="1"/>
  <c r="E817" i="1"/>
  <c r="E26" i="1"/>
  <c r="E796" i="1"/>
  <c r="F796" i="1" s="1"/>
  <c r="E367" i="1"/>
  <c r="F367" i="1" s="1"/>
  <c r="E404" i="1"/>
  <c r="F404" i="1" s="1"/>
  <c r="E1000" i="1"/>
  <c r="F1000" i="1" s="1"/>
  <c r="E1503" i="1"/>
  <c r="F1503" i="1" s="1"/>
  <c r="E922" i="1"/>
  <c r="F922" i="1" s="1"/>
  <c r="E39" i="1"/>
  <c r="F39" i="1" s="1"/>
  <c r="E1410" i="1"/>
  <c r="F1410" i="1" s="1"/>
  <c r="E1587" i="1"/>
  <c r="F1587" i="1" s="1"/>
  <c r="E1955" i="1"/>
  <c r="F1955" i="1" s="1"/>
  <c r="E565" i="1"/>
  <c r="F565" i="1" s="1"/>
  <c r="E1992" i="1"/>
  <c r="F1992" i="1" s="1"/>
  <c r="E230" i="1"/>
  <c r="E639" i="1"/>
  <c r="E155" i="1"/>
  <c r="E612" i="1"/>
  <c r="F612" i="1" s="1"/>
  <c r="E1735" i="1"/>
  <c r="F1735" i="1" s="1"/>
  <c r="E1514" i="1"/>
  <c r="F1514" i="1" s="1"/>
  <c r="E818" i="1"/>
  <c r="F818" i="1" s="1"/>
  <c r="E1373" i="1"/>
  <c r="F1373" i="1" s="1"/>
  <c r="E413" i="1"/>
  <c r="F413" i="1" s="1"/>
  <c r="E1772" i="1"/>
  <c r="F1772" i="1" s="1"/>
  <c r="E761" i="1"/>
  <c r="F761" i="1" s="1"/>
  <c r="E729" i="1"/>
  <c r="F729" i="1" s="1"/>
  <c r="E1256" i="1"/>
  <c r="F1256" i="1" s="1"/>
  <c r="E1492" i="1"/>
  <c r="F1492" i="1" s="1"/>
  <c r="E1594" i="1"/>
  <c r="F1594" i="1" s="1"/>
  <c r="E190" i="1"/>
  <c r="F190" i="1" s="1"/>
  <c r="E776" i="1"/>
  <c r="E613" i="1"/>
  <c r="E1007" i="1"/>
  <c r="E752" i="1"/>
  <c r="E1923" i="1"/>
  <c r="F1923" i="1" s="1"/>
  <c r="E1493" i="1"/>
  <c r="F1493" i="1" s="1"/>
  <c r="E1202" i="1"/>
  <c r="F1202" i="1" s="1"/>
  <c r="E1446" i="1"/>
  <c r="F1446" i="1" s="1"/>
  <c r="E1877" i="1"/>
  <c r="F1877" i="1" s="1"/>
  <c r="E241" i="1"/>
  <c r="F241" i="1" s="1"/>
  <c r="E290" i="1"/>
  <c r="F290" i="1" s="1"/>
  <c r="E204" i="1"/>
  <c r="F204" i="1" s="1"/>
  <c r="E291" i="1"/>
  <c r="F291" i="1" s="1"/>
  <c r="E923" i="1"/>
  <c r="F923" i="1" s="1"/>
  <c r="E1122" i="1"/>
  <c r="F1122" i="1" s="1"/>
  <c r="E292" i="1"/>
  <c r="F292" i="1" s="1"/>
  <c r="E910" i="1"/>
  <c r="E342" i="1"/>
  <c r="E1866" i="1"/>
  <c r="E1271" i="1"/>
  <c r="F1271" i="1" s="1"/>
  <c r="E1551" i="1"/>
  <c r="F1551" i="1" s="1"/>
  <c r="E1231" i="1"/>
  <c r="F1231" i="1" s="1"/>
  <c r="E156" i="1"/>
  <c r="F156" i="1" s="1"/>
  <c r="E242" i="1"/>
  <c r="F242" i="1" s="1"/>
  <c r="E1076" i="1"/>
  <c r="F1076" i="1" s="1"/>
  <c r="E714" i="1"/>
  <c r="F714" i="1" s="1"/>
  <c r="E505" i="1"/>
  <c r="F505" i="1" s="1"/>
  <c r="E1355" i="1"/>
  <c r="F1355" i="1" s="1"/>
  <c r="E1257" i="1"/>
  <c r="F1257" i="1" s="1"/>
  <c r="E205" i="1"/>
  <c r="F205" i="1" s="1"/>
  <c r="E1052" i="1"/>
  <c r="F1052" i="1" s="1"/>
  <c r="E1750" i="1"/>
  <c r="F1750" i="1" s="1"/>
  <c r="E577" i="1"/>
  <c r="E206" i="1"/>
  <c r="E329" i="1"/>
  <c r="E293" i="1"/>
  <c r="E1807" i="1"/>
  <c r="F1807" i="1" s="1"/>
  <c r="E1619" i="1"/>
  <c r="F1619" i="1" s="1"/>
  <c r="E849" i="1"/>
  <c r="F849" i="1" s="1"/>
  <c r="E1890" i="1"/>
  <c r="F1890" i="1" s="1"/>
  <c r="E856" i="1"/>
  <c r="F856" i="1" s="1"/>
  <c r="E1272" i="1"/>
  <c r="F1272" i="1" s="1"/>
  <c r="E127" i="1"/>
  <c r="F127" i="1" s="1"/>
  <c r="E310" i="1"/>
  <c r="F310" i="1" s="1"/>
  <c r="E1683" i="1"/>
  <c r="F1683" i="1" s="1"/>
  <c r="E1878" i="1"/>
  <c r="F1878" i="1" s="1"/>
  <c r="E487" i="1"/>
  <c r="F487" i="1" s="1"/>
  <c r="E1695" i="1"/>
  <c r="F1695" i="1" s="1"/>
  <c r="E1398" i="1"/>
  <c r="E1258" i="1"/>
  <c r="E895" i="1"/>
  <c r="E1232" i="1"/>
  <c r="F1232" i="1" s="1"/>
  <c r="E1909" i="1"/>
  <c r="E1944" i="1"/>
  <c r="F1944" i="1" s="1"/>
  <c r="E592" i="1"/>
  <c r="F592" i="1" s="1"/>
  <c r="E1374" i="1"/>
  <c r="F1374" i="1" s="1"/>
  <c r="E1973" i="1"/>
  <c r="F1973" i="1" s="1"/>
  <c r="E1891" i="1"/>
  <c r="F1891" i="1" s="1"/>
  <c r="E1631" i="1"/>
  <c r="F1631" i="1" s="1"/>
  <c r="E1416" i="1"/>
  <c r="F1416" i="1" s="1"/>
  <c r="E953" i="1"/>
  <c r="F953" i="1" s="1"/>
  <c r="E1187" i="1"/>
  <c r="F1187" i="1" s="1"/>
  <c r="E267" i="1"/>
  <c r="F267" i="1" s="1"/>
  <c r="E1982" i="1"/>
  <c r="F1982" i="1" s="1"/>
  <c r="E540" i="1"/>
  <c r="E1910" i="1"/>
  <c r="E1123" i="1"/>
  <c r="E1773" i="1"/>
  <c r="E448" i="1"/>
  <c r="E843" i="1"/>
  <c r="F843" i="1" s="1"/>
  <c r="E954" i="1"/>
  <c r="F954" i="1" s="1"/>
  <c r="E1515" i="1"/>
  <c r="F1515" i="1" s="1"/>
  <c r="E1494" i="1"/>
  <c r="F1494" i="1" s="1"/>
  <c r="E157" i="1"/>
  <c r="F157" i="1" s="1"/>
  <c r="E1983" i="1"/>
  <c r="F1983" i="1" s="1"/>
  <c r="E1552" i="1"/>
  <c r="F1552" i="1" s="1"/>
  <c r="E95" i="1"/>
  <c r="F95" i="1" s="1"/>
  <c r="E114" i="1"/>
  <c r="F114" i="1" s="1"/>
  <c r="E1553" i="1"/>
  <c r="F1553" i="1" s="1"/>
  <c r="E1853" i="1"/>
  <c r="F1853" i="1" s="1"/>
  <c r="E74" i="1"/>
  <c r="E279" i="1"/>
  <c r="E1366" i="1"/>
  <c r="E1203" i="1"/>
  <c r="F1203" i="1" s="1"/>
  <c r="E449" i="1"/>
  <c r="F449" i="1" s="1"/>
  <c r="E27" i="1"/>
  <c r="F27" i="1" s="1"/>
  <c r="E640" i="1"/>
  <c r="F640" i="1" s="1"/>
  <c r="E191" i="1"/>
  <c r="F191" i="1" s="1"/>
  <c r="E850" i="1"/>
  <c r="F850" i="1" s="1"/>
  <c r="E1796" i="1"/>
  <c r="F1796" i="1" s="1"/>
  <c r="E158" i="1"/>
  <c r="F158" i="1" s="1"/>
  <c r="E525" i="1"/>
  <c r="F525" i="1" s="1"/>
  <c r="E1356" i="1"/>
  <c r="F1356" i="1" s="1"/>
  <c r="E1736" i="1"/>
  <c r="F1736" i="1" s="1"/>
  <c r="E437" i="1"/>
  <c r="F437" i="1" s="1"/>
  <c r="E672" i="1"/>
  <c r="F672" i="1" s="1"/>
  <c r="E1399" i="1"/>
  <c r="E450" i="1"/>
  <c r="E1053" i="1"/>
  <c r="E737" i="1"/>
  <c r="F737" i="1" s="1"/>
  <c r="E1632" i="1"/>
  <c r="F1632" i="1" s="1"/>
  <c r="E1956" i="1"/>
  <c r="F1956" i="1" s="1"/>
  <c r="E1098" i="1"/>
  <c r="F1098" i="1" s="1"/>
  <c r="E192" i="1"/>
  <c r="F192" i="1" s="1"/>
  <c r="E682" i="1"/>
  <c r="F682" i="1" s="1"/>
  <c r="E673" i="1"/>
  <c r="F673" i="1" s="1"/>
  <c r="E311" i="1"/>
  <c r="F311" i="1" s="1"/>
  <c r="E1826" i="1"/>
  <c r="F1826" i="1" s="1"/>
  <c r="E1808" i="1"/>
  <c r="F1808" i="1" s="1"/>
  <c r="E1495" i="1"/>
  <c r="F1495" i="1" s="1"/>
  <c r="E830" i="1"/>
  <c r="F830" i="1" s="1"/>
  <c r="E1239" i="1"/>
  <c r="F1239" i="1" s="1"/>
  <c r="E176" i="1"/>
  <c r="E1984" i="1"/>
  <c r="E1528" i="1"/>
  <c r="E1334" i="1"/>
  <c r="E1554" i="1"/>
  <c r="F1554" i="1" s="1"/>
  <c r="E1867" i="1"/>
  <c r="F1867" i="1" s="1"/>
  <c r="E85" i="1"/>
  <c r="F85" i="1" s="1"/>
  <c r="E596" i="1"/>
  <c r="F596" i="1" s="1"/>
  <c r="E1367" i="1"/>
  <c r="F1367" i="1" s="1"/>
  <c r="E1818" i="1"/>
  <c r="F1818" i="1" s="1"/>
  <c r="E857" i="1"/>
  <c r="F857" i="1" s="1"/>
  <c r="E715" i="1"/>
  <c r="F715" i="1" s="1"/>
  <c r="E1065" i="1"/>
  <c r="F1065" i="1" s="1"/>
  <c r="E1036" i="1"/>
  <c r="F1036" i="1" s="1"/>
  <c r="E1273" i="1"/>
  <c r="F1273" i="1" s="1"/>
  <c r="E1684" i="1"/>
  <c r="F1684" i="1" s="1"/>
  <c r="E926" i="1"/>
  <c r="E858" i="1"/>
  <c r="E1797" i="1"/>
  <c r="E1933" i="1"/>
  <c r="E683" i="1"/>
  <c r="E866" i="1"/>
  <c r="F866" i="1" s="1"/>
  <c r="E1389" i="1"/>
  <c r="F1389" i="1" s="1"/>
  <c r="E1607" i="1"/>
  <c r="F1607" i="1" s="1"/>
  <c r="E1993" i="1"/>
  <c r="F1993" i="1" s="1"/>
  <c r="E1809" i="1"/>
  <c r="F1809" i="1" s="1"/>
  <c r="E1854" i="1"/>
  <c r="F1854" i="1" s="1"/>
  <c r="E222" i="1"/>
  <c r="F222" i="1" s="1"/>
  <c r="E135" i="1"/>
  <c r="F135" i="1" s="1"/>
  <c r="E193" i="1"/>
  <c r="F193" i="1" s="1"/>
  <c r="E1296" i="1"/>
  <c r="F1296" i="1" s="1"/>
  <c r="E1297" i="1"/>
  <c r="F1297" i="1" s="1"/>
  <c r="E496" i="1"/>
  <c r="E1124" i="1"/>
  <c r="E1463" i="1"/>
  <c r="E533" i="1"/>
  <c r="F533" i="1" s="1"/>
  <c r="E488" i="1"/>
  <c r="F488" i="1" s="1"/>
  <c r="E147" i="1"/>
  <c r="F147" i="1" s="1"/>
  <c r="E819" i="1"/>
  <c r="F819" i="1" s="1"/>
  <c r="E1798" i="1"/>
  <c r="F1798" i="1" s="1"/>
  <c r="E1019" i="1"/>
  <c r="F1019" i="1" s="1"/>
  <c r="E1924" i="1"/>
  <c r="F1924" i="1" s="1"/>
  <c r="E859" i="1"/>
  <c r="F859" i="1" s="1"/>
  <c r="E1233" i="1"/>
  <c r="F1233" i="1" s="1"/>
  <c r="E946" i="1"/>
  <c r="F946" i="1" s="1"/>
  <c r="E777" i="1"/>
  <c r="F777" i="1" s="1"/>
  <c r="E1827" i="1"/>
  <c r="F1827" i="1" s="1"/>
  <c r="E1447" i="1"/>
  <c r="F1447" i="1" s="1"/>
  <c r="E654" i="1"/>
  <c r="E28" i="1"/>
  <c r="E1911" i="1"/>
  <c r="E1274" i="1"/>
  <c r="F1274" i="1" s="1"/>
  <c r="E1789" i="1"/>
  <c r="F1789" i="1" s="1"/>
  <c r="E966" i="1"/>
  <c r="F966" i="1" s="1"/>
  <c r="E674" i="1"/>
  <c r="F674" i="1" s="1"/>
  <c r="E1037" i="1"/>
  <c r="F1037" i="1" s="1"/>
  <c r="E1482" i="1"/>
  <c r="F1482" i="1" s="1"/>
  <c r="E384" i="1"/>
  <c r="F384" i="1" s="1"/>
  <c r="E506" i="1"/>
  <c r="F506" i="1" s="1"/>
  <c r="E1539" i="1"/>
  <c r="F1539" i="1" s="1"/>
  <c r="E65" i="1"/>
  <c r="F65" i="1" s="1"/>
  <c r="E1858" i="1"/>
  <c r="F1858" i="1" s="1"/>
  <c r="E693" i="1"/>
  <c r="F693" i="1" s="1"/>
  <c r="E1027" i="1"/>
  <c r="F1027" i="1" s="1"/>
  <c r="E641" i="1"/>
  <c r="E1685" i="1"/>
  <c r="E797" i="1"/>
  <c r="E1411" i="1"/>
  <c r="E1934" i="1"/>
  <c r="F1934" i="1" s="1"/>
  <c r="E977" i="1"/>
  <c r="F977" i="1" s="1"/>
  <c r="E1555" i="1"/>
  <c r="F1555" i="1" s="1"/>
  <c r="E1417" i="1"/>
  <c r="F1417" i="1" s="1"/>
  <c r="E1957" i="1"/>
  <c r="F1957" i="1" s="1"/>
  <c r="E875" i="1"/>
  <c r="F875" i="1" s="1"/>
  <c r="E1375" i="1"/>
  <c r="F1375" i="1" s="1"/>
  <c r="E511" i="1"/>
  <c r="F511" i="1" s="1"/>
  <c r="E694" i="1"/>
  <c r="F694" i="1" s="1"/>
  <c r="E168" i="1"/>
  <c r="F168" i="1" s="1"/>
  <c r="E169" i="1"/>
  <c r="F169" i="1" s="1"/>
  <c r="E606" i="1"/>
  <c r="F606" i="1" s="1"/>
  <c r="E231" i="1"/>
  <c r="E1020" i="1"/>
  <c r="E57" i="1"/>
  <c r="E115" i="1"/>
  <c r="F115" i="1" s="1"/>
  <c r="E1088" i="1"/>
  <c r="E730" i="1"/>
  <c r="F730" i="1" s="1"/>
  <c r="E1799" i="1"/>
  <c r="F1799" i="1" s="1"/>
  <c r="E578" i="1"/>
  <c r="F578" i="1" s="1"/>
  <c r="E105" i="1"/>
  <c r="F105" i="1" s="1"/>
  <c r="E243" i="1"/>
  <c r="F243" i="1" s="1"/>
  <c r="E1657" i="1"/>
  <c r="F1657" i="1" s="1"/>
  <c r="E1945" i="1"/>
  <c r="F1945" i="1" s="1"/>
  <c r="E128" i="1"/>
  <c r="F128" i="1" s="1"/>
  <c r="E1400" i="1"/>
  <c r="F1400" i="1" s="1"/>
  <c r="E876" i="1"/>
  <c r="F876" i="1" s="1"/>
  <c r="E148" i="1"/>
  <c r="F148" i="1" s="1"/>
  <c r="E312" i="1"/>
  <c r="E1144" i="1"/>
  <c r="E1464" i="1"/>
  <c r="E451" i="1"/>
  <c r="E1298" i="1"/>
  <c r="F1298" i="1" s="1"/>
  <c r="E1396" i="1"/>
  <c r="F1396" i="1" s="1"/>
  <c r="E831" i="1"/>
  <c r="F831" i="1" s="1"/>
  <c r="E738" i="1"/>
  <c r="F738" i="1" s="1"/>
  <c r="E29" i="1"/>
  <c r="F29" i="1" s="1"/>
  <c r="E1620" i="1"/>
  <c r="F1620" i="1" s="1"/>
  <c r="E1483" i="1"/>
  <c r="F1483" i="1" s="1"/>
  <c r="E1114" i="1"/>
  <c r="F1114" i="1" s="1"/>
  <c r="E1188" i="1"/>
  <c r="F1188" i="1" s="1"/>
  <c r="E1540" i="1"/>
  <c r="F1540" i="1" s="1"/>
  <c r="E1696" i="1"/>
  <c r="F1696" i="1" s="1"/>
  <c r="E136" i="1"/>
  <c r="F136" i="1" s="1"/>
  <c r="E207" i="1"/>
  <c r="E695" i="1"/>
  <c r="E1342" i="1"/>
  <c r="E1465" i="1"/>
  <c r="F1465" i="1" s="1"/>
  <c r="E811" i="1"/>
  <c r="F811" i="1" s="1"/>
  <c r="E1810" i="1"/>
  <c r="F1810" i="1" s="1"/>
  <c r="E250" i="1"/>
  <c r="F250" i="1" s="1"/>
  <c r="E566" i="1"/>
  <c r="F566" i="1" s="1"/>
  <c r="E579" i="1"/>
  <c r="F579" i="1" s="1"/>
  <c r="E1892" i="1"/>
  <c r="F1892" i="1" s="1"/>
  <c r="E1751" i="1"/>
  <c r="F1751" i="1" s="1"/>
  <c r="E414" i="1"/>
  <c r="F414" i="1" s="1"/>
  <c r="E753" i="1"/>
  <c r="F753" i="1" s="1"/>
  <c r="E244" i="1"/>
  <c r="F244" i="1" s="1"/>
  <c r="E1412" i="1"/>
  <c r="F1412" i="1" s="1"/>
  <c r="E129" i="1"/>
  <c r="F129" i="1" s="1"/>
  <c r="E1912" i="1"/>
  <c r="E232" i="1"/>
  <c r="E137" i="1"/>
  <c r="E1001" i="1"/>
  <c r="E567" i="1"/>
  <c r="E731" i="1"/>
  <c r="F731" i="1" s="1"/>
  <c r="E801" i="1"/>
  <c r="F801" i="1" s="1"/>
  <c r="E732" i="1"/>
  <c r="F732" i="1" s="1"/>
  <c r="E812" i="1"/>
  <c r="F812" i="1" s="1"/>
  <c r="E86" i="1"/>
  <c r="F86" i="1" s="1"/>
  <c r="E1529" i="1"/>
  <c r="F1529" i="1" s="1"/>
  <c r="E373" i="1"/>
  <c r="F373" i="1" s="1"/>
  <c r="E1839" i="1"/>
  <c r="F1839" i="1" s="1"/>
  <c r="E1774" i="1"/>
  <c r="F1774" i="1" s="1"/>
  <c r="E832" i="1"/>
  <c r="F832" i="1" s="1"/>
  <c r="E967" i="1"/>
  <c r="F967" i="1" s="1"/>
  <c r="E1169" i="1"/>
  <c r="E1208" i="1"/>
  <c r="E887" i="1"/>
  <c r="E1974" i="1"/>
  <c r="E1633" i="1"/>
  <c r="F1633" i="1" s="1"/>
  <c r="E1077" i="1"/>
  <c r="F1077" i="1" s="1"/>
  <c r="E628" i="1"/>
  <c r="F628" i="1" s="1"/>
  <c r="E75" i="1"/>
  <c r="F75" i="1" s="1"/>
  <c r="E245" i="1"/>
  <c r="F245" i="1" s="1"/>
  <c r="E1149" i="1"/>
  <c r="F1149" i="1" s="1"/>
  <c r="E684" i="1"/>
  <c r="F684" i="1" s="1"/>
  <c r="E1879" i="1"/>
  <c r="F1879" i="1" s="1"/>
  <c r="E374" i="1"/>
  <c r="F374" i="1" s="1"/>
  <c r="E1448" i="1"/>
  <c r="F1448" i="1" s="1"/>
  <c r="E1078" i="1"/>
  <c r="F1078" i="1" s="1"/>
  <c r="E1314" i="1"/>
  <c r="F1314" i="1" s="1"/>
  <c r="E1556" i="1"/>
  <c r="E896" i="1"/>
  <c r="E3" i="1"/>
  <c r="E1259" i="1"/>
  <c r="E1859" i="1"/>
  <c r="F1859" i="1" s="1"/>
  <c r="E1719" i="1"/>
  <c r="F1719" i="1" s="1"/>
  <c r="E1541" i="1"/>
  <c r="F1541" i="1" s="1"/>
  <c r="E1634" i="1"/>
  <c r="F1634" i="1" s="1"/>
  <c r="E130" i="1"/>
  <c r="F130" i="1" s="1"/>
  <c r="E251" i="1"/>
  <c r="F251" i="1" s="1"/>
  <c r="E58" i="1"/>
  <c r="F58" i="1" s="1"/>
  <c r="E1763" i="1"/>
  <c r="F1763" i="1" s="1"/>
  <c r="E1994" i="1"/>
  <c r="F1994" i="1" s="1"/>
  <c r="E955" i="1"/>
  <c r="F955" i="1" s="1"/>
  <c r="E1306" i="1"/>
  <c r="F1306" i="1" s="1"/>
  <c r="E349" i="1"/>
  <c r="F349" i="1" s="1"/>
  <c r="E1530" i="1"/>
  <c r="E1504" i="1"/>
  <c r="E820" i="1"/>
  <c r="E1484" i="1"/>
  <c r="F1484" i="1" s="1"/>
  <c r="E1667" i="1"/>
  <c r="F1667" i="1" s="1"/>
  <c r="E313" i="1"/>
  <c r="F313" i="1" s="1"/>
  <c r="E1474" i="1"/>
  <c r="F1474" i="1" s="1"/>
  <c r="E280" i="1"/>
  <c r="F280" i="1" s="1"/>
  <c r="E1710" i="1"/>
  <c r="F1710" i="1" s="1"/>
  <c r="E526" i="1"/>
  <c r="F526" i="1" s="1"/>
  <c r="E580" i="1"/>
  <c r="F580" i="1" s="1"/>
  <c r="E512" i="1"/>
  <c r="F512" i="1" s="1"/>
  <c r="E1089" i="1"/>
  <c r="F1089" i="1" s="1"/>
  <c r="E1315" i="1"/>
  <c r="F1315" i="1" s="1"/>
  <c r="E1846" i="1"/>
  <c r="F1846" i="1" s="1"/>
  <c r="E1107" i="1"/>
  <c r="F1107" i="1" s="1"/>
  <c r="E1376" i="1"/>
  <c r="E813" i="1"/>
  <c r="E1847" i="1"/>
  <c r="E1475" i="1"/>
  <c r="E1175" i="1"/>
  <c r="F1175" i="1" s="1"/>
  <c r="E621" i="1"/>
  <c r="F621" i="1" s="1"/>
  <c r="E1913" i="1"/>
  <c r="F1913" i="1" s="1"/>
  <c r="E897" i="1"/>
  <c r="F897" i="1" s="1"/>
  <c r="E707" i="1"/>
  <c r="F707" i="1" s="1"/>
  <c r="E762" i="1"/>
  <c r="F762" i="1" s="1"/>
  <c r="E1275" i="1"/>
  <c r="F1275" i="1" s="1"/>
  <c r="E898" i="1"/>
  <c r="F898" i="1" s="1"/>
  <c r="E541" i="1"/>
  <c r="F541" i="1" s="1"/>
  <c r="E87" i="1"/>
  <c r="F87" i="1" s="1"/>
  <c r="E833" i="1"/>
  <c r="F833" i="1" s="1"/>
  <c r="E1995" i="1"/>
  <c r="F1995" i="1" s="1"/>
  <c r="E497" i="1"/>
  <c r="E1764" i="1"/>
  <c r="E194" i="1"/>
  <c r="E1975" i="1"/>
  <c r="E1840" i="1"/>
  <c r="F1840" i="1" s="1"/>
  <c r="E899" i="1"/>
  <c r="F899" i="1" s="1"/>
  <c r="E534" i="1"/>
  <c r="F534" i="1" s="1"/>
  <c r="E378" i="1"/>
  <c r="F378" i="1" s="1"/>
  <c r="E385" i="1"/>
  <c r="F385" i="1" s="1"/>
  <c r="E763" i="1"/>
  <c r="F763" i="1" s="1"/>
  <c r="E1038" i="1"/>
  <c r="F1038" i="1" s="1"/>
  <c r="E668" i="1"/>
  <c r="F668" i="1" s="1"/>
  <c r="E888" i="1"/>
  <c r="F888" i="1" s="1"/>
  <c r="E889" i="1"/>
  <c r="F889" i="1" s="1"/>
  <c r="E1418" i="1"/>
  <c r="F1418" i="1" s="1"/>
  <c r="E268" i="1"/>
  <c r="F268" i="1" s="1"/>
  <c r="E405" i="1"/>
  <c r="E1557" i="1"/>
  <c r="E597" i="1"/>
  <c r="E138" i="1"/>
  <c r="E1976" i="1"/>
  <c r="F1976" i="1" s="1"/>
  <c r="E1925" i="1"/>
  <c r="F1925" i="1" s="1"/>
  <c r="E1977" i="1"/>
  <c r="F1977" i="1" s="1"/>
  <c r="E314" i="1"/>
  <c r="F314" i="1" s="1"/>
  <c r="E607" i="1"/>
  <c r="F607" i="1" s="1"/>
  <c r="E1647" i="1"/>
  <c r="F1647" i="1" s="1"/>
  <c r="E1775" i="1"/>
  <c r="F1775" i="1" s="1"/>
  <c r="E116" i="1"/>
  <c r="F116" i="1" s="1"/>
  <c r="E40" i="1"/>
  <c r="F40" i="1" s="1"/>
  <c r="E1189" i="1"/>
  <c r="F1189" i="1" s="1"/>
  <c r="E1765" i="1"/>
  <c r="F1765" i="1" s="1"/>
  <c r="E733" i="1"/>
  <c r="F733" i="1" s="1"/>
  <c r="E315" i="1"/>
  <c r="E1668" i="1"/>
  <c r="E542" i="1"/>
  <c r="E1240" i="1"/>
  <c r="F1240" i="1" s="1"/>
  <c r="E350" i="1"/>
  <c r="F350" i="1" s="1"/>
  <c r="E860" i="1"/>
  <c r="F860" i="1" s="1"/>
  <c r="E655" i="1"/>
  <c r="F655" i="1" s="1"/>
  <c r="E438" i="1"/>
  <c r="F438" i="1" s="1"/>
  <c r="E343" i="1"/>
  <c r="F343" i="1" s="1"/>
  <c r="E1377" i="1"/>
  <c r="F1377" i="1" s="1"/>
  <c r="E1378" i="1"/>
  <c r="F1378" i="1" s="1"/>
  <c r="E1209" i="1"/>
  <c r="F1209" i="1" s="1"/>
  <c r="E1737" i="1"/>
  <c r="F1737" i="1" s="1"/>
  <c r="E1588" i="1"/>
  <c r="F1588" i="1" s="1"/>
  <c r="E1485" i="1"/>
  <c r="F1485" i="1" s="1"/>
  <c r="E1357" i="1"/>
  <c r="F1357" i="1" s="1"/>
  <c r="E867" i="1"/>
  <c r="E1219" i="1"/>
  <c r="E1286" i="1"/>
  <c r="E1542" i="1"/>
  <c r="F1542" i="1" s="1"/>
  <c r="E938" i="1"/>
  <c r="F938" i="1" s="1"/>
  <c r="E1505" i="1"/>
  <c r="F1505" i="1" s="1"/>
  <c r="E507" i="1"/>
  <c r="F507" i="1" s="1"/>
  <c r="E1935" i="1"/>
  <c r="F1935" i="1" s="1"/>
  <c r="E556" i="1"/>
  <c r="F556" i="1" s="1"/>
  <c r="E1711" i="1"/>
  <c r="F1711" i="1" s="1"/>
  <c r="E568" i="1"/>
  <c r="F568" i="1" s="1"/>
  <c r="E460" i="1"/>
  <c r="F460" i="1" s="1"/>
  <c r="E375" i="1"/>
  <c r="F375" i="1" s="1"/>
  <c r="E1039" i="1"/>
  <c r="F1039" i="1" s="1"/>
  <c r="E1635" i="1"/>
  <c r="F1635" i="1" s="1"/>
  <c r="E1752" i="1"/>
  <c r="F1752" i="1" s="1"/>
  <c r="E252" i="1"/>
  <c r="E1996" i="1"/>
  <c r="E1563" i="1"/>
  <c r="E117" i="1"/>
  <c r="E1190" i="1"/>
  <c r="F1190" i="1" s="1"/>
  <c r="E1419" i="1"/>
  <c r="F1419" i="1" s="1"/>
  <c r="E1276" i="1"/>
  <c r="F1276" i="1" s="1"/>
  <c r="E461" i="1"/>
  <c r="F461" i="1" s="1"/>
  <c r="E1156" i="1"/>
  <c r="F1156" i="1" s="1"/>
  <c r="E1855" i="1"/>
  <c r="F1855" i="1" s="1"/>
  <c r="E330" i="1"/>
  <c r="F330" i="1" s="1"/>
  <c r="E1936" i="1"/>
  <c r="F1936" i="1" s="1"/>
  <c r="E1628" i="1"/>
  <c r="F1628" i="1" s="1"/>
  <c r="E927" i="1"/>
  <c r="F927" i="1" s="1"/>
  <c r="E1531" i="1"/>
  <c r="F1531" i="1" s="1"/>
  <c r="E1090" i="1"/>
  <c r="F1090" i="1" s="1"/>
  <c r="E798" i="1"/>
  <c r="E1079" i="1"/>
  <c r="E214" i="1"/>
  <c r="E1738" i="1"/>
  <c r="E351" i="1"/>
  <c r="F351" i="1" s="1"/>
  <c r="E478" i="1"/>
  <c r="F478" i="1" s="1"/>
  <c r="E1868" i="1"/>
  <c r="F1868" i="1" s="1"/>
  <c r="E1776" i="1"/>
  <c r="F1776" i="1" s="1"/>
  <c r="E1937" i="1"/>
  <c r="F1937" i="1" s="1"/>
  <c r="E1466" i="1"/>
  <c r="F1466" i="1" s="1"/>
  <c r="E614" i="1"/>
  <c r="F614" i="1" s="1"/>
  <c r="E498" i="1"/>
  <c r="F498" i="1" s="1"/>
  <c r="E814" i="1"/>
  <c r="F814" i="1" s="1"/>
  <c r="E1260" i="1"/>
  <c r="F1260" i="1" s="1"/>
  <c r="E1021" i="1"/>
  <c r="F1021" i="1" s="1"/>
  <c r="E754" i="1"/>
  <c r="F754" i="1" s="1"/>
  <c r="E543" i="1"/>
  <c r="E1926" i="1"/>
  <c r="E1204" i="1"/>
  <c r="E1157" i="1"/>
  <c r="E1629" i="1"/>
  <c r="F1629" i="1" s="1"/>
  <c r="E489" i="1"/>
  <c r="F489" i="1" s="1"/>
  <c r="E1658" i="1"/>
  <c r="F1658" i="1" s="1"/>
  <c r="E1841" i="1"/>
  <c r="F1841" i="1" s="1"/>
  <c r="E331" i="1"/>
  <c r="F331" i="1" s="1"/>
  <c r="E1900" i="1"/>
  <c r="F1900" i="1" s="1"/>
  <c r="E685" i="1"/>
  <c r="F685" i="1" s="1"/>
  <c r="E1287" i="1"/>
  <c r="F1287" i="1" s="1"/>
  <c r="E41" i="1"/>
  <c r="F41" i="1" s="1"/>
  <c r="E956" i="1"/>
  <c r="F956" i="1" s="1"/>
  <c r="E281" i="1"/>
  <c r="F281" i="1" s="1"/>
  <c r="E406" i="1"/>
  <c r="F406" i="1" s="1"/>
  <c r="E861" i="1"/>
  <c r="E1739" i="1"/>
  <c r="E1516" i="1"/>
  <c r="E1002" i="1"/>
  <c r="F1002" i="1" s="1"/>
  <c r="E708" i="1"/>
  <c r="F708" i="1" s="1"/>
  <c r="E1595" i="1"/>
  <c r="F1595" i="1" s="1"/>
  <c r="E462" i="1"/>
  <c r="F462" i="1" s="1"/>
  <c r="E1091" i="1"/>
  <c r="F1091" i="1" s="1"/>
  <c r="E802" i="1"/>
  <c r="F802" i="1" s="1"/>
  <c r="E19" i="1"/>
  <c r="F19" i="1" s="1"/>
  <c r="E1978" i="1"/>
  <c r="F1978" i="1" s="1"/>
  <c r="E1241" i="1"/>
  <c r="F1241" i="1" s="1"/>
  <c r="E544" i="1"/>
  <c r="F544" i="1" s="1"/>
  <c r="E1669" i="1"/>
  <c r="F1669" i="1" s="1"/>
  <c r="E916" i="1"/>
  <c r="F916" i="1" s="1"/>
  <c r="E1133" i="1"/>
  <c r="F1133" i="1" s="1"/>
  <c r="E1092" i="1"/>
  <c r="E755" i="1"/>
  <c r="E1220" i="1"/>
  <c r="E1028" i="1"/>
  <c r="E294" i="1"/>
  <c r="F294" i="1" s="1"/>
  <c r="E59" i="1"/>
  <c r="F59" i="1" s="1"/>
  <c r="E30" i="1"/>
  <c r="F30" i="1" s="1"/>
  <c r="E1517" i="1"/>
  <c r="F1517" i="1" s="1"/>
  <c r="E557" i="1"/>
  <c r="F557" i="1" s="1"/>
  <c r="E131" i="1"/>
  <c r="F131" i="1" s="1"/>
  <c r="E1686" i="1"/>
  <c r="F1686" i="1" s="1"/>
  <c r="E1108" i="1"/>
  <c r="F1108" i="1" s="1"/>
  <c r="E968" i="1"/>
  <c r="F968" i="1" s="1"/>
  <c r="E1099" i="1"/>
  <c r="F1099" i="1" s="1"/>
  <c r="E463" i="1"/>
  <c r="F463" i="1" s="1"/>
  <c r="E1753" i="1"/>
  <c r="F1753" i="1" s="1"/>
  <c r="E1800" i="1"/>
  <c r="E42" i="1"/>
  <c r="E422" i="1"/>
  <c r="E744" i="1"/>
  <c r="F744" i="1" s="1"/>
  <c r="E642" i="1"/>
  <c r="F642" i="1" s="1"/>
  <c r="E1029" i="1"/>
  <c r="F1029" i="1" s="1"/>
  <c r="E208" i="1"/>
  <c r="F208" i="1" s="1"/>
  <c r="E1869" i="1"/>
  <c r="F1869" i="1" s="1"/>
  <c r="E1066" i="1"/>
  <c r="F1066" i="1" s="1"/>
  <c r="E1648" i="1"/>
  <c r="F1648" i="1" s="1"/>
  <c r="E928" i="1"/>
  <c r="F928" i="1" s="1"/>
  <c r="E1676" i="1"/>
  <c r="F1676" i="1" s="1"/>
  <c r="E900" i="1"/>
  <c r="F900" i="1" s="1"/>
  <c r="E427" i="1"/>
  <c r="F427" i="1" s="1"/>
  <c r="E1324" i="1"/>
  <c r="F1324" i="1" s="1"/>
  <c r="E452" i="1"/>
  <c r="F452" i="1" s="1"/>
  <c r="E1476" i="1"/>
  <c r="E629" i="1"/>
  <c r="E1811" i="1"/>
  <c r="E1261" i="1"/>
  <c r="E1277" i="1"/>
  <c r="F1277" i="1" s="1"/>
  <c r="E1115" i="1"/>
  <c r="F1115" i="1" s="1"/>
  <c r="E1134" i="1"/>
  <c r="F1134" i="1" s="1"/>
  <c r="E1506" i="1"/>
  <c r="F1506" i="1" s="1"/>
  <c r="E675" i="1"/>
  <c r="F675" i="1" s="1"/>
  <c r="E1720" i="1"/>
  <c r="F1720" i="1" s="1"/>
  <c r="E1299" i="1"/>
  <c r="F1299" i="1" s="1"/>
  <c r="E31" i="1"/>
  <c r="F31" i="1" s="1"/>
  <c r="E139" i="1"/>
  <c r="F139" i="1" s="1"/>
  <c r="E1848" i="1"/>
  <c r="F1848" i="1" s="1"/>
  <c r="E177" i="1"/>
  <c r="F177" i="1" s="1"/>
  <c r="E398" i="1"/>
  <c r="F398" i="1" s="1"/>
  <c r="E709" i="1"/>
  <c r="E1997" i="1"/>
  <c r="E558" i="1"/>
  <c r="E66" i="1"/>
  <c r="F66" i="1" s="1"/>
  <c r="E76" i="1"/>
  <c r="F76" i="1" s="1"/>
  <c r="E1158" i="1"/>
  <c r="F1158" i="1" s="1"/>
  <c r="E1145" i="1"/>
  <c r="F1145" i="1" s="1"/>
  <c r="E1170" i="1"/>
  <c r="F1170" i="1" s="1"/>
  <c r="E1958" i="1"/>
  <c r="F1958" i="1" s="1"/>
  <c r="E1171" i="1"/>
  <c r="F1171" i="1" s="1"/>
  <c r="E1449" i="1"/>
  <c r="F1449" i="1" s="1"/>
  <c r="E1959" i="1"/>
  <c r="F1959" i="1" s="1"/>
  <c r="E439" i="1"/>
  <c r="F439" i="1" s="1"/>
  <c r="E1754" i="1"/>
  <c r="F1754" i="1" s="1"/>
  <c r="E643" i="1"/>
  <c r="F643" i="1" s="1"/>
  <c r="E386" i="1"/>
  <c r="F386" i="1" s="1"/>
  <c r="E1659" i="1"/>
  <c r="E939" i="1"/>
  <c r="E60" i="1"/>
  <c r="E1242" i="1"/>
  <c r="E1518" i="1"/>
  <c r="F1518" i="1" s="1"/>
  <c r="E1649" i="1"/>
  <c r="F1649" i="1" s="1"/>
  <c r="E1430" i="1"/>
  <c r="F1430" i="1" s="1"/>
  <c r="E581" i="1"/>
  <c r="F581" i="1" s="1"/>
  <c r="E20" i="1"/>
  <c r="F20" i="1" s="1"/>
  <c r="E1368" i="1"/>
  <c r="F1368" i="1" s="1"/>
  <c r="E1828" i="1"/>
  <c r="F1828" i="1" s="1"/>
  <c r="E778" i="1"/>
  <c r="F778" i="1" s="1"/>
  <c r="E1697" i="1"/>
  <c r="F1697" i="1" s="1"/>
  <c r="E43" i="1"/>
  <c r="F43" i="1" s="1"/>
  <c r="E1946" i="1"/>
  <c r="F1946" i="1" s="1"/>
  <c r="E947" i="1"/>
  <c r="F947" i="1" s="1"/>
  <c r="E716" i="1"/>
  <c r="E788" i="1"/>
  <c r="E978" i="1"/>
  <c r="E352" i="1"/>
  <c r="F352" i="1" s="1"/>
  <c r="E1358" i="1"/>
  <c r="F1358" i="1" s="1"/>
  <c r="E1080" i="1"/>
  <c r="F1080" i="1" s="1"/>
  <c r="E88" i="1"/>
  <c r="F88" i="1" s="1"/>
  <c r="E1947" i="1"/>
  <c r="F1947" i="1" s="1"/>
  <c r="E332" i="1"/>
  <c r="F332" i="1" s="1"/>
  <c r="E1564" i="1"/>
  <c r="F1564" i="1" s="1"/>
  <c r="E608" i="1"/>
  <c r="F608" i="1" s="1"/>
  <c r="E1914" i="1"/>
  <c r="F1914" i="1" s="1"/>
  <c r="E1159" i="1"/>
  <c r="F1159" i="1" s="1"/>
  <c r="E1650" i="1"/>
  <c r="F1650" i="1" s="1"/>
  <c r="E1893" i="1"/>
  <c r="F1893" i="1" s="1"/>
  <c r="E969" i="1"/>
  <c r="F969" i="1" s="1"/>
  <c r="E1621" i="1"/>
  <c r="E696" i="1"/>
  <c r="E1477" i="1"/>
  <c r="E316" i="1"/>
  <c r="E1782" i="1"/>
  <c r="F1782" i="1" s="1"/>
  <c r="E1022" i="1"/>
  <c r="F1022" i="1" s="1"/>
  <c r="E1543" i="1"/>
  <c r="F1543" i="1" s="1"/>
  <c r="E96" i="1"/>
  <c r="F96" i="1" s="1"/>
  <c r="E1636" i="1"/>
  <c r="F1636" i="1" s="1"/>
  <c r="E1721" i="1"/>
  <c r="F1721" i="1" s="1"/>
  <c r="E1687" i="1"/>
  <c r="F1687" i="1" s="1"/>
  <c r="E415" i="1"/>
  <c r="F415" i="1" s="1"/>
  <c r="E140" i="1"/>
  <c r="F140" i="1" s="1"/>
  <c r="E1596" i="1"/>
  <c r="F1596" i="1" s="1"/>
  <c r="E764" i="1"/>
  <c r="F764" i="1" s="1"/>
  <c r="E1915" i="1"/>
  <c r="F1915" i="1" s="1"/>
  <c r="E1176" i="1"/>
  <c r="E1030" i="1"/>
  <c r="E1597" i="1"/>
  <c r="E1031" i="1"/>
  <c r="F1031" i="1" s="1"/>
  <c r="E1467" i="1"/>
  <c r="F1467" i="1" s="1"/>
  <c r="E527" i="1"/>
  <c r="F527" i="1" s="1"/>
  <c r="E686" i="1"/>
  <c r="F686" i="1" s="1"/>
  <c r="E745" i="1"/>
  <c r="F745" i="1" s="1"/>
  <c r="E1637" i="1"/>
  <c r="F1637" i="1" s="1"/>
  <c r="E1783" i="1"/>
  <c r="F1783" i="1" s="1"/>
  <c r="E1125" i="1"/>
  <c r="F1125" i="1" s="1"/>
  <c r="E317" i="1"/>
  <c r="F317" i="1" s="1"/>
  <c r="E940" i="1"/>
  <c r="F940" i="1" s="1"/>
  <c r="E215" i="1"/>
  <c r="F215" i="1" s="1"/>
  <c r="E1927" i="1"/>
  <c r="F1927" i="1" s="1"/>
  <c r="E318" i="1"/>
  <c r="F318" i="1" s="1"/>
  <c r="E428" i="1"/>
  <c r="E559" i="1"/>
  <c r="E429" i="1"/>
  <c r="E1819" i="1"/>
  <c r="F1819" i="1" s="1"/>
  <c r="E195" i="1"/>
  <c r="F195" i="1" s="1"/>
  <c r="E1008" i="1"/>
  <c r="F1008" i="1" s="1"/>
  <c r="E1532" i="1"/>
  <c r="F1532" i="1" s="1"/>
  <c r="E929" i="1"/>
  <c r="F929" i="1" s="1"/>
  <c r="E4" i="1"/>
  <c r="F4" i="1" s="1"/>
  <c r="E1081" i="1"/>
  <c r="F1081" i="1" s="1"/>
  <c r="E717" i="1"/>
  <c r="F717" i="1" s="1"/>
  <c r="E233" i="1"/>
  <c r="F233" i="1" s="1"/>
  <c r="E1177" i="1"/>
  <c r="F1177" i="1" s="1"/>
  <c r="E1880" i="1"/>
  <c r="F1880" i="1" s="1"/>
  <c r="E1698" i="1"/>
  <c r="F1698" i="1" s="1"/>
  <c r="E844" i="1"/>
  <c r="F844" i="1" s="1"/>
  <c r="E1160" i="1"/>
  <c r="E423" i="1"/>
  <c r="E1379" i="1"/>
  <c r="E1135" i="1"/>
  <c r="F1135" i="1" s="1"/>
  <c r="E1032" i="1"/>
  <c r="F1032" i="1" s="1"/>
  <c r="E479" i="1"/>
  <c r="F479" i="1" s="1"/>
  <c r="E1040" i="1"/>
  <c r="F1040" i="1" s="1"/>
  <c r="E1870" i="1"/>
  <c r="F1870" i="1" s="1"/>
  <c r="E1436" i="1"/>
  <c r="F1436" i="1" s="1"/>
  <c r="E67" i="1"/>
  <c r="F67" i="1" s="1"/>
  <c r="E209" i="1"/>
  <c r="F209" i="1" s="1"/>
  <c r="E1450" i="1"/>
  <c r="F1450" i="1" s="1"/>
  <c r="E701" i="1"/>
  <c r="F701" i="1" s="1"/>
  <c r="E890" i="1"/>
  <c r="F890" i="1" s="1"/>
  <c r="E615" i="1"/>
  <c r="F615" i="1" s="1"/>
  <c r="E68" i="1"/>
  <c r="F68" i="1" s="1"/>
  <c r="E1325" i="1"/>
  <c r="E141" i="1"/>
  <c r="E1335" i="1"/>
  <c r="E1579" i="1"/>
  <c r="E69" i="1"/>
  <c r="F69" i="1" s="1"/>
  <c r="E319" i="1"/>
  <c r="F319" i="1" s="1"/>
  <c r="E1478" i="1"/>
  <c r="F1478" i="1" s="1"/>
  <c r="E1288" i="1"/>
  <c r="F1288" i="1" s="1"/>
  <c r="E379" i="1"/>
  <c r="F379" i="1" s="1"/>
  <c r="E1998" i="1"/>
  <c r="F1998" i="1" s="1"/>
  <c r="E1519" i="1"/>
  <c r="F1519" i="1" s="1"/>
  <c r="E1842" i="1"/>
  <c r="F1842" i="1" s="1"/>
  <c r="E917" i="1"/>
  <c r="F917" i="1" s="1"/>
  <c r="E1262" i="1"/>
  <c r="F1262" i="1" s="1"/>
  <c r="E799" i="1"/>
  <c r="F799" i="1" s="1"/>
  <c r="E868" i="1"/>
  <c r="F868" i="1" s="1"/>
  <c r="E1881" i="1"/>
  <c r="E1507" i="1"/>
  <c r="E21" i="1"/>
  <c r="E1003" i="1"/>
  <c r="E877" i="1"/>
  <c r="F877" i="1" s="1"/>
  <c r="E1082" i="1"/>
  <c r="F1082" i="1" s="1"/>
  <c r="E1210" i="1"/>
  <c r="F1210" i="1" s="1"/>
  <c r="E1307" i="1"/>
  <c r="F1307" i="1" s="1"/>
  <c r="E1699" i="1"/>
  <c r="F1699" i="1" s="1"/>
  <c r="E1533" i="1"/>
  <c r="F1533" i="1" s="1"/>
  <c r="E1660" i="1"/>
  <c r="F1660" i="1" s="1"/>
  <c r="E5" i="1"/>
  <c r="F5" i="1" s="1"/>
  <c r="E598" i="1"/>
  <c r="F598" i="1" s="1"/>
  <c r="E803" i="1"/>
  <c r="F803" i="1" s="1"/>
  <c r="E1067" i="1"/>
  <c r="F1067" i="1" s="1"/>
  <c r="E32" i="1"/>
  <c r="F32" i="1" s="1"/>
  <c r="E1136" i="1"/>
  <c r="E368" i="1"/>
  <c r="E1520" i="1"/>
  <c r="E901" i="1"/>
  <c r="E644" i="1"/>
  <c r="F644" i="1" s="1"/>
  <c r="E269" i="1"/>
  <c r="F269" i="1" s="1"/>
  <c r="E1054" i="1"/>
  <c r="F1054" i="1" s="1"/>
  <c r="E1700" i="1"/>
  <c r="F1700" i="1" s="1"/>
  <c r="E1801" i="1"/>
  <c r="F1801" i="1" s="1"/>
  <c r="E834" i="1"/>
  <c r="F834" i="1" s="1"/>
  <c r="E1479" i="1"/>
  <c r="F1479" i="1" s="1"/>
  <c r="E1172" i="1"/>
  <c r="F1172" i="1" s="1"/>
  <c r="E948" i="1"/>
  <c r="F948" i="1" s="1"/>
  <c r="E930" i="1"/>
  <c r="F930" i="1" s="1"/>
  <c r="E1369" i="1"/>
  <c r="F1369" i="1" s="1"/>
  <c r="E599" i="1"/>
  <c r="F599" i="1" s="1"/>
  <c r="E1882" i="1"/>
  <c r="E1916" i="1"/>
  <c r="E513" i="1"/>
  <c r="E1928" i="1"/>
  <c r="E804" i="1"/>
  <c r="F804" i="1" s="1"/>
  <c r="E1009" i="1"/>
  <c r="F1009" i="1" s="1"/>
  <c r="E97" i="1"/>
  <c r="F97" i="1" s="1"/>
  <c r="E1010" i="1"/>
  <c r="F1010" i="1" s="1"/>
  <c r="E1558" i="1"/>
  <c r="F1558" i="1" s="1"/>
  <c r="E1508" i="1"/>
  <c r="F1508" i="1" s="1"/>
  <c r="E862" i="1"/>
  <c r="F862" i="1" s="1"/>
  <c r="E600" i="1"/>
  <c r="F600" i="1" s="1"/>
  <c r="E369" i="1"/>
  <c r="F369" i="1" s="1"/>
  <c r="E1849" i="1"/>
  <c r="F1849" i="1" s="1"/>
  <c r="E902" i="1"/>
  <c r="F902" i="1" s="1"/>
  <c r="E535" i="1"/>
  <c r="F535" i="1" s="1"/>
  <c r="E295" i="1"/>
  <c r="E957" i="1"/>
  <c r="E1722" i="1"/>
  <c r="E924" i="1"/>
  <c r="E958" i="1"/>
  <c r="F958" i="1" s="1"/>
  <c r="E520" i="1"/>
  <c r="F520" i="1" s="1"/>
  <c r="E1948" i="1"/>
  <c r="F1948" i="1" s="1"/>
  <c r="E1468" i="1"/>
  <c r="F1468" i="1" s="1"/>
  <c r="E521" i="1"/>
  <c r="F521" i="1" s="1"/>
  <c r="E1146" i="1"/>
  <c r="F1146" i="1" s="1"/>
  <c r="E178" i="1"/>
  <c r="F178" i="1" s="1"/>
  <c r="E508" i="1"/>
  <c r="F508" i="1" s="1"/>
  <c r="E1178" i="1"/>
  <c r="F1178" i="1" s="1"/>
  <c r="E560" i="1"/>
  <c r="F560" i="1" s="1"/>
  <c r="E296" i="1"/>
  <c r="F296" i="1" s="1"/>
  <c r="E1598" i="1"/>
  <c r="F1598" i="1" s="1"/>
  <c r="E1011" i="1"/>
  <c r="E1755" i="1"/>
  <c r="E601" i="1"/>
  <c r="E1860" i="1"/>
  <c r="F1860" i="1" s="1"/>
  <c r="E1326" i="1"/>
  <c r="F1326" i="1" s="1"/>
  <c r="E1861" i="1"/>
  <c r="F1861" i="1" s="1"/>
  <c r="E1451" i="1"/>
  <c r="F1451" i="1" s="1"/>
  <c r="E1534" i="1"/>
  <c r="F1534" i="1" s="1"/>
  <c r="E399" i="1"/>
  <c r="F399" i="1" s="1"/>
  <c r="E1630" i="1"/>
  <c r="F1630" i="1" s="1"/>
  <c r="E1938" i="1"/>
  <c r="F1938" i="1" s="1"/>
  <c r="E851" i="1"/>
  <c r="F851" i="1" s="1"/>
  <c r="E1211" i="1"/>
  <c r="F1211" i="1" s="1"/>
  <c r="E1300" i="1"/>
  <c r="F1300" i="1" s="1"/>
  <c r="E959" i="1"/>
  <c r="F959" i="1" s="1"/>
  <c r="E1093" i="1"/>
  <c r="F1093" i="1" s="1"/>
  <c r="E320" i="1"/>
  <c r="E1308" i="1"/>
  <c r="E1723" i="1"/>
  <c r="E1437" i="1"/>
  <c r="F1437" i="1" s="1"/>
  <c r="E616" i="1"/>
  <c r="F616" i="1" s="1"/>
  <c r="E1161" i="1"/>
  <c r="F1161" i="1" s="1"/>
  <c r="E6" i="1"/>
  <c r="F6" i="1" s="1"/>
  <c r="E1316" i="1"/>
  <c r="F1316" i="1" s="1"/>
  <c r="E1212" i="1"/>
  <c r="F1212" i="1" s="1"/>
  <c r="E77" i="1"/>
  <c r="F77" i="1" s="1"/>
  <c r="E805" i="1"/>
  <c r="F805" i="1" s="1"/>
  <c r="E270" i="1"/>
  <c r="F270" i="1" s="1"/>
  <c r="E979" i="1"/>
  <c r="F979" i="1" s="1"/>
  <c r="E1179" i="1"/>
  <c r="F1179" i="1" s="1"/>
  <c r="E210" i="1"/>
  <c r="F210" i="1" s="1"/>
  <c r="E1116" i="1"/>
  <c r="F1116" i="1" s="1"/>
  <c r="E656" i="1"/>
  <c r="E569" i="1"/>
  <c r="E765" i="1"/>
  <c r="E779" i="1"/>
  <c r="F779" i="1" s="1"/>
  <c r="E1100" i="1"/>
  <c r="F1100" i="1" s="1"/>
  <c r="E789" i="1"/>
  <c r="F789" i="1" s="1"/>
  <c r="E1777" i="1"/>
  <c r="F1777" i="1" s="1"/>
  <c r="E106" i="1"/>
  <c r="F106" i="1" s="1"/>
  <c r="E582" i="1"/>
  <c r="F582" i="1" s="1"/>
  <c r="E297" i="1"/>
  <c r="F297" i="1" s="1"/>
  <c r="E739" i="1"/>
  <c r="F739" i="1" s="1"/>
  <c r="E630" i="1"/>
  <c r="F630" i="1" s="1"/>
  <c r="E1180" i="1"/>
  <c r="F1180" i="1" s="1"/>
  <c r="E98" i="1"/>
  <c r="F98" i="1" s="1"/>
  <c r="E424" i="1"/>
  <c r="F424" i="1" s="1"/>
  <c r="E1608" i="1"/>
  <c r="F1608" i="1" s="1"/>
  <c r="E416" i="1"/>
  <c r="E1213" i="1"/>
  <c r="E1883" i="1"/>
  <c r="E344" i="1"/>
  <c r="E440" i="1"/>
  <c r="F440" i="1" s="1"/>
  <c r="E1317" i="1"/>
  <c r="F1317" i="1" s="1"/>
  <c r="E44" i="1"/>
  <c r="F44" i="1" s="1"/>
  <c r="E509" i="1"/>
  <c r="F509" i="1" s="1"/>
  <c r="E1862" i="1"/>
  <c r="F1862" i="1" s="1"/>
  <c r="E1041" i="1"/>
  <c r="F1041" i="1" s="1"/>
  <c r="E1263" i="1"/>
  <c r="F1263" i="1" s="1"/>
  <c r="E1985" i="1"/>
  <c r="F1985" i="1" s="1"/>
  <c r="E1349" i="1"/>
  <c r="F1349" i="1" s="1"/>
  <c r="E1055" i="1"/>
  <c r="F1055" i="1" s="1"/>
  <c r="E1056" i="1"/>
  <c r="F1056" i="1" s="1"/>
  <c r="E593" i="1"/>
  <c r="F593" i="1" s="1"/>
  <c r="E118" i="1"/>
  <c r="E852" i="1"/>
  <c r="E1638" i="1"/>
  <c r="E1214" i="1"/>
  <c r="F1214" i="1" s="1"/>
  <c r="E1309" i="1"/>
  <c r="E1423" i="1"/>
  <c r="F1423" i="1" s="1"/>
  <c r="E1820" i="1"/>
  <c r="F1820" i="1" s="1"/>
  <c r="E780" i="1"/>
  <c r="F780" i="1" s="1"/>
  <c r="E253" i="1"/>
  <c r="F253" i="1" s="1"/>
  <c r="E1894" i="1"/>
  <c r="F1894" i="1" s="1"/>
  <c r="E333" i="1"/>
  <c r="F333" i="1" s="1"/>
  <c r="E960" i="1"/>
  <c r="F960" i="1" s="1"/>
  <c r="E676" i="1"/>
  <c r="F676" i="1" s="1"/>
  <c r="E1205" i="1"/>
  <c r="F1205" i="1" s="1"/>
  <c r="E149" i="1"/>
  <c r="F149" i="1" s="1"/>
  <c r="E1318" i="1"/>
  <c r="F1318" i="1" s="1"/>
  <c r="E142" i="1"/>
  <c r="E254" i="1"/>
  <c r="E1901" i="1"/>
  <c r="E1496" i="1"/>
  <c r="E1057" i="1"/>
  <c r="F1057" i="1" s="1"/>
  <c r="E170" i="1"/>
  <c r="F170" i="1" s="1"/>
  <c r="E1784" i="1"/>
  <c r="F1784" i="1" s="1"/>
  <c r="E1902" i="1"/>
  <c r="F1902" i="1" s="1"/>
  <c r="E1359" i="1"/>
  <c r="F1359" i="1" s="1"/>
  <c r="E1101" i="1"/>
  <c r="F1101" i="1" s="1"/>
  <c r="E570" i="1"/>
  <c r="F570" i="1" s="1"/>
  <c r="E45" i="1"/>
  <c r="F45" i="1" s="1"/>
  <c r="E609" i="1"/>
  <c r="F609" i="1" s="1"/>
  <c r="E1173" i="1"/>
  <c r="F1173" i="1" s="1"/>
  <c r="E298" i="1"/>
  <c r="F298" i="1" s="1"/>
  <c r="E622" i="1"/>
  <c r="F622" i="1" s="1"/>
  <c r="E1589" i="1"/>
  <c r="E710" i="1"/>
  <c r="E246" i="1"/>
  <c r="E1243" i="1"/>
  <c r="F1243" i="1" s="1"/>
  <c r="E1812" i="1"/>
  <c r="F1812" i="1" s="1"/>
  <c r="E1724" i="1"/>
  <c r="F1724" i="1" s="1"/>
  <c r="E1452" i="1"/>
  <c r="F1452" i="1" s="1"/>
  <c r="E1102" i="1"/>
  <c r="F1102" i="1" s="1"/>
  <c r="E961" i="1"/>
  <c r="F961" i="1" s="1"/>
  <c r="E1058" i="1"/>
  <c r="F1058" i="1" s="1"/>
  <c r="E869" i="1"/>
  <c r="F869" i="1" s="1"/>
  <c r="E1126" i="1"/>
  <c r="F1126" i="1" s="1"/>
  <c r="E1453" i="1"/>
  <c r="F1453" i="1" s="1"/>
  <c r="E718" i="1"/>
  <c r="F718" i="1" s="1"/>
  <c r="E602" i="1"/>
  <c r="F602" i="1" s="1"/>
  <c r="E918" i="1"/>
  <c r="F918" i="1" s="1"/>
  <c r="E99" i="1"/>
  <c r="E1454" i="1"/>
  <c r="E980" i="1"/>
  <c r="E1677" i="1"/>
  <c r="F1677" i="1" s="1"/>
  <c r="E1244" i="1"/>
  <c r="E1127" i="1"/>
  <c r="F1127" i="1" s="1"/>
  <c r="E1903" i="1"/>
  <c r="F1903" i="1" s="1"/>
  <c r="E1350" i="1"/>
  <c r="F1350" i="1" s="1"/>
  <c r="E150" i="1"/>
  <c r="F150" i="1" s="1"/>
  <c r="E835" i="1"/>
  <c r="F835" i="1" s="1"/>
  <c r="E107" i="1"/>
  <c r="F107" i="1" s="1"/>
  <c r="E282" i="1"/>
  <c r="F282" i="1" s="1"/>
  <c r="E1137" i="1"/>
  <c r="F1137" i="1" s="1"/>
  <c r="E1590" i="1"/>
  <c r="F1590" i="1" s="1"/>
  <c r="E1455" i="1"/>
  <c r="F1455" i="1" s="1"/>
  <c r="E1591" i="1"/>
  <c r="F1591" i="1" s="1"/>
  <c r="E1181" i="1"/>
  <c r="E806" i="1"/>
  <c r="E756" i="1"/>
  <c r="E657" i="1"/>
  <c r="F657" i="1" s="1"/>
  <c r="E132" i="1"/>
  <c r="E387" i="1"/>
  <c r="F387" i="1" s="1"/>
  <c r="E1117" i="1"/>
  <c r="F1117" i="1" s="1"/>
  <c r="E1785" i="1"/>
  <c r="F1785" i="1" s="1"/>
  <c r="E1701" i="1"/>
  <c r="F1701" i="1" s="1"/>
  <c r="E234" i="1"/>
  <c r="F234" i="1" s="1"/>
  <c r="E903" i="1"/>
  <c r="F903" i="1" s="1"/>
  <c r="E1390" i="1"/>
  <c r="F1390" i="1" s="1"/>
  <c r="E464" i="1"/>
  <c r="F464" i="1" s="1"/>
  <c r="E1580" i="1"/>
  <c r="F1580" i="1" s="1"/>
  <c r="E1702" i="1"/>
  <c r="F1702" i="1" s="1"/>
  <c r="E1521" i="1"/>
  <c r="F1521" i="1" s="1"/>
  <c r="E430" i="1"/>
  <c r="E970" i="1"/>
  <c r="E151" i="1"/>
  <c r="E321" i="1"/>
  <c r="E1609" i="1"/>
  <c r="F1609" i="1" s="1"/>
  <c r="E1884" i="1"/>
  <c r="E216" i="1"/>
  <c r="F216" i="1" s="1"/>
  <c r="E119" i="1"/>
  <c r="F119" i="1" s="1"/>
  <c r="E431" i="1"/>
  <c r="F431" i="1" s="1"/>
  <c r="E536" i="1"/>
  <c r="F536" i="1" s="1"/>
  <c r="E617" i="1"/>
  <c r="F617" i="1" s="1"/>
  <c r="E1033" i="1"/>
  <c r="F1033" i="1" s="1"/>
  <c r="E1850" i="1"/>
  <c r="F1850" i="1" s="1"/>
  <c r="E1610" i="1"/>
  <c r="F1610" i="1" s="1"/>
  <c r="E1565" i="1"/>
  <c r="F1565" i="1" s="1"/>
  <c r="E870" i="1"/>
  <c r="F870" i="1" s="1"/>
  <c r="E863" i="1"/>
  <c r="E1438" i="1"/>
  <c r="E1670" i="1"/>
  <c r="E1370" i="1"/>
  <c r="F1370" i="1" s="1"/>
  <c r="E845" i="1"/>
  <c r="F845" i="1" s="1"/>
  <c r="E1986" i="1"/>
  <c r="F1986" i="1" s="1"/>
  <c r="E697" i="1"/>
  <c r="F697" i="1" s="1"/>
  <c r="E1456" i="1"/>
  <c r="F1456" i="1" s="1"/>
  <c r="E179" i="1"/>
  <c r="F179" i="1" s="1"/>
  <c r="E1639" i="1"/>
  <c r="F1639" i="1" s="1"/>
  <c r="E334" i="1"/>
  <c r="F334" i="1" s="1"/>
  <c r="E1351" i="1"/>
  <c r="F1351" i="1" s="1"/>
  <c r="E687" i="1"/>
  <c r="F687" i="1" s="1"/>
  <c r="E1688" i="1"/>
  <c r="F1688" i="1" s="1"/>
  <c r="E1740" i="1"/>
  <c r="F1740" i="1" s="1"/>
  <c r="E1264" i="1"/>
  <c r="F1264" i="1" s="1"/>
  <c r="E698" i="1"/>
  <c r="E981" i="1"/>
  <c r="E1703" i="1"/>
  <c r="E1999" i="1"/>
  <c r="F1999" i="1" s="1"/>
  <c r="E255" i="1"/>
  <c r="E1042" i="1"/>
  <c r="F1042" i="1" s="1"/>
  <c r="E1413" i="1"/>
  <c r="F1413" i="1" s="1"/>
  <c r="E407" i="1"/>
  <c r="F407" i="1" s="1"/>
  <c r="E781" i="1"/>
  <c r="F781" i="1" s="1"/>
  <c r="E1678" i="1"/>
  <c r="F1678" i="1" s="1"/>
  <c r="E1939" i="1"/>
  <c r="F1939" i="1" s="1"/>
  <c r="E1786" i="1"/>
  <c r="F1786" i="1" s="1"/>
  <c r="E1522" i="1"/>
  <c r="F1522" i="1" s="1"/>
  <c r="E522" i="1"/>
  <c r="F522" i="1" s="1"/>
  <c r="E1787" i="1"/>
  <c r="F1787" i="1" s="1"/>
  <c r="E766" i="1"/>
  <c r="F766" i="1" s="1"/>
  <c r="E235" i="1"/>
  <c r="E645" i="1"/>
  <c r="E46" i="1"/>
  <c r="E1871" i="1"/>
  <c r="E1756" i="1"/>
  <c r="F1756" i="1" s="1"/>
  <c r="E1034" i="1"/>
  <c r="F1034" i="1" s="1"/>
  <c r="E631" i="1"/>
  <c r="F631" i="1" s="1"/>
  <c r="E1725" i="1"/>
  <c r="F1725" i="1" s="1"/>
  <c r="E180" i="1"/>
  <c r="F180" i="1" s="1"/>
  <c r="E256" i="1"/>
  <c r="F256" i="1" s="1"/>
  <c r="E1599" i="1"/>
  <c r="F1599" i="1" s="1"/>
  <c r="E1640" i="1"/>
  <c r="F1640" i="1" s="1"/>
  <c r="E1352" i="1"/>
  <c r="F1352" i="1" s="1"/>
  <c r="E1371" i="1"/>
  <c r="F1371" i="1" s="1"/>
  <c r="E7" i="1"/>
  <c r="F7" i="1" s="1"/>
  <c r="E1821" i="1"/>
  <c r="F1821" i="1" s="1"/>
  <c r="E1712" i="1"/>
  <c r="E1401" i="1"/>
  <c r="E1689" i="1"/>
  <c r="E181" i="1"/>
  <c r="E1651" i="1"/>
  <c r="F1651" i="1" s="1"/>
  <c r="E1523" i="1"/>
  <c r="F1523" i="1" s="1"/>
  <c r="E1611" i="1"/>
  <c r="F1611" i="1" s="1"/>
  <c r="E1310" i="1"/>
  <c r="F1310" i="1" s="1"/>
  <c r="E1402" i="1"/>
  <c r="F1402" i="1" s="1"/>
  <c r="E182" i="1"/>
  <c r="F182" i="1" s="1"/>
  <c r="E1885" i="1"/>
  <c r="F1885" i="1" s="1"/>
  <c r="E1162" i="1"/>
  <c r="F1162" i="1" s="1"/>
  <c r="E417" i="1"/>
  <c r="F417" i="1" s="1"/>
  <c r="E70" i="1"/>
  <c r="F70" i="1" s="1"/>
  <c r="E790" i="1"/>
  <c r="F790" i="1" s="1"/>
  <c r="E33" i="1"/>
  <c r="F33" i="1" s="1"/>
  <c r="E1174" i="1"/>
  <c r="E133" i="1"/>
  <c r="E646" i="1"/>
  <c r="E1486" i="1"/>
  <c r="F1486" i="1" s="1"/>
  <c r="E322" i="1"/>
  <c r="F322" i="1" s="1"/>
  <c r="E1704" i="1"/>
  <c r="F1704" i="1" s="1"/>
  <c r="E821" i="1"/>
  <c r="F821" i="1" s="1"/>
  <c r="E1822" i="1"/>
  <c r="F1822" i="1" s="1"/>
  <c r="E904" i="1"/>
  <c r="F904" i="1" s="1"/>
  <c r="E1319" i="1"/>
  <c r="F1319" i="1" s="1"/>
  <c r="E2000" i="1"/>
  <c r="F2000" i="1" s="1"/>
  <c r="E323" i="1"/>
  <c r="F323" i="1" s="1"/>
  <c r="E453" i="1"/>
  <c r="F453" i="1" s="1"/>
  <c r="E1566" i="1"/>
  <c r="F1566" i="1" s="1"/>
  <c r="E108" i="1"/>
  <c r="F108" i="1" s="1"/>
  <c r="E545" i="1"/>
  <c r="F545" i="1" s="1"/>
  <c r="E1741" i="1"/>
  <c r="E1391" i="1"/>
  <c r="E1221" i="1"/>
  <c r="E34" i="1"/>
  <c r="F34" i="1" s="1"/>
  <c r="E1469" i="1"/>
  <c r="F1469" i="1" s="1"/>
  <c r="E432" i="1"/>
  <c r="F432" i="1" s="1"/>
  <c r="E688" i="1"/>
  <c r="F688" i="1" s="1"/>
  <c r="E1083" i="1"/>
  <c r="F1083" i="1" s="1"/>
  <c r="E134" i="1"/>
  <c r="F134" i="1" s="1"/>
  <c r="E1690" i="1"/>
  <c r="F1690" i="1" s="1"/>
  <c r="E1790" i="1"/>
  <c r="F1790" i="1" s="1"/>
  <c r="E990" i="1"/>
  <c r="F990" i="1" s="1"/>
  <c r="E1311" i="1"/>
  <c r="F1311" i="1" s="1"/>
  <c r="E183" i="1"/>
  <c r="F183" i="1" s="1"/>
  <c r="E353" i="1"/>
  <c r="F353" i="1" s="1"/>
  <c r="E1084" i="1"/>
  <c r="F1084" i="1" s="1"/>
  <c r="E1872" i="1"/>
  <c r="E100" i="1"/>
  <c r="E109" i="1"/>
  <c r="E1012" i="1"/>
  <c r="F1012" i="1" s="1"/>
  <c r="E1873" i="1"/>
  <c r="F1873" i="1" s="1"/>
  <c r="E949" i="1"/>
  <c r="F949" i="1" s="1"/>
  <c r="E236" i="1"/>
  <c r="F236" i="1" s="1"/>
  <c r="E1392" i="1"/>
  <c r="F1392" i="1" s="1"/>
  <c r="E962" i="1"/>
  <c r="F962" i="1" s="1"/>
  <c r="E658" i="1"/>
  <c r="F658" i="1" s="1"/>
  <c r="E1544" i="1"/>
  <c r="F1544" i="1" s="1"/>
  <c r="E971" i="1"/>
  <c r="F971" i="1" s="1"/>
  <c r="E1581" i="1"/>
  <c r="F1581" i="1" s="1"/>
  <c r="E1182" i="1"/>
  <c r="F1182" i="1" s="1"/>
  <c r="E1781" i="1"/>
  <c r="F1781" i="1" s="1"/>
  <c r="E822" i="1"/>
  <c r="F822" i="1" s="1"/>
  <c r="E807" i="1"/>
  <c r="E1829" i="1"/>
  <c r="E1343" i="1"/>
  <c r="E257" i="1"/>
  <c r="E283" i="1"/>
  <c r="F283" i="1" s="1"/>
  <c r="E1545" i="1"/>
  <c r="F1545" i="1" s="1"/>
  <c r="E465" i="1"/>
  <c r="F465" i="1" s="1"/>
  <c r="E1788" i="1"/>
  <c r="F1788" i="1" s="1"/>
  <c r="E1191" i="1"/>
  <c r="F1191" i="1" s="1"/>
  <c r="E408" i="1"/>
  <c r="F408" i="1" s="1"/>
  <c r="E677" i="1"/>
  <c r="F677" i="1" s="1"/>
  <c r="E441" i="1"/>
  <c r="F441" i="1" s="1"/>
  <c r="E1103" i="1"/>
  <c r="F1103" i="1" s="1"/>
  <c r="E1535" i="1"/>
  <c r="F1535" i="1" s="1"/>
  <c r="E1163" i="1"/>
  <c r="F1163" i="1" s="1"/>
  <c r="E1059" i="1"/>
  <c r="F1059" i="1" s="1"/>
  <c r="E1397" i="1"/>
  <c r="E184" i="1"/>
  <c r="E1497" i="1"/>
  <c r="E583" i="1"/>
  <c r="F583" i="1" s="1"/>
  <c r="E669" i="1"/>
  <c r="F669" i="1" s="1"/>
  <c r="E284" i="1"/>
  <c r="F284" i="1" s="1"/>
  <c r="E400" i="1"/>
  <c r="F400" i="1" s="1"/>
  <c r="E767" i="1"/>
  <c r="F767" i="1" s="1"/>
  <c r="E1713" i="1"/>
  <c r="F1713" i="1" s="1"/>
  <c r="E1360" i="1"/>
  <c r="F1360" i="1" s="1"/>
  <c r="E1004" i="1"/>
  <c r="F1004" i="1" s="1"/>
  <c r="E1336" i="1"/>
  <c r="F1336" i="1" s="1"/>
  <c r="E1742" i="1"/>
  <c r="F1742" i="1" s="1"/>
  <c r="E632" i="1"/>
  <c r="F632" i="1" s="1"/>
  <c r="E1094" i="1"/>
  <c r="F1094" i="1" s="1"/>
  <c r="E271" i="1"/>
  <c r="F271" i="1" s="1"/>
  <c r="E1278" i="1"/>
  <c r="E633" i="1"/>
  <c r="E1524" i="1"/>
  <c r="E335" i="1"/>
  <c r="F335" i="1" s="1"/>
  <c r="E418" i="1"/>
  <c r="F418" i="1" s="1"/>
  <c r="E1289" i="1"/>
  <c r="F1289" i="1" s="1"/>
  <c r="E159" i="1"/>
  <c r="F159" i="1" s="1"/>
  <c r="E61" i="1"/>
  <c r="F61" i="1" s="1"/>
  <c r="E1457" i="1"/>
  <c r="F1457" i="1" s="1"/>
  <c r="E1904" i="1"/>
  <c r="F1904" i="1" s="1"/>
  <c r="E1525" i="1"/>
  <c r="F1525" i="1" s="1"/>
  <c r="E941" i="1"/>
  <c r="F941" i="1" s="1"/>
  <c r="E561" i="1"/>
  <c r="F561" i="1" s="1"/>
  <c r="E480" i="1"/>
  <c r="F480" i="1" s="1"/>
  <c r="E490" i="1"/>
  <c r="F490" i="1" s="1"/>
  <c r="E1766" i="1"/>
  <c r="F1766" i="1" s="1"/>
  <c r="E1757" i="1"/>
  <c r="E1671" i="1"/>
  <c r="E1403" i="1"/>
  <c r="E1949" i="1"/>
  <c r="E1960" i="1"/>
  <c r="F1960" i="1" s="1"/>
  <c r="E1559" i="1"/>
  <c r="F1559" i="1" s="1"/>
  <c r="E647" i="1"/>
  <c r="F647" i="1" s="1"/>
  <c r="E1622" i="1"/>
  <c r="F1622" i="1" s="1"/>
  <c r="E1830" i="1"/>
  <c r="F1830" i="1" s="1"/>
  <c r="E1424" i="1"/>
  <c r="F1424" i="1" s="1"/>
  <c r="E1498" i="1"/>
  <c r="F1498" i="1" s="1"/>
  <c r="E1592" i="1"/>
  <c r="F1592" i="1" s="1"/>
  <c r="E891" i="1"/>
  <c r="F891" i="1" s="1"/>
  <c r="E47" i="1"/>
  <c r="F47" i="1" s="1"/>
  <c r="E1104" i="1"/>
  <c r="F1104" i="1" s="1"/>
  <c r="E1234" i="1"/>
  <c r="F1234" i="1" s="1"/>
  <c r="E1043" i="1"/>
  <c r="E1961" i="1"/>
  <c r="E853" i="1"/>
  <c r="E1895" i="1"/>
  <c r="F1895" i="1" s="1"/>
  <c r="E1344" i="1"/>
  <c r="F1344" i="1" s="1"/>
  <c r="E1265" i="1"/>
  <c r="F1265" i="1" s="1"/>
  <c r="E471" i="1"/>
  <c r="F471" i="1" s="1"/>
  <c r="E272" i="1"/>
  <c r="F272" i="1" s="1"/>
  <c r="E324" i="1"/>
  <c r="F324" i="1" s="1"/>
  <c r="E1023" i="1"/>
  <c r="F1023" i="1" s="1"/>
  <c r="E466" i="1"/>
  <c r="F466" i="1" s="1"/>
  <c r="E1222" i="1"/>
  <c r="F1222" i="1" s="1"/>
  <c r="E1164" i="1"/>
  <c r="F1164" i="1" s="1"/>
  <c r="E78" i="1"/>
  <c r="F78" i="1" s="1"/>
  <c r="E467" i="1"/>
  <c r="F467" i="1" s="1"/>
  <c r="E1863" i="1"/>
  <c r="F1863" i="1" s="1"/>
  <c r="E1245" i="1"/>
  <c r="E1223" i="1"/>
  <c r="E528" i="1"/>
  <c r="E1743" i="1"/>
  <c r="E110" i="1"/>
  <c r="F110" i="1" s="1"/>
  <c r="E325" i="1"/>
  <c r="F325" i="1" s="1"/>
  <c r="E1546" i="1"/>
  <c r="F1546" i="1" s="1"/>
  <c r="E1024" i="1"/>
  <c r="F1024" i="1" s="1"/>
  <c r="E409" i="1"/>
  <c r="F409" i="1" s="1"/>
  <c r="E823" i="1"/>
  <c r="F823" i="1" s="1"/>
  <c r="E1661" i="1"/>
  <c r="F1661" i="1" s="1"/>
  <c r="E89" i="1"/>
  <c r="F89" i="1" s="1"/>
  <c r="E211" i="1"/>
  <c r="F211" i="1" s="1"/>
  <c r="E523" i="1"/>
  <c r="F523" i="1" s="1"/>
  <c r="E8" i="1"/>
  <c r="F8" i="1" s="1"/>
  <c r="E1327" i="1"/>
  <c r="F1327" i="1" s="1"/>
  <c r="E1380" i="1"/>
  <c r="E1060" i="1"/>
  <c r="E659" i="1"/>
  <c r="E719" i="1"/>
  <c r="E299" i="1"/>
  <c r="F299" i="1" s="1"/>
  <c r="E1744" i="1"/>
  <c r="F1744" i="1" s="1"/>
  <c r="E678" i="1"/>
  <c r="F678" i="1" s="1"/>
  <c r="E878" i="1"/>
  <c r="F878" i="1" s="1"/>
  <c r="E1726" i="1"/>
  <c r="F1726" i="1" s="1"/>
  <c r="E1813" i="1"/>
  <c r="F1813" i="1" s="1"/>
  <c r="E1150" i="1"/>
  <c r="F1150" i="1" s="1"/>
  <c r="E982" i="1"/>
  <c r="F982" i="1" s="1"/>
  <c r="E1560" i="1"/>
  <c r="F1560" i="1" s="1"/>
  <c r="E537" i="1"/>
  <c r="F537" i="1" s="1"/>
  <c r="E1727" i="1"/>
  <c r="F1727" i="1" s="1"/>
  <c r="E185" i="1"/>
  <c r="F185" i="1" s="1"/>
  <c r="E670" i="1"/>
  <c r="E285" i="1"/>
  <c r="E1328" i="1"/>
  <c r="E1561" i="1"/>
  <c r="E370" i="1"/>
  <c r="F370" i="1" s="1"/>
  <c r="E1547" i="1"/>
  <c r="F1547" i="1" s="1"/>
  <c r="E9" i="1"/>
  <c r="F9" i="1" s="1"/>
  <c r="E1279" i="1"/>
  <c r="F1279" i="1" s="1"/>
  <c r="E388" i="1"/>
  <c r="F388" i="1" s="1"/>
  <c r="E571" i="1"/>
  <c r="F571" i="1" s="1"/>
  <c r="E963" i="1"/>
  <c r="F963" i="1" s="1"/>
  <c r="E1929" i="1"/>
  <c r="F1929" i="1" s="1"/>
  <c r="E10" i="1"/>
  <c r="F10" i="1" s="1"/>
  <c r="E223" i="1"/>
  <c r="F223" i="1" s="1"/>
  <c r="E1987" i="1"/>
  <c r="F1987" i="1" s="1"/>
  <c r="E905" i="1"/>
  <c r="F905" i="1" s="1"/>
  <c r="E90" i="1"/>
  <c r="E740" i="1"/>
  <c r="E1183" i="1"/>
  <c r="E326" i="1"/>
  <c r="F326" i="1" s="1"/>
  <c r="E48" i="1"/>
  <c r="F48" i="1" s="1"/>
  <c r="E224" i="1"/>
  <c r="F224" i="1" s="1"/>
  <c r="E1215" i="1"/>
  <c r="F1215" i="1" s="1"/>
  <c r="E1280" i="1"/>
  <c r="F1280" i="1" s="1"/>
  <c r="E1005" i="1"/>
  <c r="F1005" i="1" s="1"/>
  <c r="E1778" i="1"/>
  <c r="F1778" i="1" s="1"/>
  <c r="E425" i="1"/>
  <c r="F425" i="1" s="1"/>
  <c r="E49" i="1"/>
  <c r="F49" i="1" s="1"/>
  <c r="E1652" i="1"/>
  <c r="F1652" i="1" s="1"/>
  <c r="E354" i="1"/>
  <c r="F354" i="1" s="1"/>
  <c r="E757" i="1"/>
  <c r="F757" i="1" s="1"/>
  <c r="E1147" i="1"/>
  <c r="F1147" i="1" s="1"/>
  <c r="E380" i="1"/>
  <c r="E1758" i="1"/>
  <c r="E824" i="1"/>
  <c r="E1831" i="1"/>
  <c r="E1068" i="1"/>
  <c r="F1068" i="1" s="1"/>
  <c r="E1567" i="1"/>
  <c r="F1567" i="1" s="1"/>
  <c r="E879" i="1"/>
  <c r="F879" i="1" s="1"/>
  <c r="E160" i="1"/>
  <c r="F160" i="1" s="1"/>
  <c r="E1361" i="1"/>
  <c r="F1361" i="1" s="1"/>
  <c r="E1138" i="1"/>
  <c r="F1138" i="1" s="1"/>
  <c r="E1568" i="1"/>
  <c r="F1568" i="1" s="1"/>
  <c r="E71" i="1"/>
  <c r="F71" i="1" s="1"/>
  <c r="E1623" i="1"/>
  <c r="F1623" i="1" s="1"/>
  <c r="E1672" i="1"/>
  <c r="F1672" i="1" s="1"/>
  <c r="E50" i="1"/>
  <c r="F50" i="1" s="1"/>
  <c r="E1329" i="1"/>
  <c r="F1329" i="1" s="1"/>
  <c r="E225" i="1"/>
  <c r="E1246" i="1"/>
  <c r="E300" i="1"/>
  <c r="E11" i="1"/>
  <c r="E931" i="1"/>
  <c r="F931" i="1" s="1"/>
  <c r="E381" i="1"/>
  <c r="F381" i="1" s="1"/>
  <c r="E1759" i="1"/>
  <c r="F1759" i="1" s="1"/>
  <c r="E1940" i="1"/>
  <c r="F1940" i="1" s="1"/>
  <c r="E1509" i="1"/>
  <c r="F1509" i="1" s="1"/>
  <c r="E1235" i="1"/>
  <c r="F1235" i="1" s="1"/>
  <c r="E1802" i="1"/>
  <c r="F1802" i="1" s="1"/>
  <c r="E1962" i="1"/>
  <c r="F1962" i="1" s="1"/>
  <c r="E1653" i="1"/>
  <c r="F1653" i="1" s="1"/>
  <c r="E1600" i="1"/>
  <c r="F1600" i="1" s="1"/>
  <c r="E991" i="1"/>
  <c r="F991" i="1" s="1"/>
  <c r="E699" i="1"/>
  <c r="F699" i="1" s="1"/>
  <c r="E514" i="1"/>
  <c r="E529" i="1"/>
  <c r="E584" i="1"/>
  <c r="E1404" i="1"/>
  <c r="F1404" i="1" s="1"/>
  <c r="E1069" i="1"/>
  <c r="F1069" i="1" s="1"/>
  <c r="E1896" i="1"/>
  <c r="F1896" i="1" s="1"/>
  <c r="E1612" i="1"/>
  <c r="F1612" i="1" s="1"/>
  <c r="E472" i="1"/>
  <c r="F472" i="1" s="1"/>
  <c r="E1874" i="1"/>
  <c r="F1874" i="1" s="1"/>
  <c r="E389" i="1"/>
  <c r="F389" i="1" s="1"/>
  <c r="E689" i="1"/>
  <c r="F689" i="1" s="1"/>
  <c r="E1439" i="1"/>
  <c r="F1439" i="1" s="1"/>
  <c r="E1569" i="1"/>
  <c r="F1569" i="1" s="1"/>
  <c r="E161" i="1"/>
  <c r="F161" i="1" s="1"/>
  <c r="E1864" i="1"/>
  <c r="F1864" i="1" s="1"/>
  <c r="E301" i="1"/>
  <c r="F301" i="1" s="1"/>
  <c r="E1431" i="1"/>
  <c r="E530" i="1"/>
  <c r="E1381" i="1"/>
  <c r="E51" i="1"/>
  <c r="F51" i="1" s="1"/>
  <c r="E950" i="1"/>
  <c r="F950" i="1" s="1"/>
  <c r="E217" i="1"/>
  <c r="F217" i="1" s="1"/>
  <c r="E572" i="1"/>
  <c r="F572" i="1" s="1"/>
  <c r="E1128" i="1"/>
  <c r="F1128" i="1" s="1"/>
  <c r="E648" i="1"/>
  <c r="F648" i="1" s="1"/>
  <c r="E562" i="1"/>
  <c r="F562" i="1" s="1"/>
  <c r="E376" i="1"/>
  <c r="F376" i="1" s="1"/>
  <c r="E1432" i="1"/>
  <c r="F1432" i="1" s="1"/>
  <c r="E585" i="1"/>
  <c r="F585" i="1" s="1"/>
  <c r="E531" i="1"/>
  <c r="F531" i="1" s="1"/>
  <c r="E1662" i="1"/>
  <c r="F1662" i="1" s="1"/>
  <c r="E1118" i="1"/>
  <c r="F1118" i="1" s="1"/>
  <c r="E345" i="1"/>
  <c r="E1803" i="1"/>
  <c r="E1070" i="1"/>
  <c r="E1044" i="1"/>
  <c r="F1044" i="1" s="1"/>
  <c r="E1405" i="1"/>
  <c r="F1405" i="1" s="1"/>
  <c r="E1382" i="1"/>
  <c r="F1382" i="1" s="1"/>
  <c r="E302" i="1"/>
  <c r="F302" i="1" s="1"/>
  <c r="E660" i="1"/>
  <c r="F660" i="1" s="1"/>
  <c r="E1570" i="1"/>
  <c r="F1570" i="1" s="1"/>
  <c r="E634" i="1"/>
  <c r="F634" i="1" s="1"/>
  <c r="E836" i="1"/>
  <c r="F836" i="1" s="1"/>
  <c r="E120" i="1"/>
  <c r="F120" i="1" s="1"/>
  <c r="E720" i="1"/>
  <c r="F720" i="1" s="1"/>
  <c r="E661" i="1"/>
  <c r="F661" i="1" s="1"/>
  <c r="E1192" i="1"/>
  <c r="F1192" i="1" s="1"/>
  <c r="E473" i="1"/>
  <c r="F473" i="1" s="1"/>
  <c r="E546" i="1"/>
  <c r="E390" i="1"/>
  <c r="E1420" i="1"/>
  <c r="E1301" i="1"/>
  <c r="E734" i="1"/>
  <c r="F734" i="1" s="1"/>
  <c r="E355" i="1"/>
  <c r="F355" i="1" s="1"/>
  <c r="E1393" i="1"/>
  <c r="F1393" i="1" s="1"/>
  <c r="E499" i="1"/>
  <c r="F499" i="1" s="1"/>
  <c r="E303" i="1"/>
  <c r="F303" i="1" s="1"/>
  <c r="E336" i="1"/>
  <c r="F336" i="1" s="1"/>
  <c r="E1129" i="1"/>
  <c r="F1129" i="1" s="1"/>
  <c r="E1856" i="1"/>
  <c r="F1856" i="1" s="1"/>
  <c r="E1582" i="1"/>
  <c r="F1582" i="1" s="1"/>
  <c r="E1728" i="1"/>
  <c r="F1728" i="1" s="1"/>
  <c r="E433" i="1"/>
  <c r="F433" i="1" s="1"/>
  <c r="E218" i="1"/>
  <c r="F218" i="1" s="1"/>
  <c r="E1383" i="1"/>
  <c r="E196" i="1"/>
  <c r="E846" i="1"/>
  <c r="E1151" i="1"/>
  <c r="F1151" i="1" s="1"/>
  <c r="E35" i="1"/>
  <c r="F35" i="1" s="1"/>
  <c r="E547" i="1"/>
  <c r="F547" i="1" s="1"/>
  <c r="E121" i="1"/>
  <c r="F121" i="1" s="1"/>
  <c r="E837" i="1"/>
  <c r="F837" i="1" s="1"/>
  <c r="E1193" i="1"/>
  <c r="F1193" i="1" s="1"/>
  <c r="E649" i="1"/>
  <c r="F649" i="1" s="1"/>
  <c r="E1767" i="1"/>
  <c r="F1767" i="1" s="1"/>
  <c r="E746" i="1"/>
  <c r="F746" i="1" s="1"/>
  <c r="E1988" i="1"/>
  <c r="F1988" i="1" s="1"/>
  <c r="E1152" i="1"/>
  <c r="F1152" i="1" s="1"/>
  <c r="E702" i="1"/>
  <c r="F702" i="1" s="1"/>
  <c r="E101" i="1"/>
  <c r="F101" i="1" s="1"/>
  <c r="E563" i="1"/>
  <c r="E1791" i="1"/>
  <c r="E623" i="1"/>
  <c r="E1425" i="1"/>
  <c r="E972" i="1"/>
  <c r="F972" i="1" s="1"/>
  <c r="E356" i="1"/>
  <c r="F356" i="1" s="1"/>
  <c r="E1624" i="1"/>
  <c r="F1624" i="1" s="1"/>
  <c r="E391" i="1"/>
  <c r="F391" i="1" s="1"/>
  <c r="E1823" i="1"/>
  <c r="F1823" i="1" s="1"/>
  <c r="E1729" i="1"/>
  <c r="F1729" i="1" s="1"/>
  <c r="E1290" i="1"/>
  <c r="F1290" i="1" s="1"/>
  <c r="E1224" i="1"/>
  <c r="F1224" i="1" s="1"/>
  <c r="E1216" i="1"/>
  <c r="F1216" i="1" s="1"/>
  <c r="E273" i="1"/>
  <c r="F273" i="1" s="1"/>
  <c r="E1291" i="1"/>
  <c r="F1291" i="1" s="1"/>
  <c r="E212" i="1"/>
  <c r="F212" i="1" s="1"/>
  <c r="E1654" i="1"/>
  <c r="E1153" i="1"/>
  <c r="E747" i="1"/>
  <c r="E1470" i="1"/>
  <c r="F1470" i="1" s="1"/>
  <c r="E1225" i="1"/>
  <c r="F1225" i="1" s="1"/>
  <c r="E122" i="1"/>
  <c r="F122" i="1" s="1"/>
  <c r="E1663" i="1"/>
  <c r="F1663" i="1" s="1"/>
  <c r="E2001" i="1"/>
  <c r="F2001" i="1" s="1"/>
  <c r="E1641" i="1"/>
  <c r="F1641" i="1" s="1"/>
  <c r="E1440" i="1"/>
  <c r="F1440" i="1" s="1"/>
  <c r="E1886" i="1"/>
  <c r="F1886" i="1" s="1"/>
  <c r="E1362" i="1"/>
  <c r="F1362" i="1" s="1"/>
  <c r="E1384" i="1"/>
  <c r="F1384" i="1" s="1"/>
  <c r="E1865" i="1"/>
  <c r="F1865" i="1" s="1"/>
  <c r="E1571" i="1"/>
  <c r="F1571" i="1" s="1"/>
  <c r="E434" i="1"/>
  <c r="F434" i="1" s="1"/>
  <c r="E1963" i="1"/>
  <c r="E1266" i="1"/>
  <c r="E1441" i="1"/>
  <c r="E1950" i="1"/>
  <c r="E1109" i="1"/>
  <c r="F1109" i="1" s="1"/>
  <c r="E226" i="1"/>
  <c r="F226" i="1" s="1"/>
  <c r="E392" i="1"/>
  <c r="F392" i="1" s="1"/>
  <c r="E973" i="1"/>
  <c r="F973" i="1" s="1"/>
  <c r="E274" i="1"/>
  <c r="F274" i="1" s="1"/>
  <c r="E1857" i="1"/>
  <c r="F1857" i="1" s="1"/>
  <c r="E573" i="1"/>
  <c r="F573" i="1" s="1"/>
  <c r="E791" i="1"/>
  <c r="F791" i="1" s="1"/>
  <c r="E304" i="1"/>
  <c r="F304" i="1" s="1"/>
  <c r="E735" i="1"/>
  <c r="F735" i="1" s="1"/>
  <c r="E825" i="1"/>
  <c r="F825" i="1" s="1"/>
  <c r="E162" i="1"/>
  <c r="F162" i="1" s="1"/>
  <c r="E1353" i="1"/>
  <c r="E690" i="1"/>
  <c r="E1406" i="1"/>
  <c r="E1625" i="1"/>
  <c r="F1625" i="1" s="1"/>
  <c r="E1930" i="1"/>
  <c r="F1930" i="1" s="1"/>
  <c r="E1433" i="1"/>
  <c r="F1433" i="1" s="1"/>
  <c r="E838" i="1"/>
  <c r="F838" i="1" s="1"/>
  <c r="E548" i="1"/>
  <c r="F548" i="1" s="1"/>
  <c r="E152" i="1"/>
  <c r="F152" i="1" s="1"/>
  <c r="E286" i="1"/>
  <c r="F286" i="1" s="1"/>
  <c r="E481" i="1"/>
  <c r="F481" i="1" s="1"/>
  <c r="E1548" i="1"/>
  <c r="F1548" i="1" s="1"/>
  <c r="E782" i="1"/>
  <c r="F782" i="1" s="1"/>
  <c r="E1302" i="1"/>
  <c r="F1302" i="1" s="1"/>
  <c r="E515" i="1"/>
  <c r="F515" i="1" s="1"/>
  <c r="E1013" i="1"/>
  <c r="F1013" i="1" s="1"/>
  <c r="E1917" i="1"/>
  <c r="E603" i="1"/>
  <c r="E1779" i="1"/>
  <c r="E454" i="1"/>
  <c r="E1583" i="1"/>
  <c r="F1583" i="1" s="1"/>
  <c r="E992" i="1"/>
  <c r="F992" i="1" s="1"/>
  <c r="E594" i="1"/>
  <c r="F594" i="1" s="1"/>
  <c r="E662" i="1"/>
  <c r="F662" i="1" s="1"/>
  <c r="E1851" i="1"/>
  <c r="F1851" i="1" s="1"/>
  <c r="E1989" i="1"/>
  <c r="F1989" i="1" s="1"/>
  <c r="E549" i="1"/>
  <c r="F549" i="1" s="1"/>
  <c r="E711" i="1"/>
  <c r="F711" i="1" s="1"/>
  <c r="E1655" i="1"/>
  <c r="F1655" i="1" s="1"/>
  <c r="E741" i="1"/>
  <c r="F741" i="1" s="1"/>
  <c r="E419" i="1"/>
  <c r="F419" i="1" s="1"/>
  <c r="E618" i="1"/>
  <c r="F618" i="1" s="1"/>
  <c r="E1320" i="1"/>
  <c r="E1247" i="1"/>
  <c r="E1292" i="1"/>
  <c r="E721" i="1"/>
  <c r="F721" i="1" s="1"/>
  <c r="E102" i="1"/>
  <c r="F102" i="1" s="1"/>
  <c r="E1499" i="1"/>
  <c r="F1499" i="1" s="1"/>
  <c r="E1442" i="1"/>
  <c r="F1442" i="1" s="1"/>
  <c r="E1691" i="1"/>
  <c r="F1691" i="1" s="1"/>
  <c r="E604" i="1"/>
  <c r="F604" i="1" s="1"/>
  <c r="E1804" i="1"/>
  <c r="F1804" i="1" s="1"/>
  <c r="E635" i="1"/>
  <c r="F635" i="1" s="1"/>
  <c r="E1085" i="1"/>
  <c r="F1085" i="1" s="1"/>
  <c r="E1951" i="1"/>
  <c r="F1951" i="1" s="1"/>
  <c r="E1931" i="1"/>
  <c r="F1931" i="1" s="1"/>
  <c r="E1792" i="1"/>
  <c r="F1792" i="1" s="1"/>
  <c r="E1154" i="1"/>
  <c r="F1154" i="1" s="1"/>
  <c r="E679" i="1"/>
  <c r="E624" i="1"/>
  <c r="E1434" i="1"/>
  <c r="E1293" i="1"/>
  <c r="E663" i="1"/>
  <c r="F663" i="1" s="1"/>
  <c r="E1843" i="1"/>
  <c r="F1843" i="1" s="1"/>
  <c r="E79" i="1"/>
  <c r="F79" i="1" s="1"/>
  <c r="E197" i="1"/>
  <c r="F197" i="1" s="1"/>
  <c r="D871" i="1"/>
  <c r="D219" i="1"/>
  <c r="D1061" i="1"/>
  <c r="D1045" i="1"/>
  <c r="D892" i="1"/>
  <c r="D1572" i="1"/>
  <c r="D237" i="1"/>
  <c r="D1510" i="1"/>
  <c r="D792" i="1"/>
  <c r="D664" i="1"/>
  <c r="D258" i="1"/>
  <c r="D1025" i="1"/>
  <c r="D1363" i="1"/>
  <c r="D1573" i="1"/>
  <c r="D993" i="1"/>
  <c r="D1918" i="1"/>
  <c r="D586" i="1"/>
  <c r="D171" i="1"/>
  <c r="D1184" i="1"/>
  <c r="D1385" i="1"/>
  <c r="D1642" i="1"/>
  <c r="D52" i="1"/>
  <c r="D610" i="1"/>
  <c r="D1330" i="1"/>
  <c r="D259" i="1"/>
  <c r="D1337" i="1"/>
  <c r="D337" i="1"/>
  <c r="D906" i="1"/>
  <c r="D12" i="1"/>
  <c r="D1194" i="1"/>
  <c r="D80" i="1"/>
  <c r="D1964" i="1"/>
  <c r="D864" i="1"/>
  <c r="D1745" i="1"/>
  <c r="D983" i="1"/>
  <c r="D442" i="1"/>
  <c r="D1714" i="1"/>
  <c r="D260" i="1"/>
  <c r="D1715" i="1"/>
  <c r="D123" i="1"/>
  <c r="D1805" i="1"/>
  <c r="D275" i="1"/>
  <c r="D919" i="1"/>
  <c r="D742" i="1"/>
  <c r="D247" i="1"/>
  <c r="D1014" i="1"/>
  <c r="D357" i="1"/>
  <c r="D768" i="1"/>
  <c r="D172" i="1"/>
  <c r="D574" i="1"/>
  <c r="D81" i="1"/>
  <c r="D1705" i="1"/>
  <c r="D1875" i="1"/>
  <c r="D951" i="1"/>
  <c r="D474" i="1"/>
  <c r="D1793" i="1"/>
  <c r="D984" i="1"/>
  <c r="D198" i="1"/>
  <c r="D1794" i="1"/>
  <c r="D1139" i="1"/>
  <c r="D854" i="1"/>
  <c r="D1613" i="1"/>
  <c r="D238" i="1"/>
  <c r="D839" i="1"/>
  <c r="D1952" i="1"/>
  <c r="D1844" i="1"/>
  <c r="D1887" i="1"/>
  <c r="D420" i="1"/>
  <c r="D1248" i="1"/>
  <c r="D1706" i="1"/>
  <c r="D468" i="1"/>
  <c r="D163" i="1"/>
  <c r="D605" i="1"/>
  <c r="D443" i="1"/>
  <c r="D952" i="1"/>
  <c r="D1941" i="1"/>
  <c r="D636" i="1"/>
  <c r="D1345" i="1"/>
  <c r="D1905" i="1"/>
  <c r="D691" i="1"/>
  <c r="D1601" i="1"/>
  <c r="D1364" i="1"/>
  <c r="D401" i="1"/>
  <c r="D227" i="1"/>
  <c r="D872" i="1"/>
  <c r="D13" i="1"/>
  <c r="D1760" i="1"/>
  <c r="D1331" i="1"/>
  <c r="D173" i="1"/>
  <c r="D1716" i="1"/>
  <c r="D712" i="1"/>
  <c r="D500" i="1"/>
  <c r="D287" i="1"/>
  <c r="D475" i="1"/>
  <c r="D393" i="1"/>
  <c r="D783" i="1"/>
  <c r="D736" i="1"/>
  <c r="D1267" i="1"/>
  <c r="D1249" i="1"/>
  <c r="D815" i="1"/>
  <c r="D1071" i="1"/>
  <c r="D346" i="1"/>
  <c r="D550" i="1"/>
  <c r="D1888" i="1"/>
  <c r="D1421" i="1"/>
  <c r="D482" i="1"/>
  <c r="D619" i="1"/>
  <c r="D1707" i="1"/>
  <c r="D186" i="1"/>
  <c r="D338" i="1"/>
  <c r="D1824" i="1"/>
  <c r="D611" i="1"/>
  <c r="D435" i="1"/>
  <c r="D650" i="1"/>
  <c r="D1226" i="1"/>
  <c r="D1312" i="1"/>
  <c r="D1015" i="1"/>
  <c r="D1500" i="1"/>
  <c r="D847" i="1"/>
  <c r="D974" i="1"/>
  <c r="D1281" i="1"/>
  <c r="D1227" i="1"/>
  <c r="D347" i="1"/>
  <c r="D1965" i="1"/>
  <c r="D1346" i="1"/>
  <c r="D199" i="1"/>
  <c r="D1979" i="1"/>
  <c r="D1426" i="1"/>
  <c r="D1942" i="1"/>
  <c r="D153" i="1"/>
  <c r="D911" i="1"/>
  <c r="D228" i="1"/>
  <c r="D880" i="1"/>
  <c r="D1730" i="1"/>
  <c r="D305" i="1"/>
  <c r="D1458" i="1"/>
  <c r="D538" i="1"/>
  <c r="D881" i="1"/>
  <c r="D306" i="1"/>
  <c r="D1980" i="1"/>
  <c r="D1046" i="1"/>
  <c r="D72" i="1"/>
  <c r="D143" i="1"/>
  <c r="D848" i="1"/>
  <c r="D1981" i="1"/>
  <c r="D1414" i="1"/>
  <c r="D722" i="1"/>
  <c r="D164" i="1"/>
  <c r="D1250" i="1"/>
  <c r="D358" i="1"/>
  <c r="D1236" i="1"/>
  <c r="D1656" i="1"/>
  <c r="D1814" i="1"/>
  <c r="D14" i="1"/>
  <c r="D1148" i="1"/>
  <c r="D491" i="1"/>
  <c r="D1251" i="1"/>
  <c r="D1761" i="1"/>
  <c r="D402" i="1"/>
  <c r="D1252" i="1"/>
  <c r="D1347" i="1"/>
  <c r="D808" i="1"/>
  <c r="D1574" i="1"/>
  <c r="D1815" i="1"/>
  <c r="D703" i="1"/>
  <c r="D912" i="1"/>
  <c r="D124" i="1"/>
  <c r="D713" i="1"/>
  <c r="D704" i="1"/>
  <c r="D625" i="1"/>
  <c r="D985" i="1"/>
  <c r="D1130" i="1"/>
  <c r="D769" i="1"/>
  <c r="D1966" i="1"/>
  <c r="D516" i="1"/>
  <c r="D276" i="1"/>
  <c r="D692" i="1"/>
  <c r="D1549" i="1"/>
  <c r="D165" i="1"/>
  <c r="D913" i="1"/>
  <c r="D91" i="1"/>
  <c r="D1575" i="1"/>
  <c r="D1016" i="1"/>
  <c r="D1536" i="1"/>
  <c r="D826" i="1"/>
  <c r="D62" i="1"/>
  <c r="D1626" i="1"/>
  <c r="D469" i="1"/>
  <c r="D723" i="1"/>
  <c r="D444" i="1"/>
  <c r="D793" i="1"/>
  <c r="D1889" i="1"/>
  <c r="D1338" i="1"/>
  <c r="D1165" i="1"/>
  <c r="D1664" i="1"/>
  <c r="D1673" i="1"/>
  <c r="D920" i="1"/>
  <c r="D1072" i="1"/>
  <c r="D248" i="1"/>
  <c r="D1073" i="1"/>
  <c r="D15" i="1"/>
  <c r="D932" i="1"/>
  <c r="D53" i="1"/>
  <c r="D1614" i="1"/>
  <c r="D261" i="1"/>
  <c r="D986" i="1"/>
  <c r="D1692" i="1"/>
  <c r="D994" i="1"/>
  <c r="D166" i="1"/>
  <c r="D1731" i="1"/>
  <c r="D770" i="1"/>
  <c r="D1471" i="1"/>
  <c r="D1897" i="1"/>
  <c r="D1062" i="1"/>
  <c r="D942" i="1"/>
  <c r="D1386" i="1"/>
  <c r="D1932" i="1"/>
  <c r="D1268" i="1"/>
  <c r="D1584" i="1"/>
  <c r="D1487" i="1"/>
  <c r="D933" i="1"/>
  <c r="D995" i="1"/>
  <c r="D1321" i="1"/>
  <c r="D1063" i="1"/>
  <c r="D1339" i="1"/>
  <c r="D1943" i="1"/>
  <c r="D1643" i="1"/>
  <c r="D82" i="1"/>
  <c r="D492" i="1"/>
  <c r="D1708" i="1"/>
  <c r="D501" i="1"/>
  <c r="D987" i="1"/>
  <c r="D1237" i="1"/>
  <c r="D262" i="1"/>
  <c r="D700" i="1"/>
  <c r="D1717" i="1"/>
  <c r="D348" i="1"/>
  <c r="D1693" i="1"/>
  <c r="D371" i="1"/>
  <c r="D410" i="1"/>
  <c r="D1562" i="1"/>
  <c r="D934" i="1"/>
  <c r="D771" i="1"/>
  <c r="D1394" i="1"/>
  <c r="D1768" i="1"/>
  <c r="D263" i="1"/>
  <c r="D882" i="1"/>
  <c r="D1119" i="1"/>
  <c r="D1906" i="1"/>
  <c r="D502" i="1"/>
  <c r="D264" i="1"/>
  <c r="D1919" i="1"/>
  <c r="D1047" i="1"/>
  <c r="D575" i="1"/>
  <c r="D1488" i="1"/>
  <c r="D1195" i="1"/>
  <c r="D103" i="1"/>
  <c r="D1489" i="1"/>
  <c r="D1086" i="1"/>
  <c r="D16" i="1"/>
  <c r="D893" i="1"/>
  <c r="D1615" i="1"/>
  <c r="D1769" i="1"/>
  <c r="D377" i="1"/>
  <c r="D1770" i="1"/>
  <c r="D564" i="1"/>
  <c r="D784" i="1"/>
  <c r="D907" i="1"/>
  <c r="D816" i="1"/>
  <c r="D1816" i="1"/>
  <c r="D894" i="1"/>
  <c r="D187" i="1"/>
  <c r="D1006" i="1"/>
  <c r="D2" i="1"/>
  <c r="D785" i="1"/>
  <c r="D1490" i="1"/>
  <c r="D1511" i="1"/>
  <c r="D724" i="1"/>
  <c r="D1679" i="1"/>
  <c r="D1832" i="1"/>
  <c r="D1206" i="1"/>
  <c r="D17" i="1"/>
  <c r="D1340" i="1"/>
  <c r="D1845" i="1"/>
  <c r="D83" i="1"/>
  <c r="D307" i="1"/>
  <c r="D359" i="1"/>
  <c r="D1732" i="1"/>
  <c r="D1196" i="1"/>
  <c r="D1627" i="1"/>
  <c r="D1197" i="1"/>
  <c r="D1644" i="1"/>
  <c r="D517" i="1"/>
  <c r="D403" i="1"/>
  <c r="D532" i="1"/>
  <c r="D36" i="1"/>
  <c r="D1105" i="1"/>
  <c r="D772" i="1"/>
  <c r="D200" i="1"/>
  <c r="D943" i="1"/>
  <c r="D1694" i="1"/>
  <c r="D167" i="1"/>
  <c r="D1459" i="1"/>
  <c r="D1709" i="1"/>
  <c r="D1645" i="1"/>
  <c r="D1140" i="1"/>
  <c r="D360" i="1"/>
  <c r="D1017" i="1"/>
  <c r="D944" i="1"/>
  <c r="D1526" i="1"/>
  <c r="D518" i="1"/>
  <c r="D1018" i="1"/>
  <c r="D265" i="1"/>
  <c r="D1501" i="1"/>
  <c r="D1110" i="1"/>
  <c r="D470" i="1"/>
  <c r="D201" i="1"/>
  <c r="D1967" i="1"/>
  <c r="D288" i="1"/>
  <c r="D220" i="1"/>
  <c r="D1372" i="1"/>
  <c r="D1674" i="1"/>
  <c r="D1341" i="1"/>
  <c r="D1120" i="1"/>
  <c r="D111" i="1"/>
  <c r="D964" i="1"/>
  <c r="D1472" i="1"/>
  <c r="D1348" i="1"/>
  <c r="D394" i="1"/>
  <c r="D1990" i="1"/>
  <c r="D339" i="1"/>
  <c r="D1166" i="1"/>
  <c r="D455" i="1"/>
  <c r="D908" i="1"/>
  <c r="D914" i="1"/>
  <c r="D1167" i="1"/>
  <c r="D671" i="1"/>
  <c r="D1746" i="1"/>
  <c r="D361" i="1"/>
  <c r="D1238" i="1"/>
  <c r="D445" i="1"/>
  <c r="D865" i="1"/>
  <c r="D239" i="1"/>
  <c r="D340" i="1"/>
  <c r="D551" i="1"/>
  <c r="D651" i="1"/>
  <c r="D1198" i="1"/>
  <c r="D1833" i="1"/>
  <c r="D975" i="1"/>
  <c r="D382" i="1"/>
  <c r="D1834" i="1"/>
  <c r="D1835" i="1"/>
  <c r="D1095" i="1"/>
  <c r="D652" i="1"/>
  <c r="D935" i="1"/>
  <c r="D1322" i="1"/>
  <c r="D743" i="1"/>
  <c r="D446" i="1"/>
  <c r="D665" i="1"/>
  <c r="D493" i="1"/>
  <c r="D18" i="1"/>
  <c r="D73" i="1"/>
  <c r="D552" i="1"/>
  <c r="D1253" i="1"/>
  <c r="D202" i="1"/>
  <c r="D1780" i="1"/>
  <c r="D411" i="1"/>
  <c r="D936" i="1"/>
  <c r="D996" i="1"/>
  <c r="D773" i="1"/>
  <c r="D144" i="1"/>
  <c r="D666" i="1"/>
  <c r="D341" i="1"/>
  <c r="D667" i="1"/>
  <c r="D63" i="1"/>
  <c r="D1087" i="1"/>
  <c r="D1953" i="1"/>
  <c r="D1131" i="1"/>
  <c r="D1387" i="1"/>
  <c r="D748" i="1"/>
  <c r="D1074" i="1"/>
  <c r="D1537" i="1"/>
  <c r="D1111" i="1"/>
  <c r="D1836" i="1"/>
  <c r="D855" i="1"/>
  <c r="D1141" i="1"/>
  <c r="D705" i="1"/>
  <c r="D240" i="1"/>
  <c r="D22" i="1"/>
  <c r="D1602" i="1"/>
  <c r="D883" i="1"/>
  <c r="D758" i="1"/>
  <c r="D395" i="1"/>
  <c r="D1968" i="1"/>
  <c r="D1680" i="1"/>
  <c r="D1898" i="1"/>
  <c r="D1168" i="1"/>
  <c r="D1681" i="1"/>
  <c r="D1354" i="1"/>
  <c r="D1460" i="1"/>
  <c r="D456" i="1"/>
  <c r="D203" i="1"/>
  <c r="D1415" i="1"/>
  <c r="D1427" i="1"/>
  <c r="D174" i="1"/>
  <c r="D1303" i="1"/>
  <c r="D277" i="1"/>
  <c r="D1254" i="1"/>
  <c r="D840" i="1"/>
  <c r="D749" i="1"/>
  <c r="D1388" i="1"/>
  <c r="D1228" i="1"/>
  <c r="D794" i="1"/>
  <c r="D750" i="1"/>
  <c r="D483" i="1"/>
  <c r="D1733" i="1"/>
  <c r="D84" i="1"/>
  <c r="D308" i="1"/>
  <c r="D447" i="1"/>
  <c r="D1395" i="1"/>
  <c r="D1443" i="1"/>
  <c r="D213" i="1"/>
  <c r="D759" i="1"/>
  <c r="D92" i="1"/>
  <c r="D1444" i="1"/>
  <c r="D1762" i="1"/>
  <c r="D1603" i="1"/>
  <c r="D1682" i="1"/>
  <c r="D1407" i="1"/>
  <c r="D637" i="1"/>
  <c r="D1734" i="1"/>
  <c r="D1907" i="1"/>
  <c r="D1954" i="1"/>
  <c r="D1121" i="1"/>
  <c r="D626" i="1"/>
  <c r="D1550" i="1"/>
  <c r="D1604" i="1"/>
  <c r="D327" i="1"/>
  <c r="D1269" i="1"/>
  <c r="D921" i="1"/>
  <c r="D1675" i="1"/>
  <c r="D638" i="1"/>
  <c r="D1408" i="1"/>
  <c r="D884" i="1"/>
  <c r="D524" i="1"/>
  <c r="D827" i="1"/>
  <c r="D1747" i="1"/>
  <c r="D725" i="1"/>
  <c r="D457" i="1"/>
  <c r="D1217" i="1"/>
  <c r="D1665" i="1"/>
  <c r="D494" i="1"/>
  <c r="D1461" i="1"/>
  <c r="D1837" i="1"/>
  <c r="D587" i="1"/>
  <c r="D495" i="1"/>
  <c r="D1838" i="1"/>
  <c r="D175" i="1"/>
  <c r="D1969" i="1"/>
  <c r="D1199" i="1"/>
  <c r="D309" i="1"/>
  <c r="D1218" i="1"/>
  <c r="D476" i="1"/>
  <c r="D1920" i="1"/>
  <c r="D266" i="1"/>
  <c r="D362" i="1"/>
  <c r="D937" i="1"/>
  <c r="D588" i="1"/>
  <c r="D1185" i="1"/>
  <c r="D1991" i="1"/>
  <c r="D1908" i="1"/>
  <c r="D372" i="1"/>
  <c r="D620" i="1"/>
  <c r="D1048" i="1"/>
  <c r="D997" i="1"/>
  <c r="D1409" i="1"/>
  <c r="D249" i="1"/>
  <c r="D1852" i="1"/>
  <c r="D1026" i="1"/>
  <c r="D484" i="1"/>
  <c r="D1422" i="1"/>
  <c r="D1480" i="1"/>
  <c r="D998" i="1"/>
  <c r="D328" i="1"/>
  <c r="D1294" i="1"/>
  <c r="D726" i="1"/>
  <c r="D112" i="1"/>
  <c r="D965" i="1"/>
  <c r="D1207" i="1"/>
  <c r="D1481" i="1"/>
  <c r="D999" i="1"/>
  <c r="D396" i="1"/>
  <c r="D485" i="1"/>
  <c r="D1817" i="1"/>
  <c r="D477" i="1"/>
  <c r="D841" i="1"/>
  <c r="D680" i="1"/>
  <c r="D595" i="1"/>
  <c r="D503" i="1"/>
  <c r="D1282" i="1"/>
  <c r="D873" i="1"/>
  <c r="D125" i="1"/>
  <c r="D1365" i="1"/>
  <c r="D397" i="1"/>
  <c r="D1473" i="1"/>
  <c r="D1593" i="1"/>
  <c r="D23" i="1"/>
  <c r="D885" i="1"/>
  <c r="D539" i="1"/>
  <c r="D842" i="1"/>
  <c r="D278" i="1"/>
  <c r="D1605" i="1"/>
  <c r="D786" i="1"/>
  <c r="D945" i="1"/>
  <c r="D1616" i="1"/>
  <c r="D1445" i="1"/>
  <c r="D886" i="1"/>
  <c r="D653" i="1"/>
  <c r="D486" i="1"/>
  <c r="D1064" i="1"/>
  <c r="D436" i="1"/>
  <c r="D1096" i="1"/>
  <c r="D988" i="1"/>
  <c r="D1748" i="1"/>
  <c r="D1899" i="1"/>
  <c r="D1617" i="1"/>
  <c r="D1876" i="1"/>
  <c r="D113" i="1"/>
  <c r="D363" i="1"/>
  <c r="D154" i="1"/>
  <c r="D1502" i="1"/>
  <c r="D1186" i="1"/>
  <c r="D93" i="1"/>
  <c r="D412" i="1"/>
  <c r="D188" i="1"/>
  <c r="D1585" i="1"/>
  <c r="D553" i="1"/>
  <c r="D989" i="1"/>
  <c r="D1112" i="1"/>
  <c r="D809" i="1"/>
  <c r="D1749" i="1"/>
  <c r="D1718" i="1"/>
  <c r="D1155" i="1"/>
  <c r="D1970" i="1"/>
  <c r="D383" i="1"/>
  <c r="D1462" i="1"/>
  <c r="D1132" i="1"/>
  <c r="D1113" i="1"/>
  <c r="D727" i="1"/>
  <c r="D1921" i="1"/>
  <c r="D1428" i="1"/>
  <c r="D145" i="1"/>
  <c r="D1806" i="1"/>
  <c r="D54" i="1"/>
  <c r="D1576" i="1"/>
  <c r="D589" i="1"/>
  <c r="D421" i="1"/>
  <c r="D1097" i="1"/>
  <c r="D458" i="1"/>
  <c r="D800" i="1"/>
  <c r="D1255" i="1"/>
  <c r="D774" i="1"/>
  <c r="D1304" i="1"/>
  <c r="D1527" i="1"/>
  <c r="D24" i="1"/>
  <c r="D1618" i="1"/>
  <c r="D1283" i="1"/>
  <c r="D1435" i="1"/>
  <c r="D1577" i="1"/>
  <c r="D1795" i="1"/>
  <c r="D1646" i="1"/>
  <c r="D25" i="1"/>
  <c r="D1049" i="1"/>
  <c r="D1323" i="1"/>
  <c r="D1825" i="1"/>
  <c r="D364" i="1"/>
  <c r="D1666" i="1"/>
  <c r="D1429" i="1"/>
  <c r="D1295" i="1"/>
  <c r="D1538" i="1"/>
  <c r="D576" i="1"/>
  <c r="D828" i="1"/>
  <c r="D915" i="1"/>
  <c r="D1305" i="1"/>
  <c r="D554" i="1"/>
  <c r="D1606" i="1"/>
  <c r="D1229" i="1"/>
  <c r="D459" i="1"/>
  <c r="D1284" i="1"/>
  <c r="D1142" i="1"/>
  <c r="D504" i="1"/>
  <c r="D810" i="1"/>
  <c r="D760" i="1"/>
  <c r="D365" i="1"/>
  <c r="D925" i="1"/>
  <c r="D1106" i="1"/>
  <c r="D1332" i="1"/>
  <c r="D426" i="1"/>
  <c r="D728" i="1"/>
  <c r="D1512" i="1"/>
  <c r="D1513" i="1"/>
  <c r="D1285" i="1"/>
  <c r="D1971" i="1"/>
  <c r="D590" i="1"/>
  <c r="D909" i="1"/>
  <c r="D37" i="1"/>
  <c r="D366" i="1"/>
  <c r="D787" i="1"/>
  <c r="D1200" i="1"/>
  <c r="D591" i="1"/>
  <c r="D1270" i="1"/>
  <c r="D38" i="1"/>
  <c r="D55" i="1"/>
  <c r="D289" i="1"/>
  <c r="D1201" i="1"/>
  <c r="D189" i="1"/>
  <c r="D795" i="1"/>
  <c r="D64" i="1"/>
  <c r="D1333" i="1"/>
  <c r="D1578" i="1"/>
  <c r="D1075" i="1"/>
  <c r="D706" i="1"/>
  <c r="D126" i="1"/>
  <c r="D94" i="1"/>
  <c r="D1922" i="1"/>
  <c r="D510" i="1"/>
  <c r="D1972" i="1"/>
  <c r="D555" i="1"/>
  <c r="D1771" i="1"/>
  <c r="D1143" i="1"/>
  <c r="D1586" i="1"/>
  <c r="D1050" i="1"/>
  <c r="D229" i="1"/>
  <c r="D104" i="1"/>
  <c r="D1051" i="1"/>
  <c r="D627" i="1"/>
  <c r="D1230" i="1"/>
  <c r="D1035" i="1"/>
  <c r="D829" i="1"/>
  <c r="D874" i="1"/>
  <c r="D146" i="1"/>
  <c r="D1313" i="1"/>
  <c r="D976" i="1"/>
  <c r="D681" i="1"/>
  <c r="D519" i="1"/>
  <c r="D56" i="1"/>
  <c r="D751" i="1"/>
  <c r="D1491" i="1"/>
  <c r="D221" i="1"/>
  <c r="D775" i="1"/>
  <c r="D817" i="1"/>
  <c r="D26" i="1"/>
  <c r="D796" i="1"/>
  <c r="D367" i="1"/>
  <c r="D404" i="1"/>
  <c r="D1000" i="1"/>
  <c r="D1503" i="1"/>
  <c r="D922" i="1"/>
  <c r="D39" i="1"/>
  <c r="D1410" i="1"/>
  <c r="D1587" i="1"/>
  <c r="D1955" i="1"/>
  <c r="D565" i="1"/>
  <c r="D1992" i="1"/>
  <c r="D230" i="1"/>
  <c r="D639" i="1"/>
  <c r="D155" i="1"/>
  <c r="D612" i="1"/>
  <c r="D1735" i="1"/>
  <c r="D1514" i="1"/>
  <c r="D818" i="1"/>
  <c r="D1373" i="1"/>
  <c r="D413" i="1"/>
  <c r="D1772" i="1"/>
  <c r="D761" i="1"/>
  <c r="D729" i="1"/>
  <c r="D1256" i="1"/>
  <c r="D1492" i="1"/>
  <c r="D1594" i="1"/>
  <c r="D190" i="1"/>
  <c r="D776" i="1"/>
  <c r="D613" i="1"/>
  <c r="D1007" i="1"/>
  <c r="D752" i="1"/>
  <c r="D1923" i="1"/>
  <c r="D1493" i="1"/>
  <c r="D1202" i="1"/>
  <c r="D1446" i="1"/>
  <c r="D1877" i="1"/>
  <c r="D241" i="1"/>
  <c r="D290" i="1"/>
  <c r="D204" i="1"/>
  <c r="D291" i="1"/>
  <c r="D923" i="1"/>
  <c r="D1122" i="1"/>
  <c r="D292" i="1"/>
  <c r="D910" i="1"/>
  <c r="D342" i="1"/>
  <c r="D1866" i="1"/>
  <c r="D1271" i="1"/>
  <c r="D1551" i="1"/>
  <c r="D1231" i="1"/>
  <c r="D156" i="1"/>
  <c r="D242" i="1"/>
  <c r="D1076" i="1"/>
  <c r="D714" i="1"/>
  <c r="D505" i="1"/>
  <c r="D1355" i="1"/>
  <c r="D1257" i="1"/>
  <c r="D205" i="1"/>
  <c r="D1052" i="1"/>
  <c r="D1750" i="1"/>
  <c r="D577" i="1"/>
  <c r="D206" i="1"/>
  <c r="D329" i="1"/>
  <c r="D293" i="1"/>
  <c r="D1807" i="1"/>
  <c r="D1619" i="1"/>
  <c r="D849" i="1"/>
  <c r="D1890" i="1"/>
  <c r="D856" i="1"/>
  <c r="D1272" i="1"/>
  <c r="D127" i="1"/>
  <c r="D310" i="1"/>
  <c r="D1683" i="1"/>
  <c r="D1878" i="1"/>
  <c r="D487" i="1"/>
  <c r="D1695" i="1"/>
  <c r="D1398" i="1"/>
  <c r="D1258" i="1"/>
  <c r="D895" i="1"/>
  <c r="D1232" i="1"/>
  <c r="D1909" i="1"/>
  <c r="D1944" i="1"/>
  <c r="D592" i="1"/>
  <c r="D1374" i="1"/>
  <c r="D1973" i="1"/>
  <c r="D1891" i="1"/>
  <c r="D1631" i="1"/>
  <c r="D1416" i="1"/>
  <c r="D953" i="1"/>
  <c r="D1187" i="1"/>
  <c r="D267" i="1"/>
  <c r="D1982" i="1"/>
  <c r="D540" i="1"/>
  <c r="D1910" i="1"/>
  <c r="D1123" i="1"/>
  <c r="D1773" i="1"/>
  <c r="D448" i="1"/>
  <c r="D843" i="1"/>
  <c r="D954" i="1"/>
  <c r="D1515" i="1"/>
  <c r="D1494" i="1"/>
  <c r="D157" i="1"/>
  <c r="D1983" i="1"/>
  <c r="D1552" i="1"/>
  <c r="D95" i="1"/>
  <c r="D114" i="1"/>
  <c r="D1553" i="1"/>
  <c r="D1853" i="1"/>
  <c r="D74" i="1"/>
  <c r="D279" i="1"/>
  <c r="D1366" i="1"/>
  <c r="D1203" i="1"/>
  <c r="D449" i="1"/>
  <c r="D27" i="1"/>
  <c r="D640" i="1"/>
  <c r="D191" i="1"/>
  <c r="D850" i="1"/>
  <c r="D1796" i="1"/>
  <c r="D158" i="1"/>
  <c r="D525" i="1"/>
  <c r="D1356" i="1"/>
  <c r="D1736" i="1"/>
  <c r="D437" i="1"/>
  <c r="D672" i="1"/>
  <c r="D1399" i="1"/>
  <c r="D450" i="1"/>
  <c r="D1053" i="1"/>
  <c r="D737" i="1"/>
  <c r="D1632" i="1"/>
  <c r="D1956" i="1"/>
  <c r="D1098" i="1"/>
  <c r="D192" i="1"/>
  <c r="D682" i="1"/>
  <c r="D673" i="1"/>
  <c r="D311" i="1"/>
  <c r="D1826" i="1"/>
  <c r="D1808" i="1"/>
  <c r="D1495" i="1"/>
  <c r="D830" i="1"/>
  <c r="D1239" i="1"/>
  <c r="D176" i="1"/>
  <c r="D1984" i="1"/>
  <c r="D1528" i="1"/>
  <c r="D1334" i="1"/>
  <c r="D1554" i="1"/>
  <c r="D1867" i="1"/>
  <c r="D85" i="1"/>
  <c r="D596" i="1"/>
  <c r="D1367" i="1"/>
  <c r="D1818" i="1"/>
  <c r="D857" i="1"/>
  <c r="D715" i="1"/>
  <c r="D1065" i="1"/>
  <c r="D1036" i="1"/>
  <c r="D1273" i="1"/>
  <c r="D1684" i="1"/>
  <c r="D926" i="1"/>
  <c r="D858" i="1"/>
  <c r="D1797" i="1"/>
  <c r="D1933" i="1"/>
  <c r="D683" i="1"/>
  <c r="D866" i="1"/>
  <c r="D1389" i="1"/>
  <c r="D1607" i="1"/>
  <c r="D1993" i="1"/>
  <c r="D1809" i="1"/>
  <c r="D1854" i="1"/>
  <c r="D222" i="1"/>
  <c r="D135" i="1"/>
  <c r="D193" i="1"/>
  <c r="D1296" i="1"/>
  <c r="D1297" i="1"/>
  <c r="D496" i="1"/>
  <c r="D1124" i="1"/>
  <c r="D1463" i="1"/>
  <c r="D533" i="1"/>
  <c r="D488" i="1"/>
  <c r="D147" i="1"/>
  <c r="D819" i="1"/>
  <c r="D1798" i="1"/>
  <c r="D1019" i="1"/>
  <c r="D1924" i="1"/>
  <c r="D859" i="1"/>
  <c r="D1233" i="1"/>
  <c r="D946" i="1"/>
  <c r="D777" i="1"/>
  <c r="D1827" i="1"/>
  <c r="D1447" i="1"/>
  <c r="D654" i="1"/>
  <c r="D28" i="1"/>
  <c r="D1911" i="1"/>
  <c r="D1274" i="1"/>
  <c r="D1789" i="1"/>
  <c r="D966" i="1"/>
  <c r="D674" i="1"/>
  <c r="D1037" i="1"/>
  <c r="D1482" i="1"/>
  <c r="D384" i="1"/>
  <c r="D506" i="1"/>
  <c r="D1539" i="1"/>
  <c r="D65" i="1"/>
  <c r="D1858" i="1"/>
  <c r="D693" i="1"/>
  <c r="D1027" i="1"/>
  <c r="D641" i="1"/>
  <c r="D1685" i="1"/>
  <c r="D797" i="1"/>
  <c r="D1411" i="1"/>
  <c r="D1934" i="1"/>
  <c r="D977" i="1"/>
  <c r="D1555" i="1"/>
  <c r="D1417" i="1"/>
  <c r="D1957" i="1"/>
  <c r="D875" i="1"/>
  <c r="D1375" i="1"/>
  <c r="D511" i="1"/>
  <c r="D694" i="1"/>
  <c r="D168" i="1"/>
  <c r="D169" i="1"/>
  <c r="D606" i="1"/>
  <c r="D231" i="1"/>
  <c r="D1020" i="1"/>
  <c r="D57" i="1"/>
  <c r="D115" i="1"/>
  <c r="D1088" i="1"/>
  <c r="D730" i="1"/>
  <c r="D1799" i="1"/>
  <c r="D578" i="1"/>
  <c r="D105" i="1"/>
  <c r="D243" i="1"/>
  <c r="D1657" i="1"/>
  <c r="D1945" i="1"/>
  <c r="D128" i="1"/>
  <c r="D1400" i="1"/>
  <c r="D876" i="1"/>
  <c r="D148" i="1"/>
  <c r="D312" i="1"/>
  <c r="D1144" i="1"/>
  <c r="D1464" i="1"/>
  <c r="D451" i="1"/>
  <c r="D1298" i="1"/>
  <c r="D1396" i="1"/>
  <c r="D831" i="1"/>
  <c r="D738" i="1"/>
  <c r="D29" i="1"/>
  <c r="D1620" i="1"/>
  <c r="D1483" i="1"/>
  <c r="D1114" i="1"/>
  <c r="D1188" i="1"/>
  <c r="D1540" i="1"/>
  <c r="D1696" i="1"/>
  <c r="D136" i="1"/>
  <c r="D207" i="1"/>
  <c r="D695" i="1"/>
  <c r="D1342" i="1"/>
  <c r="D1465" i="1"/>
  <c r="D811" i="1"/>
  <c r="D1810" i="1"/>
  <c r="D250" i="1"/>
  <c r="D566" i="1"/>
  <c r="D579" i="1"/>
  <c r="D1892" i="1"/>
  <c r="D1751" i="1"/>
  <c r="D414" i="1"/>
  <c r="D753" i="1"/>
  <c r="D244" i="1"/>
  <c r="D1412" i="1"/>
  <c r="D129" i="1"/>
  <c r="D1912" i="1"/>
  <c r="D232" i="1"/>
  <c r="D137" i="1"/>
  <c r="D1001" i="1"/>
  <c r="D567" i="1"/>
  <c r="D731" i="1"/>
  <c r="D801" i="1"/>
  <c r="D732" i="1"/>
  <c r="D812" i="1"/>
  <c r="D86" i="1"/>
  <c r="D1529" i="1"/>
  <c r="D373" i="1"/>
  <c r="D1839" i="1"/>
  <c r="D1774" i="1"/>
  <c r="D832" i="1"/>
  <c r="D967" i="1"/>
  <c r="D1169" i="1"/>
  <c r="D1208" i="1"/>
  <c r="D887" i="1"/>
  <c r="D1974" i="1"/>
  <c r="D1633" i="1"/>
  <c r="D1077" i="1"/>
  <c r="D628" i="1"/>
  <c r="D75" i="1"/>
  <c r="D245" i="1"/>
  <c r="D1149" i="1"/>
  <c r="D684" i="1"/>
  <c r="D1879" i="1"/>
  <c r="D374" i="1"/>
  <c r="D1448" i="1"/>
  <c r="D1078" i="1"/>
  <c r="D1314" i="1"/>
  <c r="D1556" i="1"/>
  <c r="D896" i="1"/>
  <c r="D3" i="1"/>
  <c r="D1259" i="1"/>
  <c r="D1859" i="1"/>
  <c r="D1719" i="1"/>
  <c r="D1541" i="1"/>
  <c r="D1634" i="1"/>
  <c r="D130" i="1"/>
  <c r="D251" i="1"/>
  <c r="D58" i="1"/>
  <c r="D1763" i="1"/>
  <c r="D1994" i="1"/>
  <c r="D955" i="1"/>
  <c r="D1306" i="1"/>
  <c r="D349" i="1"/>
  <c r="D1530" i="1"/>
  <c r="D1504" i="1"/>
  <c r="D820" i="1"/>
  <c r="D1484" i="1"/>
  <c r="D1667" i="1"/>
  <c r="D313" i="1"/>
  <c r="D1474" i="1"/>
  <c r="D280" i="1"/>
  <c r="D1710" i="1"/>
  <c r="D526" i="1"/>
  <c r="D580" i="1"/>
  <c r="D512" i="1"/>
  <c r="D1089" i="1"/>
  <c r="D1315" i="1"/>
  <c r="D1846" i="1"/>
  <c r="D1107" i="1"/>
  <c r="D1376" i="1"/>
  <c r="D813" i="1"/>
  <c r="D1847" i="1"/>
  <c r="D1475" i="1"/>
  <c r="D1175" i="1"/>
  <c r="D621" i="1"/>
  <c r="D1913" i="1"/>
  <c r="D897" i="1"/>
  <c r="D707" i="1"/>
  <c r="D762" i="1"/>
  <c r="D1275" i="1"/>
  <c r="D898" i="1"/>
  <c r="D541" i="1"/>
  <c r="D87" i="1"/>
  <c r="D833" i="1"/>
  <c r="D1995" i="1"/>
  <c r="D497" i="1"/>
  <c r="D1764" i="1"/>
  <c r="D194" i="1"/>
  <c r="D1975" i="1"/>
  <c r="D1840" i="1"/>
  <c r="D899" i="1"/>
  <c r="D534" i="1"/>
  <c r="D378" i="1"/>
  <c r="D385" i="1"/>
  <c r="D763" i="1"/>
  <c r="D1038" i="1"/>
  <c r="D668" i="1"/>
  <c r="D888" i="1"/>
  <c r="D889" i="1"/>
  <c r="D1418" i="1"/>
  <c r="D268" i="1"/>
  <c r="D405" i="1"/>
  <c r="D1557" i="1"/>
  <c r="D597" i="1"/>
  <c r="D138" i="1"/>
  <c r="D1976" i="1"/>
  <c r="D1925" i="1"/>
  <c r="D1977" i="1"/>
  <c r="D314" i="1"/>
  <c r="D607" i="1"/>
  <c r="D1647" i="1"/>
  <c r="D1775" i="1"/>
  <c r="D116" i="1"/>
  <c r="D40" i="1"/>
  <c r="D1189" i="1"/>
  <c r="D1765" i="1"/>
  <c r="D733" i="1"/>
  <c r="D315" i="1"/>
  <c r="D1668" i="1"/>
  <c r="D542" i="1"/>
  <c r="D1240" i="1"/>
  <c r="D350" i="1"/>
  <c r="D860" i="1"/>
  <c r="D655" i="1"/>
  <c r="D438" i="1"/>
  <c r="D343" i="1"/>
  <c r="D1377" i="1"/>
  <c r="D1378" i="1"/>
  <c r="D1209" i="1"/>
  <c r="D1737" i="1"/>
  <c r="D1588" i="1"/>
  <c r="D1485" i="1"/>
  <c r="D1357" i="1"/>
  <c r="D867" i="1"/>
  <c r="D1219" i="1"/>
  <c r="D1286" i="1"/>
  <c r="D1542" i="1"/>
  <c r="D938" i="1"/>
  <c r="D1505" i="1"/>
  <c r="D507" i="1"/>
  <c r="D1935" i="1"/>
  <c r="D556" i="1"/>
  <c r="D1711" i="1"/>
  <c r="D568" i="1"/>
  <c r="D460" i="1"/>
  <c r="D375" i="1"/>
  <c r="D1039" i="1"/>
  <c r="D1635" i="1"/>
  <c r="D1752" i="1"/>
  <c r="D252" i="1"/>
  <c r="D1996" i="1"/>
  <c r="D1563" i="1"/>
  <c r="D117" i="1"/>
  <c r="D1190" i="1"/>
  <c r="D1419" i="1"/>
  <c r="D1276" i="1"/>
  <c r="D461" i="1"/>
  <c r="D1156" i="1"/>
  <c r="D1855" i="1"/>
  <c r="D330" i="1"/>
  <c r="D1936" i="1"/>
  <c r="D1628" i="1"/>
  <c r="D927" i="1"/>
  <c r="D1531" i="1"/>
  <c r="D1090" i="1"/>
  <c r="D798" i="1"/>
  <c r="D1079" i="1"/>
  <c r="D214" i="1"/>
  <c r="D1738" i="1"/>
  <c r="D351" i="1"/>
  <c r="D478" i="1"/>
  <c r="D1868" i="1"/>
  <c r="D1776" i="1"/>
  <c r="D1937" i="1"/>
  <c r="D1466" i="1"/>
  <c r="D614" i="1"/>
  <c r="D498" i="1"/>
  <c r="D814" i="1"/>
  <c r="D1260" i="1"/>
  <c r="D1021" i="1"/>
  <c r="D754" i="1"/>
  <c r="D543" i="1"/>
  <c r="D1926" i="1"/>
  <c r="D1204" i="1"/>
  <c r="D1157" i="1"/>
  <c r="D1629" i="1"/>
  <c r="D489" i="1"/>
  <c r="D1658" i="1"/>
  <c r="D1841" i="1"/>
  <c r="D331" i="1"/>
  <c r="D1900" i="1"/>
  <c r="D685" i="1"/>
  <c r="D1287" i="1"/>
  <c r="D41" i="1"/>
  <c r="D956" i="1"/>
  <c r="D281" i="1"/>
  <c r="D406" i="1"/>
  <c r="D861" i="1"/>
  <c r="D1739" i="1"/>
  <c r="D1516" i="1"/>
  <c r="D1002" i="1"/>
  <c r="D708" i="1"/>
  <c r="D1595" i="1"/>
  <c r="D462" i="1"/>
  <c r="D1091" i="1"/>
  <c r="D802" i="1"/>
  <c r="D19" i="1"/>
  <c r="D1978" i="1"/>
  <c r="D1241" i="1"/>
  <c r="D544" i="1"/>
  <c r="D1669" i="1"/>
  <c r="D916" i="1"/>
  <c r="D1133" i="1"/>
  <c r="D1092" i="1"/>
  <c r="D755" i="1"/>
  <c r="D1220" i="1"/>
  <c r="D1028" i="1"/>
  <c r="D294" i="1"/>
  <c r="D59" i="1"/>
  <c r="D30" i="1"/>
  <c r="D1517" i="1"/>
  <c r="D557" i="1"/>
  <c r="D131" i="1"/>
  <c r="D1686" i="1"/>
  <c r="D1108" i="1"/>
  <c r="D968" i="1"/>
  <c r="D1099" i="1"/>
  <c r="D463" i="1"/>
  <c r="D1753" i="1"/>
  <c r="D1800" i="1"/>
  <c r="D42" i="1"/>
  <c r="D422" i="1"/>
  <c r="D744" i="1"/>
  <c r="D642" i="1"/>
  <c r="D1029" i="1"/>
  <c r="D208" i="1"/>
  <c r="D1869" i="1"/>
  <c r="D1066" i="1"/>
  <c r="D1648" i="1"/>
  <c r="D928" i="1"/>
  <c r="D1676" i="1"/>
  <c r="D900" i="1"/>
  <c r="D427" i="1"/>
  <c r="D1324" i="1"/>
  <c r="D452" i="1"/>
  <c r="D1476" i="1"/>
  <c r="D629" i="1"/>
  <c r="D1811" i="1"/>
  <c r="D1261" i="1"/>
  <c r="D1277" i="1"/>
  <c r="D1115" i="1"/>
  <c r="D1134" i="1"/>
  <c r="D1506" i="1"/>
  <c r="D675" i="1"/>
  <c r="D1720" i="1"/>
  <c r="D1299" i="1"/>
  <c r="D31" i="1"/>
  <c r="D139" i="1"/>
  <c r="D1848" i="1"/>
  <c r="D177" i="1"/>
  <c r="D398" i="1"/>
  <c r="D709" i="1"/>
  <c r="D1997" i="1"/>
  <c r="D558" i="1"/>
  <c r="D66" i="1"/>
  <c r="D76" i="1"/>
  <c r="D1158" i="1"/>
  <c r="D1145" i="1"/>
  <c r="D1170" i="1"/>
  <c r="D1958" i="1"/>
  <c r="D1171" i="1"/>
  <c r="D1449" i="1"/>
  <c r="D1959" i="1"/>
  <c r="D439" i="1"/>
  <c r="D1754" i="1"/>
  <c r="D643" i="1"/>
  <c r="D386" i="1"/>
  <c r="D1659" i="1"/>
  <c r="D939" i="1"/>
  <c r="D60" i="1"/>
  <c r="D1242" i="1"/>
  <c r="D1518" i="1"/>
  <c r="D1649" i="1"/>
  <c r="D1430" i="1"/>
  <c r="D581" i="1"/>
  <c r="D20" i="1"/>
  <c r="D1368" i="1"/>
  <c r="D1828" i="1"/>
  <c r="D778" i="1"/>
  <c r="D1697" i="1"/>
  <c r="D43" i="1"/>
  <c r="D1946" i="1"/>
  <c r="D947" i="1"/>
  <c r="D716" i="1"/>
  <c r="D788" i="1"/>
  <c r="D978" i="1"/>
  <c r="D352" i="1"/>
  <c r="D1358" i="1"/>
  <c r="D1080" i="1"/>
  <c r="D88" i="1"/>
  <c r="D1947" i="1"/>
  <c r="D332" i="1"/>
  <c r="D1564" i="1"/>
  <c r="D608" i="1"/>
  <c r="D1914" i="1"/>
  <c r="D1159" i="1"/>
  <c r="D1650" i="1"/>
  <c r="D1893" i="1"/>
  <c r="D969" i="1"/>
  <c r="D1621" i="1"/>
  <c r="D696" i="1"/>
  <c r="D1477" i="1"/>
  <c r="D316" i="1"/>
  <c r="D1782" i="1"/>
  <c r="D1022" i="1"/>
  <c r="D1543" i="1"/>
  <c r="D96" i="1"/>
  <c r="D1636" i="1"/>
  <c r="D1721" i="1"/>
  <c r="D1687" i="1"/>
  <c r="D415" i="1"/>
  <c r="D140" i="1"/>
  <c r="D1596" i="1"/>
  <c r="D764" i="1"/>
  <c r="D1915" i="1"/>
  <c r="D1176" i="1"/>
  <c r="D1030" i="1"/>
  <c r="D1597" i="1"/>
  <c r="D1031" i="1"/>
  <c r="D1467" i="1"/>
  <c r="D527" i="1"/>
  <c r="D686" i="1"/>
  <c r="D745" i="1"/>
  <c r="D1637" i="1"/>
  <c r="D1783" i="1"/>
  <c r="D1125" i="1"/>
  <c r="D317" i="1"/>
  <c r="D940" i="1"/>
  <c r="D215" i="1"/>
  <c r="D1927" i="1"/>
  <c r="D318" i="1"/>
  <c r="D428" i="1"/>
  <c r="D559" i="1"/>
  <c r="D429" i="1"/>
  <c r="D1819" i="1"/>
  <c r="D195" i="1"/>
  <c r="D1008" i="1"/>
  <c r="D1532" i="1"/>
  <c r="D929" i="1"/>
  <c r="D4" i="1"/>
  <c r="D1081" i="1"/>
  <c r="D717" i="1"/>
  <c r="D233" i="1"/>
  <c r="D1177" i="1"/>
  <c r="D1880" i="1"/>
  <c r="D1698" i="1"/>
  <c r="D844" i="1"/>
  <c r="D1160" i="1"/>
  <c r="D423" i="1"/>
  <c r="D1379" i="1"/>
  <c r="D1135" i="1"/>
  <c r="D1032" i="1"/>
  <c r="D479" i="1"/>
  <c r="D1040" i="1"/>
  <c r="D1870" i="1"/>
  <c r="D1436" i="1"/>
  <c r="D67" i="1"/>
  <c r="D209" i="1"/>
  <c r="D1450" i="1"/>
  <c r="D701" i="1"/>
  <c r="D890" i="1"/>
  <c r="D615" i="1"/>
  <c r="D68" i="1"/>
  <c r="D1325" i="1"/>
  <c r="D141" i="1"/>
  <c r="D1335" i="1"/>
  <c r="D1579" i="1"/>
  <c r="D69" i="1"/>
  <c r="D319" i="1"/>
  <c r="D1478" i="1"/>
  <c r="D1288" i="1"/>
  <c r="D379" i="1"/>
  <c r="D1998" i="1"/>
  <c r="D1519" i="1"/>
  <c r="D1842" i="1"/>
  <c r="D917" i="1"/>
  <c r="D1262" i="1"/>
  <c r="D799" i="1"/>
  <c r="D868" i="1"/>
  <c r="D1881" i="1"/>
  <c r="D1507" i="1"/>
  <c r="D21" i="1"/>
  <c r="D1003" i="1"/>
  <c r="D877" i="1"/>
  <c r="D1082" i="1"/>
  <c r="D1210" i="1"/>
  <c r="D1307" i="1"/>
  <c r="D1699" i="1"/>
  <c r="D1533" i="1"/>
  <c r="D1660" i="1"/>
  <c r="D5" i="1"/>
  <c r="D598" i="1"/>
  <c r="D803" i="1"/>
  <c r="D1067" i="1"/>
  <c r="D32" i="1"/>
  <c r="D1136" i="1"/>
  <c r="D368" i="1"/>
  <c r="D1520" i="1"/>
  <c r="D901" i="1"/>
  <c r="D644" i="1"/>
  <c r="D269" i="1"/>
  <c r="D1054" i="1"/>
  <c r="D1700" i="1"/>
  <c r="D1801" i="1"/>
  <c r="D834" i="1"/>
  <c r="D1479" i="1"/>
  <c r="D1172" i="1"/>
  <c r="D948" i="1"/>
  <c r="D930" i="1"/>
  <c r="D1369" i="1"/>
  <c r="D599" i="1"/>
  <c r="D1882" i="1"/>
  <c r="D1916" i="1"/>
  <c r="D513" i="1"/>
  <c r="D1928" i="1"/>
  <c r="D804" i="1"/>
  <c r="D1009" i="1"/>
  <c r="D97" i="1"/>
  <c r="D1010" i="1"/>
  <c r="D1558" i="1"/>
  <c r="D1508" i="1"/>
  <c r="D862" i="1"/>
  <c r="D600" i="1"/>
  <c r="D369" i="1"/>
  <c r="D1849" i="1"/>
  <c r="D902" i="1"/>
  <c r="D535" i="1"/>
  <c r="D295" i="1"/>
  <c r="D957" i="1"/>
  <c r="D1722" i="1"/>
  <c r="D924" i="1"/>
  <c r="D958" i="1"/>
  <c r="D520" i="1"/>
  <c r="D1948" i="1"/>
  <c r="D1468" i="1"/>
  <c r="D521" i="1"/>
  <c r="D1146" i="1"/>
  <c r="D178" i="1"/>
  <c r="D508" i="1"/>
  <c r="D1178" i="1"/>
  <c r="D560" i="1"/>
  <c r="D296" i="1"/>
  <c r="D1598" i="1"/>
  <c r="D1011" i="1"/>
  <c r="D1755" i="1"/>
  <c r="D601" i="1"/>
  <c r="D1860" i="1"/>
  <c r="D1326" i="1"/>
  <c r="D1861" i="1"/>
  <c r="D1451" i="1"/>
  <c r="D1534" i="1"/>
  <c r="D399" i="1"/>
  <c r="D1630" i="1"/>
  <c r="D1938" i="1"/>
  <c r="D851" i="1"/>
  <c r="D1211" i="1"/>
  <c r="D1300" i="1"/>
  <c r="D959" i="1"/>
  <c r="D1093" i="1"/>
  <c r="D320" i="1"/>
  <c r="D1308" i="1"/>
  <c r="D1723" i="1"/>
  <c r="D1437" i="1"/>
  <c r="D616" i="1"/>
  <c r="D1161" i="1"/>
  <c r="D6" i="1"/>
  <c r="D1316" i="1"/>
  <c r="D1212" i="1"/>
  <c r="D77" i="1"/>
  <c r="D805" i="1"/>
  <c r="D270" i="1"/>
  <c r="D979" i="1"/>
  <c r="D1179" i="1"/>
  <c r="D210" i="1"/>
  <c r="D1116" i="1"/>
  <c r="D656" i="1"/>
  <c r="D569" i="1"/>
  <c r="D765" i="1"/>
  <c r="D779" i="1"/>
  <c r="D1100" i="1"/>
  <c r="D789" i="1"/>
  <c r="D1777" i="1"/>
  <c r="D106" i="1"/>
  <c r="D582" i="1"/>
  <c r="D297" i="1"/>
  <c r="D739" i="1"/>
  <c r="D630" i="1"/>
  <c r="D1180" i="1"/>
  <c r="D98" i="1"/>
  <c r="D424" i="1"/>
  <c r="D1608" i="1"/>
  <c r="D416" i="1"/>
  <c r="D1213" i="1"/>
  <c r="D1883" i="1"/>
  <c r="D344" i="1"/>
  <c r="D440" i="1"/>
  <c r="D1317" i="1"/>
  <c r="D44" i="1"/>
  <c r="D509" i="1"/>
  <c r="D1862" i="1"/>
  <c r="D1041" i="1"/>
  <c r="D1263" i="1"/>
  <c r="D1985" i="1"/>
  <c r="D1349" i="1"/>
  <c r="D1055" i="1"/>
  <c r="D1056" i="1"/>
  <c r="D593" i="1"/>
  <c r="D118" i="1"/>
  <c r="D852" i="1"/>
  <c r="D1638" i="1"/>
  <c r="D1214" i="1"/>
  <c r="D1309" i="1"/>
  <c r="D1423" i="1"/>
  <c r="D1820" i="1"/>
  <c r="D780" i="1"/>
  <c r="D253" i="1"/>
  <c r="D1894" i="1"/>
  <c r="D333" i="1"/>
  <c r="D960" i="1"/>
  <c r="D676" i="1"/>
  <c r="D1205" i="1"/>
  <c r="D149" i="1"/>
  <c r="D1318" i="1"/>
  <c r="D142" i="1"/>
  <c r="D254" i="1"/>
  <c r="D1901" i="1"/>
  <c r="D1496" i="1"/>
  <c r="D1057" i="1"/>
  <c r="D170" i="1"/>
  <c r="D1784" i="1"/>
  <c r="D1902" i="1"/>
  <c r="D1359" i="1"/>
  <c r="D1101" i="1"/>
  <c r="D570" i="1"/>
  <c r="D45" i="1"/>
  <c r="D609" i="1"/>
  <c r="D1173" i="1"/>
  <c r="D298" i="1"/>
  <c r="D622" i="1"/>
  <c r="D1589" i="1"/>
  <c r="D710" i="1"/>
  <c r="D246" i="1"/>
  <c r="D1243" i="1"/>
  <c r="D1812" i="1"/>
  <c r="D1724" i="1"/>
  <c r="D1452" i="1"/>
  <c r="D1102" i="1"/>
  <c r="D961" i="1"/>
  <c r="D1058" i="1"/>
  <c r="D869" i="1"/>
  <c r="D1126" i="1"/>
  <c r="D1453" i="1"/>
  <c r="D718" i="1"/>
  <c r="D602" i="1"/>
  <c r="D918" i="1"/>
  <c r="D99" i="1"/>
  <c r="D1454" i="1"/>
  <c r="D980" i="1"/>
  <c r="D1677" i="1"/>
  <c r="D1244" i="1"/>
  <c r="D1127" i="1"/>
  <c r="D1903" i="1"/>
  <c r="D1350" i="1"/>
  <c r="D150" i="1"/>
  <c r="D835" i="1"/>
  <c r="D107" i="1"/>
  <c r="D282" i="1"/>
  <c r="D1137" i="1"/>
  <c r="D1590" i="1"/>
  <c r="D1455" i="1"/>
  <c r="D1591" i="1"/>
  <c r="D1181" i="1"/>
  <c r="D806" i="1"/>
  <c r="D756" i="1"/>
  <c r="D657" i="1"/>
  <c r="D132" i="1"/>
  <c r="D387" i="1"/>
  <c r="D1117" i="1"/>
  <c r="D1785" i="1"/>
  <c r="D1701" i="1"/>
  <c r="D234" i="1"/>
  <c r="D903" i="1"/>
  <c r="D1390" i="1"/>
  <c r="D464" i="1"/>
  <c r="D1580" i="1"/>
  <c r="D1702" i="1"/>
  <c r="D1521" i="1"/>
  <c r="D430" i="1"/>
  <c r="D970" i="1"/>
  <c r="D151" i="1"/>
  <c r="D321" i="1"/>
  <c r="D1609" i="1"/>
  <c r="D1884" i="1"/>
  <c r="D216" i="1"/>
  <c r="D119" i="1"/>
  <c r="D431" i="1"/>
  <c r="D536" i="1"/>
  <c r="D617" i="1"/>
  <c r="D1033" i="1"/>
  <c r="D1850" i="1"/>
  <c r="D1610" i="1"/>
  <c r="D1565" i="1"/>
  <c r="D870" i="1"/>
  <c r="D863" i="1"/>
  <c r="D1438" i="1"/>
  <c r="D1670" i="1"/>
  <c r="D1370" i="1"/>
  <c r="D845" i="1"/>
  <c r="D1986" i="1"/>
  <c r="D697" i="1"/>
  <c r="D1456" i="1"/>
  <c r="D179" i="1"/>
  <c r="D1639" i="1"/>
  <c r="D334" i="1"/>
  <c r="D1351" i="1"/>
  <c r="D687" i="1"/>
  <c r="D1688" i="1"/>
  <c r="D1740" i="1"/>
  <c r="D1264" i="1"/>
  <c r="D698" i="1"/>
  <c r="D981" i="1"/>
  <c r="D1703" i="1"/>
  <c r="D1999" i="1"/>
  <c r="D255" i="1"/>
  <c r="D1042" i="1"/>
  <c r="D1413" i="1"/>
  <c r="D407" i="1"/>
  <c r="D781" i="1"/>
  <c r="D1678" i="1"/>
  <c r="D1939" i="1"/>
  <c r="D1786" i="1"/>
  <c r="D1522" i="1"/>
  <c r="D522" i="1"/>
  <c r="D1787" i="1"/>
  <c r="D766" i="1"/>
  <c r="D235" i="1"/>
  <c r="D645" i="1"/>
  <c r="D46" i="1"/>
  <c r="D1871" i="1"/>
  <c r="D1756" i="1"/>
  <c r="D1034" i="1"/>
  <c r="D631" i="1"/>
  <c r="D1725" i="1"/>
  <c r="D180" i="1"/>
  <c r="D256" i="1"/>
  <c r="D1599" i="1"/>
  <c r="D1640" i="1"/>
  <c r="D1352" i="1"/>
  <c r="D1371" i="1"/>
  <c r="D7" i="1"/>
  <c r="D1821" i="1"/>
  <c r="D1712" i="1"/>
  <c r="D1401" i="1"/>
  <c r="D1689" i="1"/>
  <c r="D181" i="1"/>
  <c r="D1651" i="1"/>
  <c r="D1523" i="1"/>
  <c r="D1611" i="1"/>
  <c r="D1310" i="1"/>
  <c r="D1402" i="1"/>
  <c r="D182" i="1"/>
  <c r="D1885" i="1"/>
  <c r="D1162" i="1"/>
  <c r="D417" i="1"/>
  <c r="D70" i="1"/>
  <c r="D790" i="1"/>
  <c r="D33" i="1"/>
  <c r="D1174" i="1"/>
  <c r="D133" i="1"/>
  <c r="D646" i="1"/>
  <c r="D1486" i="1"/>
  <c r="D322" i="1"/>
  <c r="D1704" i="1"/>
  <c r="D821" i="1"/>
  <c r="D1822" i="1"/>
  <c r="D904" i="1"/>
  <c r="D1319" i="1"/>
  <c r="D2000" i="1"/>
  <c r="D323" i="1"/>
  <c r="D453" i="1"/>
  <c r="D1566" i="1"/>
  <c r="D108" i="1"/>
  <c r="D545" i="1"/>
  <c r="D1741" i="1"/>
  <c r="D1391" i="1"/>
  <c r="D1221" i="1"/>
  <c r="D34" i="1"/>
  <c r="D1469" i="1"/>
  <c r="D432" i="1"/>
  <c r="D688" i="1"/>
  <c r="D1083" i="1"/>
  <c r="D134" i="1"/>
  <c r="D1690" i="1"/>
  <c r="D1790" i="1"/>
  <c r="D990" i="1"/>
  <c r="D1311" i="1"/>
  <c r="D183" i="1"/>
  <c r="D353" i="1"/>
  <c r="D1084" i="1"/>
  <c r="D1872" i="1"/>
  <c r="D100" i="1"/>
  <c r="D109" i="1"/>
  <c r="D1012" i="1"/>
  <c r="D1873" i="1"/>
  <c r="D949" i="1"/>
  <c r="D236" i="1"/>
  <c r="D1392" i="1"/>
  <c r="D962" i="1"/>
  <c r="D658" i="1"/>
  <c r="D1544" i="1"/>
  <c r="D971" i="1"/>
  <c r="D1581" i="1"/>
  <c r="D1182" i="1"/>
  <c r="D1781" i="1"/>
  <c r="D822" i="1"/>
  <c r="D807" i="1"/>
  <c r="D1829" i="1"/>
  <c r="D1343" i="1"/>
  <c r="D257" i="1"/>
  <c r="D283" i="1"/>
  <c r="D1545" i="1"/>
  <c r="D465" i="1"/>
  <c r="D1788" i="1"/>
  <c r="D1191" i="1"/>
  <c r="D408" i="1"/>
  <c r="D677" i="1"/>
  <c r="D441" i="1"/>
  <c r="D1103" i="1"/>
  <c r="D1535" i="1"/>
  <c r="D1163" i="1"/>
  <c r="D1059" i="1"/>
  <c r="D1397" i="1"/>
  <c r="D184" i="1"/>
  <c r="D1497" i="1"/>
  <c r="D583" i="1"/>
  <c r="D669" i="1"/>
  <c r="D284" i="1"/>
  <c r="D400" i="1"/>
  <c r="D767" i="1"/>
  <c r="D1713" i="1"/>
  <c r="D1360" i="1"/>
  <c r="D1004" i="1"/>
  <c r="D1336" i="1"/>
  <c r="D1742" i="1"/>
  <c r="D632" i="1"/>
  <c r="D1094" i="1"/>
  <c r="D271" i="1"/>
  <c r="D1278" i="1"/>
  <c r="D633" i="1"/>
  <c r="D1524" i="1"/>
  <c r="D335" i="1"/>
  <c r="D418" i="1"/>
  <c r="D1289" i="1"/>
  <c r="D159" i="1"/>
  <c r="D61" i="1"/>
  <c r="D1457" i="1"/>
  <c r="D1904" i="1"/>
  <c r="D1525" i="1"/>
  <c r="D941" i="1"/>
  <c r="D561" i="1"/>
  <c r="D480" i="1"/>
  <c r="D490" i="1"/>
  <c r="D1766" i="1"/>
  <c r="D1757" i="1"/>
  <c r="D1671" i="1"/>
  <c r="D1403" i="1"/>
  <c r="D1949" i="1"/>
  <c r="D1960" i="1"/>
  <c r="D1559" i="1"/>
  <c r="D647" i="1"/>
  <c r="D1622" i="1"/>
  <c r="D1830" i="1"/>
  <c r="D1424" i="1"/>
  <c r="D1498" i="1"/>
  <c r="D1592" i="1"/>
  <c r="D891" i="1"/>
  <c r="D47" i="1"/>
  <c r="D1104" i="1"/>
  <c r="D1234" i="1"/>
  <c r="D1043" i="1"/>
  <c r="D1961" i="1"/>
  <c r="D853" i="1"/>
  <c r="D1895" i="1"/>
  <c r="D1344" i="1"/>
  <c r="D1265" i="1"/>
  <c r="D471" i="1"/>
  <c r="D272" i="1"/>
  <c r="D324" i="1"/>
  <c r="D1023" i="1"/>
  <c r="D466" i="1"/>
  <c r="D1222" i="1"/>
  <c r="D1164" i="1"/>
  <c r="D78" i="1"/>
  <c r="D467" i="1"/>
  <c r="D1863" i="1"/>
  <c r="D1245" i="1"/>
  <c r="D1223" i="1"/>
  <c r="D528" i="1"/>
  <c r="D1743" i="1"/>
  <c r="D110" i="1"/>
  <c r="D325" i="1"/>
  <c r="D1546" i="1"/>
  <c r="D1024" i="1"/>
  <c r="D409" i="1"/>
  <c r="D823" i="1"/>
  <c r="D1661" i="1"/>
  <c r="D89" i="1"/>
  <c r="D211" i="1"/>
  <c r="D523" i="1"/>
  <c r="D8" i="1"/>
  <c r="D1327" i="1"/>
  <c r="D1380" i="1"/>
  <c r="D1060" i="1"/>
  <c r="D659" i="1"/>
  <c r="D719" i="1"/>
  <c r="D299" i="1"/>
  <c r="D1744" i="1"/>
  <c r="D678" i="1"/>
  <c r="D878" i="1"/>
  <c r="D1726" i="1"/>
  <c r="D1813" i="1"/>
  <c r="D1150" i="1"/>
  <c r="D982" i="1"/>
  <c r="D1560" i="1"/>
  <c r="D537" i="1"/>
  <c r="D1727" i="1"/>
  <c r="D185" i="1"/>
  <c r="D670" i="1"/>
  <c r="D285" i="1"/>
  <c r="D1328" i="1"/>
  <c r="D1561" i="1"/>
  <c r="D370" i="1"/>
  <c r="D1547" i="1"/>
  <c r="D9" i="1"/>
  <c r="D1279" i="1"/>
  <c r="D388" i="1"/>
  <c r="D571" i="1"/>
  <c r="D963" i="1"/>
  <c r="D1929" i="1"/>
  <c r="D10" i="1"/>
  <c r="D223" i="1"/>
  <c r="D1987" i="1"/>
  <c r="D905" i="1"/>
  <c r="D90" i="1"/>
  <c r="D740" i="1"/>
  <c r="D1183" i="1"/>
  <c r="D326" i="1"/>
  <c r="D48" i="1"/>
  <c r="D224" i="1"/>
  <c r="D1215" i="1"/>
  <c r="D1280" i="1"/>
  <c r="D1005" i="1"/>
  <c r="D1778" i="1"/>
  <c r="D425" i="1"/>
  <c r="D49" i="1"/>
  <c r="D1652" i="1"/>
  <c r="D354" i="1"/>
  <c r="D757" i="1"/>
  <c r="D1147" i="1"/>
  <c r="D380" i="1"/>
  <c r="D1758" i="1"/>
  <c r="D824" i="1"/>
  <c r="D1831" i="1"/>
  <c r="D1068" i="1"/>
  <c r="D1567" i="1"/>
  <c r="D879" i="1"/>
  <c r="D160" i="1"/>
  <c r="D1361" i="1"/>
  <c r="D1138" i="1"/>
  <c r="D1568" i="1"/>
  <c r="D71" i="1"/>
  <c r="D1623" i="1"/>
  <c r="D1672" i="1"/>
  <c r="D50" i="1"/>
  <c r="D1329" i="1"/>
  <c r="D225" i="1"/>
  <c r="D1246" i="1"/>
  <c r="D300" i="1"/>
  <c r="D11" i="1"/>
  <c r="D931" i="1"/>
  <c r="D381" i="1"/>
  <c r="D1759" i="1"/>
  <c r="D1940" i="1"/>
  <c r="D1509" i="1"/>
  <c r="D1235" i="1"/>
  <c r="D1802" i="1"/>
  <c r="D1962" i="1"/>
  <c r="D1653" i="1"/>
  <c r="D1600" i="1"/>
  <c r="D991" i="1"/>
  <c r="D699" i="1"/>
  <c r="D514" i="1"/>
  <c r="D529" i="1"/>
  <c r="D584" i="1"/>
  <c r="D1404" i="1"/>
  <c r="D1069" i="1"/>
  <c r="D1896" i="1"/>
  <c r="D1612" i="1"/>
  <c r="D472" i="1"/>
  <c r="D1874" i="1"/>
  <c r="D389" i="1"/>
  <c r="D689" i="1"/>
  <c r="D1439" i="1"/>
  <c r="D1569" i="1"/>
  <c r="D161" i="1"/>
  <c r="D1864" i="1"/>
  <c r="D301" i="1"/>
  <c r="D1431" i="1"/>
  <c r="D530" i="1"/>
  <c r="D1381" i="1"/>
  <c r="D51" i="1"/>
  <c r="D950" i="1"/>
  <c r="D217" i="1"/>
  <c r="D572" i="1"/>
  <c r="D1128" i="1"/>
  <c r="D648" i="1"/>
  <c r="D562" i="1"/>
  <c r="D376" i="1"/>
  <c r="D1432" i="1"/>
  <c r="D585" i="1"/>
  <c r="D531" i="1"/>
  <c r="D1662" i="1"/>
  <c r="D1118" i="1"/>
  <c r="D345" i="1"/>
  <c r="D1803" i="1"/>
  <c r="D1070" i="1"/>
  <c r="D1044" i="1"/>
  <c r="D1405" i="1"/>
  <c r="D1382" i="1"/>
  <c r="D302" i="1"/>
  <c r="D660" i="1"/>
  <c r="D1570" i="1"/>
  <c r="D634" i="1"/>
  <c r="D836" i="1"/>
  <c r="D120" i="1"/>
  <c r="D720" i="1"/>
  <c r="D661" i="1"/>
  <c r="D1192" i="1"/>
  <c r="D473" i="1"/>
  <c r="D546" i="1"/>
  <c r="D390" i="1"/>
  <c r="D1420" i="1"/>
  <c r="D1301" i="1"/>
  <c r="D734" i="1"/>
  <c r="D355" i="1"/>
  <c r="D1393" i="1"/>
  <c r="D499" i="1"/>
  <c r="D303" i="1"/>
  <c r="D336" i="1"/>
  <c r="D1129" i="1"/>
  <c r="D1856" i="1"/>
  <c r="D1582" i="1"/>
  <c r="D1728" i="1"/>
  <c r="D433" i="1"/>
  <c r="D218" i="1"/>
  <c r="D1383" i="1"/>
  <c r="D196" i="1"/>
  <c r="D846" i="1"/>
  <c r="D1151" i="1"/>
  <c r="D35" i="1"/>
  <c r="D547" i="1"/>
  <c r="D121" i="1"/>
  <c r="D837" i="1"/>
  <c r="D1193" i="1"/>
  <c r="D649" i="1"/>
  <c r="D1767" i="1"/>
  <c r="D746" i="1"/>
  <c r="D1988" i="1"/>
  <c r="D1152" i="1"/>
  <c r="D702" i="1"/>
  <c r="D101" i="1"/>
  <c r="D563" i="1"/>
  <c r="D1791" i="1"/>
  <c r="D623" i="1"/>
  <c r="D1425" i="1"/>
  <c r="D972" i="1"/>
  <c r="D356" i="1"/>
  <c r="D1624" i="1"/>
  <c r="D391" i="1"/>
  <c r="D1823" i="1"/>
  <c r="D1729" i="1"/>
  <c r="D1290" i="1"/>
  <c r="D1224" i="1"/>
  <c r="D1216" i="1"/>
  <c r="D273" i="1"/>
  <c r="D1291" i="1"/>
  <c r="D212" i="1"/>
  <c r="D1654" i="1"/>
  <c r="D1153" i="1"/>
  <c r="D747" i="1"/>
  <c r="D1470" i="1"/>
  <c r="D1225" i="1"/>
  <c r="D122" i="1"/>
  <c r="D1663" i="1"/>
  <c r="D2001" i="1"/>
  <c r="D1641" i="1"/>
  <c r="D1440" i="1"/>
  <c r="D1886" i="1"/>
  <c r="D1362" i="1"/>
  <c r="D1384" i="1"/>
  <c r="D1865" i="1"/>
  <c r="D1571" i="1"/>
  <c r="D434" i="1"/>
  <c r="D1963" i="1"/>
  <c r="D1266" i="1"/>
  <c r="D1441" i="1"/>
  <c r="D1950" i="1"/>
  <c r="D1109" i="1"/>
  <c r="D226" i="1"/>
  <c r="D392" i="1"/>
  <c r="D973" i="1"/>
  <c r="D274" i="1"/>
  <c r="D1857" i="1"/>
  <c r="D573" i="1"/>
  <c r="D791" i="1"/>
  <c r="D304" i="1"/>
  <c r="D735" i="1"/>
  <c r="D825" i="1"/>
  <c r="D162" i="1"/>
  <c r="D1353" i="1"/>
  <c r="D690" i="1"/>
  <c r="D1406" i="1"/>
  <c r="D1625" i="1"/>
  <c r="D1930" i="1"/>
  <c r="D1433" i="1"/>
  <c r="D838" i="1"/>
  <c r="D548" i="1"/>
  <c r="D152" i="1"/>
  <c r="D286" i="1"/>
  <c r="D481" i="1"/>
  <c r="D1548" i="1"/>
  <c r="D782" i="1"/>
  <c r="D1302" i="1"/>
  <c r="D515" i="1"/>
  <c r="D1013" i="1"/>
  <c r="D1917" i="1"/>
  <c r="D603" i="1"/>
  <c r="D1779" i="1"/>
  <c r="D454" i="1"/>
  <c r="D1583" i="1"/>
  <c r="D992" i="1"/>
  <c r="D594" i="1"/>
  <c r="D662" i="1"/>
  <c r="D1851" i="1"/>
  <c r="D1989" i="1"/>
  <c r="D549" i="1"/>
  <c r="D711" i="1"/>
  <c r="D1655" i="1"/>
  <c r="D741" i="1"/>
  <c r="D419" i="1"/>
  <c r="D618" i="1"/>
  <c r="D1320" i="1"/>
  <c r="D1247" i="1"/>
  <c r="D1292" i="1"/>
  <c r="D721" i="1"/>
  <c r="D102" i="1"/>
  <c r="D1499" i="1"/>
  <c r="D1442" i="1"/>
  <c r="D1691" i="1"/>
  <c r="D604" i="1"/>
  <c r="D1804" i="1"/>
  <c r="D635" i="1"/>
  <c r="D1085" i="1"/>
  <c r="D1951" i="1"/>
  <c r="D1931" i="1"/>
  <c r="D1792" i="1"/>
  <c r="D1154" i="1"/>
  <c r="D679" i="1"/>
  <c r="D624" i="1"/>
  <c r="D1434" i="1"/>
  <c r="D1293" i="1"/>
  <c r="D663" i="1"/>
  <c r="D1843" i="1"/>
  <c r="D79" i="1"/>
  <c r="D197" i="1"/>
  <c r="B871" i="1"/>
  <c r="B219" i="1"/>
  <c r="B1061" i="1"/>
  <c r="B1045" i="1"/>
  <c r="B892" i="1"/>
  <c r="B1572" i="1"/>
  <c r="B237" i="1"/>
  <c r="B1510" i="1"/>
  <c r="B792" i="1"/>
  <c r="B664" i="1"/>
  <c r="B258" i="1"/>
  <c r="B1025" i="1"/>
  <c r="B1363" i="1"/>
  <c r="B1573" i="1"/>
  <c r="B993" i="1"/>
  <c r="B1918" i="1"/>
  <c r="B586" i="1"/>
  <c r="B171" i="1"/>
  <c r="B1184" i="1"/>
  <c r="B1385" i="1"/>
  <c r="B1642" i="1"/>
  <c r="B52" i="1"/>
  <c r="B610" i="1"/>
  <c r="B1330" i="1"/>
  <c r="B259" i="1"/>
  <c r="B1337" i="1"/>
  <c r="B337" i="1"/>
  <c r="B906" i="1"/>
  <c r="B12" i="1"/>
  <c r="B1194" i="1"/>
  <c r="B80" i="1"/>
  <c r="B1964" i="1"/>
  <c r="B864" i="1"/>
  <c r="B1745" i="1"/>
  <c r="B983" i="1"/>
  <c r="B442" i="1"/>
  <c r="B1714" i="1"/>
  <c r="B260" i="1"/>
  <c r="B1715" i="1"/>
  <c r="B123" i="1"/>
  <c r="B1805" i="1"/>
  <c r="B275" i="1"/>
  <c r="B919" i="1"/>
  <c r="B742" i="1"/>
  <c r="B247" i="1"/>
  <c r="B1014" i="1"/>
  <c r="B357" i="1"/>
  <c r="B768" i="1"/>
  <c r="B172" i="1"/>
  <c r="B574" i="1"/>
  <c r="B81" i="1"/>
  <c r="B1705" i="1"/>
  <c r="B1875" i="1"/>
  <c r="B951" i="1"/>
  <c r="B474" i="1"/>
  <c r="B1793" i="1"/>
  <c r="B984" i="1"/>
  <c r="B198" i="1"/>
  <c r="B1794" i="1"/>
  <c r="B1139" i="1"/>
  <c r="B854" i="1"/>
  <c r="B1613" i="1"/>
  <c r="B238" i="1"/>
  <c r="B839" i="1"/>
  <c r="B1952" i="1"/>
  <c r="B1844" i="1"/>
  <c r="B1887" i="1"/>
  <c r="B420" i="1"/>
  <c r="B1248" i="1"/>
  <c r="B1706" i="1"/>
  <c r="B468" i="1"/>
  <c r="B163" i="1"/>
  <c r="B605" i="1"/>
  <c r="B443" i="1"/>
  <c r="B952" i="1"/>
  <c r="B1941" i="1"/>
  <c r="B636" i="1"/>
  <c r="B1345" i="1"/>
  <c r="B1905" i="1"/>
  <c r="B691" i="1"/>
  <c r="B1601" i="1"/>
  <c r="B1364" i="1"/>
  <c r="B401" i="1"/>
  <c r="B227" i="1"/>
  <c r="B872" i="1"/>
  <c r="B13" i="1"/>
  <c r="B1760" i="1"/>
  <c r="B1331" i="1"/>
  <c r="B173" i="1"/>
  <c r="B1716" i="1"/>
  <c r="B712" i="1"/>
  <c r="B500" i="1"/>
  <c r="B287" i="1"/>
  <c r="B475" i="1"/>
  <c r="B393" i="1"/>
  <c r="B783" i="1"/>
  <c r="B736" i="1"/>
  <c r="B1267" i="1"/>
  <c r="B1249" i="1"/>
  <c r="B815" i="1"/>
  <c r="B1071" i="1"/>
  <c r="B346" i="1"/>
  <c r="B550" i="1"/>
  <c r="B1888" i="1"/>
  <c r="B1421" i="1"/>
  <c r="B482" i="1"/>
  <c r="B619" i="1"/>
  <c r="B1707" i="1"/>
  <c r="B186" i="1"/>
  <c r="B338" i="1"/>
  <c r="B1824" i="1"/>
  <c r="B611" i="1"/>
  <c r="B435" i="1"/>
  <c r="B650" i="1"/>
  <c r="B1226" i="1"/>
  <c r="B1312" i="1"/>
  <c r="B1015" i="1"/>
  <c r="B1500" i="1"/>
  <c r="B847" i="1"/>
  <c r="B974" i="1"/>
  <c r="B1281" i="1"/>
  <c r="B1227" i="1"/>
  <c r="B347" i="1"/>
  <c r="B1965" i="1"/>
  <c r="B1346" i="1"/>
  <c r="B199" i="1"/>
  <c r="B1979" i="1"/>
  <c r="B1426" i="1"/>
  <c r="B1942" i="1"/>
  <c r="B153" i="1"/>
  <c r="B911" i="1"/>
  <c r="B228" i="1"/>
  <c r="B880" i="1"/>
  <c r="B1730" i="1"/>
  <c r="B305" i="1"/>
  <c r="B1458" i="1"/>
  <c r="B538" i="1"/>
  <c r="B881" i="1"/>
  <c r="B306" i="1"/>
  <c r="B1980" i="1"/>
  <c r="B1046" i="1"/>
  <c r="B72" i="1"/>
  <c r="B143" i="1"/>
  <c r="B848" i="1"/>
  <c r="B1981" i="1"/>
  <c r="B1414" i="1"/>
  <c r="B722" i="1"/>
  <c r="B164" i="1"/>
  <c r="B1250" i="1"/>
  <c r="B358" i="1"/>
  <c r="B1236" i="1"/>
  <c r="B1656" i="1"/>
  <c r="B1814" i="1"/>
  <c r="B14" i="1"/>
  <c r="B1148" i="1"/>
  <c r="B491" i="1"/>
  <c r="B1251" i="1"/>
  <c r="B1761" i="1"/>
  <c r="B402" i="1"/>
  <c r="B1252" i="1"/>
  <c r="B1347" i="1"/>
  <c r="B808" i="1"/>
  <c r="B1574" i="1"/>
  <c r="B1815" i="1"/>
  <c r="B703" i="1"/>
  <c r="B912" i="1"/>
  <c r="B124" i="1"/>
  <c r="B713" i="1"/>
  <c r="B704" i="1"/>
  <c r="B625" i="1"/>
  <c r="B985" i="1"/>
  <c r="B1130" i="1"/>
  <c r="B769" i="1"/>
  <c r="B1966" i="1"/>
  <c r="B516" i="1"/>
  <c r="B276" i="1"/>
  <c r="B692" i="1"/>
  <c r="B1549" i="1"/>
  <c r="B165" i="1"/>
  <c r="B913" i="1"/>
  <c r="B91" i="1"/>
  <c r="B1575" i="1"/>
  <c r="B1016" i="1"/>
  <c r="B1536" i="1"/>
  <c r="B826" i="1"/>
  <c r="B62" i="1"/>
  <c r="B1626" i="1"/>
  <c r="B469" i="1"/>
  <c r="B723" i="1"/>
  <c r="B444" i="1"/>
  <c r="B793" i="1"/>
  <c r="B1889" i="1"/>
  <c r="B1338" i="1"/>
  <c r="B1165" i="1"/>
  <c r="B1664" i="1"/>
  <c r="B1673" i="1"/>
  <c r="B920" i="1"/>
  <c r="B1072" i="1"/>
  <c r="B248" i="1"/>
  <c r="B1073" i="1"/>
  <c r="B15" i="1"/>
  <c r="B932" i="1"/>
  <c r="B53" i="1"/>
  <c r="B1614" i="1"/>
  <c r="B261" i="1"/>
  <c r="B986" i="1"/>
  <c r="B1692" i="1"/>
  <c r="B994" i="1"/>
  <c r="B166" i="1"/>
  <c r="B1731" i="1"/>
  <c r="B770" i="1"/>
  <c r="B1471" i="1"/>
  <c r="B1897" i="1"/>
  <c r="B1062" i="1"/>
  <c r="B942" i="1"/>
  <c r="B1386" i="1"/>
  <c r="B1932" i="1"/>
  <c r="B1268" i="1"/>
  <c r="B1584" i="1"/>
  <c r="B1487" i="1"/>
  <c r="B933" i="1"/>
  <c r="B995" i="1"/>
  <c r="B1321" i="1"/>
  <c r="B1063" i="1"/>
  <c r="B1339" i="1"/>
  <c r="B1943" i="1"/>
  <c r="B1643" i="1"/>
  <c r="B82" i="1"/>
  <c r="B492" i="1"/>
  <c r="B1708" i="1"/>
  <c r="B501" i="1"/>
  <c r="B987" i="1"/>
  <c r="B1237" i="1"/>
  <c r="B262" i="1"/>
  <c r="B700" i="1"/>
  <c r="B1717" i="1"/>
  <c r="B348" i="1"/>
  <c r="B1693" i="1"/>
  <c r="B371" i="1"/>
  <c r="B410" i="1"/>
  <c r="B1562" i="1"/>
  <c r="B934" i="1"/>
  <c r="B771" i="1"/>
  <c r="B1394" i="1"/>
  <c r="B1768" i="1"/>
  <c r="B263" i="1"/>
  <c r="B882" i="1"/>
  <c r="B1119" i="1"/>
  <c r="B1906" i="1"/>
  <c r="B502" i="1"/>
  <c r="B264" i="1"/>
  <c r="B1919" i="1"/>
  <c r="B1047" i="1"/>
  <c r="B575" i="1"/>
  <c r="B1488" i="1"/>
  <c r="B1195" i="1"/>
  <c r="B103" i="1"/>
  <c r="B1489" i="1"/>
  <c r="B1086" i="1"/>
  <c r="B16" i="1"/>
  <c r="B893" i="1"/>
  <c r="B1615" i="1"/>
  <c r="B1769" i="1"/>
  <c r="B377" i="1"/>
  <c r="B1770" i="1"/>
  <c r="B564" i="1"/>
  <c r="B784" i="1"/>
  <c r="B907" i="1"/>
  <c r="B816" i="1"/>
  <c r="B1816" i="1"/>
  <c r="B894" i="1"/>
  <c r="B187" i="1"/>
  <c r="B1006" i="1"/>
  <c r="B2" i="1"/>
  <c r="B785" i="1"/>
  <c r="B1490" i="1"/>
  <c r="B1511" i="1"/>
  <c r="B724" i="1"/>
  <c r="B1679" i="1"/>
  <c r="B1832" i="1"/>
  <c r="B1206" i="1"/>
  <c r="B17" i="1"/>
  <c r="B1340" i="1"/>
  <c r="B1845" i="1"/>
  <c r="B83" i="1"/>
  <c r="B307" i="1"/>
  <c r="B359" i="1"/>
  <c r="B1732" i="1"/>
  <c r="B1196" i="1"/>
  <c r="B1627" i="1"/>
  <c r="B1197" i="1"/>
  <c r="B1644" i="1"/>
  <c r="B517" i="1"/>
  <c r="B403" i="1"/>
  <c r="B532" i="1"/>
  <c r="B36" i="1"/>
  <c r="B1105" i="1"/>
  <c r="B772" i="1"/>
  <c r="B200" i="1"/>
  <c r="B943" i="1"/>
  <c r="B1694" i="1"/>
  <c r="B167" i="1"/>
  <c r="B1459" i="1"/>
  <c r="B1709" i="1"/>
  <c r="B1645" i="1"/>
  <c r="B1140" i="1"/>
  <c r="B360" i="1"/>
  <c r="B1017" i="1"/>
  <c r="B944" i="1"/>
  <c r="B1526" i="1"/>
  <c r="B518" i="1"/>
  <c r="B1018" i="1"/>
  <c r="B265" i="1"/>
  <c r="B1501" i="1"/>
  <c r="B1110" i="1"/>
  <c r="B470" i="1"/>
  <c r="B201" i="1"/>
  <c r="B1967" i="1"/>
  <c r="B288" i="1"/>
  <c r="B220" i="1"/>
  <c r="B1372" i="1"/>
  <c r="B1674" i="1"/>
  <c r="B1341" i="1"/>
  <c r="B1120" i="1"/>
  <c r="B111" i="1"/>
  <c r="B964" i="1"/>
  <c r="B1472" i="1"/>
  <c r="B1348" i="1"/>
  <c r="B394" i="1"/>
  <c r="B1990" i="1"/>
  <c r="B339" i="1"/>
  <c r="B1166" i="1"/>
  <c r="B455" i="1"/>
  <c r="B908" i="1"/>
  <c r="B914" i="1"/>
  <c r="B1167" i="1"/>
  <c r="B671" i="1"/>
  <c r="B1746" i="1"/>
  <c r="B361" i="1"/>
  <c r="B1238" i="1"/>
  <c r="B445" i="1"/>
  <c r="B865" i="1"/>
  <c r="B239" i="1"/>
  <c r="B340" i="1"/>
  <c r="B551" i="1"/>
  <c r="B651" i="1"/>
  <c r="B1198" i="1"/>
  <c r="B1833" i="1"/>
  <c r="B975" i="1"/>
  <c r="B382" i="1"/>
  <c r="B1834" i="1"/>
  <c r="B1835" i="1"/>
  <c r="B1095" i="1"/>
  <c r="B652" i="1"/>
  <c r="B935" i="1"/>
  <c r="B1322" i="1"/>
  <c r="B743" i="1"/>
  <c r="B446" i="1"/>
  <c r="B665" i="1"/>
  <c r="B493" i="1"/>
  <c r="B18" i="1"/>
  <c r="B73" i="1"/>
  <c r="B552" i="1"/>
  <c r="B1253" i="1"/>
  <c r="B202" i="1"/>
  <c r="B1780" i="1"/>
  <c r="B411" i="1"/>
  <c r="B936" i="1"/>
  <c r="B996" i="1"/>
  <c r="B773" i="1"/>
  <c r="B144" i="1"/>
  <c r="B666" i="1"/>
  <c r="B341" i="1"/>
  <c r="B667" i="1"/>
  <c r="B63" i="1"/>
  <c r="B1087" i="1"/>
  <c r="B1953" i="1"/>
  <c r="B1131" i="1"/>
  <c r="B1387" i="1"/>
  <c r="B748" i="1"/>
  <c r="B1074" i="1"/>
  <c r="B1537" i="1"/>
  <c r="B1111" i="1"/>
  <c r="B1836" i="1"/>
  <c r="B855" i="1"/>
  <c r="B1141" i="1"/>
  <c r="B705" i="1"/>
  <c r="B240" i="1"/>
  <c r="B22" i="1"/>
  <c r="B1602" i="1"/>
  <c r="B883" i="1"/>
  <c r="B758" i="1"/>
  <c r="B395" i="1"/>
  <c r="B1968" i="1"/>
  <c r="B1680" i="1"/>
  <c r="B1898" i="1"/>
  <c r="B1168" i="1"/>
  <c r="B1681" i="1"/>
  <c r="B1354" i="1"/>
  <c r="B1460" i="1"/>
  <c r="B456" i="1"/>
  <c r="B203" i="1"/>
  <c r="B1415" i="1"/>
  <c r="B1427" i="1"/>
  <c r="B174" i="1"/>
  <c r="B1303" i="1"/>
  <c r="B277" i="1"/>
  <c r="B1254" i="1"/>
  <c r="B840" i="1"/>
  <c r="B749" i="1"/>
  <c r="B1388" i="1"/>
  <c r="B1228" i="1"/>
  <c r="B794" i="1"/>
  <c r="B750" i="1"/>
  <c r="B483" i="1"/>
  <c r="B1733" i="1"/>
  <c r="B84" i="1"/>
  <c r="B308" i="1"/>
  <c r="B447" i="1"/>
  <c r="B1395" i="1"/>
  <c r="B1443" i="1"/>
  <c r="B213" i="1"/>
  <c r="B759" i="1"/>
  <c r="B92" i="1"/>
  <c r="B1444" i="1"/>
  <c r="B1762" i="1"/>
  <c r="B1603" i="1"/>
  <c r="B1682" i="1"/>
  <c r="B1407" i="1"/>
  <c r="B637" i="1"/>
  <c r="B1734" i="1"/>
  <c r="B1907" i="1"/>
  <c r="B1954" i="1"/>
  <c r="B1121" i="1"/>
  <c r="B626" i="1"/>
  <c r="B1550" i="1"/>
  <c r="B1604" i="1"/>
  <c r="B327" i="1"/>
  <c r="B1269" i="1"/>
  <c r="B921" i="1"/>
  <c r="B1675" i="1"/>
  <c r="B638" i="1"/>
  <c r="B1408" i="1"/>
  <c r="B884" i="1"/>
  <c r="B524" i="1"/>
  <c r="B827" i="1"/>
  <c r="B1747" i="1"/>
  <c r="B725" i="1"/>
  <c r="B457" i="1"/>
  <c r="B1217" i="1"/>
  <c r="B1665" i="1"/>
  <c r="B494" i="1"/>
  <c r="B1461" i="1"/>
  <c r="B1837" i="1"/>
  <c r="B587" i="1"/>
  <c r="B495" i="1"/>
  <c r="B1838" i="1"/>
  <c r="B175" i="1"/>
  <c r="B1969" i="1"/>
  <c r="B1199" i="1"/>
  <c r="B309" i="1"/>
  <c r="B1218" i="1"/>
  <c r="B476" i="1"/>
  <c r="B1920" i="1"/>
  <c r="B266" i="1"/>
  <c r="B362" i="1"/>
  <c r="B937" i="1"/>
  <c r="B588" i="1"/>
  <c r="B1185" i="1"/>
  <c r="B1991" i="1"/>
  <c r="B1908" i="1"/>
  <c r="B372" i="1"/>
  <c r="B620" i="1"/>
  <c r="B1048" i="1"/>
  <c r="B997" i="1"/>
  <c r="B1409" i="1"/>
  <c r="B249" i="1"/>
  <c r="B1852" i="1"/>
  <c r="B1026" i="1"/>
  <c r="B484" i="1"/>
  <c r="B1422" i="1"/>
  <c r="B1480" i="1"/>
  <c r="B998" i="1"/>
  <c r="B328" i="1"/>
  <c r="B1294" i="1"/>
  <c r="B726" i="1"/>
  <c r="B112" i="1"/>
  <c r="B965" i="1"/>
  <c r="B1207" i="1"/>
  <c r="B1481" i="1"/>
  <c r="B999" i="1"/>
  <c r="B396" i="1"/>
  <c r="B485" i="1"/>
  <c r="B1817" i="1"/>
  <c r="B477" i="1"/>
  <c r="B841" i="1"/>
  <c r="B680" i="1"/>
  <c r="B595" i="1"/>
  <c r="B503" i="1"/>
  <c r="B1282" i="1"/>
  <c r="B873" i="1"/>
  <c r="B125" i="1"/>
  <c r="B1365" i="1"/>
  <c r="B397" i="1"/>
  <c r="B1473" i="1"/>
  <c r="B1593" i="1"/>
  <c r="B23" i="1"/>
  <c r="B885" i="1"/>
  <c r="B539" i="1"/>
  <c r="B842" i="1"/>
  <c r="B278" i="1"/>
  <c r="B1605" i="1"/>
  <c r="B786" i="1"/>
  <c r="B945" i="1"/>
  <c r="B1616" i="1"/>
  <c r="B1445" i="1"/>
  <c r="B886" i="1"/>
  <c r="B653" i="1"/>
  <c r="B486" i="1"/>
  <c r="B1064" i="1"/>
  <c r="B436" i="1"/>
  <c r="B1096" i="1"/>
  <c r="B988" i="1"/>
  <c r="B1748" i="1"/>
  <c r="B1899" i="1"/>
  <c r="B1617" i="1"/>
  <c r="B1876" i="1"/>
  <c r="B113" i="1"/>
  <c r="B363" i="1"/>
  <c r="B154" i="1"/>
  <c r="B1502" i="1"/>
  <c r="B1186" i="1"/>
  <c r="B93" i="1"/>
  <c r="B412" i="1"/>
  <c r="B188" i="1"/>
  <c r="B1585" i="1"/>
  <c r="B553" i="1"/>
  <c r="B989" i="1"/>
  <c r="B1112" i="1"/>
  <c r="B809" i="1"/>
  <c r="B1749" i="1"/>
  <c r="B1718" i="1"/>
  <c r="B1155" i="1"/>
  <c r="B1970" i="1"/>
  <c r="B383" i="1"/>
  <c r="B1462" i="1"/>
  <c r="B1132" i="1"/>
  <c r="B1113" i="1"/>
  <c r="B727" i="1"/>
  <c r="B1921" i="1"/>
  <c r="B1428" i="1"/>
  <c r="B145" i="1"/>
  <c r="B1806" i="1"/>
  <c r="B54" i="1"/>
  <c r="B1576" i="1"/>
  <c r="B589" i="1"/>
  <c r="B421" i="1"/>
  <c r="B1097" i="1"/>
  <c r="B458" i="1"/>
  <c r="B800" i="1"/>
  <c r="B1255" i="1"/>
  <c r="B774" i="1"/>
  <c r="B1304" i="1"/>
  <c r="B1527" i="1"/>
  <c r="B24" i="1"/>
  <c r="B1618" i="1"/>
  <c r="B1283" i="1"/>
  <c r="B1435" i="1"/>
  <c r="B1577" i="1"/>
  <c r="B1795" i="1"/>
  <c r="B1646" i="1"/>
  <c r="B25" i="1"/>
  <c r="B1049" i="1"/>
  <c r="B1323" i="1"/>
  <c r="B1825" i="1"/>
  <c r="B364" i="1"/>
  <c r="B1666" i="1"/>
  <c r="B1429" i="1"/>
  <c r="B1295" i="1"/>
  <c r="B1538" i="1"/>
  <c r="B576" i="1"/>
  <c r="B828" i="1"/>
  <c r="B915" i="1"/>
  <c r="B1305" i="1"/>
  <c r="B554" i="1"/>
  <c r="B1606" i="1"/>
  <c r="B1229" i="1"/>
  <c r="B459" i="1"/>
  <c r="B1284" i="1"/>
  <c r="B1142" i="1"/>
  <c r="B504" i="1"/>
  <c r="B810" i="1"/>
  <c r="B760" i="1"/>
  <c r="B365" i="1"/>
  <c r="B925" i="1"/>
  <c r="B1106" i="1"/>
  <c r="B1332" i="1"/>
  <c r="B426" i="1"/>
  <c r="B728" i="1"/>
  <c r="B1512" i="1"/>
  <c r="B1513" i="1"/>
  <c r="B1285" i="1"/>
  <c r="B1971" i="1"/>
  <c r="B590" i="1"/>
  <c r="B909" i="1"/>
  <c r="B37" i="1"/>
  <c r="B366" i="1"/>
  <c r="B787" i="1"/>
  <c r="B1200" i="1"/>
  <c r="B591" i="1"/>
  <c r="B1270" i="1"/>
  <c r="B38" i="1"/>
  <c r="B55" i="1"/>
  <c r="B289" i="1"/>
  <c r="B1201" i="1"/>
  <c r="B189" i="1"/>
  <c r="B795" i="1"/>
  <c r="B64" i="1"/>
  <c r="B1333" i="1"/>
  <c r="B1578" i="1"/>
  <c r="B1075" i="1"/>
  <c r="B706" i="1"/>
  <c r="B126" i="1"/>
  <c r="B94" i="1"/>
  <c r="B1922" i="1"/>
  <c r="B510" i="1"/>
  <c r="B1972" i="1"/>
  <c r="B555" i="1"/>
  <c r="B1771" i="1"/>
  <c r="B1143" i="1"/>
  <c r="B1586" i="1"/>
  <c r="B1050" i="1"/>
  <c r="B229" i="1"/>
  <c r="B104" i="1"/>
  <c r="B1051" i="1"/>
  <c r="B627" i="1"/>
  <c r="B1230" i="1"/>
  <c r="B1035" i="1"/>
  <c r="B829" i="1"/>
  <c r="B874" i="1"/>
  <c r="B146" i="1"/>
  <c r="B1313" i="1"/>
  <c r="B976" i="1"/>
  <c r="B681" i="1"/>
  <c r="B519" i="1"/>
  <c r="B56" i="1"/>
  <c r="B751" i="1"/>
  <c r="B1491" i="1"/>
  <c r="B221" i="1"/>
  <c r="B775" i="1"/>
  <c r="B817" i="1"/>
  <c r="B26" i="1"/>
  <c r="B796" i="1"/>
  <c r="B367" i="1"/>
  <c r="B404" i="1"/>
  <c r="B1000" i="1"/>
  <c r="B1503" i="1"/>
  <c r="B922" i="1"/>
  <c r="B39" i="1"/>
  <c r="B1410" i="1"/>
  <c r="B1587" i="1"/>
  <c r="B1955" i="1"/>
  <c r="B565" i="1"/>
  <c r="B1992" i="1"/>
  <c r="B230" i="1"/>
  <c r="B639" i="1"/>
  <c r="B155" i="1"/>
  <c r="B612" i="1"/>
  <c r="B1735" i="1"/>
  <c r="B1514" i="1"/>
  <c r="B818" i="1"/>
  <c r="B1373" i="1"/>
  <c r="B413" i="1"/>
  <c r="B1772" i="1"/>
  <c r="B761" i="1"/>
  <c r="B729" i="1"/>
  <c r="B1256" i="1"/>
  <c r="B1492" i="1"/>
  <c r="B1594" i="1"/>
  <c r="B190" i="1"/>
  <c r="B776" i="1"/>
  <c r="B613" i="1"/>
  <c r="B1007" i="1"/>
  <c r="B752" i="1"/>
  <c r="B1923" i="1"/>
  <c r="B1493" i="1"/>
  <c r="B1202" i="1"/>
  <c r="B1446" i="1"/>
  <c r="B1877" i="1"/>
  <c r="B241" i="1"/>
  <c r="B290" i="1"/>
  <c r="B204" i="1"/>
  <c r="B291" i="1"/>
  <c r="B923" i="1"/>
  <c r="B1122" i="1"/>
  <c r="B292" i="1"/>
  <c r="B910" i="1"/>
  <c r="B342" i="1"/>
  <c r="B1866" i="1"/>
  <c r="B1271" i="1"/>
  <c r="B1551" i="1"/>
  <c r="B1231" i="1"/>
  <c r="B156" i="1"/>
  <c r="B242" i="1"/>
  <c r="B1076" i="1"/>
  <c r="B714" i="1"/>
  <c r="B505" i="1"/>
  <c r="B1355" i="1"/>
  <c r="B1257" i="1"/>
  <c r="B205" i="1"/>
  <c r="B1052" i="1"/>
  <c r="B1750" i="1"/>
  <c r="B577" i="1"/>
  <c r="B206" i="1"/>
  <c r="B329" i="1"/>
  <c r="B293" i="1"/>
  <c r="B1807" i="1"/>
  <c r="B1619" i="1"/>
  <c r="B849" i="1"/>
  <c r="B1890" i="1"/>
  <c r="B856" i="1"/>
  <c r="B1272" i="1"/>
  <c r="B127" i="1"/>
  <c r="B310" i="1"/>
  <c r="B1683" i="1"/>
  <c r="B1878" i="1"/>
  <c r="B487" i="1"/>
  <c r="B1695" i="1"/>
  <c r="B1398" i="1"/>
  <c r="B1258" i="1"/>
  <c r="B895" i="1"/>
  <c r="B1232" i="1"/>
  <c r="B1909" i="1"/>
  <c r="B1944" i="1"/>
  <c r="B592" i="1"/>
  <c r="B1374" i="1"/>
  <c r="B1973" i="1"/>
  <c r="B1891" i="1"/>
  <c r="B1631" i="1"/>
  <c r="B1416" i="1"/>
  <c r="B953" i="1"/>
  <c r="B1187" i="1"/>
  <c r="B267" i="1"/>
  <c r="B1982" i="1"/>
  <c r="B540" i="1"/>
  <c r="B1910" i="1"/>
  <c r="B1123" i="1"/>
  <c r="B1773" i="1"/>
  <c r="B448" i="1"/>
  <c r="B843" i="1"/>
  <c r="B954" i="1"/>
  <c r="B1515" i="1"/>
  <c r="B1494" i="1"/>
  <c r="B157" i="1"/>
  <c r="B1983" i="1"/>
  <c r="B1552" i="1"/>
  <c r="B95" i="1"/>
  <c r="B114" i="1"/>
  <c r="B1553" i="1"/>
  <c r="B1853" i="1"/>
  <c r="B74" i="1"/>
  <c r="B279" i="1"/>
  <c r="B1366" i="1"/>
  <c r="B1203" i="1"/>
  <c r="B449" i="1"/>
  <c r="B27" i="1"/>
  <c r="B640" i="1"/>
  <c r="B191" i="1"/>
  <c r="B850" i="1"/>
  <c r="B1796" i="1"/>
  <c r="B158" i="1"/>
  <c r="B525" i="1"/>
  <c r="B1356" i="1"/>
  <c r="B1736" i="1"/>
  <c r="B437" i="1"/>
  <c r="B672" i="1"/>
  <c r="B1399" i="1"/>
  <c r="B450" i="1"/>
  <c r="B1053" i="1"/>
  <c r="B737" i="1"/>
  <c r="B1632" i="1"/>
  <c r="B1956" i="1"/>
  <c r="B1098" i="1"/>
  <c r="B192" i="1"/>
  <c r="B682" i="1"/>
  <c r="B673" i="1"/>
  <c r="B311" i="1"/>
  <c r="B1826" i="1"/>
  <c r="B1808" i="1"/>
  <c r="B1495" i="1"/>
  <c r="B830" i="1"/>
  <c r="B1239" i="1"/>
  <c r="B176" i="1"/>
  <c r="B1984" i="1"/>
  <c r="B1528" i="1"/>
  <c r="B1334" i="1"/>
  <c r="B1554" i="1"/>
  <c r="B1867" i="1"/>
  <c r="B85" i="1"/>
  <c r="B596" i="1"/>
  <c r="B1367" i="1"/>
  <c r="B1818" i="1"/>
  <c r="B857" i="1"/>
  <c r="B715" i="1"/>
  <c r="B1065" i="1"/>
  <c r="B1036" i="1"/>
  <c r="B1273" i="1"/>
  <c r="B1684" i="1"/>
  <c r="B926" i="1"/>
  <c r="B858" i="1"/>
  <c r="B1797" i="1"/>
  <c r="B1933" i="1"/>
  <c r="B683" i="1"/>
  <c r="B866" i="1"/>
  <c r="B1389" i="1"/>
  <c r="B1607" i="1"/>
  <c r="B1993" i="1"/>
  <c r="B1809" i="1"/>
  <c r="B1854" i="1"/>
  <c r="B222" i="1"/>
  <c r="B135" i="1"/>
  <c r="B193" i="1"/>
  <c r="B1296" i="1"/>
  <c r="B1297" i="1"/>
  <c r="B496" i="1"/>
  <c r="B1124" i="1"/>
  <c r="B1463" i="1"/>
  <c r="B533" i="1"/>
  <c r="B488" i="1"/>
  <c r="B147" i="1"/>
  <c r="B819" i="1"/>
  <c r="B1798" i="1"/>
  <c r="B1019" i="1"/>
  <c r="B1924" i="1"/>
  <c r="B859" i="1"/>
  <c r="B1233" i="1"/>
  <c r="B946" i="1"/>
  <c r="B777" i="1"/>
  <c r="B1827" i="1"/>
  <c r="B1447" i="1"/>
  <c r="B654" i="1"/>
  <c r="B28" i="1"/>
  <c r="B1911" i="1"/>
  <c r="B1274" i="1"/>
  <c r="B1789" i="1"/>
  <c r="B966" i="1"/>
  <c r="B674" i="1"/>
  <c r="B1037" i="1"/>
  <c r="B1482" i="1"/>
  <c r="B384" i="1"/>
  <c r="B506" i="1"/>
  <c r="B1539" i="1"/>
  <c r="B65" i="1"/>
  <c r="B1858" i="1"/>
  <c r="B693" i="1"/>
  <c r="B1027" i="1"/>
  <c r="B641" i="1"/>
  <c r="B1685" i="1"/>
  <c r="B797" i="1"/>
  <c r="B1411" i="1"/>
  <c r="B1934" i="1"/>
  <c r="B977" i="1"/>
  <c r="B1555" i="1"/>
  <c r="B1417" i="1"/>
  <c r="B1957" i="1"/>
  <c r="B875" i="1"/>
  <c r="B1375" i="1"/>
  <c r="B511" i="1"/>
  <c r="B694" i="1"/>
  <c r="B168" i="1"/>
  <c r="B169" i="1"/>
  <c r="B606" i="1"/>
  <c r="B231" i="1"/>
  <c r="B1020" i="1"/>
  <c r="B57" i="1"/>
  <c r="B115" i="1"/>
  <c r="B1088" i="1"/>
  <c r="B730" i="1"/>
  <c r="B1799" i="1"/>
  <c r="B578" i="1"/>
  <c r="B105" i="1"/>
  <c r="B243" i="1"/>
  <c r="B1657" i="1"/>
  <c r="B1945" i="1"/>
  <c r="B128" i="1"/>
  <c r="B1400" i="1"/>
  <c r="B876" i="1"/>
  <c r="B148" i="1"/>
  <c r="B312" i="1"/>
  <c r="B1144" i="1"/>
  <c r="B1464" i="1"/>
  <c r="B451" i="1"/>
  <c r="B1298" i="1"/>
  <c r="B1396" i="1"/>
  <c r="B831" i="1"/>
  <c r="B738" i="1"/>
  <c r="B29" i="1"/>
  <c r="B1620" i="1"/>
  <c r="B1483" i="1"/>
  <c r="B1114" i="1"/>
  <c r="B1188" i="1"/>
  <c r="B1540" i="1"/>
  <c r="B1696" i="1"/>
  <c r="B136" i="1"/>
  <c r="B207" i="1"/>
  <c r="B695" i="1"/>
  <c r="B1342" i="1"/>
  <c r="B1465" i="1"/>
  <c r="B811" i="1"/>
  <c r="B1810" i="1"/>
  <c r="B250" i="1"/>
  <c r="B566" i="1"/>
  <c r="B579" i="1"/>
  <c r="B1892" i="1"/>
  <c r="B1751" i="1"/>
  <c r="B414" i="1"/>
  <c r="B753" i="1"/>
  <c r="B244" i="1"/>
  <c r="B1412" i="1"/>
  <c r="B129" i="1"/>
  <c r="B1912" i="1"/>
  <c r="B232" i="1"/>
  <c r="B137" i="1"/>
  <c r="B1001" i="1"/>
  <c r="B567" i="1"/>
  <c r="B731" i="1"/>
  <c r="B801" i="1"/>
  <c r="B732" i="1"/>
  <c r="B812" i="1"/>
  <c r="B86" i="1"/>
  <c r="B1529" i="1"/>
  <c r="B373" i="1"/>
  <c r="B1839" i="1"/>
  <c r="B1774" i="1"/>
  <c r="B832" i="1"/>
  <c r="B967" i="1"/>
  <c r="B1169" i="1"/>
  <c r="B1208" i="1"/>
  <c r="B887" i="1"/>
  <c r="B1974" i="1"/>
  <c r="B1633" i="1"/>
  <c r="B1077" i="1"/>
  <c r="B628" i="1"/>
  <c r="B75" i="1"/>
  <c r="B245" i="1"/>
  <c r="B1149" i="1"/>
  <c r="B684" i="1"/>
  <c r="B1879" i="1"/>
  <c r="B374" i="1"/>
  <c r="B1448" i="1"/>
  <c r="B1078" i="1"/>
  <c r="B1314" i="1"/>
  <c r="B1556" i="1"/>
  <c r="B896" i="1"/>
  <c r="B3" i="1"/>
  <c r="B1259" i="1"/>
  <c r="B1859" i="1"/>
  <c r="B1719" i="1"/>
  <c r="B1541" i="1"/>
  <c r="B1634" i="1"/>
  <c r="B130" i="1"/>
  <c r="B251" i="1"/>
  <c r="B58" i="1"/>
  <c r="B1763" i="1"/>
  <c r="B1994" i="1"/>
  <c r="B955" i="1"/>
  <c r="B1306" i="1"/>
  <c r="B349" i="1"/>
  <c r="B1530" i="1"/>
  <c r="B1504" i="1"/>
  <c r="B820" i="1"/>
  <c r="B1484" i="1"/>
  <c r="B1667" i="1"/>
  <c r="B313" i="1"/>
  <c r="B1474" i="1"/>
  <c r="B280" i="1"/>
  <c r="B1710" i="1"/>
  <c r="B526" i="1"/>
  <c r="B580" i="1"/>
  <c r="B512" i="1"/>
  <c r="B1089" i="1"/>
  <c r="B1315" i="1"/>
  <c r="B1846" i="1"/>
  <c r="B1107" i="1"/>
  <c r="B1376" i="1"/>
  <c r="B813" i="1"/>
  <c r="B1847" i="1"/>
  <c r="B1475" i="1"/>
  <c r="B1175" i="1"/>
  <c r="B621" i="1"/>
  <c r="B1913" i="1"/>
  <c r="B897" i="1"/>
  <c r="B707" i="1"/>
  <c r="B762" i="1"/>
  <c r="B1275" i="1"/>
  <c r="B898" i="1"/>
  <c r="B541" i="1"/>
  <c r="B87" i="1"/>
  <c r="B833" i="1"/>
  <c r="B1995" i="1"/>
  <c r="B497" i="1"/>
  <c r="B1764" i="1"/>
  <c r="B194" i="1"/>
  <c r="B1975" i="1"/>
  <c r="B1840" i="1"/>
  <c r="B899" i="1"/>
  <c r="B534" i="1"/>
  <c r="B378" i="1"/>
  <c r="B385" i="1"/>
  <c r="B763" i="1"/>
  <c r="B1038" i="1"/>
  <c r="B668" i="1"/>
  <c r="B888" i="1"/>
  <c r="B889" i="1"/>
  <c r="B1418" i="1"/>
  <c r="B268" i="1"/>
  <c r="B405" i="1"/>
  <c r="B1557" i="1"/>
  <c r="B597" i="1"/>
  <c r="B138" i="1"/>
  <c r="B1976" i="1"/>
  <c r="B1925" i="1"/>
  <c r="B1977" i="1"/>
  <c r="B314" i="1"/>
  <c r="B607" i="1"/>
  <c r="B1647" i="1"/>
  <c r="B1775" i="1"/>
  <c r="B116" i="1"/>
  <c r="B40" i="1"/>
  <c r="B1189" i="1"/>
  <c r="B1765" i="1"/>
  <c r="B733" i="1"/>
  <c r="B315" i="1"/>
  <c r="B1668" i="1"/>
  <c r="B542" i="1"/>
  <c r="B1240" i="1"/>
  <c r="B350" i="1"/>
  <c r="B860" i="1"/>
  <c r="B655" i="1"/>
  <c r="B438" i="1"/>
  <c r="B343" i="1"/>
  <c r="B1377" i="1"/>
  <c r="B1378" i="1"/>
  <c r="B1209" i="1"/>
  <c r="B1737" i="1"/>
  <c r="B1588" i="1"/>
  <c r="B1485" i="1"/>
  <c r="B1357" i="1"/>
  <c r="B867" i="1"/>
  <c r="B1219" i="1"/>
  <c r="B1286" i="1"/>
  <c r="B1542" i="1"/>
  <c r="B938" i="1"/>
  <c r="B1505" i="1"/>
  <c r="B507" i="1"/>
  <c r="B1935" i="1"/>
  <c r="B556" i="1"/>
  <c r="B1711" i="1"/>
  <c r="B568" i="1"/>
  <c r="B460" i="1"/>
  <c r="B375" i="1"/>
  <c r="B1039" i="1"/>
  <c r="B1635" i="1"/>
  <c r="B1752" i="1"/>
  <c r="B252" i="1"/>
  <c r="B1996" i="1"/>
  <c r="B1563" i="1"/>
  <c r="B117" i="1"/>
  <c r="B1190" i="1"/>
  <c r="B1419" i="1"/>
  <c r="B1276" i="1"/>
  <c r="B461" i="1"/>
  <c r="B1156" i="1"/>
  <c r="B1855" i="1"/>
  <c r="B330" i="1"/>
  <c r="B1936" i="1"/>
  <c r="B1628" i="1"/>
  <c r="B927" i="1"/>
  <c r="B1531" i="1"/>
  <c r="B1090" i="1"/>
  <c r="B798" i="1"/>
  <c r="B1079" i="1"/>
  <c r="B214" i="1"/>
  <c r="B1738" i="1"/>
  <c r="B351" i="1"/>
  <c r="B478" i="1"/>
  <c r="B1868" i="1"/>
  <c r="B1776" i="1"/>
  <c r="B1937" i="1"/>
  <c r="B1466" i="1"/>
  <c r="B614" i="1"/>
  <c r="B498" i="1"/>
  <c r="B814" i="1"/>
  <c r="B1260" i="1"/>
  <c r="B1021" i="1"/>
  <c r="B754" i="1"/>
  <c r="B543" i="1"/>
  <c r="B1926" i="1"/>
  <c r="B1204" i="1"/>
  <c r="B1157" i="1"/>
  <c r="B1629" i="1"/>
  <c r="B489" i="1"/>
  <c r="B1658" i="1"/>
  <c r="B1841" i="1"/>
  <c r="B331" i="1"/>
  <c r="B1900" i="1"/>
  <c r="B685" i="1"/>
  <c r="B1287" i="1"/>
  <c r="B41" i="1"/>
  <c r="B956" i="1"/>
  <c r="B281" i="1"/>
  <c r="B406" i="1"/>
  <c r="B861" i="1"/>
  <c r="B1739" i="1"/>
  <c r="B1516" i="1"/>
  <c r="B1002" i="1"/>
  <c r="B708" i="1"/>
  <c r="B1595" i="1"/>
  <c r="B462" i="1"/>
  <c r="B1091" i="1"/>
  <c r="B802" i="1"/>
  <c r="B19" i="1"/>
  <c r="B1978" i="1"/>
  <c r="B1241" i="1"/>
  <c r="B544" i="1"/>
  <c r="B1669" i="1"/>
  <c r="B916" i="1"/>
  <c r="B1133" i="1"/>
  <c r="B1092" i="1"/>
  <c r="B755" i="1"/>
  <c r="B1220" i="1"/>
  <c r="B1028" i="1"/>
  <c r="B294" i="1"/>
  <c r="B59" i="1"/>
  <c r="B30" i="1"/>
  <c r="B1517" i="1"/>
  <c r="B557" i="1"/>
  <c r="B131" i="1"/>
  <c r="B1686" i="1"/>
  <c r="B1108" i="1"/>
  <c r="B968" i="1"/>
  <c r="B1099" i="1"/>
  <c r="B463" i="1"/>
  <c r="B1753" i="1"/>
  <c r="B1800" i="1"/>
  <c r="B42" i="1"/>
  <c r="B422" i="1"/>
  <c r="B744" i="1"/>
  <c r="B642" i="1"/>
  <c r="B1029" i="1"/>
  <c r="B208" i="1"/>
  <c r="B1869" i="1"/>
  <c r="B1066" i="1"/>
  <c r="B1648" i="1"/>
  <c r="B928" i="1"/>
  <c r="B1676" i="1"/>
  <c r="B900" i="1"/>
  <c r="B427" i="1"/>
  <c r="B1324" i="1"/>
  <c r="B452" i="1"/>
  <c r="B1476" i="1"/>
  <c r="B629" i="1"/>
  <c r="B1811" i="1"/>
  <c r="B1261" i="1"/>
  <c r="B1277" i="1"/>
  <c r="B1115" i="1"/>
  <c r="B1134" i="1"/>
  <c r="B1506" i="1"/>
  <c r="B675" i="1"/>
  <c r="B1720" i="1"/>
  <c r="B1299" i="1"/>
  <c r="B31" i="1"/>
  <c r="B139" i="1"/>
  <c r="B1848" i="1"/>
  <c r="B177" i="1"/>
  <c r="B398" i="1"/>
  <c r="B709" i="1"/>
  <c r="B1997" i="1"/>
  <c r="B558" i="1"/>
  <c r="B66" i="1"/>
  <c r="B76" i="1"/>
  <c r="B1158" i="1"/>
  <c r="B1145" i="1"/>
  <c r="B1170" i="1"/>
  <c r="B1958" i="1"/>
  <c r="B1171" i="1"/>
  <c r="B1449" i="1"/>
  <c r="B1959" i="1"/>
  <c r="B439" i="1"/>
  <c r="B1754" i="1"/>
  <c r="B643" i="1"/>
  <c r="B386" i="1"/>
  <c r="B1659" i="1"/>
  <c r="B939" i="1"/>
  <c r="B60" i="1"/>
  <c r="B1242" i="1"/>
  <c r="B1518" i="1"/>
  <c r="B1649" i="1"/>
  <c r="B1430" i="1"/>
  <c r="B581" i="1"/>
  <c r="B20" i="1"/>
  <c r="B1368" i="1"/>
  <c r="B1828" i="1"/>
  <c r="B778" i="1"/>
  <c r="B1697" i="1"/>
  <c r="B43" i="1"/>
  <c r="B1946" i="1"/>
  <c r="B947" i="1"/>
  <c r="B716" i="1"/>
  <c r="B788" i="1"/>
  <c r="B978" i="1"/>
  <c r="B352" i="1"/>
  <c r="B1358" i="1"/>
  <c r="B1080" i="1"/>
  <c r="B88" i="1"/>
  <c r="B1947" i="1"/>
  <c r="B332" i="1"/>
  <c r="B1564" i="1"/>
  <c r="B608" i="1"/>
  <c r="B1914" i="1"/>
  <c r="B1159" i="1"/>
  <c r="B1650" i="1"/>
  <c r="B1893" i="1"/>
  <c r="B969" i="1"/>
  <c r="B1621" i="1"/>
  <c r="B696" i="1"/>
  <c r="B1477" i="1"/>
  <c r="B316" i="1"/>
  <c r="B1782" i="1"/>
  <c r="B1022" i="1"/>
  <c r="B1543" i="1"/>
  <c r="B96" i="1"/>
  <c r="B1636" i="1"/>
  <c r="B1721" i="1"/>
  <c r="B1687" i="1"/>
  <c r="B415" i="1"/>
  <c r="B140" i="1"/>
  <c r="B1596" i="1"/>
  <c r="B764" i="1"/>
  <c r="B1915" i="1"/>
  <c r="B1176" i="1"/>
  <c r="B1030" i="1"/>
  <c r="B1597" i="1"/>
  <c r="B1031" i="1"/>
  <c r="B1467" i="1"/>
  <c r="B527" i="1"/>
  <c r="B686" i="1"/>
  <c r="B745" i="1"/>
  <c r="B1637" i="1"/>
  <c r="B1783" i="1"/>
  <c r="B1125" i="1"/>
  <c r="B317" i="1"/>
  <c r="B940" i="1"/>
  <c r="B215" i="1"/>
  <c r="B1927" i="1"/>
  <c r="B318" i="1"/>
  <c r="B428" i="1"/>
  <c r="B559" i="1"/>
  <c r="B429" i="1"/>
  <c r="B1819" i="1"/>
  <c r="B195" i="1"/>
  <c r="B1008" i="1"/>
  <c r="B1532" i="1"/>
  <c r="B929" i="1"/>
  <c r="B4" i="1"/>
  <c r="B1081" i="1"/>
  <c r="B717" i="1"/>
  <c r="B233" i="1"/>
  <c r="B1177" i="1"/>
  <c r="B1880" i="1"/>
  <c r="B1698" i="1"/>
  <c r="B844" i="1"/>
  <c r="B1160" i="1"/>
  <c r="B423" i="1"/>
  <c r="B1379" i="1"/>
  <c r="B1135" i="1"/>
  <c r="B1032" i="1"/>
  <c r="B479" i="1"/>
  <c r="B1040" i="1"/>
  <c r="B1870" i="1"/>
  <c r="B1436" i="1"/>
  <c r="B67" i="1"/>
  <c r="B209" i="1"/>
  <c r="B1450" i="1"/>
  <c r="B701" i="1"/>
  <c r="B890" i="1"/>
  <c r="B615" i="1"/>
  <c r="B68" i="1"/>
  <c r="B1325" i="1"/>
  <c r="B141" i="1"/>
  <c r="B1335" i="1"/>
  <c r="B1579" i="1"/>
  <c r="B69" i="1"/>
  <c r="B319" i="1"/>
  <c r="B1478" i="1"/>
  <c r="B1288" i="1"/>
  <c r="B379" i="1"/>
  <c r="B1998" i="1"/>
  <c r="B1519" i="1"/>
  <c r="B1842" i="1"/>
  <c r="B917" i="1"/>
  <c r="B1262" i="1"/>
  <c r="B799" i="1"/>
  <c r="B868" i="1"/>
  <c r="B1881" i="1"/>
  <c r="B1507" i="1"/>
  <c r="B21" i="1"/>
  <c r="B1003" i="1"/>
  <c r="B877" i="1"/>
  <c r="B1082" i="1"/>
  <c r="B1210" i="1"/>
  <c r="B1307" i="1"/>
  <c r="B1699" i="1"/>
  <c r="B1533" i="1"/>
  <c r="B1660" i="1"/>
  <c r="B5" i="1"/>
  <c r="B598" i="1"/>
  <c r="B803" i="1"/>
  <c r="B1067" i="1"/>
  <c r="B32" i="1"/>
  <c r="B1136" i="1"/>
  <c r="B368" i="1"/>
  <c r="B1520" i="1"/>
  <c r="B901" i="1"/>
  <c r="B644" i="1"/>
  <c r="B269" i="1"/>
  <c r="B1054" i="1"/>
  <c r="B1700" i="1"/>
  <c r="B1801" i="1"/>
  <c r="B834" i="1"/>
  <c r="B1479" i="1"/>
  <c r="B1172" i="1"/>
  <c r="B948" i="1"/>
  <c r="B930" i="1"/>
  <c r="B1369" i="1"/>
  <c r="B599" i="1"/>
  <c r="B1882" i="1"/>
  <c r="B1916" i="1"/>
  <c r="B513" i="1"/>
  <c r="B1928" i="1"/>
  <c r="B804" i="1"/>
  <c r="B1009" i="1"/>
  <c r="B97" i="1"/>
  <c r="B1010" i="1"/>
  <c r="B1558" i="1"/>
  <c r="B1508" i="1"/>
  <c r="B862" i="1"/>
  <c r="B600" i="1"/>
  <c r="B369" i="1"/>
  <c r="B1849" i="1"/>
  <c r="B902" i="1"/>
  <c r="B535" i="1"/>
  <c r="B295" i="1"/>
  <c r="B957" i="1"/>
  <c r="B1722" i="1"/>
  <c r="B924" i="1"/>
  <c r="B958" i="1"/>
  <c r="B520" i="1"/>
  <c r="B1948" i="1"/>
  <c r="B1468" i="1"/>
  <c r="B521" i="1"/>
  <c r="B1146" i="1"/>
  <c r="B178" i="1"/>
  <c r="B508" i="1"/>
  <c r="B1178" i="1"/>
  <c r="B560" i="1"/>
  <c r="B296" i="1"/>
  <c r="B1598" i="1"/>
  <c r="B1011" i="1"/>
  <c r="B1755" i="1"/>
  <c r="B601" i="1"/>
  <c r="B1860" i="1"/>
  <c r="B1326" i="1"/>
  <c r="B1861" i="1"/>
  <c r="B1451" i="1"/>
  <c r="B1534" i="1"/>
  <c r="B399" i="1"/>
  <c r="B1630" i="1"/>
  <c r="B1938" i="1"/>
  <c r="B851" i="1"/>
  <c r="B1211" i="1"/>
  <c r="B1300" i="1"/>
  <c r="B959" i="1"/>
  <c r="B1093" i="1"/>
  <c r="B320" i="1"/>
  <c r="B1308" i="1"/>
  <c r="B1723" i="1"/>
  <c r="B1437" i="1"/>
  <c r="B616" i="1"/>
  <c r="B1161" i="1"/>
  <c r="B6" i="1"/>
  <c r="B1316" i="1"/>
  <c r="B1212" i="1"/>
  <c r="B77" i="1"/>
  <c r="B805" i="1"/>
  <c r="B270" i="1"/>
  <c r="B979" i="1"/>
  <c r="B1179" i="1"/>
  <c r="B210" i="1"/>
  <c r="B1116" i="1"/>
  <c r="B656" i="1"/>
  <c r="B569" i="1"/>
  <c r="B765" i="1"/>
  <c r="B779" i="1"/>
  <c r="B1100" i="1"/>
  <c r="B789" i="1"/>
  <c r="B1777" i="1"/>
  <c r="B106" i="1"/>
  <c r="B582" i="1"/>
  <c r="B297" i="1"/>
  <c r="B739" i="1"/>
  <c r="B630" i="1"/>
  <c r="B1180" i="1"/>
  <c r="B98" i="1"/>
  <c r="B424" i="1"/>
  <c r="B1608" i="1"/>
  <c r="B416" i="1"/>
  <c r="B1213" i="1"/>
  <c r="B1883" i="1"/>
  <c r="B344" i="1"/>
  <c r="B440" i="1"/>
  <c r="B1317" i="1"/>
  <c r="B44" i="1"/>
  <c r="B509" i="1"/>
  <c r="B1862" i="1"/>
  <c r="B1041" i="1"/>
  <c r="B1263" i="1"/>
  <c r="B1985" i="1"/>
  <c r="B1349" i="1"/>
  <c r="B1055" i="1"/>
  <c r="B1056" i="1"/>
  <c r="B593" i="1"/>
  <c r="B118" i="1"/>
  <c r="B852" i="1"/>
  <c r="B1638" i="1"/>
  <c r="B1214" i="1"/>
  <c r="B1309" i="1"/>
  <c r="B1423" i="1"/>
  <c r="B1820" i="1"/>
  <c r="B780" i="1"/>
  <c r="B253" i="1"/>
  <c r="B1894" i="1"/>
  <c r="B333" i="1"/>
  <c r="B960" i="1"/>
  <c r="B676" i="1"/>
  <c r="B1205" i="1"/>
  <c r="B149" i="1"/>
  <c r="B1318" i="1"/>
  <c r="B142" i="1"/>
  <c r="B254" i="1"/>
  <c r="B1901" i="1"/>
  <c r="B1496" i="1"/>
  <c r="B1057" i="1"/>
  <c r="B170" i="1"/>
  <c r="B1784" i="1"/>
  <c r="B1902" i="1"/>
  <c r="B1359" i="1"/>
  <c r="B1101" i="1"/>
  <c r="B570" i="1"/>
  <c r="B45" i="1"/>
  <c r="B609" i="1"/>
  <c r="B1173" i="1"/>
  <c r="B298" i="1"/>
  <c r="B622" i="1"/>
  <c r="B1589" i="1"/>
  <c r="B710" i="1"/>
  <c r="B246" i="1"/>
  <c r="B1243" i="1"/>
  <c r="B1812" i="1"/>
  <c r="B1724" i="1"/>
  <c r="B1452" i="1"/>
  <c r="B1102" i="1"/>
  <c r="B961" i="1"/>
  <c r="B1058" i="1"/>
  <c r="B869" i="1"/>
  <c r="B1126" i="1"/>
  <c r="B1453" i="1"/>
  <c r="B718" i="1"/>
  <c r="B602" i="1"/>
  <c r="B918" i="1"/>
  <c r="B99" i="1"/>
  <c r="B1454" i="1"/>
  <c r="B980" i="1"/>
  <c r="B1677" i="1"/>
  <c r="B1244" i="1"/>
  <c r="B1127" i="1"/>
  <c r="B1903" i="1"/>
  <c r="B1350" i="1"/>
  <c r="B150" i="1"/>
  <c r="B835" i="1"/>
  <c r="B107" i="1"/>
  <c r="B282" i="1"/>
  <c r="B1137" i="1"/>
  <c r="B1590" i="1"/>
  <c r="B1455" i="1"/>
  <c r="B1591" i="1"/>
  <c r="B1181" i="1"/>
  <c r="B806" i="1"/>
  <c r="B756" i="1"/>
  <c r="B657" i="1"/>
  <c r="B132" i="1"/>
  <c r="B387" i="1"/>
  <c r="B1117" i="1"/>
  <c r="B1785" i="1"/>
  <c r="B1701" i="1"/>
  <c r="B234" i="1"/>
  <c r="B903" i="1"/>
  <c r="B1390" i="1"/>
  <c r="B464" i="1"/>
  <c r="B1580" i="1"/>
  <c r="B1702" i="1"/>
  <c r="B1521" i="1"/>
  <c r="B430" i="1"/>
  <c r="B970" i="1"/>
  <c r="B151" i="1"/>
  <c r="B321" i="1"/>
  <c r="B1609" i="1"/>
  <c r="B1884" i="1"/>
  <c r="B216" i="1"/>
  <c r="B119" i="1"/>
  <c r="B431" i="1"/>
  <c r="B536" i="1"/>
  <c r="B617" i="1"/>
  <c r="B1033" i="1"/>
  <c r="B1850" i="1"/>
  <c r="B1610" i="1"/>
  <c r="B1565" i="1"/>
  <c r="B870" i="1"/>
  <c r="B863" i="1"/>
  <c r="B1438" i="1"/>
  <c r="B1670" i="1"/>
  <c r="B1370" i="1"/>
  <c r="B845" i="1"/>
  <c r="B1986" i="1"/>
  <c r="B697" i="1"/>
  <c r="B1456" i="1"/>
  <c r="B179" i="1"/>
  <c r="B1639" i="1"/>
  <c r="B334" i="1"/>
  <c r="B1351" i="1"/>
  <c r="B687" i="1"/>
  <c r="B1688" i="1"/>
  <c r="B1740" i="1"/>
  <c r="B1264" i="1"/>
  <c r="B698" i="1"/>
  <c r="B981" i="1"/>
  <c r="B1703" i="1"/>
  <c r="B1999" i="1"/>
  <c r="B255" i="1"/>
  <c r="B1042" i="1"/>
  <c r="B1413" i="1"/>
  <c r="B407" i="1"/>
  <c r="B781" i="1"/>
  <c r="B1678" i="1"/>
  <c r="B1939" i="1"/>
  <c r="B1786" i="1"/>
  <c r="B1522" i="1"/>
  <c r="B522" i="1"/>
  <c r="B1787" i="1"/>
  <c r="B766" i="1"/>
  <c r="B235" i="1"/>
  <c r="B645" i="1"/>
  <c r="B46" i="1"/>
  <c r="B1871" i="1"/>
  <c r="B1756" i="1"/>
  <c r="B1034" i="1"/>
  <c r="B631" i="1"/>
  <c r="B1725" i="1"/>
  <c r="B180" i="1"/>
  <c r="B256" i="1"/>
  <c r="B1599" i="1"/>
  <c r="B1640" i="1"/>
  <c r="B1352" i="1"/>
  <c r="B1371" i="1"/>
  <c r="B7" i="1"/>
  <c r="B1821" i="1"/>
  <c r="B1712" i="1"/>
  <c r="B1401" i="1"/>
  <c r="B1689" i="1"/>
  <c r="B181" i="1"/>
  <c r="B1651" i="1"/>
  <c r="B1523" i="1"/>
  <c r="B1611" i="1"/>
  <c r="B1310" i="1"/>
  <c r="B1402" i="1"/>
  <c r="B182" i="1"/>
  <c r="B1885" i="1"/>
  <c r="B1162" i="1"/>
  <c r="B417" i="1"/>
  <c r="B70" i="1"/>
  <c r="B790" i="1"/>
  <c r="B33" i="1"/>
  <c r="B1174" i="1"/>
  <c r="B133" i="1"/>
  <c r="B646" i="1"/>
  <c r="B1486" i="1"/>
  <c r="B322" i="1"/>
  <c r="B1704" i="1"/>
  <c r="B821" i="1"/>
  <c r="B1822" i="1"/>
  <c r="B904" i="1"/>
  <c r="B1319" i="1"/>
  <c r="B2000" i="1"/>
  <c r="B323" i="1"/>
  <c r="B453" i="1"/>
  <c r="B1566" i="1"/>
  <c r="B108" i="1"/>
  <c r="B545" i="1"/>
  <c r="B1741" i="1"/>
  <c r="B1391" i="1"/>
  <c r="B1221" i="1"/>
  <c r="B34" i="1"/>
  <c r="B1469" i="1"/>
  <c r="B432" i="1"/>
  <c r="B688" i="1"/>
  <c r="B1083" i="1"/>
  <c r="B134" i="1"/>
  <c r="B1690" i="1"/>
  <c r="B1790" i="1"/>
  <c r="B990" i="1"/>
  <c r="B1311" i="1"/>
  <c r="B183" i="1"/>
  <c r="B353" i="1"/>
  <c r="B1084" i="1"/>
  <c r="B1872" i="1"/>
  <c r="B100" i="1"/>
  <c r="B109" i="1"/>
  <c r="B1012" i="1"/>
  <c r="B1873" i="1"/>
  <c r="B949" i="1"/>
  <c r="B236" i="1"/>
  <c r="B1392" i="1"/>
  <c r="B962" i="1"/>
  <c r="B658" i="1"/>
  <c r="B1544" i="1"/>
  <c r="B971" i="1"/>
  <c r="B1581" i="1"/>
  <c r="B1182" i="1"/>
  <c r="B1781" i="1"/>
  <c r="B822" i="1"/>
  <c r="B807" i="1"/>
  <c r="B1829" i="1"/>
  <c r="B1343" i="1"/>
  <c r="B257" i="1"/>
  <c r="B283" i="1"/>
  <c r="B1545" i="1"/>
  <c r="B465" i="1"/>
  <c r="B1788" i="1"/>
  <c r="B1191" i="1"/>
  <c r="B408" i="1"/>
  <c r="B677" i="1"/>
  <c r="B441" i="1"/>
  <c r="B1103" i="1"/>
  <c r="B1535" i="1"/>
  <c r="B1163" i="1"/>
  <c r="B1059" i="1"/>
  <c r="B1397" i="1"/>
  <c r="B184" i="1"/>
  <c r="B1497" i="1"/>
  <c r="B583" i="1"/>
  <c r="B669" i="1"/>
  <c r="B284" i="1"/>
  <c r="B400" i="1"/>
  <c r="B767" i="1"/>
  <c r="B1713" i="1"/>
  <c r="B1360" i="1"/>
  <c r="B1004" i="1"/>
  <c r="B1336" i="1"/>
  <c r="B1742" i="1"/>
  <c r="B632" i="1"/>
  <c r="B1094" i="1"/>
  <c r="B271" i="1"/>
  <c r="B1278" i="1"/>
  <c r="B633" i="1"/>
  <c r="B1524" i="1"/>
  <c r="B335" i="1"/>
  <c r="B418" i="1"/>
  <c r="B1289" i="1"/>
  <c r="B159" i="1"/>
  <c r="B61" i="1"/>
  <c r="B1457" i="1"/>
  <c r="B1904" i="1"/>
  <c r="B1525" i="1"/>
  <c r="B941" i="1"/>
  <c r="B561" i="1"/>
  <c r="B480" i="1"/>
  <c r="B490" i="1"/>
  <c r="B1766" i="1"/>
  <c r="B1757" i="1"/>
  <c r="B1671" i="1"/>
  <c r="B1403" i="1"/>
  <c r="B1949" i="1"/>
  <c r="B1960" i="1"/>
  <c r="B1559" i="1"/>
  <c r="B647" i="1"/>
  <c r="B1622" i="1"/>
  <c r="B1830" i="1"/>
  <c r="B1424" i="1"/>
  <c r="B1498" i="1"/>
  <c r="B1592" i="1"/>
  <c r="B891" i="1"/>
  <c r="B47" i="1"/>
  <c r="B1104" i="1"/>
  <c r="B1234" i="1"/>
  <c r="B1043" i="1"/>
  <c r="B1961" i="1"/>
  <c r="B853" i="1"/>
  <c r="B1895" i="1"/>
  <c r="B1344" i="1"/>
  <c r="B1265" i="1"/>
  <c r="B471" i="1"/>
  <c r="B272" i="1"/>
  <c r="B324" i="1"/>
  <c r="B1023" i="1"/>
  <c r="B466" i="1"/>
  <c r="B1222" i="1"/>
  <c r="B1164" i="1"/>
  <c r="B78" i="1"/>
  <c r="B467" i="1"/>
  <c r="B1863" i="1"/>
  <c r="B1245" i="1"/>
  <c r="B1223" i="1"/>
  <c r="B528" i="1"/>
  <c r="B1743" i="1"/>
  <c r="B110" i="1"/>
  <c r="B325" i="1"/>
  <c r="B1546" i="1"/>
  <c r="B1024" i="1"/>
  <c r="B409" i="1"/>
  <c r="B823" i="1"/>
  <c r="B1661" i="1"/>
  <c r="B89" i="1"/>
  <c r="B211" i="1"/>
  <c r="B523" i="1"/>
  <c r="B8" i="1"/>
  <c r="B1327" i="1"/>
  <c r="B1380" i="1"/>
  <c r="B1060" i="1"/>
  <c r="B659" i="1"/>
  <c r="B719" i="1"/>
  <c r="B299" i="1"/>
  <c r="B1744" i="1"/>
  <c r="B678" i="1"/>
  <c r="B878" i="1"/>
  <c r="B1726" i="1"/>
  <c r="B1813" i="1"/>
  <c r="B1150" i="1"/>
  <c r="B982" i="1"/>
  <c r="B1560" i="1"/>
  <c r="B537" i="1"/>
  <c r="B1727" i="1"/>
  <c r="B185" i="1"/>
  <c r="B670" i="1"/>
  <c r="B285" i="1"/>
  <c r="B1328" i="1"/>
  <c r="B1561" i="1"/>
  <c r="B370" i="1"/>
  <c r="B1547" i="1"/>
  <c r="B9" i="1"/>
  <c r="B1279" i="1"/>
  <c r="B388" i="1"/>
  <c r="B571" i="1"/>
  <c r="B963" i="1"/>
  <c r="B1929" i="1"/>
  <c r="B10" i="1"/>
  <c r="B223" i="1"/>
  <c r="B1987" i="1"/>
  <c r="B905" i="1"/>
  <c r="B90" i="1"/>
  <c r="B740" i="1"/>
  <c r="B1183" i="1"/>
  <c r="B326" i="1"/>
  <c r="B48" i="1"/>
  <c r="B224" i="1"/>
  <c r="B1215" i="1"/>
  <c r="B1280" i="1"/>
  <c r="B1005" i="1"/>
  <c r="B1778" i="1"/>
  <c r="B425" i="1"/>
  <c r="B49" i="1"/>
  <c r="B1652" i="1"/>
  <c r="B354" i="1"/>
  <c r="B757" i="1"/>
  <c r="B1147" i="1"/>
  <c r="B380" i="1"/>
  <c r="B1758" i="1"/>
  <c r="B824" i="1"/>
  <c r="B1831" i="1"/>
  <c r="B1068" i="1"/>
  <c r="B1567" i="1"/>
  <c r="B879" i="1"/>
  <c r="B160" i="1"/>
  <c r="B1361" i="1"/>
  <c r="B1138" i="1"/>
  <c r="B1568" i="1"/>
  <c r="B71" i="1"/>
  <c r="B1623" i="1"/>
  <c r="B1672" i="1"/>
  <c r="B50" i="1"/>
  <c r="B1329" i="1"/>
  <c r="B225" i="1"/>
  <c r="B1246" i="1"/>
  <c r="B300" i="1"/>
  <c r="B11" i="1"/>
  <c r="B931" i="1"/>
  <c r="B381" i="1"/>
  <c r="B1759" i="1"/>
  <c r="B1940" i="1"/>
  <c r="B1509" i="1"/>
  <c r="B1235" i="1"/>
  <c r="B1802" i="1"/>
  <c r="B1962" i="1"/>
  <c r="B1653" i="1"/>
  <c r="B1600" i="1"/>
  <c r="B991" i="1"/>
  <c r="B699" i="1"/>
  <c r="B514" i="1"/>
  <c r="B529" i="1"/>
  <c r="B584" i="1"/>
  <c r="B1404" i="1"/>
  <c r="B1069" i="1"/>
  <c r="B1896" i="1"/>
  <c r="B1612" i="1"/>
  <c r="B472" i="1"/>
  <c r="B1874" i="1"/>
  <c r="B389" i="1"/>
  <c r="B689" i="1"/>
  <c r="B1439" i="1"/>
  <c r="B1569" i="1"/>
  <c r="B161" i="1"/>
  <c r="B1864" i="1"/>
  <c r="B301" i="1"/>
  <c r="B1431" i="1"/>
  <c r="B530" i="1"/>
  <c r="B1381" i="1"/>
  <c r="B51" i="1"/>
  <c r="B950" i="1"/>
  <c r="B217" i="1"/>
  <c r="B572" i="1"/>
  <c r="B1128" i="1"/>
  <c r="B648" i="1"/>
  <c r="B562" i="1"/>
  <c r="B376" i="1"/>
  <c r="B1432" i="1"/>
  <c r="B585" i="1"/>
  <c r="B531" i="1"/>
  <c r="B1662" i="1"/>
  <c r="B1118" i="1"/>
  <c r="B345" i="1"/>
  <c r="B1803" i="1"/>
  <c r="B1070" i="1"/>
  <c r="B1044" i="1"/>
  <c r="B1405" i="1"/>
  <c r="B1382" i="1"/>
  <c r="B302" i="1"/>
  <c r="B660" i="1"/>
  <c r="B1570" i="1"/>
  <c r="B634" i="1"/>
  <c r="B836" i="1"/>
  <c r="B120" i="1"/>
  <c r="B720" i="1"/>
  <c r="B661" i="1"/>
  <c r="B1192" i="1"/>
  <c r="B473" i="1"/>
  <c r="B546" i="1"/>
  <c r="B390" i="1"/>
  <c r="B1420" i="1"/>
  <c r="B1301" i="1"/>
  <c r="B734" i="1"/>
  <c r="B355" i="1"/>
  <c r="B1393" i="1"/>
  <c r="B499" i="1"/>
  <c r="B303" i="1"/>
  <c r="B336" i="1"/>
  <c r="B1129" i="1"/>
  <c r="B1856" i="1"/>
  <c r="B1582" i="1"/>
  <c r="B1728" i="1"/>
  <c r="B433" i="1"/>
  <c r="B218" i="1"/>
  <c r="B1383" i="1"/>
  <c r="B196" i="1"/>
  <c r="B846" i="1"/>
  <c r="B1151" i="1"/>
  <c r="B35" i="1"/>
  <c r="B547" i="1"/>
  <c r="B121" i="1"/>
  <c r="B837" i="1"/>
  <c r="B1193" i="1"/>
  <c r="B649" i="1"/>
  <c r="B1767" i="1"/>
  <c r="B746" i="1"/>
  <c r="B1988" i="1"/>
  <c r="B1152" i="1"/>
  <c r="B702" i="1"/>
  <c r="B101" i="1"/>
  <c r="B563" i="1"/>
  <c r="B1791" i="1"/>
  <c r="B623" i="1"/>
  <c r="B1425" i="1"/>
  <c r="B972" i="1"/>
  <c r="B356" i="1"/>
  <c r="B1624" i="1"/>
  <c r="B391" i="1"/>
  <c r="B1823" i="1"/>
  <c r="B1729" i="1"/>
  <c r="B1290" i="1"/>
  <c r="B1224" i="1"/>
  <c r="B1216" i="1"/>
  <c r="B273" i="1"/>
  <c r="B1291" i="1"/>
  <c r="B212" i="1"/>
  <c r="B1654" i="1"/>
  <c r="B1153" i="1"/>
  <c r="B747" i="1"/>
  <c r="B1470" i="1"/>
  <c r="B1225" i="1"/>
  <c r="B122" i="1"/>
  <c r="B1663" i="1"/>
  <c r="B2001" i="1"/>
  <c r="B1641" i="1"/>
  <c r="B1440" i="1"/>
  <c r="B1886" i="1"/>
  <c r="B1362" i="1"/>
  <c r="B1384" i="1"/>
  <c r="B1865" i="1"/>
  <c r="B1571" i="1"/>
  <c r="B434" i="1"/>
  <c r="B1963" i="1"/>
  <c r="B1266" i="1"/>
  <c r="B1441" i="1"/>
  <c r="B1950" i="1"/>
  <c r="B1109" i="1"/>
  <c r="B226" i="1"/>
  <c r="B392" i="1"/>
  <c r="B973" i="1"/>
  <c r="B274" i="1"/>
  <c r="B1857" i="1"/>
  <c r="B573" i="1"/>
  <c r="B791" i="1"/>
  <c r="B304" i="1"/>
  <c r="B735" i="1"/>
  <c r="B825" i="1"/>
  <c r="B162" i="1"/>
  <c r="B1353" i="1"/>
  <c r="B690" i="1"/>
  <c r="B1406" i="1"/>
  <c r="B1625" i="1"/>
  <c r="B1930" i="1"/>
  <c r="B1433" i="1"/>
  <c r="B838" i="1"/>
  <c r="B548" i="1"/>
  <c r="B152" i="1"/>
  <c r="B286" i="1"/>
  <c r="B481" i="1"/>
  <c r="B1548" i="1"/>
  <c r="B782" i="1"/>
  <c r="B1302" i="1"/>
  <c r="B515" i="1"/>
  <c r="B1013" i="1"/>
  <c r="B1917" i="1"/>
  <c r="B603" i="1"/>
  <c r="B1779" i="1"/>
  <c r="B454" i="1"/>
  <c r="B1583" i="1"/>
  <c r="B992" i="1"/>
  <c r="B594" i="1"/>
  <c r="B662" i="1"/>
  <c r="B1851" i="1"/>
  <c r="B1989" i="1"/>
  <c r="B549" i="1"/>
  <c r="B711" i="1"/>
  <c r="B1655" i="1"/>
  <c r="B741" i="1"/>
  <c r="B419" i="1"/>
  <c r="B618" i="1"/>
  <c r="B1320" i="1"/>
  <c r="B1247" i="1"/>
  <c r="B1292" i="1"/>
  <c r="B721" i="1"/>
  <c r="B102" i="1"/>
  <c r="B1499" i="1"/>
  <c r="B1442" i="1"/>
  <c r="B1691" i="1"/>
  <c r="B604" i="1"/>
  <c r="B1804" i="1"/>
  <c r="B635" i="1"/>
  <c r="B1085" i="1"/>
  <c r="B1951" i="1"/>
  <c r="B1931" i="1"/>
  <c r="B1792" i="1"/>
  <c r="B1154" i="1"/>
  <c r="B679" i="1"/>
  <c r="B624" i="1"/>
  <c r="B1434" i="1"/>
  <c r="B1293" i="1"/>
  <c r="B663" i="1"/>
  <c r="B1843" i="1"/>
  <c r="B79" i="1"/>
  <c r="B197" i="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F1407" i="1"/>
  <c r="F1909" i="1"/>
  <c r="F448" i="1"/>
  <c r="F683" i="1"/>
  <c r="F1088" i="1"/>
  <c r="F567" i="1"/>
  <c r="F1309" i="1"/>
  <c r="F1244" i="1"/>
  <c r="F132" i="1"/>
  <c r="F1884" i="1"/>
  <c r="F255" i="1"/>
  <c r="F792" i="1"/>
  <c r="F664" i="1"/>
  <c r="F258" i="1"/>
  <c r="F1025" i="1"/>
  <c r="F1363" i="1"/>
  <c r="F259" i="1"/>
  <c r="F1337" i="1"/>
  <c r="F337" i="1"/>
  <c r="F906" i="1"/>
  <c r="F1805" i="1"/>
  <c r="F275" i="1"/>
  <c r="F919" i="1"/>
  <c r="F984" i="1"/>
  <c r="F198" i="1"/>
  <c r="F1794" i="1"/>
  <c r="F605" i="1"/>
  <c r="F443" i="1"/>
  <c r="F952" i="1"/>
  <c r="F1941" i="1"/>
  <c r="F173" i="1"/>
  <c r="F1716" i="1"/>
  <c r="F712" i="1"/>
  <c r="F500" i="1"/>
  <c r="F1421" i="1"/>
  <c r="F482" i="1"/>
  <c r="F619" i="1"/>
  <c r="F1281" i="1"/>
  <c r="F1227" i="1"/>
  <c r="F347" i="1"/>
  <c r="F1965" i="1"/>
  <c r="F538" i="1"/>
  <c r="F881" i="1"/>
  <c r="F306" i="1"/>
  <c r="F1980" i="1"/>
  <c r="F1814" i="1"/>
  <c r="F14" i="1"/>
  <c r="F1148" i="1"/>
  <c r="F704" i="1"/>
  <c r="F625" i="1"/>
  <c r="F985" i="1"/>
  <c r="F826" i="1"/>
  <c r="F62" i="1"/>
  <c r="F1626" i="1"/>
  <c r="F15" i="1"/>
  <c r="F932" i="1"/>
  <c r="F53" i="1"/>
  <c r="F1614" i="1"/>
  <c r="F1932" i="1"/>
  <c r="F1268" i="1"/>
  <c r="F1584" i="1"/>
  <c r="F1487" i="1"/>
  <c r="F1237" i="1"/>
  <c r="F262" i="1"/>
  <c r="F700" i="1"/>
  <c r="F1906" i="1"/>
  <c r="F502" i="1"/>
  <c r="F264" i="1"/>
  <c r="F1919" i="1"/>
  <c r="F1770" i="1"/>
  <c r="F564" i="1"/>
  <c r="F784" i="1"/>
  <c r="F907" i="1"/>
  <c r="F1206" i="1"/>
  <c r="F17" i="1"/>
  <c r="F1340" i="1"/>
  <c r="F1845" i="1"/>
  <c r="F1105" i="1"/>
  <c r="F772" i="1"/>
  <c r="F200" i="1"/>
  <c r="F265" i="1"/>
  <c r="F1501" i="1"/>
  <c r="F1110" i="1"/>
  <c r="F470" i="1"/>
  <c r="F394" i="1"/>
  <c r="F1990" i="1"/>
  <c r="F339" i="1"/>
  <c r="F551" i="1"/>
  <c r="F651" i="1"/>
  <c r="F1198" i="1"/>
  <c r="F1833" i="1"/>
  <c r="F18" i="1"/>
  <c r="F73" i="1"/>
  <c r="F552" i="1"/>
  <c r="F1253" i="1"/>
  <c r="F1953" i="1"/>
  <c r="F1131" i="1"/>
  <c r="F1387" i="1"/>
  <c r="F395" i="1"/>
  <c r="F1968" i="1"/>
  <c r="F1680" i="1"/>
  <c r="F1898" i="1"/>
  <c r="F840" i="1"/>
  <c r="F749" i="1"/>
  <c r="F1388" i="1"/>
  <c r="F1228" i="1"/>
  <c r="F1444" i="1"/>
  <c r="F1762" i="1"/>
  <c r="F1603" i="1"/>
  <c r="F1675" i="1"/>
  <c r="F638" i="1"/>
  <c r="F1408" i="1"/>
  <c r="F884" i="1"/>
  <c r="F1838" i="1"/>
  <c r="F175" i="1"/>
  <c r="F1969" i="1"/>
  <c r="F1199" i="1"/>
  <c r="F620" i="1"/>
  <c r="F1048" i="1"/>
  <c r="F997" i="1"/>
  <c r="F1409" i="1"/>
  <c r="F1207" i="1"/>
  <c r="F1481" i="1"/>
  <c r="F999" i="1"/>
  <c r="F1473" i="1"/>
  <c r="F1593" i="1"/>
  <c r="F23" i="1"/>
  <c r="F885" i="1"/>
  <c r="F436" i="1"/>
  <c r="F1096" i="1"/>
  <c r="F988" i="1"/>
  <c r="F1748" i="1"/>
  <c r="F553" i="1"/>
  <c r="F989" i="1"/>
  <c r="F1112" i="1"/>
  <c r="F809" i="1"/>
  <c r="F1806" i="1"/>
  <c r="F54" i="1"/>
  <c r="F1576" i="1"/>
  <c r="F1577" i="1"/>
  <c r="F1795" i="1"/>
  <c r="F1646" i="1"/>
  <c r="F554" i="1"/>
  <c r="F1606" i="1"/>
  <c r="F1229" i="1"/>
  <c r="F459" i="1"/>
  <c r="F1513" i="1"/>
  <c r="F1285" i="1"/>
  <c r="F1971" i="1"/>
  <c r="F590" i="1"/>
  <c r="F795" i="1"/>
  <c r="F64" i="1"/>
  <c r="F1333" i="1"/>
  <c r="F1578" i="1"/>
  <c r="F229" i="1"/>
  <c r="F104" i="1"/>
  <c r="F1051" i="1"/>
  <c r="F221" i="1"/>
  <c r="F775" i="1"/>
  <c r="F817" i="1"/>
  <c r="F26" i="1"/>
  <c r="F230" i="1"/>
  <c r="F639" i="1"/>
  <c r="F155" i="1"/>
  <c r="F776" i="1"/>
  <c r="F613" i="1"/>
  <c r="F1007" i="1"/>
  <c r="F752" i="1"/>
  <c r="F910" i="1"/>
  <c r="F342" i="1"/>
  <c r="F1866" i="1"/>
  <c r="F577" i="1"/>
  <c r="F206" i="1"/>
  <c r="F329" i="1"/>
  <c r="F293" i="1"/>
  <c r="F1398" i="1"/>
  <c r="F1258" i="1"/>
  <c r="F895" i="1"/>
  <c r="F540" i="1"/>
  <c r="F1910" i="1"/>
  <c r="F1123" i="1"/>
  <c r="F1773" i="1"/>
  <c r="F74" i="1"/>
  <c r="F279" i="1"/>
  <c r="F1366" i="1"/>
  <c r="F1399" i="1"/>
  <c r="F450" i="1"/>
  <c r="F1053" i="1"/>
  <c r="F176" i="1"/>
  <c r="F1984" i="1"/>
  <c r="F1528" i="1"/>
  <c r="F1334" i="1"/>
  <c r="F926" i="1"/>
  <c r="F858" i="1"/>
  <c r="F1797" i="1"/>
  <c r="F1933" i="1"/>
  <c r="F496" i="1"/>
  <c r="F1124" i="1"/>
  <c r="F1463" i="1"/>
  <c r="F654" i="1"/>
  <c r="F28" i="1"/>
  <c r="F1911" i="1"/>
  <c r="F641" i="1"/>
  <c r="F1685" i="1"/>
  <c r="F797" i="1"/>
  <c r="F1411" i="1"/>
  <c r="F231" i="1"/>
  <c r="F1020" i="1"/>
  <c r="F57" i="1"/>
  <c r="F312" i="1"/>
  <c r="F1144" i="1"/>
  <c r="F1464" i="1"/>
  <c r="F451" i="1"/>
  <c r="F207" i="1"/>
  <c r="F695" i="1"/>
  <c r="F1342" i="1"/>
  <c r="F1912" i="1"/>
  <c r="F232" i="1"/>
  <c r="F137" i="1"/>
  <c r="F1001" i="1"/>
  <c r="F1169" i="1"/>
  <c r="F1208" i="1"/>
  <c r="F887" i="1"/>
  <c r="F1974" i="1"/>
  <c r="F1556" i="1"/>
  <c r="F896" i="1"/>
  <c r="F3" i="1"/>
  <c r="F1259" i="1"/>
  <c r="F1530" i="1"/>
  <c r="F1504" i="1"/>
  <c r="F820" i="1"/>
  <c r="F1376" i="1"/>
  <c r="F813" i="1"/>
  <c r="F1847" i="1"/>
  <c r="F1475" i="1"/>
  <c r="F497" i="1"/>
  <c r="F1764" i="1"/>
  <c r="F194" i="1"/>
  <c r="F1975" i="1"/>
  <c r="F405" i="1"/>
  <c r="F1557" i="1"/>
  <c r="F597" i="1"/>
  <c r="F138" i="1"/>
  <c r="F315" i="1"/>
  <c r="F1668" i="1"/>
  <c r="F542" i="1"/>
  <c r="F867" i="1"/>
  <c r="F1219" i="1"/>
  <c r="F1286" i="1"/>
  <c r="F252" i="1"/>
  <c r="F1996" i="1"/>
  <c r="F1563" i="1"/>
  <c r="F117" i="1"/>
  <c r="F798" i="1"/>
  <c r="F1079" i="1"/>
  <c r="F214" i="1"/>
  <c r="F1738" i="1"/>
  <c r="F543" i="1"/>
  <c r="F1926" i="1"/>
  <c r="F1204" i="1"/>
  <c r="F1157" i="1"/>
  <c r="F861" i="1"/>
  <c r="F1739" i="1"/>
  <c r="F1516" i="1"/>
  <c r="F1092" i="1"/>
  <c r="F755" i="1"/>
  <c r="F1220" i="1"/>
  <c r="F1028" i="1"/>
  <c r="F1800" i="1"/>
  <c r="F42" i="1"/>
  <c r="F422" i="1"/>
  <c r="F1476" i="1"/>
  <c r="F629" i="1"/>
  <c r="F1811" i="1"/>
  <c r="F1261" i="1"/>
  <c r="F709" i="1"/>
  <c r="F1997" i="1"/>
  <c r="F558" i="1"/>
  <c r="F1659" i="1"/>
  <c r="F939" i="1"/>
  <c r="F60" i="1"/>
  <c r="F1242" i="1"/>
  <c r="F716" i="1"/>
  <c r="F788" i="1"/>
  <c r="F978" i="1"/>
  <c r="F1621" i="1"/>
  <c r="F696" i="1"/>
  <c r="F1477" i="1"/>
  <c r="F316" i="1"/>
  <c r="F1176" i="1"/>
  <c r="F1030" i="1"/>
  <c r="F1597" i="1"/>
  <c r="F428" i="1"/>
  <c r="F559" i="1"/>
  <c r="F429" i="1"/>
  <c r="F1160" i="1"/>
  <c r="F423" i="1"/>
  <c r="F1379" i="1"/>
  <c r="F1325" i="1"/>
  <c r="F141" i="1"/>
  <c r="F1335" i="1"/>
  <c r="F1579" i="1"/>
  <c r="F1881" i="1"/>
  <c r="F1507" i="1"/>
  <c r="F21" i="1"/>
  <c r="F1003" i="1"/>
  <c r="F1136" i="1"/>
  <c r="F368" i="1"/>
  <c r="F1520" i="1"/>
  <c r="F901" i="1"/>
  <c r="F1882" i="1"/>
  <c r="F1916" i="1"/>
  <c r="F513" i="1"/>
  <c r="F1928" i="1"/>
  <c r="F295" i="1"/>
  <c r="F957" i="1"/>
  <c r="F1722" i="1"/>
  <c r="F924" i="1"/>
  <c r="F1011" i="1"/>
  <c r="F1755" i="1"/>
  <c r="F601" i="1"/>
  <c r="F320" i="1"/>
  <c r="F1308" i="1"/>
  <c r="F1723" i="1"/>
  <c r="F656" i="1"/>
  <c r="F569" i="1"/>
  <c r="F765" i="1"/>
  <c r="F416" i="1"/>
  <c r="F1213" i="1"/>
  <c r="F1883" i="1"/>
  <c r="F344" i="1"/>
  <c r="F118" i="1"/>
  <c r="F852" i="1"/>
  <c r="F1638" i="1"/>
  <c r="F142" i="1"/>
  <c r="F254" i="1"/>
  <c r="F1901" i="1"/>
  <c r="F1496" i="1"/>
  <c r="F1589" i="1"/>
  <c r="F710" i="1"/>
  <c r="F246" i="1"/>
  <c r="F99" i="1"/>
  <c r="F1454" i="1"/>
  <c r="F980" i="1"/>
  <c r="F1181" i="1"/>
  <c r="F806" i="1"/>
  <c r="F756" i="1"/>
  <c r="F430" i="1"/>
  <c r="F970" i="1"/>
  <c r="F151" i="1"/>
  <c r="F321" i="1"/>
  <c r="F863" i="1"/>
  <c r="F1438" i="1"/>
  <c r="F1670" i="1"/>
  <c r="F698" i="1"/>
  <c r="F981" i="1"/>
  <c r="F1703" i="1"/>
  <c r="F235" i="1"/>
  <c r="F645" i="1"/>
  <c r="F46" i="1"/>
  <c r="F1871" i="1"/>
  <c r="F1712" i="1"/>
  <c r="F1401" i="1"/>
  <c r="F1689" i="1"/>
  <c r="F181" i="1"/>
  <c r="F1174" i="1"/>
  <c r="F133" i="1"/>
  <c r="F646" i="1"/>
  <c r="F1741" i="1"/>
  <c r="F1391" i="1"/>
  <c r="F1221" i="1"/>
  <c r="F1872" i="1"/>
  <c r="F100" i="1"/>
  <c r="F109" i="1"/>
  <c r="F807" i="1"/>
  <c r="F1829" i="1"/>
  <c r="F1343" i="1"/>
  <c r="F257" i="1"/>
  <c r="F1397" i="1"/>
  <c r="F184" i="1"/>
  <c r="F1497" i="1"/>
  <c r="F1278" i="1"/>
  <c r="F633" i="1"/>
  <c r="F1524" i="1"/>
  <c r="F1757" i="1"/>
  <c r="F1671" i="1"/>
  <c r="F1403" i="1"/>
  <c r="F1949" i="1"/>
  <c r="F1043" i="1"/>
  <c r="F1961" i="1"/>
  <c r="F853" i="1"/>
  <c r="F1245" i="1"/>
  <c r="F1223" i="1"/>
  <c r="F528" i="1"/>
  <c r="F1743" i="1"/>
  <c r="F1380" i="1"/>
  <c r="F1060" i="1"/>
  <c r="F659" i="1"/>
  <c r="F719" i="1"/>
  <c r="F670" i="1"/>
  <c r="F285" i="1"/>
  <c r="F1328" i="1"/>
  <c r="F1561" i="1"/>
  <c r="F90" i="1"/>
  <c r="F740" i="1"/>
  <c r="F1183" i="1"/>
  <c r="F380" i="1"/>
  <c r="F1758" i="1"/>
  <c r="F824" i="1"/>
  <c r="F1831" i="1"/>
  <c r="F225" i="1"/>
  <c r="F1246" i="1"/>
  <c r="F300" i="1"/>
  <c r="F11" i="1"/>
  <c r="F514" i="1"/>
  <c r="F529" i="1"/>
  <c r="F584" i="1"/>
  <c r="F1431" i="1"/>
  <c r="F530" i="1"/>
  <c r="F1381" i="1"/>
  <c r="F345" i="1"/>
  <c r="F1803" i="1"/>
  <c r="F1070" i="1"/>
  <c r="F546" i="1"/>
  <c r="F390" i="1"/>
  <c r="F1420" i="1"/>
  <c r="F1301" i="1"/>
  <c r="F1383" i="1"/>
  <c r="F196" i="1"/>
  <c r="F846" i="1"/>
  <c r="F563" i="1"/>
  <c r="F1791" i="1"/>
  <c r="F623" i="1"/>
  <c r="F1425" i="1"/>
  <c r="F1654" i="1"/>
  <c r="F1153" i="1"/>
  <c r="F747" i="1"/>
  <c r="F1963" i="1"/>
  <c r="F1266" i="1"/>
  <c r="F1441" i="1"/>
  <c r="F1950" i="1"/>
  <c r="F1353" i="1"/>
  <c r="F690" i="1"/>
  <c r="F1406" i="1"/>
  <c r="F1917" i="1"/>
  <c r="F603" i="1"/>
  <c r="F1779" i="1"/>
  <c r="F454" i="1"/>
  <c r="F1320" i="1"/>
  <c r="F1247" i="1"/>
  <c r="F1292" i="1"/>
  <c r="F679" i="1"/>
  <c r="F624" i="1"/>
  <c r="F1434" i="1"/>
  <c r="F1293" i="1"/>
  <c r="AC28" i="12"/>
  <c r="T134" i="11"/>
  <c r="S134" i="11"/>
  <c r="R134" i="11"/>
</calcChain>
</file>

<file path=xl/connections.xml><?xml version="1.0" encoding="utf-8"?>
<connections xmlns="http://schemas.openxmlformats.org/spreadsheetml/2006/main">
  <connection id="1" keepAlive="1" name="Query - Emission_Table" description="Connection to the 'Emission_Table' query in the workbook." type="5" refreshedVersion="0" background="1">
    <dbPr connection="Provider=Microsoft.Mashup.OleDb.1;Data Source=$Workbook$;Location=Emission_Table" command="SELECT * FROM [Emission_Table]"/>
  </connection>
  <connection id="2" keepAlive="1" name="Query - Merge1" description="Connection to the 'Merge1' query in the workbook." type="5" refreshedVersion="6" background="1" saveData="1">
    <dbPr connection="Provider=Microsoft.Mashup.OleDb.1;Data Source=$Workbook$;Location=Merge1;Extended Properties=&quot;&quot;" command="SELECT * FROM [Merge1]"/>
  </connection>
  <connection id="3" keepAlive="1" name="Query - Operational_Table (2)" description="Connection to the 'Operational_Table (2)' query in the workbook." type="5" refreshedVersion="0" background="1">
    <dbPr connection="Provider=Microsoft.Mashup.OleDb.1;Data Source=$Workbook$;Location=&quot;Operational_Table (2)&quot;" command="SELECT * FROM [Operational_Table (2)]"/>
  </connection>
  <connection id="4" keepAlive="1" name="Query - Supplier_Table11" description="Connection to the 'Supplier_Table11' query in the workbook." type="5" refreshedVersion="6" background="1" saveData="1">
    <dbPr connection="Provider=Microsoft.Mashup.OleDb.1;Data Source=$Workbook$;Location=Supplier_Table11;Extended Properties=&quot;&quot;" command="SELECT * FROM [Supplier_Table11]"/>
  </connection>
</connections>
</file>

<file path=xl/sharedStrings.xml><?xml version="1.0" encoding="utf-8"?>
<sst xmlns="http://schemas.openxmlformats.org/spreadsheetml/2006/main" count="27033" uniqueCount="849">
  <si>
    <t>Facility ID</t>
  </si>
  <si>
    <t>Facility Name</t>
  </si>
  <si>
    <t>Reporting Period</t>
  </si>
  <si>
    <t>Scope</t>
  </si>
  <si>
    <t>GHG Type</t>
  </si>
  <si>
    <t>Emissions (tons)</t>
  </si>
  <si>
    <t>F088</t>
  </si>
  <si>
    <t>JSW Energy</t>
  </si>
  <si>
    <t>2022 Q1</t>
  </si>
  <si>
    <t>Scope 3</t>
  </si>
  <si>
    <t>CH₄</t>
  </si>
  <si>
    <t>F021</t>
  </si>
  <si>
    <t>L&amp;T</t>
  </si>
  <si>
    <t>2022 Q2</t>
  </si>
  <si>
    <t>Scope 1</t>
  </si>
  <si>
    <t>CO₂</t>
  </si>
  <si>
    <t>F107</t>
  </si>
  <si>
    <t>Reliance Industries</t>
  </si>
  <si>
    <t>F106</t>
  </si>
  <si>
    <t>Tata Steel</t>
  </si>
  <si>
    <t>F090</t>
  </si>
  <si>
    <t>F158</t>
  </si>
  <si>
    <t>F023</t>
  </si>
  <si>
    <t>2023 Q2</t>
  </si>
  <si>
    <t>N₂O</t>
  </si>
  <si>
    <t>F153</t>
  </si>
  <si>
    <t>F079</t>
  </si>
  <si>
    <t>F065</t>
  </si>
  <si>
    <t>Scope 2</t>
  </si>
  <si>
    <t>F025</t>
  </si>
  <si>
    <t>Adani Green</t>
  </si>
  <si>
    <t>F104</t>
  </si>
  <si>
    <t>F137</t>
  </si>
  <si>
    <t>F101</t>
  </si>
  <si>
    <t>2023 Q1</t>
  </si>
  <si>
    <t>F194</t>
  </si>
  <si>
    <t>F057</t>
  </si>
  <si>
    <t>F017</t>
  </si>
  <si>
    <t>F120</t>
  </si>
  <si>
    <t>F139</t>
  </si>
  <si>
    <t>F166</t>
  </si>
  <si>
    <t>F005</t>
  </si>
  <si>
    <t>F060</t>
  </si>
  <si>
    <t>F133</t>
  </si>
  <si>
    <t>F134</t>
  </si>
  <si>
    <t>F030</t>
  </si>
  <si>
    <t>F091</t>
  </si>
  <si>
    <t>F002</t>
  </si>
  <si>
    <t>F121</t>
  </si>
  <si>
    <t>F008</t>
  </si>
  <si>
    <t>F198</t>
  </si>
  <si>
    <t>F087</t>
  </si>
  <si>
    <t>F175</t>
  </si>
  <si>
    <t>F100</t>
  </si>
  <si>
    <t>F042</t>
  </si>
  <si>
    <t>F173</t>
  </si>
  <si>
    <t>F012</t>
  </si>
  <si>
    <t>F182</t>
  </si>
  <si>
    <t>F026</t>
  </si>
  <si>
    <t>F093</t>
  </si>
  <si>
    <t>F074</t>
  </si>
  <si>
    <t>F024</t>
  </si>
  <si>
    <t>F103</t>
  </si>
  <si>
    <t>F032</t>
  </si>
  <si>
    <t>F077</t>
  </si>
  <si>
    <t>F056</t>
  </si>
  <si>
    <t>F172</t>
  </si>
  <si>
    <t>F190</t>
  </si>
  <si>
    <t>F097</t>
  </si>
  <si>
    <t>F045</t>
  </si>
  <si>
    <t>F181</t>
  </si>
  <si>
    <t>F019</t>
  </si>
  <si>
    <t>F115</t>
  </si>
  <si>
    <t>F086</t>
  </si>
  <si>
    <t>F162</t>
  </si>
  <si>
    <t>F084</t>
  </si>
  <si>
    <t>F197</t>
  </si>
  <si>
    <t>F186</t>
  </si>
  <si>
    <t>F191</t>
  </si>
  <si>
    <t>F039</t>
  </si>
  <si>
    <t>F126</t>
  </si>
  <si>
    <t>F044</t>
  </si>
  <si>
    <t>F016</t>
  </si>
  <si>
    <t>F059</t>
  </si>
  <si>
    <t>F196</t>
  </si>
  <si>
    <t>F063</t>
  </si>
  <si>
    <t>F135</t>
  </si>
  <si>
    <t>F193</t>
  </si>
  <si>
    <t>F068</t>
  </si>
  <si>
    <t>F161</t>
  </si>
  <si>
    <t>F037</t>
  </si>
  <si>
    <t>F022</t>
  </si>
  <si>
    <t>F176</t>
  </si>
  <si>
    <t>F071</t>
  </si>
  <si>
    <t>F048</t>
  </si>
  <si>
    <t>F027</t>
  </si>
  <si>
    <t>F036</t>
  </si>
  <si>
    <t>F078</t>
  </si>
  <si>
    <t>F073</t>
  </si>
  <si>
    <t>F127</t>
  </si>
  <si>
    <t>F082</t>
  </si>
  <si>
    <t>F108</t>
  </si>
  <si>
    <t>F031</t>
  </si>
  <si>
    <t>F054</t>
  </si>
  <si>
    <t>F144</t>
  </si>
  <si>
    <t>F046</t>
  </si>
  <si>
    <t>F061</t>
  </si>
  <si>
    <t>F018</t>
  </si>
  <si>
    <t>F184</t>
  </si>
  <si>
    <t>F041</t>
  </si>
  <si>
    <t>F064</t>
  </si>
  <si>
    <t>F124</t>
  </si>
  <si>
    <t>F131</t>
  </si>
  <si>
    <t>F152</t>
  </si>
  <si>
    <t>F085</t>
  </si>
  <si>
    <t>F099</t>
  </si>
  <si>
    <t>F128</t>
  </si>
  <si>
    <t>F199</t>
  </si>
  <si>
    <t>F145</t>
  </si>
  <si>
    <t>F015</t>
  </si>
  <si>
    <t>F092</t>
  </si>
  <si>
    <t>F089</t>
  </si>
  <si>
    <t>F174</t>
  </si>
  <si>
    <t>F028</t>
  </si>
  <si>
    <t>F148</t>
  </si>
  <si>
    <t>F053</t>
  </si>
  <si>
    <t>F007</t>
  </si>
  <si>
    <t>F014</t>
  </si>
  <si>
    <t>F143</t>
  </si>
  <si>
    <t>F072</t>
  </si>
  <si>
    <t>F125</t>
  </si>
  <si>
    <t>F167</t>
  </si>
  <si>
    <t>F183</t>
  </si>
  <si>
    <t>F116</t>
  </si>
  <si>
    <t>F047</t>
  </si>
  <si>
    <t>F081</t>
  </si>
  <si>
    <t>F070</t>
  </si>
  <si>
    <t>F062</t>
  </si>
  <si>
    <t>F114</t>
  </si>
  <si>
    <t>F050</t>
  </si>
  <si>
    <t>F156</t>
  </si>
  <si>
    <t>F009</t>
  </si>
  <si>
    <t>F155</t>
  </si>
  <si>
    <t>F083</t>
  </si>
  <si>
    <t>F006</t>
  </si>
  <si>
    <t>F164</t>
  </si>
  <si>
    <t>F118</t>
  </si>
  <si>
    <t>F168</t>
  </si>
  <si>
    <t>F169</t>
  </si>
  <si>
    <t>F095</t>
  </si>
  <si>
    <t>F171</t>
  </si>
  <si>
    <t>F149</t>
  </si>
  <si>
    <t>F192</t>
  </si>
  <si>
    <t>F096</t>
  </si>
  <si>
    <t>F195</t>
  </si>
  <si>
    <t>F159</t>
  </si>
  <si>
    <t>F151</t>
  </si>
  <si>
    <t>F132</t>
  </si>
  <si>
    <t>F069</t>
  </si>
  <si>
    <t>F033</t>
  </si>
  <si>
    <t>F038</t>
  </si>
  <si>
    <t>F157</t>
  </si>
  <si>
    <t>F140</t>
  </si>
  <si>
    <t>F177</t>
  </si>
  <si>
    <t>F113</t>
  </si>
  <si>
    <t>F010</t>
  </si>
  <si>
    <t>F109</t>
  </si>
  <si>
    <t>F034</t>
  </si>
  <si>
    <t>F055</t>
  </si>
  <si>
    <t>F102</t>
  </si>
  <si>
    <t>F001</t>
  </si>
  <si>
    <t>F170</t>
  </si>
  <si>
    <t>F185</t>
  </si>
  <si>
    <t>F122</t>
  </si>
  <si>
    <t>F052</t>
  </si>
  <si>
    <t>F004</t>
  </si>
  <si>
    <t>F111</t>
  </si>
  <si>
    <t>F154</t>
  </si>
  <si>
    <t>F112</t>
  </si>
  <si>
    <t>F138</t>
  </si>
  <si>
    <t>F011</t>
  </si>
  <si>
    <t>F098</t>
  </si>
  <si>
    <t>F200</t>
  </si>
  <si>
    <t>F043</t>
  </si>
  <si>
    <t>F066</t>
  </si>
  <si>
    <t>F035</t>
  </si>
  <si>
    <t>F110</t>
  </si>
  <si>
    <t>F178</t>
  </si>
  <si>
    <t>F075</t>
  </si>
  <si>
    <t>F003</t>
  </si>
  <si>
    <t>F076</t>
  </si>
  <si>
    <t>F136</t>
  </si>
  <si>
    <t>F130</t>
  </si>
  <si>
    <t>F147</t>
  </si>
  <si>
    <t>F020</t>
  </si>
  <si>
    <t>F142</t>
  </si>
  <si>
    <t>F029</t>
  </si>
  <si>
    <t>F051</t>
  </si>
  <si>
    <t>F123</t>
  </si>
  <si>
    <t>F187</t>
  </si>
  <si>
    <t>F150</t>
  </si>
  <si>
    <t>F129</t>
  </si>
  <si>
    <t>F067</t>
  </si>
  <si>
    <t>F058</t>
  </si>
  <si>
    <t>F160</t>
  </si>
  <si>
    <t>F117</t>
  </si>
  <si>
    <t>F080</t>
  </si>
  <si>
    <t>F146</t>
  </si>
  <si>
    <t>F094</t>
  </si>
  <si>
    <t>F040</t>
  </si>
  <si>
    <t>F049</t>
  </si>
  <si>
    <t>F105</t>
  </si>
  <si>
    <t>F189</t>
  </si>
  <si>
    <t>F141</t>
  </si>
  <si>
    <t>F165</t>
  </si>
  <si>
    <t>F013</t>
  </si>
  <si>
    <t>F180</t>
  </si>
  <si>
    <t>F188</t>
  </si>
  <si>
    <t>F119</t>
  </si>
  <si>
    <t>F179</t>
  </si>
  <si>
    <t>F163</t>
  </si>
  <si>
    <t>Production Volume (units)</t>
  </si>
  <si>
    <t>Energy Consumption (MWh)</t>
  </si>
  <si>
    <t>Waste (tons)</t>
  </si>
  <si>
    <t>Supplier ID</t>
  </si>
  <si>
    <t>Estimated Carbon Footprint (tons CO₂e)</t>
  </si>
  <si>
    <t>Income Distribution (%)</t>
  </si>
  <si>
    <t>S001</t>
  </si>
  <si>
    <t>{'F090': 38.84, 'F082': 36.92, 'F147': 24.24}</t>
  </si>
  <si>
    <t>S002</t>
  </si>
  <si>
    <t>{'F143': 13.88, 'F082': 10.02, 'F057': 15.92, 'F150': 35.92, 'F056': 24.26}</t>
  </si>
  <si>
    <t>S003</t>
  </si>
  <si>
    <t>{'F172': 36.89, 'F176': 32.29, 'F027': 10.84, 'F163': 19.98}</t>
  </si>
  <si>
    <t>S004</t>
  </si>
  <si>
    <t>{'F157': 8.17, 'F100': 20.93, 'F136': 32.18, 'F132': 30.1, 'F067': 8.62}</t>
  </si>
  <si>
    <t>S005</t>
  </si>
  <si>
    <t>{'F092': 9.83, 'F200': 44.17, 'F072': 36.04, 'F173': 9.96}</t>
  </si>
  <si>
    <t>S006</t>
  </si>
  <si>
    <t>{'F023': 12.77, 'F192': 15.07, 'F189': 15.94, 'F169': 27.44, 'F118': 28.78}</t>
  </si>
  <si>
    <t>S007</t>
  </si>
  <si>
    <t>{'F145': 7.14, 'F170': 26.48, 'F022': 28.45, 'F015': 9.9, 'F151': 28.03}</t>
  </si>
  <si>
    <t>S008</t>
  </si>
  <si>
    <t>{'F002': 29.15, 'F104': 26.58, 'F059': 14.23, 'F066': 30.04}</t>
  </si>
  <si>
    <t>S009</t>
  </si>
  <si>
    <t>{'F154': 18.01, 'F109': 27.42, 'F044': 23.14, 'F193': 31.43}</t>
  </si>
  <si>
    <t>S010</t>
  </si>
  <si>
    <t>{'F084': 16.93, 'F027': 30.55, 'F198': 10.19, 'F040': 13.43, 'F101': 28.9}</t>
  </si>
  <si>
    <t>S011</t>
  </si>
  <si>
    <t>{'F151': 22.49, 'F179': 18.73, 'F103': 26.99, 'F171': 22.41, 'F180': 9.39}</t>
  </si>
  <si>
    <t>S012</t>
  </si>
  <si>
    <t>{'F013': 42.1, 'F111': 17.04, 'F054': 40.86}</t>
  </si>
  <si>
    <t>S013</t>
  </si>
  <si>
    <t>{'F145': 46.85, 'F034': 53.15}</t>
  </si>
  <si>
    <t>S014</t>
  </si>
  <si>
    <t>{'F151': 67.87, 'F141': 32.13}</t>
  </si>
  <si>
    <t>S015</t>
  </si>
  <si>
    <t>{'F091': 11.71, 'F088': 28.19, 'F193': 29.84, 'F072': 30.26}</t>
  </si>
  <si>
    <t>S016</t>
  </si>
  <si>
    <t>{'F130': 14.96, 'F106': 27.81, 'F153': 21.2, 'F084': 23.39, 'F133': 12.64}</t>
  </si>
  <si>
    <t>S017</t>
  </si>
  <si>
    <t>{'F095': 19.31, 'F079': 80.69}</t>
  </si>
  <si>
    <t>S018</t>
  </si>
  <si>
    <t>{'F058': 22.42, 'F043': 24.91, 'F182': 34.14, 'F143': 9.5, 'F022': 9.02}</t>
  </si>
  <si>
    <t>S019</t>
  </si>
  <si>
    <t>{'F012': 23.81, 'F026': 28.62, 'F029': 29.71, 'F037': 10.31, 'F083': 7.54}</t>
  </si>
  <si>
    <t>S020</t>
  </si>
  <si>
    <t>{'F118': 44.31, 'F161': 55.69}</t>
  </si>
  <si>
    <t>S021</t>
  </si>
  <si>
    <t>{'F101': 11.07, 'F036': 29.01, 'F125': 13.24, 'F117': 23.44, 'F106': 23.25}</t>
  </si>
  <si>
    <t>S022</t>
  </si>
  <si>
    <t>{'F029': 33.61, 'F084': 38.23, 'F002': 28.16}</t>
  </si>
  <si>
    <t>S023</t>
  </si>
  <si>
    <t>{'F184': 21.4, 'F001': 23.33, 'F161': 14.33, 'F126': 13.32, 'F053': 27.62}</t>
  </si>
  <si>
    <t>S024</t>
  </si>
  <si>
    <t>{'F161': 24.01, 'F094': 19.42, 'F162': 19.04, 'F024': 9.95, 'F146': 27.59}</t>
  </si>
  <si>
    <t>S025</t>
  </si>
  <si>
    <t>{'F055': 19.26, 'F178': 11.3, 'F136': 32.17, 'F062': 37.27}</t>
  </si>
  <si>
    <t>S026</t>
  </si>
  <si>
    <t>{'F156': 62.75, 'F112': 37.25}</t>
  </si>
  <si>
    <t>S027</t>
  </si>
  <si>
    <t>{'F164': 58.54, 'F150': 41.46}</t>
  </si>
  <si>
    <t>S028</t>
  </si>
  <si>
    <t>{'F084': 60.19, 'F108': 39.81}</t>
  </si>
  <si>
    <t>S029</t>
  </si>
  <si>
    <t>{'F066': 19.84, 'F126': 33.2, 'F176': 46.96}</t>
  </si>
  <si>
    <t>S030</t>
  </si>
  <si>
    <t>{'F189': 35.35, 'F128': 46.68, 'F025': 17.97}</t>
  </si>
  <si>
    <t>S031</t>
  </si>
  <si>
    <t>{'F104': 11.07, 'F142': 30.4, 'F143': 20.63, 'F100': 37.91}</t>
  </si>
  <si>
    <t>S032</t>
  </si>
  <si>
    <t>{'F148': 36.23, 'F033': 43.18, 'F170': 20.59}</t>
  </si>
  <si>
    <t>S033</t>
  </si>
  <si>
    <t>{'F200': 33.06, 'F115': 6.78, 'F076': 14.81, 'F198': 27.48, 'F096': 17.87}</t>
  </si>
  <si>
    <t>S034</t>
  </si>
  <si>
    <t>{'F055': 15.41, 'F025': 32.74, 'F185': 18.88, 'F138': 32.97}</t>
  </si>
  <si>
    <t>S035</t>
  </si>
  <si>
    <t>{'F143': 28.17, 'F020': 13.64, 'F037': 17.22, 'F098': 19.7, 'F184': 21.26}</t>
  </si>
  <si>
    <t>S036</t>
  </si>
  <si>
    <t>{'F163': 32.96, 'F018': 67.04}</t>
  </si>
  <si>
    <t>S037</t>
  </si>
  <si>
    <t>{'F051': 9.87, 'F163': 27.0, 'F021': 26.24, 'F097': 23.67, 'F151': 13.22}</t>
  </si>
  <si>
    <t>S038</t>
  </si>
  <si>
    <t>{'F138': 39.52, 'F070': 60.48}</t>
  </si>
  <si>
    <t>S039</t>
  </si>
  <si>
    <t>{'F041': 33.59, 'F134': 66.41}</t>
  </si>
  <si>
    <t>S040</t>
  </si>
  <si>
    <t>{'F167': 31.74, 'F197': 25.24, 'F198': 27.82, 'F065': 15.2}</t>
  </si>
  <si>
    <t>S041</t>
  </si>
  <si>
    <t>{'F051': 24.97, 'F125': 25.14, 'F122': 19.55, 'F134': 6.31, 'F178': 24.04}</t>
  </si>
  <si>
    <t>S042</t>
  </si>
  <si>
    <t>{'F080': 32.97, 'F033': 20.68, 'F024': 23.15, 'F012': 23.2}</t>
  </si>
  <si>
    <t>S043</t>
  </si>
  <si>
    <t>{'F094': 25.79, 'F100': 11.14, 'F051': 31.48, 'F158': 31.59}</t>
  </si>
  <si>
    <t>S044</t>
  </si>
  <si>
    <t>{'F050': 19.65, 'F186': 8.84, 'F104': 17.42, 'F089': 22.92, 'F128': 31.16}</t>
  </si>
  <si>
    <t>S045</t>
  </si>
  <si>
    <t>{'F080': 57.09, 'F199': 15.41, 'F041': 12.64, 'F002': 14.86}</t>
  </si>
  <si>
    <t>S046</t>
  </si>
  <si>
    <t>{'F024': 19.9, 'F004': 34.93, 'F195': 28.6, 'F056': 16.57}</t>
  </si>
  <si>
    <t>S047</t>
  </si>
  <si>
    <t>{'F125': 21.87, 'F155': 25.39, 'F060': 13.07, 'F148': 39.67}</t>
  </si>
  <si>
    <t>S048</t>
  </si>
  <si>
    <t>{'F074': 30.01, 'F165': 13.62, 'F039': 39.55, 'F169': 16.82}</t>
  </si>
  <si>
    <t>S049</t>
  </si>
  <si>
    <t>{'F186': 33.66, 'F004': 66.34}</t>
  </si>
  <si>
    <t>S050</t>
  </si>
  <si>
    <t>{'F030': 13.54, 'F183': 17.78, 'F147': 44.31, 'F044': 24.38}</t>
  </si>
  <si>
    <t>S051</t>
  </si>
  <si>
    <t>{'F140': 44.97, 'F119': 55.03}</t>
  </si>
  <si>
    <t>S052</t>
  </si>
  <si>
    <t>{'F167': 31.32, 'F052': 29.26, 'F029': 39.42}</t>
  </si>
  <si>
    <t>S053</t>
  </si>
  <si>
    <t>{'F124': 47.12, 'F161': 19.58, 'F120': 33.3}</t>
  </si>
  <si>
    <t>S054</t>
  </si>
  <si>
    <t>{'F014': 18.03, 'F183': 9.16, 'F051': 18.07, 'F089': 33.34, 'F050': 21.4}</t>
  </si>
  <si>
    <t>S055</t>
  </si>
  <si>
    <t>{'F112': 73.95, 'F091': 26.05}</t>
  </si>
  <si>
    <t>S056</t>
  </si>
  <si>
    <t>{'F189': 22.01, 'F027': 7.66, 'F105': 24.87, 'F032': 30.98, 'F095': 14.47}</t>
  </si>
  <si>
    <t>S057</t>
  </si>
  <si>
    <t>{'F099': 35.29, 'F122': 32.43, 'F186': 32.28}</t>
  </si>
  <si>
    <t>S058</t>
  </si>
  <si>
    <t>{'F068': 19.36, 'F033': 26.07, 'F161': 8.35, 'F045': 31.8, 'F036': 14.41}</t>
  </si>
  <si>
    <t>S059</t>
  </si>
  <si>
    <t>{'F039': 25.32, 'F179': 9.99, 'F184': 26.86, 'F175': 20.62, 'F025': 17.22}</t>
  </si>
  <si>
    <t>S060</t>
  </si>
  <si>
    <t>{'F062': 29.66, 'F071': 26.09, 'F107': 28.72, 'F013': 15.53}</t>
  </si>
  <si>
    <t>S061</t>
  </si>
  <si>
    <t>{'F188': 21.98, 'F177': 24.69, 'F063': 35.04, 'F154': 18.28}</t>
  </si>
  <si>
    <t>S062</t>
  </si>
  <si>
    <t>{'F161': 15.67, 'F130': 34.01, 'F094': 18.19, 'F124': 32.13}</t>
  </si>
  <si>
    <t>S063</t>
  </si>
  <si>
    <t>{'F101': 29.18, 'F044': 32.23, 'F150': 11.71, 'F002': 17.03, 'F124': 9.85}</t>
  </si>
  <si>
    <t>S064</t>
  </si>
  <si>
    <t>{'F031': 20.66, 'F186': 32.19, 'F057': 10.36, 'F181': 36.79}</t>
  </si>
  <si>
    <t>S065</t>
  </si>
  <si>
    <t>{'F134': 21.43, 'F065': 39.29, 'F005': 39.28}</t>
  </si>
  <si>
    <t>S066</t>
  </si>
  <si>
    <t>{'F166': 24.84, 'F121': 29.53, 'F143': 45.63}</t>
  </si>
  <si>
    <t>S067</t>
  </si>
  <si>
    <t>{'F072': 16.1, 'F089': 19.68, 'F200': 20.28, 'F111': 22.97, 'F151': 20.97}</t>
  </si>
  <si>
    <t>S068</t>
  </si>
  <si>
    <t>{'F027': 47.73, 'F153': 17.92, 'F196': 34.35}</t>
  </si>
  <si>
    <t>S069</t>
  </si>
  <si>
    <t>{'F185': 31.87, 'F027': 68.13}</t>
  </si>
  <si>
    <t>S070</t>
  </si>
  <si>
    <t>{'F034': 61.93, 'F170': 19.52, 'F107': 18.55}</t>
  </si>
  <si>
    <t>S071</t>
  </si>
  <si>
    <t>{'F107': 28.46, 'F010': 9.08, 'F042': 13.78, 'F071': 34.7, 'F067': 13.98}</t>
  </si>
  <si>
    <t>S072</t>
  </si>
  <si>
    <t>{'F198': 53.73, 'F114': 46.27}</t>
  </si>
  <si>
    <t>S073</t>
  </si>
  <si>
    <t>{'F194': 70.54, 'F086': 29.46}</t>
  </si>
  <si>
    <t>S074</t>
  </si>
  <si>
    <t>{'F183': 77.36, 'F138': 22.64}</t>
  </si>
  <si>
    <t>S075</t>
  </si>
  <si>
    <t>{'F079': 45.19, 'F113': 54.81}</t>
  </si>
  <si>
    <t>S076</t>
  </si>
  <si>
    <t>{'F019': 15.85, 'F012': 11.34, 'F090': 20.86, 'F160': 23.26, 'F159': 28.69}</t>
  </si>
  <si>
    <t>S077</t>
  </si>
  <si>
    <t>{'F196': 30.85, 'F117': 23.15, 'F026': 17.99, 'F054': 28.0}</t>
  </si>
  <si>
    <t>S078</t>
  </si>
  <si>
    <t>{'F123': 48.25, 'F161': 51.75}</t>
  </si>
  <si>
    <t>S079</t>
  </si>
  <si>
    <t>{'F096': 25.58, 'F027': 9.34, 'F056': 31.8, 'F042': 7.05, 'F119': 26.23}</t>
  </si>
  <si>
    <t>S080</t>
  </si>
  <si>
    <t>{'F120': 33.7, 'F084': 20.44, 'F196': 20.3, 'F195': 25.56}</t>
  </si>
  <si>
    <t>S081</t>
  </si>
  <si>
    <t>{'F124': 54.56, 'F189': 45.44}</t>
  </si>
  <si>
    <t>S082</t>
  </si>
  <si>
    <t>{'F017': 39.29, 'F103': 60.71}</t>
  </si>
  <si>
    <t>S083</t>
  </si>
  <si>
    <t>{'F012': 20.92, 'F129': 52.46, 'F198': 26.62}</t>
  </si>
  <si>
    <t>S084</t>
  </si>
  <si>
    <t>{'F095': 20.84, 'F167': 23.43, 'F105': 10.45, 'F172': 24.36, 'F177': 20.91}</t>
  </si>
  <si>
    <t>S085</t>
  </si>
  <si>
    <t>{'F063': 28.89, 'F187': 31.34, 'F099': 29.13, 'F110': 10.65}</t>
  </si>
  <si>
    <t>S086</t>
  </si>
  <si>
    <t>{'F146': 13.38, 'F009': 33.94, 'F094': 52.68}</t>
  </si>
  <si>
    <t>S087</t>
  </si>
  <si>
    <t>{'F155': 19.93, 'F082': 22.18, 'F100': 21.75, 'F076': 19.28, 'F199': 16.86}</t>
  </si>
  <si>
    <t>S088</t>
  </si>
  <si>
    <t>{'F145': 32.64, 'F047': 67.36}</t>
  </si>
  <si>
    <t>S089</t>
  </si>
  <si>
    <t>{'F171': 23.38, 'F152': 15.81, 'F087': 16.02, 'F160': 21.25, 'F135': 23.54}</t>
  </si>
  <si>
    <t>S090</t>
  </si>
  <si>
    <t>{'F113': 43.98, 'F019': 56.02}</t>
  </si>
  <si>
    <t>S091</t>
  </si>
  <si>
    <t>{'F131': 28.42, 'F186': 35.64, 'F139': 35.95}</t>
  </si>
  <si>
    <t>S092</t>
  </si>
  <si>
    <t>{'F120': 37.46, 'F041': 19.39, 'F126': 23.21, 'F082': 19.95}</t>
  </si>
  <si>
    <t>S093</t>
  </si>
  <si>
    <t>{'F048': 35.39, 'F147': 25.3, 'F100': 21.04, 'F174': 18.28}</t>
  </si>
  <si>
    <t>S094</t>
  </si>
  <si>
    <t>{'F140': 47.31, 'F050': 13.98, 'F119': 16.52, 'F118': 22.19}</t>
  </si>
  <si>
    <t>S095</t>
  </si>
  <si>
    <t>{'F146': 25.22, 'F001': 26.48, 'F134': 33.71, 'F023': 14.58}</t>
  </si>
  <si>
    <t>S096</t>
  </si>
  <si>
    <t>{'F130': 43.29, 'F105': 56.71}</t>
  </si>
  <si>
    <t>S097</t>
  </si>
  <si>
    <t>{'F156': 20.53, 'F113': 21.38, 'F071': 21.21, 'F026': 24.05, 'F158': 12.82}</t>
  </si>
  <si>
    <t>S098</t>
  </si>
  <si>
    <t>{'F184': 20.76, 'F168': 13.98, 'F147': 9.57, 'F034': 23.8, 'F104': 31.9}</t>
  </si>
  <si>
    <t>S099</t>
  </si>
  <si>
    <t>{'F018': 49.4, 'F096': 50.6}</t>
  </si>
  <si>
    <t>S100</t>
  </si>
  <si>
    <t>{'F184': 52.13, 'F170': 47.87}</t>
  </si>
  <si>
    <t>Benchmark</t>
  </si>
  <si>
    <t>Value</t>
  </si>
  <si>
    <t>Description</t>
  </si>
  <si>
    <t>GHG Reduction Target</t>
  </si>
  <si>
    <t>25% reduction</t>
  </si>
  <si>
    <t>Company must reduce overall GHG emissions by 25% over the next 5 years.</t>
  </si>
  <si>
    <t>Net Zero Milestone</t>
  </si>
  <si>
    <t>Target year to achieve net zero emissions.</t>
  </si>
  <si>
    <t>Emission Reporting Standard</t>
  </si>
  <si>
    <t>GHG Protocol</t>
  </si>
  <si>
    <t>All emissions must be reported according to the GHG Protocol guidelines.</t>
  </si>
  <si>
    <t>Carbon Crunch Assignment – README</t>
  </si>
  <si>
    <t>Prepared By:</t>
  </si>
  <si>
    <t>Akshat Trivedi</t>
  </si>
  <si>
    <t>Date:</t>
  </si>
  <si>
    <t>Note:</t>
  </si>
  <si>
    <t>This is my working copy of the dataset.</t>
  </si>
  <si>
    <t>GWP (Global Warming Potential) Assumptions Used</t>
  </si>
  <si>
    <t>CO₂ = 1</t>
  </si>
  <si>
    <t>CH₄ = 28</t>
  </si>
  <si>
    <t>N₂O = 265</t>
  </si>
  <si>
    <t>These values were used to convert all emissions into CO₂e.</t>
  </si>
  <si>
    <t>Data Cleaning Decisions</t>
  </si>
  <si>
    <t>Cleaned all Facility Names using TRIM and UPPER to remove spaces and formatting issues.</t>
  </si>
  <si>
    <t>Cleaned Scope names to ensure consistent formatting.</t>
  </si>
  <si>
    <t>Cleaned GHG Type names for consistency.</t>
  </si>
  <si>
    <t>Removed duplicate rows in Emission, Operational, and Supplier sheets.</t>
  </si>
  <si>
    <t>Flagged any rows with missing Facility ID or missing emission values.</t>
  </si>
  <si>
    <t>Linked Emission Data with Operational Data using Facility Name (because IDs did not match).</t>
  </si>
  <si>
    <t>Added new calculated fields such as Total_CO₂e and Emission Intensity.</t>
  </si>
  <si>
    <t>4th, December, 2025</t>
  </si>
  <si>
    <t>Clean GHG Type</t>
  </si>
  <si>
    <t>CO2e (tons)</t>
  </si>
  <si>
    <t>Energy Consumption (kWh)</t>
  </si>
  <si>
    <t>38.84</t>
  </si>
  <si>
    <t>36.92</t>
  </si>
  <si>
    <t>24.24</t>
  </si>
  <si>
    <t>13.88</t>
  </si>
  <si>
    <t>10.02</t>
  </si>
  <si>
    <t>15.92</t>
  </si>
  <si>
    <t>35.92</t>
  </si>
  <si>
    <t>24.26</t>
  </si>
  <si>
    <t>36.89</t>
  </si>
  <si>
    <t>32.29</t>
  </si>
  <si>
    <t>10.84</t>
  </si>
  <si>
    <t>19.98</t>
  </si>
  <si>
    <t>8.17</t>
  </si>
  <si>
    <t>20.93</t>
  </si>
  <si>
    <t>32.18</t>
  </si>
  <si>
    <t>30.1</t>
  </si>
  <si>
    <t>8.62</t>
  </si>
  <si>
    <t>9.83</t>
  </si>
  <si>
    <t>44.17</t>
  </si>
  <si>
    <t>36.04</t>
  </si>
  <si>
    <t>9.96</t>
  </si>
  <si>
    <t>12.77</t>
  </si>
  <si>
    <t>15.07</t>
  </si>
  <si>
    <t>15.94</t>
  </si>
  <si>
    <t>27.44</t>
  </si>
  <si>
    <t>28.78</t>
  </si>
  <si>
    <t>7.14</t>
  </si>
  <si>
    <t>26.48</t>
  </si>
  <si>
    <t>28.45</t>
  </si>
  <si>
    <t>9.9</t>
  </si>
  <si>
    <t>28.03</t>
  </si>
  <si>
    <t>29.15</t>
  </si>
  <si>
    <t>26.58</t>
  </si>
  <si>
    <t>14.23</t>
  </si>
  <si>
    <t>30.04</t>
  </si>
  <si>
    <t>18.01</t>
  </si>
  <si>
    <t>27.42</t>
  </si>
  <si>
    <t>23.14</t>
  </si>
  <si>
    <t>31.43</t>
  </si>
  <si>
    <t>16.93</t>
  </si>
  <si>
    <t>30.55</t>
  </si>
  <si>
    <t>10.19</t>
  </si>
  <si>
    <t>13.43</t>
  </si>
  <si>
    <t>28.9</t>
  </si>
  <si>
    <t>22.49</t>
  </si>
  <si>
    <t>18.73</t>
  </si>
  <si>
    <t>26.99</t>
  </si>
  <si>
    <t>22.41</t>
  </si>
  <si>
    <t>9.39</t>
  </si>
  <si>
    <t>42.1</t>
  </si>
  <si>
    <t>17.04</t>
  </si>
  <si>
    <t>40.86</t>
  </si>
  <si>
    <t>46.85</t>
  </si>
  <si>
    <t>53.15</t>
  </si>
  <si>
    <t>67.87</t>
  </si>
  <si>
    <t>32.13</t>
  </si>
  <si>
    <t>11.71</t>
  </si>
  <si>
    <t>28.19</t>
  </si>
  <si>
    <t>29.84</t>
  </si>
  <si>
    <t>30.26</t>
  </si>
  <si>
    <t>14.96</t>
  </si>
  <si>
    <t>27.81</t>
  </si>
  <si>
    <t>21.2</t>
  </si>
  <si>
    <t>23.39</t>
  </si>
  <si>
    <t>12.64</t>
  </si>
  <si>
    <t>19.31</t>
  </si>
  <si>
    <t>80.69</t>
  </si>
  <si>
    <t>22.42</t>
  </si>
  <si>
    <t>24.91</t>
  </si>
  <si>
    <t>34.14</t>
  </si>
  <si>
    <t>9.5</t>
  </si>
  <si>
    <t>9.02</t>
  </si>
  <si>
    <t>23.81</t>
  </si>
  <si>
    <t>28.62</t>
  </si>
  <si>
    <t>29.71</t>
  </si>
  <si>
    <t>10.31</t>
  </si>
  <si>
    <t>7.54</t>
  </si>
  <si>
    <t>44.31</t>
  </si>
  <si>
    <t>55.69</t>
  </si>
  <si>
    <t>11.07</t>
  </si>
  <si>
    <t>29.01</t>
  </si>
  <si>
    <t>13.24</t>
  </si>
  <si>
    <t>23.44</t>
  </si>
  <si>
    <t>23.25</t>
  </si>
  <si>
    <t>33.61</t>
  </si>
  <si>
    <t>38.23</t>
  </si>
  <si>
    <t>28.16</t>
  </si>
  <si>
    <t>21.4</t>
  </si>
  <si>
    <t>23.33</t>
  </si>
  <si>
    <t>14.33</t>
  </si>
  <si>
    <t>13.32</t>
  </si>
  <si>
    <t>27.62</t>
  </si>
  <si>
    <t>24.01</t>
  </si>
  <si>
    <t>19.42</t>
  </si>
  <si>
    <t>19.04</t>
  </si>
  <si>
    <t>9.95</t>
  </si>
  <si>
    <t>27.59</t>
  </si>
  <si>
    <t>19.26</t>
  </si>
  <si>
    <t>11.3</t>
  </si>
  <si>
    <t>32.17</t>
  </si>
  <si>
    <t>37.27</t>
  </si>
  <si>
    <t>62.75</t>
  </si>
  <si>
    <t>37.25</t>
  </si>
  <si>
    <t>58.54</t>
  </si>
  <si>
    <t>41.46</t>
  </si>
  <si>
    <t>60.19</t>
  </si>
  <si>
    <t>39.81</t>
  </si>
  <si>
    <t>19.84</t>
  </si>
  <si>
    <t>33.2</t>
  </si>
  <si>
    <t>46.96</t>
  </si>
  <si>
    <t>35.35</t>
  </si>
  <si>
    <t>46.68</t>
  </si>
  <si>
    <t>17.97</t>
  </si>
  <si>
    <t>30.4</t>
  </si>
  <si>
    <t>20.63</t>
  </si>
  <si>
    <t>37.91</t>
  </si>
  <si>
    <t>36.23</t>
  </si>
  <si>
    <t>43.18</t>
  </si>
  <si>
    <t>20.59</t>
  </si>
  <si>
    <t>33.06</t>
  </si>
  <si>
    <t>6.78</t>
  </si>
  <si>
    <t>14.81</t>
  </si>
  <si>
    <t>27.48</t>
  </si>
  <si>
    <t>17.87</t>
  </si>
  <si>
    <t>15.41</t>
  </si>
  <si>
    <t>32.74</t>
  </si>
  <si>
    <t>18.88</t>
  </si>
  <si>
    <t>32.97</t>
  </si>
  <si>
    <t>28.17</t>
  </si>
  <si>
    <t>13.64</t>
  </si>
  <si>
    <t>17.22</t>
  </si>
  <si>
    <t>19.7</t>
  </si>
  <si>
    <t>21.26</t>
  </si>
  <si>
    <t>32.96</t>
  </si>
  <si>
    <t>67.04</t>
  </si>
  <si>
    <t>9.87</t>
  </si>
  <si>
    <t>27</t>
  </si>
  <si>
    <t>26.24</t>
  </si>
  <si>
    <t>23.67</t>
  </si>
  <si>
    <t>13.22</t>
  </si>
  <si>
    <t>39.52</t>
  </si>
  <si>
    <t>60.48</t>
  </si>
  <si>
    <t>33.59</t>
  </si>
  <si>
    <t>66.41</t>
  </si>
  <si>
    <t>31.74</t>
  </si>
  <si>
    <t>25.24</t>
  </si>
  <si>
    <t>27.82</t>
  </si>
  <si>
    <t>15.2</t>
  </si>
  <si>
    <t>24.97</t>
  </si>
  <si>
    <t>25.14</t>
  </si>
  <si>
    <t>19.55</t>
  </si>
  <si>
    <t>6.31</t>
  </si>
  <si>
    <t>24.04</t>
  </si>
  <si>
    <t>20.68</t>
  </si>
  <si>
    <t>23.15</t>
  </si>
  <si>
    <t>23.2</t>
  </si>
  <si>
    <t>25.79</t>
  </si>
  <si>
    <t>11.14</t>
  </si>
  <si>
    <t>31.48</t>
  </si>
  <si>
    <t>31.59</t>
  </si>
  <si>
    <t>19.65</t>
  </si>
  <si>
    <t>8.84</t>
  </si>
  <si>
    <t>17.42</t>
  </si>
  <si>
    <t>22.92</t>
  </si>
  <si>
    <t>31.16</t>
  </si>
  <si>
    <t>57.09</t>
  </si>
  <si>
    <t>14.86</t>
  </si>
  <si>
    <t>19.9</t>
  </si>
  <si>
    <t>34.93</t>
  </si>
  <si>
    <t>28.6</t>
  </si>
  <si>
    <t>16.57</t>
  </si>
  <si>
    <t>21.87</t>
  </si>
  <si>
    <t>25.39</t>
  </si>
  <si>
    <t>13.07</t>
  </si>
  <si>
    <t>39.67</t>
  </si>
  <si>
    <t>30.01</t>
  </si>
  <si>
    <t>13.62</t>
  </si>
  <si>
    <t>39.55</t>
  </si>
  <si>
    <t>16.82</t>
  </si>
  <si>
    <t>33.66</t>
  </si>
  <si>
    <t>66.34</t>
  </si>
  <si>
    <t>13.54</t>
  </si>
  <si>
    <t>17.78</t>
  </si>
  <si>
    <t>24.38</t>
  </si>
  <si>
    <t>44.97</t>
  </si>
  <si>
    <t>55.03</t>
  </si>
  <si>
    <t>31.32</t>
  </si>
  <si>
    <t>29.26</t>
  </si>
  <si>
    <t>39.42</t>
  </si>
  <si>
    <t>47.12</t>
  </si>
  <si>
    <t>19.58</t>
  </si>
  <si>
    <t>33.3</t>
  </si>
  <si>
    <t>18.03</t>
  </si>
  <si>
    <t>9.16</t>
  </si>
  <si>
    <t>18.07</t>
  </si>
  <si>
    <t>33.34</t>
  </si>
  <si>
    <t>73.95</t>
  </si>
  <si>
    <t>26.05</t>
  </si>
  <si>
    <t>22.01</t>
  </si>
  <si>
    <t>7.66</t>
  </si>
  <si>
    <t>24.87</t>
  </si>
  <si>
    <t>30.98</t>
  </si>
  <si>
    <t>14.47</t>
  </si>
  <si>
    <t>35.29</t>
  </si>
  <si>
    <t>32.43</t>
  </si>
  <si>
    <t>32.28</t>
  </si>
  <si>
    <t>19.36</t>
  </si>
  <si>
    <t>26.07</t>
  </si>
  <si>
    <t>8.35</t>
  </si>
  <si>
    <t>31.8</t>
  </si>
  <si>
    <t>14.41</t>
  </si>
  <si>
    <t>25.32</t>
  </si>
  <si>
    <t>9.99</t>
  </si>
  <si>
    <t>26.86</t>
  </si>
  <si>
    <t>20.62</t>
  </si>
  <si>
    <t>29.66</t>
  </si>
  <si>
    <t>26.09</t>
  </si>
  <si>
    <t>28.72</t>
  </si>
  <si>
    <t>15.53</t>
  </si>
  <si>
    <t>21.98</t>
  </si>
  <si>
    <t>24.69</t>
  </si>
  <si>
    <t>35.04</t>
  </si>
  <si>
    <t>18.28</t>
  </si>
  <si>
    <t>15.67</t>
  </si>
  <si>
    <t>34.01</t>
  </si>
  <si>
    <t>18.19</t>
  </si>
  <si>
    <t>29.18</t>
  </si>
  <si>
    <t>32.23</t>
  </si>
  <si>
    <t>17.03</t>
  </si>
  <si>
    <t>9.85</t>
  </si>
  <si>
    <t>20.66</t>
  </si>
  <si>
    <t>32.19</t>
  </si>
  <si>
    <t>10.36</t>
  </si>
  <si>
    <t>36.79</t>
  </si>
  <si>
    <t>21.43</t>
  </si>
  <si>
    <t>39.29</t>
  </si>
  <si>
    <t>39.28</t>
  </si>
  <si>
    <t>24.84</t>
  </si>
  <si>
    <t>29.53</t>
  </si>
  <si>
    <t>45.63</t>
  </si>
  <si>
    <t>16.1</t>
  </si>
  <si>
    <t>19.68</t>
  </si>
  <si>
    <t>20.28</t>
  </si>
  <si>
    <t>22.97</t>
  </si>
  <si>
    <t>20.97</t>
  </si>
  <si>
    <t>47.73</t>
  </si>
  <si>
    <t>17.92</t>
  </si>
  <si>
    <t>34.35</t>
  </si>
  <si>
    <t>31.87</t>
  </si>
  <si>
    <t>68.13</t>
  </si>
  <si>
    <t>61.93</t>
  </si>
  <si>
    <t>19.52</t>
  </si>
  <si>
    <t>18.55</t>
  </si>
  <si>
    <t>28.46</t>
  </si>
  <si>
    <t>9.08</t>
  </si>
  <si>
    <t>13.78</t>
  </si>
  <si>
    <t>34.7</t>
  </si>
  <si>
    <t>13.98</t>
  </si>
  <si>
    <t>53.73</t>
  </si>
  <si>
    <t>46.27</t>
  </si>
  <si>
    <t>70.54</t>
  </si>
  <si>
    <t>29.46</t>
  </si>
  <si>
    <t>77.36</t>
  </si>
  <si>
    <t>22.64</t>
  </si>
  <si>
    <t>45.19</t>
  </si>
  <si>
    <t>54.81</t>
  </si>
  <si>
    <t>15.85</t>
  </si>
  <si>
    <t>11.34</t>
  </si>
  <si>
    <t>20.86</t>
  </si>
  <si>
    <t>23.26</t>
  </si>
  <si>
    <t>28.69</t>
  </si>
  <si>
    <t>30.85</t>
  </si>
  <si>
    <t>17.99</t>
  </si>
  <si>
    <t>28</t>
  </si>
  <si>
    <t>48.25</t>
  </si>
  <si>
    <t>51.75</t>
  </si>
  <si>
    <t>25.58</t>
  </si>
  <si>
    <t>9.34</t>
  </si>
  <si>
    <t>7.05</t>
  </si>
  <si>
    <t>26.23</t>
  </si>
  <si>
    <t>33.7</t>
  </si>
  <si>
    <t>20.44</t>
  </si>
  <si>
    <t>20.3</t>
  </si>
  <si>
    <t>25.56</t>
  </si>
  <si>
    <t>54.56</t>
  </si>
  <si>
    <t>45.44</t>
  </si>
  <si>
    <t>60.71</t>
  </si>
  <si>
    <t>20.92</t>
  </si>
  <si>
    <t>52.46</t>
  </si>
  <si>
    <t>26.62</t>
  </si>
  <si>
    <t>20.84</t>
  </si>
  <si>
    <t>23.43</t>
  </si>
  <si>
    <t>10.45</t>
  </si>
  <si>
    <t>24.36</t>
  </si>
  <si>
    <t>20.91</t>
  </si>
  <si>
    <t>28.89</t>
  </si>
  <si>
    <t>31.34</t>
  </si>
  <si>
    <t>29.13</t>
  </si>
  <si>
    <t>10.65</t>
  </si>
  <si>
    <t>13.38</t>
  </si>
  <si>
    <t>33.94</t>
  </si>
  <si>
    <t>52.68</t>
  </si>
  <si>
    <t>19.93</t>
  </si>
  <si>
    <t>22.18</t>
  </si>
  <si>
    <t>21.75</t>
  </si>
  <si>
    <t>19.28</t>
  </si>
  <si>
    <t>16.86</t>
  </si>
  <si>
    <t>32.64</t>
  </si>
  <si>
    <t>67.36</t>
  </si>
  <si>
    <t>23.38</t>
  </si>
  <si>
    <t>15.81</t>
  </si>
  <si>
    <t>16.02</t>
  </si>
  <si>
    <t>21.25</t>
  </si>
  <si>
    <t>23.54</t>
  </si>
  <si>
    <t>43.98</t>
  </si>
  <si>
    <t>56.02</t>
  </si>
  <si>
    <t>28.42</t>
  </si>
  <si>
    <t>35.64</t>
  </si>
  <si>
    <t>35.95</t>
  </si>
  <si>
    <t>37.46</t>
  </si>
  <si>
    <t>19.39</t>
  </si>
  <si>
    <t>23.21</t>
  </si>
  <si>
    <t>19.95</t>
  </si>
  <si>
    <t>35.39</t>
  </si>
  <si>
    <t>25.3</t>
  </si>
  <si>
    <t>21.04</t>
  </si>
  <si>
    <t>47.31</t>
  </si>
  <si>
    <t>16.52</t>
  </si>
  <si>
    <t>22.19</t>
  </si>
  <si>
    <t>25.22</t>
  </si>
  <si>
    <t>33.71</t>
  </si>
  <si>
    <t>14.58</t>
  </si>
  <si>
    <t>43.29</t>
  </si>
  <si>
    <t>56.71</t>
  </si>
  <si>
    <t>20.53</t>
  </si>
  <si>
    <t>21.38</t>
  </si>
  <si>
    <t>21.21</t>
  </si>
  <si>
    <t>24.05</t>
  </si>
  <si>
    <t>12.82</t>
  </si>
  <si>
    <t>20.76</t>
  </si>
  <si>
    <t>9.57</t>
  </si>
  <si>
    <t>23.8</t>
  </si>
  <si>
    <t>31.9</t>
  </si>
  <si>
    <t>49.4</t>
  </si>
  <si>
    <t>50.6</t>
  </si>
  <si>
    <t>52.13</t>
  </si>
  <si>
    <t>47.87</t>
  </si>
  <si>
    <t xml:space="preserve"> Scope</t>
  </si>
  <si>
    <t>JSW ENERGY</t>
  </si>
  <si>
    <t>SCOPE 3</t>
  </si>
  <si>
    <t>CH4</t>
  </si>
  <si>
    <t>SCOPE 1</t>
  </si>
  <si>
    <t>CO2</t>
  </si>
  <si>
    <t>RELIANCE INDUSTRIES</t>
  </si>
  <si>
    <t>TATA STEEL</t>
  </si>
  <si>
    <t>N2O</t>
  </si>
  <si>
    <t>SCOPE 2</t>
  </si>
  <si>
    <t>ADANI GREEN</t>
  </si>
  <si>
    <t>Row Labels</t>
  </si>
  <si>
    <t>Grand Total</t>
  </si>
  <si>
    <t>Sum of Emissions (tons)</t>
  </si>
  <si>
    <t>Column Labels</t>
  </si>
  <si>
    <t>Total Emissions by Facility</t>
  </si>
  <si>
    <t>Sum of Production Volume (units)</t>
  </si>
  <si>
    <t>Average of Production Volume (units)</t>
  </si>
  <si>
    <t>Average of Energy Consumption (kWh)</t>
  </si>
  <si>
    <t xml:space="preserve">Production Efficiency </t>
  </si>
  <si>
    <t>Avg Production Efficiency</t>
  </si>
  <si>
    <t>Avg Energy Consumption</t>
  </si>
  <si>
    <t>Emissions by Scope</t>
  </si>
  <si>
    <t>Emissions by Facility</t>
  </si>
  <si>
    <t>Combined Trend Pivot</t>
  </si>
  <si>
    <t>Sum of Estimated Carbon Footprint (tons CO₂e)</t>
  </si>
  <si>
    <t>Emissions by Supplier</t>
  </si>
  <si>
    <t>Count of Income Distribution (%)</t>
  </si>
  <si>
    <t xml:space="preserve">Supplier Income Distribution </t>
  </si>
  <si>
    <t>Total Supplier Emissions by Income Range</t>
  </si>
  <si>
    <t>Operational Performance</t>
  </si>
  <si>
    <t>Sum of CO2e (tons)</t>
  </si>
  <si>
    <t>Sum of Waste (tons)</t>
  </si>
  <si>
    <t>Quarterly Emissions Trend</t>
  </si>
  <si>
    <t>KPI</t>
  </si>
  <si>
    <t>TOTAL EMISSIONS</t>
  </si>
  <si>
    <t>ENERGY CONSUMPTION PER UNIT</t>
  </si>
  <si>
    <t>WASTE PER UNIT</t>
  </si>
  <si>
    <t>Total Carbon Footprint</t>
  </si>
  <si>
    <t>Count of Benchmark</t>
  </si>
  <si>
    <t>Facility Emissions vs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</si>
</sst>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sz val="11"/>
      <color theme="0"/>
      <name val="Calibri"/>
      <family val="2"/>
      <scheme val="minor"/>
    </font>
    <font>
      <b/>
      <sz val="13.5"/>
      <color theme="1"/>
      <name val="Calibri"/>
      <scheme val="minor"/>
    </font>
    <font>
      <b/>
      <sz val="24"/>
      <color theme="1"/>
      <name val="Calibri"/>
      <family val="2"/>
      <scheme val="minor"/>
    </font>
    <font>
      <b/>
      <sz val="28"/>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6"/>
      <color theme="1"/>
      <name val="Calibri"/>
      <family val="2"/>
      <scheme val="minor"/>
    </font>
    <font>
      <b/>
      <sz val="36"/>
      <color theme="1"/>
      <name val="Calibri"/>
      <family val="2"/>
      <scheme val="minor"/>
    </font>
  </fonts>
  <fills count="7">
    <fill>
      <patternFill patternType="none"/>
    </fill>
    <fill>
      <patternFill patternType="gray125"/>
    </fill>
    <fill>
      <patternFill patternType="solid">
        <fgColor theme="7"/>
      </patternFill>
    </fill>
    <fill>
      <patternFill patternType="solid">
        <fgColor rgb="FF92D050"/>
        <bgColor indexed="64"/>
      </patternFill>
    </fill>
    <fill>
      <patternFill patternType="solid">
        <fgColor theme="6" tint="-0.499984740745262"/>
        <bgColor rgb="FFEFEFEF"/>
      </patternFill>
    </fill>
    <fill>
      <patternFill patternType="solid">
        <fgColor theme="6" tint="-0.499984740745262"/>
        <bgColor indexed="64"/>
      </patternFill>
    </fill>
    <fill>
      <patternFill patternType="solid">
        <fgColor theme="6" tint="-0.499984740745262"/>
        <bgColor indexed="65"/>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7">
    <xf numFmtId="0" fontId="0" fillId="0" borderId="0" xfId="0" applyFont="1" applyAlignment="1"/>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horizontal="center"/>
    </xf>
    <xf numFmtId="0" fontId="0" fillId="0" borderId="0" xfId="0" applyFont="1" applyAlignment="1">
      <alignment horizontal="center"/>
    </xf>
    <xf numFmtId="0" fontId="0" fillId="0" borderId="0" xfId="0" applyFont="1" applyAlignment="1">
      <alignment horizontal="left"/>
    </xf>
    <xf numFmtId="0" fontId="3" fillId="0" borderId="12" xfId="0" applyFont="1" applyBorder="1" applyAlignment="1">
      <alignment horizontal="center"/>
    </xf>
    <xf numFmtId="0" fontId="0" fillId="0" borderId="1" xfId="0" applyFont="1" applyBorder="1" applyAlignment="1">
      <alignment horizontal="center"/>
    </xf>
    <xf numFmtId="0" fontId="3" fillId="0" borderId="13"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1" fillId="0" borderId="1" xfId="0" applyFont="1" applyBorder="1" applyAlignment="1">
      <alignment horizontal="center"/>
    </xf>
    <xf numFmtId="0" fontId="4" fillId="4" borderId="15"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4" borderId="16" xfId="0" applyFont="1" applyFill="1" applyBorder="1" applyAlignment="1">
      <alignment horizontal="center" vertical="top"/>
    </xf>
    <xf numFmtId="0" fontId="4" fillId="4" borderId="16" xfId="0" applyFont="1" applyFill="1" applyBorder="1" applyAlignment="1">
      <alignment horizontal="center" vertical="top"/>
    </xf>
    <xf numFmtId="0" fontId="0" fillId="0" borderId="0" xfId="0" applyNumberFormat="1" applyFont="1" applyAlignment="1"/>
    <xf numFmtId="0" fontId="0" fillId="0" borderId="0" xfId="0" applyNumberFormat="1" applyFont="1" applyAlignment="1">
      <alignment horizontal="center"/>
    </xf>
    <xf numFmtId="0" fontId="0" fillId="0" borderId="0" xfId="0" pivotButton="1" applyFont="1" applyAlignment="1"/>
    <xf numFmtId="0" fontId="5" fillId="2" borderId="2" xfId="0" applyNumberFormat="1" applyFont="1" applyFill="1" applyBorder="1" applyAlignment="1" applyProtection="1"/>
    <xf numFmtId="0" fontId="7" fillId="0" borderId="0" xfId="0" applyFont="1" applyAlignment="1"/>
    <xf numFmtId="0" fontId="1" fillId="0" borderId="0" xfId="0" applyFont="1" applyAlignment="1"/>
    <xf numFmtId="0" fontId="8" fillId="0" borderId="0" xfId="0" applyFont="1" applyAlignment="1"/>
    <xf numFmtId="0" fontId="0" fillId="0" borderId="0" xfId="0" pivotButton="1" applyFont="1" applyAlignment="1">
      <alignment horizontal="center"/>
    </xf>
    <xf numFmtId="0" fontId="5" fillId="2" borderId="2" xfId="0" applyNumberFormat="1" applyFont="1" applyFill="1" applyBorder="1" applyAlignment="1" applyProtection="1">
      <alignment horizontal="center"/>
    </xf>
    <xf numFmtId="0" fontId="10" fillId="0" borderId="0" xfId="0" applyFont="1" applyAlignment="1"/>
    <xf numFmtId="0" fontId="11" fillId="0" borderId="0" xfId="0" applyFont="1" applyAlignment="1"/>
    <xf numFmtId="0" fontId="5" fillId="2" borderId="2" xfId="0" applyFont="1" applyFill="1" applyBorder="1" applyAlignment="1"/>
    <xf numFmtId="0" fontId="5" fillId="2" borderId="2" xfId="0" applyFont="1" applyFill="1" applyBorder="1" applyAlignment="1">
      <alignment horizontal="left"/>
    </xf>
    <xf numFmtId="0" fontId="5" fillId="2" borderId="2" xfId="0" applyNumberFormat="1" applyFont="1" applyFill="1" applyBorder="1" applyAlignment="1"/>
    <xf numFmtId="0" fontId="5" fillId="5" borderId="2" xfId="0" applyFont="1" applyFill="1" applyBorder="1" applyAlignment="1"/>
    <xf numFmtId="0" fontId="5" fillId="6" borderId="2" xfId="0" applyFont="1" applyFill="1" applyBorder="1" applyAlignment="1"/>
    <xf numFmtId="0" fontId="14" fillId="0" borderId="0" xfId="0" applyFont="1" applyAlignment="1"/>
    <xf numFmtId="0" fontId="8" fillId="0" borderId="0" xfId="0" applyFont="1" applyAlignment="1">
      <alignment horizontal="center"/>
    </xf>
    <xf numFmtId="0" fontId="13" fillId="0" borderId="0" xfId="0" applyFont="1" applyAlignment="1">
      <alignment horizontal="center"/>
    </xf>
    <xf numFmtId="0" fontId="12" fillId="0" borderId="0" xfId="0" applyFont="1" applyAlignment="1">
      <alignment horizontal="center"/>
    </xf>
    <xf numFmtId="0" fontId="9" fillId="0" borderId="0" xfId="0" applyFont="1" applyAlignment="1">
      <alignment horizontal="center"/>
    </xf>
    <xf numFmtId="0" fontId="0" fillId="0" borderId="7" xfId="0" applyFont="1" applyFill="1" applyBorder="1" applyAlignment="1">
      <alignment vertical="center"/>
    </xf>
    <xf numFmtId="0" fontId="0" fillId="0" borderId="8" xfId="0" applyFont="1" applyFill="1" applyBorder="1" applyAlignment="1">
      <alignment vertical="center"/>
    </xf>
    <xf numFmtId="0" fontId="0" fillId="0" borderId="9" xfId="0" applyFont="1" applyFill="1" applyBorder="1" applyAlignment="1">
      <alignment vertical="center"/>
    </xf>
    <xf numFmtId="0" fontId="0" fillId="0" borderId="10" xfId="0" applyFont="1" applyFill="1" applyBorder="1" applyAlignment="1">
      <alignment vertical="center"/>
    </xf>
    <xf numFmtId="0" fontId="0" fillId="0" borderId="3" xfId="0" applyFont="1" applyFill="1" applyBorder="1" applyAlignment="1">
      <alignment vertical="center"/>
    </xf>
    <xf numFmtId="0" fontId="0" fillId="0" borderId="11" xfId="0" applyFont="1" applyFill="1" applyBorder="1" applyAlignment="1">
      <alignment vertical="center"/>
    </xf>
    <xf numFmtId="0" fontId="0" fillId="0" borderId="4" xfId="0" applyFont="1" applyBorder="1" applyAlignment="1">
      <alignment horizontal="left" vertical="center"/>
    </xf>
    <xf numFmtId="0" fontId="0" fillId="0" borderId="5" xfId="0" applyFont="1" applyBorder="1" applyAlignment="1">
      <alignment horizontal="left" vertical="center"/>
    </xf>
    <xf numFmtId="0" fontId="0" fillId="0" borderId="6" xfId="0" applyFont="1" applyBorder="1" applyAlignment="1">
      <alignment horizontal="left" vertical="center"/>
    </xf>
    <xf numFmtId="0" fontId="2" fillId="0" borderId="4"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0" fillId="0" borderId="4" xfId="0" applyFont="1" applyBorder="1" applyAlignment="1">
      <alignment horizontal="left"/>
    </xf>
    <xf numFmtId="0" fontId="0" fillId="0" borderId="5" xfId="0" applyFont="1" applyBorder="1" applyAlignment="1">
      <alignment horizontal="left"/>
    </xf>
    <xf numFmtId="0" fontId="0" fillId="0" borderId="6" xfId="0" applyFont="1" applyBorder="1" applyAlignment="1">
      <alignment horizontal="left"/>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cellXfs>
  <cellStyles count="1">
    <cellStyle name="Normal" xfId="0" builtinId="0"/>
  </cellStyles>
  <dxfs count="683">
    <dxf>
      <fill>
        <patternFill>
          <bgColor theme="6" tint="-0.499984740745262"/>
        </patternFill>
      </fill>
    </dxf>
    <dxf>
      <fill>
        <patternFill>
          <bgColor theme="6" tint="-0.499984740745262"/>
        </patternFill>
      </fill>
    </dxf>
    <dxf>
      <fill>
        <patternFill>
          <bgColor theme="6" tint="-0.499984740745262"/>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ill>
        <patternFill>
          <bgColor theme="6" tint="-0.499984740745262"/>
        </patternFill>
      </fill>
    </dxf>
    <dxf>
      <fill>
        <patternFill>
          <bgColor theme="6" tint="-0.499984740745262"/>
        </patternFill>
      </fill>
    </dxf>
    <dxf>
      <fill>
        <patternFill>
          <bgColor theme="6" tint="-0.499984740745262"/>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ill>
        <patternFill>
          <bgColor theme="6" tint="-0.499984740745262"/>
        </patternFill>
      </fill>
    </dxf>
    <dxf>
      <fill>
        <patternFill>
          <bgColor theme="6" tint="-0.499984740745262"/>
        </patternFill>
      </fill>
    </dxf>
    <dxf>
      <fill>
        <patternFill>
          <bgColor theme="6" tint="-0.499984740745262"/>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ill>
        <patternFill>
          <bgColor theme="6" tint="-0.499984740745262"/>
        </patternFill>
      </fill>
    </dxf>
    <dxf>
      <fill>
        <patternFill>
          <bgColor theme="6" tint="-0.499984740745262"/>
        </patternFill>
      </fill>
    </dxf>
    <dxf>
      <fill>
        <patternFill>
          <bgColor theme="6" tint="-0.499984740745262"/>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alignment horizontal="center" readingOrder="0"/>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7"/>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val="0"/>
        <i val="0"/>
        <strike val="0"/>
        <condense val="0"/>
        <extend val="0"/>
        <outline val="0"/>
        <shadow val="0"/>
        <u val="none"/>
        <vertAlign val="baseline"/>
        <sz val="11"/>
        <color theme="0"/>
        <name val="Calibri"/>
        <scheme val="minor"/>
      </font>
      <fill>
        <patternFill patternType="solid">
          <fgColor indexed="65"/>
          <bgColor theme="4" tint="0.39997558519241921"/>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val="0"/>
        <i val="0"/>
        <strike val="0"/>
        <condense val="0"/>
        <extend val="0"/>
        <outline val="0"/>
        <shadow val="0"/>
        <u val="none"/>
        <vertAlign val="baseline"/>
        <sz val="11"/>
        <color rgb="FF006100"/>
        <name val="Calibri"/>
        <scheme val="minor"/>
      </font>
      <fill>
        <patternFill patternType="solid">
          <fgColor indexed="65"/>
          <bgColor rgb="FFC6EFCE"/>
        </patternFill>
      </fill>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0"/>
        <name val="Calibri"/>
        <scheme val="minor"/>
      </font>
      <fill>
        <patternFill patternType="solid">
          <fgColor indexed="65"/>
          <bgColor theme="4"/>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rgb="FFEFEFEF"/>
          <bgColor theme="6" tint="-0.499984740745262"/>
        </patternFill>
      </fill>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Tables!Total Emissions by Facility</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2022 Q1</c:v>
                </c:pt>
              </c:strCache>
            </c:strRef>
          </c:tx>
          <c:spPr>
            <a:solidFill>
              <a:schemeClr val="accent1"/>
            </a:solidFill>
            <a:ln>
              <a:noFill/>
            </a:ln>
            <a:effectLst/>
          </c:spPr>
          <c:invertIfNegative val="0"/>
          <c:cat>
            <c:strRef>
              <c:f>'Pivot Tables'!$A$5:$A$205</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Tables'!$B$5:$B$205</c:f>
              <c:numCache>
                <c:formatCode>General</c:formatCode>
                <c:ptCount val="200"/>
                <c:pt idx="0">
                  <c:v>4836.42</c:v>
                </c:pt>
                <c:pt idx="2">
                  <c:v>2760.25</c:v>
                </c:pt>
                <c:pt idx="3">
                  <c:v>5197.5550735752749</c:v>
                </c:pt>
                <c:pt idx="4">
                  <c:v>13925.982426447556</c:v>
                </c:pt>
                <c:pt idx="5">
                  <c:v>8599</c:v>
                </c:pt>
                <c:pt idx="6">
                  <c:v>4810.13</c:v>
                </c:pt>
                <c:pt idx="7">
                  <c:v>4229.93</c:v>
                </c:pt>
                <c:pt idx="8">
                  <c:v>5264.91</c:v>
                </c:pt>
                <c:pt idx="9">
                  <c:v>6205.3260568479182</c:v>
                </c:pt>
                <c:pt idx="10">
                  <c:v>8665.61</c:v>
                </c:pt>
                <c:pt idx="11">
                  <c:v>5798.4619345452738</c:v>
                </c:pt>
                <c:pt idx="12">
                  <c:v>4697.13</c:v>
                </c:pt>
                <c:pt idx="13">
                  <c:v>2430.6999999999998</c:v>
                </c:pt>
                <c:pt idx="14">
                  <c:v>4150.7700000000004</c:v>
                </c:pt>
                <c:pt idx="15">
                  <c:v>4789.1400000000003</c:v>
                </c:pt>
                <c:pt idx="16">
                  <c:v>12652.616167293811</c:v>
                </c:pt>
                <c:pt idx="17">
                  <c:v>6433.9023770810645</c:v>
                </c:pt>
                <c:pt idx="18">
                  <c:v>3567.7200000000003</c:v>
                </c:pt>
                <c:pt idx="20">
                  <c:v>751.3</c:v>
                </c:pt>
                <c:pt idx="21">
                  <c:v>5054.67</c:v>
                </c:pt>
                <c:pt idx="22">
                  <c:v>6418.4609256389031</c:v>
                </c:pt>
                <c:pt idx="23">
                  <c:v>12444.047053883107</c:v>
                </c:pt>
                <c:pt idx="24">
                  <c:v>14157.169064694277</c:v>
                </c:pt>
                <c:pt idx="25">
                  <c:v>1816.62</c:v>
                </c:pt>
                <c:pt idx="26">
                  <c:v>8467.3139443822329</c:v>
                </c:pt>
                <c:pt idx="27">
                  <c:v>14568.990000000002</c:v>
                </c:pt>
                <c:pt idx="28">
                  <c:v>106.32</c:v>
                </c:pt>
                <c:pt idx="29">
                  <c:v>3333.1932189834824</c:v>
                </c:pt>
                <c:pt idx="30">
                  <c:v>5537.8298606885446</c:v>
                </c:pt>
                <c:pt idx="31">
                  <c:v>9292.5829788926403</c:v>
                </c:pt>
                <c:pt idx="32">
                  <c:v>6043.5999999999995</c:v>
                </c:pt>
                <c:pt idx="33">
                  <c:v>2912.25026796272</c:v>
                </c:pt>
                <c:pt idx="34">
                  <c:v>9515.4700000000012</c:v>
                </c:pt>
                <c:pt idx="35">
                  <c:v>3263.5459667683749</c:v>
                </c:pt>
                <c:pt idx="36">
                  <c:v>4411.2768762193737</c:v>
                </c:pt>
                <c:pt idx="37">
                  <c:v>2175.48</c:v>
                </c:pt>
                <c:pt idx="38">
                  <c:v>4806.7187368771019</c:v>
                </c:pt>
                <c:pt idx="39">
                  <c:v>2429.6</c:v>
                </c:pt>
                <c:pt idx="40">
                  <c:v>2209.6</c:v>
                </c:pt>
                <c:pt idx="41">
                  <c:v>4045.09</c:v>
                </c:pt>
                <c:pt idx="42">
                  <c:v>7791.8900045006358</c:v>
                </c:pt>
                <c:pt idx="44">
                  <c:v>1735.38</c:v>
                </c:pt>
                <c:pt idx="46">
                  <c:v>5786.35656026775</c:v>
                </c:pt>
                <c:pt idx="48">
                  <c:v>5031.83</c:v>
                </c:pt>
                <c:pt idx="49">
                  <c:v>8017.9660210919374</c:v>
                </c:pt>
                <c:pt idx="50">
                  <c:v>3608.5699999999997</c:v>
                </c:pt>
                <c:pt idx="52">
                  <c:v>5373.46</c:v>
                </c:pt>
                <c:pt idx="53">
                  <c:v>12702.544752517952</c:v>
                </c:pt>
                <c:pt idx="54">
                  <c:v>4200.4249921028641</c:v>
                </c:pt>
                <c:pt idx="55">
                  <c:v>11943.156970563781</c:v>
                </c:pt>
                <c:pt idx="56">
                  <c:v>5092.62</c:v>
                </c:pt>
                <c:pt idx="57">
                  <c:v>9326.4217959496127</c:v>
                </c:pt>
                <c:pt idx="58">
                  <c:v>9367.005505476649</c:v>
                </c:pt>
                <c:pt idx="59">
                  <c:v>7204.21</c:v>
                </c:pt>
                <c:pt idx="60">
                  <c:v>5270.91</c:v>
                </c:pt>
                <c:pt idx="61">
                  <c:v>6876.41</c:v>
                </c:pt>
                <c:pt idx="62">
                  <c:v>9310.2515414619829</c:v>
                </c:pt>
                <c:pt idx="63">
                  <c:v>9560.5300000000007</c:v>
                </c:pt>
                <c:pt idx="64">
                  <c:v>867.34</c:v>
                </c:pt>
                <c:pt idx="65">
                  <c:v>3457.1</c:v>
                </c:pt>
                <c:pt idx="66">
                  <c:v>6290.6601309363687</c:v>
                </c:pt>
                <c:pt idx="69">
                  <c:v>8527.5300000000007</c:v>
                </c:pt>
                <c:pt idx="70">
                  <c:v>12110.29</c:v>
                </c:pt>
                <c:pt idx="71">
                  <c:v>14363.122353980143</c:v>
                </c:pt>
                <c:pt idx="73">
                  <c:v>7088.5817040687261</c:v>
                </c:pt>
                <c:pt idx="74">
                  <c:v>13403.31</c:v>
                </c:pt>
                <c:pt idx="75">
                  <c:v>12607.688098506365</c:v>
                </c:pt>
                <c:pt idx="76">
                  <c:v>20555.849999999995</c:v>
                </c:pt>
                <c:pt idx="77">
                  <c:v>5262.17</c:v>
                </c:pt>
                <c:pt idx="78">
                  <c:v>9601.11</c:v>
                </c:pt>
                <c:pt idx="79">
                  <c:v>1109.47</c:v>
                </c:pt>
                <c:pt idx="80">
                  <c:v>801.11</c:v>
                </c:pt>
                <c:pt idx="81">
                  <c:v>4664.5184388300386</c:v>
                </c:pt>
                <c:pt idx="82">
                  <c:v>11758.289999999999</c:v>
                </c:pt>
                <c:pt idx="83">
                  <c:v>2397.7500592839888</c:v>
                </c:pt>
                <c:pt idx="84">
                  <c:v>1588.28</c:v>
                </c:pt>
                <c:pt idx="85">
                  <c:v>6301.0970983701618</c:v>
                </c:pt>
                <c:pt idx="87">
                  <c:v>2435.59740772847</c:v>
                </c:pt>
                <c:pt idx="88">
                  <c:v>9674.9190743601539</c:v>
                </c:pt>
                <c:pt idx="89">
                  <c:v>18105.593509203496</c:v>
                </c:pt>
                <c:pt idx="91">
                  <c:v>6668.2761286424056</c:v>
                </c:pt>
                <c:pt idx="92">
                  <c:v>2103.19</c:v>
                </c:pt>
                <c:pt idx="93">
                  <c:v>3667.9851924479549</c:v>
                </c:pt>
                <c:pt idx="94">
                  <c:v>7978.8946553810056</c:v>
                </c:pt>
                <c:pt idx="95">
                  <c:v>5128.2831403277305</c:v>
                </c:pt>
                <c:pt idx="96">
                  <c:v>1855.0036908857489</c:v>
                </c:pt>
                <c:pt idx="97">
                  <c:v>4438.4237751789678</c:v>
                </c:pt>
                <c:pt idx="98">
                  <c:v>5334.13</c:v>
                </c:pt>
                <c:pt idx="99">
                  <c:v>13084.139281297272</c:v>
                </c:pt>
                <c:pt idx="100">
                  <c:v>9026.741136207067</c:v>
                </c:pt>
                <c:pt idx="102">
                  <c:v>9341.3580123051725</c:v>
                </c:pt>
                <c:pt idx="103">
                  <c:v>13190.809028648808</c:v>
                </c:pt>
                <c:pt idx="104">
                  <c:v>16765.172217980198</c:v>
                </c:pt>
                <c:pt idx="105">
                  <c:v>16272.505667932364</c:v>
                </c:pt>
                <c:pt idx="106">
                  <c:v>2036.074694882569</c:v>
                </c:pt>
                <c:pt idx="108">
                  <c:v>10328.420038099075</c:v>
                </c:pt>
                <c:pt idx="109">
                  <c:v>5414.63</c:v>
                </c:pt>
                <c:pt idx="111">
                  <c:v>10353.35905535012</c:v>
                </c:pt>
                <c:pt idx="112">
                  <c:v>17448.259540939154</c:v>
                </c:pt>
                <c:pt idx="114">
                  <c:v>11210.48</c:v>
                </c:pt>
                <c:pt idx="116">
                  <c:v>4426.6499999999996</c:v>
                </c:pt>
                <c:pt idx="118">
                  <c:v>10481.046095298097</c:v>
                </c:pt>
                <c:pt idx="119">
                  <c:v>4068.061850570989</c:v>
                </c:pt>
                <c:pt idx="120">
                  <c:v>13678.751686773487</c:v>
                </c:pt>
                <c:pt idx="121">
                  <c:v>8622.2645978217952</c:v>
                </c:pt>
                <c:pt idx="122">
                  <c:v>5784.0816825784968</c:v>
                </c:pt>
                <c:pt idx="123">
                  <c:v>9382.1914392980307</c:v>
                </c:pt>
                <c:pt idx="124">
                  <c:v>5882.35</c:v>
                </c:pt>
                <c:pt idx="125">
                  <c:v>14240.047960446977</c:v>
                </c:pt>
                <c:pt idx="126">
                  <c:v>3440.5</c:v>
                </c:pt>
                <c:pt idx="127">
                  <c:v>4391.1854277960947</c:v>
                </c:pt>
                <c:pt idx="128">
                  <c:v>3568.23</c:v>
                </c:pt>
                <c:pt idx="129">
                  <c:v>4341.2559590595138</c:v>
                </c:pt>
                <c:pt idx="130">
                  <c:v>4038.18</c:v>
                </c:pt>
                <c:pt idx="131">
                  <c:v>2703.0846778542059</c:v>
                </c:pt>
                <c:pt idx="132">
                  <c:v>2741.92</c:v>
                </c:pt>
                <c:pt idx="133">
                  <c:v>1746.518164009387</c:v>
                </c:pt>
                <c:pt idx="134">
                  <c:v>6059.27</c:v>
                </c:pt>
                <c:pt idx="135">
                  <c:v>3436.000754463274</c:v>
                </c:pt>
                <c:pt idx="137">
                  <c:v>4758.33</c:v>
                </c:pt>
                <c:pt idx="138">
                  <c:v>6916.0337600588418</c:v>
                </c:pt>
                <c:pt idx="140">
                  <c:v>11546.232204108197</c:v>
                </c:pt>
                <c:pt idx="141">
                  <c:v>4352.3</c:v>
                </c:pt>
                <c:pt idx="142">
                  <c:v>7618.3392422693641</c:v>
                </c:pt>
                <c:pt idx="143">
                  <c:v>6959.16</c:v>
                </c:pt>
                <c:pt idx="144">
                  <c:v>132.24</c:v>
                </c:pt>
                <c:pt idx="145">
                  <c:v>14937.64351989339</c:v>
                </c:pt>
                <c:pt idx="146">
                  <c:v>12285.186909304944</c:v>
                </c:pt>
                <c:pt idx="147">
                  <c:v>7335.13</c:v>
                </c:pt>
                <c:pt idx="148">
                  <c:v>4721.8100000000004</c:v>
                </c:pt>
                <c:pt idx="149">
                  <c:v>13336.858651454962</c:v>
                </c:pt>
                <c:pt idx="150">
                  <c:v>3803.961674149617</c:v>
                </c:pt>
                <c:pt idx="151">
                  <c:v>6450.4177871498832</c:v>
                </c:pt>
                <c:pt idx="152">
                  <c:v>8156.6465940811941</c:v>
                </c:pt>
                <c:pt idx="153">
                  <c:v>5003.3655328028626</c:v>
                </c:pt>
                <c:pt idx="154">
                  <c:v>12125.26</c:v>
                </c:pt>
                <c:pt idx="155">
                  <c:v>5933.92</c:v>
                </c:pt>
                <c:pt idx="156">
                  <c:v>7707.9383948909281</c:v>
                </c:pt>
                <c:pt idx="157">
                  <c:v>3361.824628484268</c:v>
                </c:pt>
                <c:pt idx="158">
                  <c:v>2556.839490768325</c:v>
                </c:pt>
                <c:pt idx="159">
                  <c:v>380.59776871331269</c:v>
                </c:pt>
                <c:pt idx="160">
                  <c:v>16455.307705562878</c:v>
                </c:pt>
                <c:pt idx="161">
                  <c:v>11051.951107323597</c:v>
                </c:pt>
                <c:pt idx="163">
                  <c:v>7887.1399999999994</c:v>
                </c:pt>
                <c:pt idx="164">
                  <c:v>12618.98</c:v>
                </c:pt>
                <c:pt idx="165">
                  <c:v>3424.5644231612659</c:v>
                </c:pt>
                <c:pt idx="166">
                  <c:v>1334.36</c:v>
                </c:pt>
                <c:pt idx="167">
                  <c:v>8045.8357569818727</c:v>
                </c:pt>
                <c:pt idx="169">
                  <c:v>9265.4037392267819</c:v>
                </c:pt>
                <c:pt idx="170">
                  <c:v>3951</c:v>
                </c:pt>
                <c:pt idx="171">
                  <c:v>6281.04</c:v>
                </c:pt>
                <c:pt idx="172">
                  <c:v>2311.5500000000002</c:v>
                </c:pt>
                <c:pt idx="173">
                  <c:v>11698.620309137812</c:v>
                </c:pt>
                <c:pt idx="174">
                  <c:v>10996.726152167546</c:v>
                </c:pt>
                <c:pt idx="175">
                  <c:v>7569.9468548788191</c:v>
                </c:pt>
                <c:pt idx="176">
                  <c:v>4496.3999999999996</c:v>
                </c:pt>
                <c:pt idx="178">
                  <c:v>11550.259999999998</c:v>
                </c:pt>
                <c:pt idx="180">
                  <c:v>8604.2372300950465</c:v>
                </c:pt>
                <c:pt idx="181">
                  <c:v>6607.2589230849944</c:v>
                </c:pt>
                <c:pt idx="182">
                  <c:v>14681.075593491838</c:v>
                </c:pt>
                <c:pt idx="183">
                  <c:v>9294.5507904089209</c:v>
                </c:pt>
                <c:pt idx="184">
                  <c:v>5226.8629734044825</c:v>
                </c:pt>
                <c:pt idx="185">
                  <c:v>6389.1443392622741</c:v>
                </c:pt>
                <c:pt idx="186">
                  <c:v>3023.57</c:v>
                </c:pt>
                <c:pt idx="187">
                  <c:v>4828.6000524431611</c:v>
                </c:pt>
                <c:pt idx="188">
                  <c:v>1054.48</c:v>
                </c:pt>
                <c:pt idx="189">
                  <c:v>19622.349999999999</c:v>
                </c:pt>
                <c:pt idx="191">
                  <c:v>13019.412777413338</c:v>
                </c:pt>
                <c:pt idx="192">
                  <c:v>14708.75702393139</c:v>
                </c:pt>
                <c:pt idx="193">
                  <c:v>9765.2431241284721</c:v>
                </c:pt>
                <c:pt idx="194">
                  <c:v>14413.96</c:v>
                </c:pt>
                <c:pt idx="196">
                  <c:v>6832.4555546220608</c:v>
                </c:pt>
                <c:pt idx="197">
                  <c:v>4968.478554898863</c:v>
                </c:pt>
                <c:pt idx="198">
                  <c:v>6073.49</c:v>
                </c:pt>
                <c:pt idx="199">
                  <c:v>9144.09</c:v>
                </c:pt>
              </c:numCache>
            </c:numRef>
          </c:val>
          <c:extLst>
            <c:ext xmlns:c16="http://schemas.microsoft.com/office/drawing/2014/chart" uri="{C3380CC4-5D6E-409C-BE32-E72D297353CC}">
              <c16:uniqueId val="{00000000-48ED-43C1-9816-169E9AD06AF0}"/>
            </c:ext>
          </c:extLst>
        </c:ser>
        <c:ser>
          <c:idx val="1"/>
          <c:order val="1"/>
          <c:tx>
            <c:strRef>
              <c:f>'Pivot Tables'!$C$3:$C$4</c:f>
              <c:strCache>
                <c:ptCount val="1"/>
                <c:pt idx="0">
                  <c:v>2022 Q2</c:v>
                </c:pt>
              </c:strCache>
            </c:strRef>
          </c:tx>
          <c:spPr>
            <a:solidFill>
              <a:schemeClr val="accent2"/>
            </a:solidFill>
            <a:ln>
              <a:noFill/>
            </a:ln>
            <a:effectLst/>
          </c:spPr>
          <c:invertIfNegative val="0"/>
          <c:cat>
            <c:strRef>
              <c:f>'Pivot Tables'!$A$5:$A$205</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Tables'!$C$5:$C$205</c:f>
              <c:numCache>
                <c:formatCode>General</c:formatCode>
                <c:ptCount val="200"/>
                <c:pt idx="0">
                  <c:v>8083.2199999999993</c:v>
                </c:pt>
                <c:pt idx="1">
                  <c:v>3716.9500000000003</c:v>
                </c:pt>
                <c:pt idx="2">
                  <c:v>15386.65</c:v>
                </c:pt>
                <c:pt idx="3">
                  <c:v>14601.92468915011</c:v>
                </c:pt>
                <c:pt idx="4">
                  <c:v>4562.24</c:v>
                </c:pt>
                <c:pt idx="5">
                  <c:v>6512.12</c:v>
                </c:pt>
                <c:pt idx="6">
                  <c:v>5889.73</c:v>
                </c:pt>
                <c:pt idx="7">
                  <c:v>20096.400000000001</c:v>
                </c:pt>
                <c:pt idx="8">
                  <c:v>5857.6</c:v>
                </c:pt>
                <c:pt idx="9">
                  <c:v>2740.4869743549507</c:v>
                </c:pt>
                <c:pt idx="10">
                  <c:v>11980.4</c:v>
                </c:pt>
                <c:pt idx="11">
                  <c:v>9626.5204595304313</c:v>
                </c:pt>
                <c:pt idx="12">
                  <c:v>2051.69</c:v>
                </c:pt>
                <c:pt idx="13">
                  <c:v>9111.9404568923073</c:v>
                </c:pt>
                <c:pt idx="14">
                  <c:v>3728.7153593339081</c:v>
                </c:pt>
                <c:pt idx="15">
                  <c:v>802.15</c:v>
                </c:pt>
                <c:pt idx="16">
                  <c:v>9292.6769576202441</c:v>
                </c:pt>
                <c:pt idx="17">
                  <c:v>1094.0999999999999</c:v>
                </c:pt>
                <c:pt idx="18">
                  <c:v>14485.619999999999</c:v>
                </c:pt>
                <c:pt idx="19">
                  <c:v>9040.3813590892369</c:v>
                </c:pt>
                <c:pt idx="20">
                  <c:v>5481.3159632906181</c:v>
                </c:pt>
                <c:pt idx="21">
                  <c:v>8969.8006160605019</c:v>
                </c:pt>
                <c:pt idx="22">
                  <c:v>5592.53</c:v>
                </c:pt>
                <c:pt idx="23">
                  <c:v>6426.6146098693507</c:v>
                </c:pt>
                <c:pt idx="24">
                  <c:v>6515.0199999999995</c:v>
                </c:pt>
                <c:pt idx="25">
                  <c:v>1230.6533421377731</c:v>
                </c:pt>
                <c:pt idx="26">
                  <c:v>16678.918504300244</c:v>
                </c:pt>
                <c:pt idx="27">
                  <c:v>18942.810000000001</c:v>
                </c:pt>
                <c:pt idx="28">
                  <c:v>14768.417703656911</c:v>
                </c:pt>
                <c:pt idx="29">
                  <c:v>6400.8813375476957</c:v>
                </c:pt>
                <c:pt idx="30">
                  <c:v>8103.2700388664998</c:v>
                </c:pt>
                <c:pt idx="31">
                  <c:v>1210.07</c:v>
                </c:pt>
                <c:pt idx="32">
                  <c:v>5429.1162922816629</c:v>
                </c:pt>
                <c:pt idx="34">
                  <c:v>8533.3000000000011</c:v>
                </c:pt>
                <c:pt idx="35">
                  <c:v>7050.7425842455268</c:v>
                </c:pt>
                <c:pt idx="36">
                  <c:v>4990.6019913017017</c:v>
                </c:pt>
                <c:pt idx="37">
                  <c:v>10093.98</c:v>
                </c:pt>
                <c:pt idx="38">
                  <c:v>7053.6994331126743</c:v>
                </c:pt>
                <c:pt idx="39">
                  <c:v>12257.755631006657</c:v>
                </c:pt>
                <c:pt idx="40">
                  <c:v>11699.22095972516</c:v>
                </c:pt>
                <c:pt idx="41">
                  <c:v>7726.3669169970317</c:v>
                </c:pt>
                <c:pt idx="42">
                  <c:v>5628.5872129404997</c:v>
                </c:pt>
                <c:pt idx="43">
                  <c:v>3790.6099999999997</c:v>
                </c:pt>
                <c:pt idx="44">
                  <c:v>8035.07</c:v>
                </c:pt>
                <c:pt idx="45">
                  <c:v>13661.45</c:v>
                </c:pt>
                <c:pt idx="46">
                  <c:v>2646.587032439355</c:v>
                </c:pt>
                <c:pt idx="47">
                  <c:v>19553.290639854989</c:v>
                </c:pt>
                <c:pt idx="48">
                  <c:v>5198.34</c:v>
                </c:pt>
                <c:pt idx="50">
                  <c:v>5985.43</c:v>
                </c:pt>
                <c:pt idx="51">
                  <c:v>5488.1</c:v>
                </c:pt>
                <c:pt idx="52">
                  <c:v>8681.9842132607409</c:v>
                </c:pt>
                <c:pt idx="53">
                  <c:v>4278.0412265284549</c:v>
                </c:pt>
                <c:pt idx="54">
                  <c:v>14044.255447359761</c:v>
                </c:pt>
                <c:pt idx="55">
                  <c:v>3065.932983360045</c:v>
                </c:pt>
                <c:pt idx="56">
                  <c:v>14620.512460184953</c:v>
                </c:pt>
                <c:pt idx="57">
                  <c:v>4812.6728340070913</c:v>
                </c:pt>
                <c:pt idx="59">
                  <c:v>8112.7699999999995</c:v>
                </c:pt>
                <c:pt idx="61">
                  <c:v>5045.6518355132339</c:v>
                </c:pt>
                <c:pt idx="63">
                  <c:v>10822.45</c:v>
                </c:pt>
                <c:pt idx="64">
                  <c:v>5929.4831737465447</c:v>
                </c:pt>
                <c:pt idx="65">
                  <c:v>13264.874943908872</c:v>
                </c:pt>
                <c:pt idx="66">
                  <c:v>15049.101013941354</c:v>
                </c:pt>
                <c:pt idx="67">
                  <c:v>8207.6</c:v>
                </c:pt>
                <c:pt idx="68">
                  <c:v>4393.54</c:v>
                </c:pt>
                <c:pt idx="69">
                  <c:v>4183.93</c:v>
                </c:pt>
                <c:pt idx="70">
                  <c:v>869.01</c:v>
                </c:pt>
                <c:pt idx="71">
                  <c:v>2963</c:v>
                </c:pt>
                <c:pt idx="73">
                  <c:v>3229.82</c:v>
                </c:pt>
                <c:pt idx="74">
                  <c:v>7395.76</c:v>
                </c:pt>
                <c:pt idx="75">
                  <c:v>10085.471184582415</c:v>
                </c:pt>
                <c:pt idx="76">
                  <c:v>8801.36</c:v>
                </c:pt>
                <c:pt idx="77">
                  <c:v>10262.59</c:v>
                </c:pt>
                <c:pt idx="78">
                  <c:v>2273.65</c:v>
                </c:pt>
                <c:pt idx="79">
                  <c:v>6831.8165495747598</c:v>
                </c:pt>
                <c:pt idx="80">
                  <c:v>6476.21</c:v>
                </c:pt>
                <c:pt idx="81">
                  <c:v>11793.879684959262</c:v>
                </c:pt>
                <c:pt idx="82">
                  <c:v>7426.6497487037523</c:v>
                </c:pt>
                <c:pt idx="83">
                  <c:v>13080.469543540268</c:v>
                </c:pt>
                <c:pt idx="84">
                  <c:v>6900.1100000000006</c:v>
                </c:pt>
                <c:pt idx="86">
                  <c:v>5460.3476479573237</c:v>
                </c:pt>
                <c:pt idx="88">
                  <c:v>4882.4680385872616</c:v>
                </c:pt>
                <c:pt idx="89">
                  <c:v>9773.3335468854129</c:v>
                </c:pt>
                <c:pt idx="90">
                  <c:v>1787.35</c:v>
                </c:pt>
                <c:pt idx="92">
                  <c:v>2509.14</c:v>
                </c:pt>
                <c:pt idx="93">
                  <c:v>2735.09</c:v>
                </c:pt>
                <c:pt idx="94">
                  <c:v>3997.4476184187611</c:v>
                </c:pt>
                <c:pt idx="95">
                  <c:v>7479.18</c:v>
                </c:pt>
                <c:pt idx="96">
                  <c:v>10151.854582023776</c:v>
                </c:pt>
                <c:pt idx="97">
                  <c:v>6541.6199235697241</c:v>
                </c:pt>
                <c:pt idx="98">
                  <c:v>9723.9558685381162</c:v>
                </c:pt>
                <c:pt idx="100">
                  <c:v>2320.83</c:v>
                </c:pt>
                <c:pt idx="101">
                  <c:v>2105.8900000000003</c:v>
                </c:pt>
                <c:pt idx="102">
                  <c:v>5668.09</c:v>
                </c:pt>
                <c:pt idx="103">
                  <c:v>5688.952692621986</c:v>
                </c:pt>
                <c:pt idx="105">
                  <c:v>7171.5400000000009</c:v>
                </c:pt>
                <c:pt idx="106">
                  <c:v>11832.71</c:v>
                </c:pt>
                <c:pt idx="107">
                  <c:v>7744.357236706961</c:v>
                </c:pt>
                <c:pt idx="108">
                  <c:v>4727.2117433962267</c:v>
                </c:pt>
                <c:pt idx="109">
                  <c:v>10265.43</c:v>
                </c:pt>
                <c:pt idx="110">
                  <c:v>3590.2148840070558</c:v>
                </c:pt>
                <c:pt idx="112">
                  <c:v>3698.8482401196279</c:v>
                </c:pt>
                <c:pt idx="113">
                  <c:v>12374.752541410433</c:v>
                </c:pt>
                <c:pt idx="115">
                  <c:v>6871</c:v>
                </c:pt>
                <c:pt idx="116">
                  <c:v>4857.2618987185015</c:v>
                </c:pt>
                <c:pt idx="117">
                  <c:v>5492.0924239114411</c:v>
                </c:pt>
                <c:pt idx="118">
                  <c:v>7163.9465772858712</c:v>
                </c:pt>
                <c:pt idx="119">
                  <c:v>7098.2757641809476</c:v>
                </c:pt>
                <c:pt idx="120">
                  <c:v>10348.76</c:v>
                </c:pt>
                <c:pt idx="121">
                  <c:v>6081.9013043942077</c:v>
                </c:pt>
                <c:pt idx="122">
                  <c:v>3769.6593712481358</c:v>
                </c:pt>
                <c:pt idx="123">
                  <c:v>1770.541684931432</c:v>
                </c:pt>
                <c:pt idx="124">
                  <c:v>4940.2774263039946</c:v>
                </c:pt>
                <c:pt idx="125">
                  <c:v>16702.692832677698</c:v>
                </c:pt>
                <c:pt idx="126">
                  <c:v>11585.39</c:v>
                </c:pt>
                <c:pt idx="127">
                  <c:v>8011.3492645193191</c:v>
                </c:pt>
                <c:pt idx="128">
                  <c:v>3104.04</c:v>
                </c:pt>
                <c:pt idx="129">
                  <c:v>4127.2296196760599</c:v>
                </c:pt>
                <c:pt idx="130">
                  <c:v>2885.0903607914911</c:v>
                </c:pt>
                <c:pt idx="131">
                  <c:v>6162.2800000000007</c:v>
                </c:pt>
                <c:pt idx="132">
                  <c:v>3530.62</c:v>
                </c:pt>
                <c:pt idx="133">
                  <c:v>1954.98</c:v>
                </c:pt>
                <c:pt idx="134">
                  <c:v>4990.236603991123</c:v>
                </c:pt>
                <c:pt idx="135">
                  <c:v>7126.4400000000005</c:v>
                </c:pt>
                <c:pt idx="136">
                  <c:v>10041.09</c:v>
                </c:pt>
                <c:pt idx="137">
                  <c:v>13818.600000000002</c:v>
                </c:pt>
                <c:pt idx="138">
                  <c:v>4912.2398338261828</c:v>
                </c:pt>
                <c:pt idx="139">
                  <c:v>2521.0743771691868</c:v>
                </c:pt>
                <c:pt idx="140">
                  <c:v>9465.84</c:v>
                </c:pt>
                <c:pt idx="141">
                  <c:v>6702.1064080780916</c:v>
                </c:pt>
                <c:pt idx="142">
                  <c:v>4779.9188802339304</c:v>
                </c:pt>
                <c:pt idx="144">
                  <c:v>8248.84</c:v>
                </c:pt>
                <c:pt idx="145">
                  <c:v>3935.94</c:v>
                </c:pt>
                <c:pt idx="146">
                  <c:v>4275.4214308496685</c:v>
                </c:pt>
                <c:pt idx="147">
                  <c:v>4112.0026645076023</c:v>
                </c:pt>
                <c:pt idx="148">
                  <c:v>2242.38</c:v>
                </c:pt>
                <c:pt idx="150">
                  <c:v>6487.4495420397852</c:v>
                </c:pt>
                <c:pt idx="151">
                  <c:v>7701.50644565727</c:v>
                </c:pt>
                <c:pt idx="152">
                  <c:v>5201.9375364429225</c:v>
                </c:pt>
                <c:pt idx="153">
                  <c:v>8558.64</c:v>
                </c:pt>
                <c:pt idx="154">
                  <c:v>8000.091091593843</c:v>
                </c:pt>
                <c:pt idx="155">
                  <c:v>9016.2399790026393</c:v>
                </c:pt>
                <c:pt idx="156">
                  <c:v>13431.467277698834</c:v>
                </c:pt>
                <c:pt idx="157">
                  <c:v>11102.07</c:v>
                </c:pt>
                <c:pt idx="158">
                  <c:v>7187.91</c:v>
                </c:pt>
                <c:pt idx="159">
                  <c:v>7198.2456876458218</c:v>
                </c:pt>
                <c:pt idx="160">
                  <c:v>9291.9032849334435</c:v>
                </c:pt>
                <c:pt idx="161">
                  <c:v>10100.096096615573</c:v>
                </c:pt>
                <c:pt idx="163">
                  <c:v>538.5</c:v>
                </c:pt>
                <c:pt idx="164">
                  <c:v>7330.6157750144066</c:v>
                </c:pt>
                <c:pt idx="165">
                  <c:v>8398.865007896311</c:v>
                </c:pt>
                <c:pt idx="166">
                  <c:v>1447.34</c:v>
                </c:pt>
                <c:pt idx="167">
                  <c:v>1573</c:v>
                </c:pt>
                <c:pt idx="168">
                  <c:v>2252.39</c:v>
                </c:pt>
                <c:pt idx="169">
                  <c:v>7627.4500000000007</c:v>
                </c:pt>
                <c:pt idx="170">
                  <c:v>4401.22</c:v>
                </c:pt>
                <c:pt idx="172">
                  <c:v>18436.918337032141</c:v>
                </c:pt>
                <c:pt idx="173">
                  <c:v>6556.5771306010411</c:v>
                </c:pt>
                <c:pt idx="174">
                  <c:v>9368.23</c:v>
                </c:pt>
                <c:pt idx="175">
                  <c:v>4327.93</c:v>
                </c:pt>
                <c:pt idx="176">
                  <c:v>9535.9973521917291</c:v>
                </c:pt>
                <c:pt idx="177">
                  <c:v>1935.29569129775</c:v>
                </c:pt>
                <c:pt idx="178">
                  <c:v>4684.57</c:v>
                </c:pt>
                <c:pt idx="179">
                  <c:v>7519.6937725191638</c:v>
                </c:pt>
                <c:pt idx="180">
                  <c:v>16166.82</c:v>
                </c:pt>
                <c:pt idx="181">
                  <c:v>5322.7438171723534</c:v>
                </c:pt>
                <c:pt idx="182">
                  <c:v>7011.9400000000005</c:v>
                </c:pt>
                <c:pt idx="183">
                  <c:v>16085.41025939477</c:v>
                </c:pt>
                <c:pt idx="184">
                  <c:v>6033.16</c:v>
                </c:pt>
                <c:pt idx="185">
                  <c:v>3665.9483258017681</c:v>
                </c:pt>
                <c:pt idx="186">
                  <c:v>2461.888540854221</c:v>
                </c:pt>
                <c:pt idx="187">
                  <c:v>6630.12</c:v>
                </c:pt>
                <c:pt idx="188">
                  <c:v>13196.609999999999</c:v>
                </c:pt>
                <c:pt idx="189">
                  <c:v>9855.2199999999993</c:v>
                </c:pt>
                <c:pt idx="190">
                  <c:v>11155.480000000001</c:v>
                </c:pt>
                <c:pt idx="191">
                  <c:v>3328.72</c:v>
                </c:pt>
                <c:pt idx="192">
                  <c:v>4563.1180218760719</c:v>
                </c:pt>
                <c:pt idx="193">
                  <c:v>15258.531328103483</c:v>
                </c:pt>
                <c:pt idx="194">
                  <c:v>4299.7373111610013</c:v>
                </c:pt>
                <c:pt idx="195">
                  <c:v>21543.09674202251</c:v>
                </c:pt>
                <c:pt idx="196">
                  <c:v>9573.3144529462115</c:v>
                </c:pt>
                <c:pt idx="197">
                  <c:v>19609.203909887132</c:v>
                </c:pt>
                <c:pt idx="198">
                  <c:v>3351.5778935177905</c:v>
                </c:pt>
                <c:pt idx="199">
                  <c:v>6194.69</c:v>
                </c:pt>
              </c:numCache>
            </c:numRef>
          </c:val>
          <c:extLst>
            <c:ext xmlns:c16="http://schemas.microsoft.com/office/drawing/2014/chart" uri="{C3380CC4-5D6E-409C-BE32-E72D297353CC}">
              <c16:uniqueId val="{0000000D-48ED-43C1-9816-169E9AD06AF0}"/>
            </c:ext>
          </c:extLst>
        </c:ser>
        <c:ser>
          <c:idx val="2"/>
          <c:order val="2"/>
          <c:tx>
            <c:strRef>
              <c:f>'Pivot Tables'!$D$3:$D$4</c:f>
              <c:strCache>
                <c:ptCount val="1"/>
                <c:pt idx="0">
                  <c:v>2023 Q1</c:v>
                </c:pt>
              </c:strCache>
            </c:strRef>
          </c:tx>
          <c:spPr>
            <a:solidFill>
              <a:schemeClr val="accent3"/>
            </a:solidFill>
            <a:ln>
              <a:noFill/>
            </a:ln>
            <a:effectLst/>
          </c:spPr>
          <c:invertIfNegative val="0"/>
          <c:cat>
            <c:strRef>
              <c:f>'Pivot Tables'!$A$5:$A$205</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Tables'!$D$5:$D$205</c:f>
              <c:numCache>
                <c:formatCode>General</c:formatCode>
                <c:ptCount val="200"/>
                <c:pt idx="0">
                  <c:v>7227.1908544742801</c:v>
                </c:pt>
                <c:pt idx="1">
                  <c:v>8274.8244289241484</c:v>
                </c:pt>
                <c:pt idx="2">
                  <c:v>7427.24</c:v>
                </c:pt>
                <c:pt idx="3">
                  <c:v>11662.16458467727</c:v>
                </c:pt>
                <c:pt idx="4">
                  <c:v>12637.273068403863</c:v>
                </c:pt>
                <c:pt idx="5">
                  <c:v>8969.5400000000009</c:v>
                </c:pt>
                <c:pt idx="6">
                  <c:v>2545.79</c:v>
                </c:pt>
                <c:pt idx="7">
                  <c:v>1436.13</c:v>
                </c:pt>
                <c:pt idx="8">
                  <c:v>9210.9289587251751</c:v>
                </c:pt>
                <c:pt idx="9">
                  <c:v>4845.8500000000004</c:v>
                </c:pt>
                <c:pt idx="10">
                  <c:v>8809.14</c:v>
                </c:pt>
                <c:pt idx="11">
                  <c:v>4454.3549515445802</c:v>
                </c:pt>
                <c:pt idx="12">
                  <c:v>10720.39</c:v>
                </c:pt>
                <c:pt idx="13">
                  <c:v>8510.1839579500047</c:v>
                </c:pt>
                <c:pt idx="14">
                  <c:v>4790.9454259670492</c:v>
                </c:pt>
                <c:pt idx="15">
                  <c:v>9250.19</c:v>
                </c:pt>
                <c:pt idx="16">
                  <c:v>11177.795912835783</c:v>
                </c:pt>
                <c:pt idx="17">
                  <c:v>9432.0657762798437</c:v>
                </c:pt>
                <c:pt idx="18">
                  <c:v>673.38</c:v>
                </c:pt>
                <c:pt idx="19">
                  <c:v>5842.1355817829281</c:v>
                </c:pt>
                <c:pt idx="20">
                  <c:v>827.65</c:v>
                </c:pt>
                <c:pt idx="21">
                  <c:v>136.41</c:v>
                </c:pt>
                <c:pt idx="23">
                  <c:v>1460.27</c:v>
                </c:pt>
                <c:pt idx="24">
                  <c:v>19803.150000000001</c:v>
                </c:pt>
                <c:pt idx="25">
                  <c:v>14100.553217820976</c:v>
                </c:pt>
                <c:pt idx="26">
                  <c:v>10015.653540752268</c:v>
                </c:pt>
                <c:pt idx="27">
                  <c:v>13395.59</c:v>
                </c:pt>
                <c:pt idx="28">
                  <c:v>3151.33</c:v>
                </c:pt>
                <c:pt idx="29">
                  <c:v>12458.453608528347</c:v>
                </c:pt>
                <c:pt idx="30">
                  <c:v>12163.890360504245</c:v>
                </c:pt>
                <c:pt idx="31">
                  <c:v>15377.49803231648</c:v>
                </c:pt>
                <c:pt idx="32">
                  <c:v>4512.13</c:v>
                </c:pt>
                <c:pt idx="33">
                  <c:v>771.92290011566217</c:v>
                </c:pt>
                <c:pt idx="34">
                  <c:v>3815.7400000000002</c:v>
                </c:pt>
                <c:pt idx="35">
                  <c:v>2249.1121229593919</c:v>
                </c:pt>
                <c:pt idx="37">
                  <c:v>9265.2100000000009</c:v>
                </c:pt>
                <c:pt idx="38">
                  <c:v>331.53</c:v>
                </c:pt>
                <c:pt idx="39">
                  <c:v>6156.5897179727563</c:v>
                </c:pt>
                <c:pt idx="40">
                  <c:v>4258.79</c:v>
                </c:pt>
                <c:pt idx="41">
                  <c:v>10886.021317703175</c:v>
                </c:pt>
                <c:pt idx="42">
                  <c:v>12584.278361982726</c:v>
                </c:pt>
                <c:pt idx="43">
                  <c:v>7624.7620189565623</c:v>
                </c:pt>
                <c:pt idx="44">
                  <c:v>5146.3088583449253</c:v>
                </c:pt>
                <c:pt idx="45">
                  <c:v>9941.07</c:v>
                </c:pt>
                <c:pt idx="46">
                  <c:v>3226.08</c:v>
                </c:pt>
                <c:pt idx="47">
                  <c:v>6254.07</c:v>
                </c:pt>
                <c:pt idx="48">
                  <c:v>6247.2800000000007</c:v>
                </c:pt>
                <c:pt idx="49">
                  <c:v>5301.455337711679</c:v>
                </c:pt>
                <c:pt idx="51">
                  <c:v>3459.7200000000003</c:v>
                </c:pt>
                <c:pt idx="52">
                  <c:v>8042.5685436944859</c:v>
                </c:pt>
                <c:pt idx="53">
                  <c:v>8579.8755701443952</c:v>
                </c:pt>
                <c:pt idx="54">
                  <c:v>3950.71</c:v>
                </c:pt>
                <c:pt idx="55">
                  <c:v>4532.49</c:v>
                </c:pt>
                <c:pt idx="57">
                  <c:v>6807.7073254144325</c:v>
                </c:pt>
                <c:pt idx="58">
                  <c:v>3734.66</c:v>
                </c:pt>
                <c:pt idx="59">
                  <c:v>1012.81</c:v>
                </c:pt>
                <c:pt idx="60">
                  <c:v>2434.14</c:v>
                </c:pt>
                <c:pt idx="61">
                  <c:v>4210.4965161189812</c:v>
                </c:pt>
                <c:pt idx="62">
                  <c:v>7359.57</c:v>
                </c:pt>
                <c:pt idx="63">
                  <c:v>7872.91</c:v>
                </c:pt>
                <c:pt idx="65">
                  <c:v>8097.2484398259157</c:v>
                </c:pt>
                <c:pt idx="66">
                  <c:v>1564.12</c:v>
                </c:pt>
                <c:pt idx="67">
                  <c:v>9544.7979958950837</c:v>
                </c:pt>
                <c:pt idx="69">
                  <c:v>814.66</c:v>
                </c:pt>
                <c:pt idx="70">
                  <c:v>4395.4888261292053</c:v>
                </c:pt>
                <c:pt idx="71">
                  <c:v>19832.447244637275</c:v>
                </c:pt>
                <c:pt idx="72">
                  <c:v>526.19000000000005</c:v>
                </c:pt>
                <c:pt idx="73">
                  <c:v>4676.5397935191113</c:v>
                </c:pt>
                <c:pt idx="75">
                  <c:v>1979.48</c:v>
                </c:pt>
                <c:pt idx="77">
                  <c:v>2266.44</c:v>
                </c:pt>
                <c:pt idx="78">
                  <c:v>3296.99</c:v>
                </c:pt>
                <c:pt idx="79">
                  <c:v>7486.2759346620051</c:v>
                </c:pt>
                <c:pt idx="80">
                  <c:v>8588.94</c:v>
                </c:pt>
                <c:pt idx="81">
                  <c:v>4962.6400000000003</c:v>
                </c:pt>
                <c:pt idx="82">
                  <c:v>1025.55</c:v>
                </c:pt>
                <c:pt idx="83">
                  <c:v>9577.7809567079912</c:v>
                </c:pt>
                <c:pt idx="84">
                  <c:v>3905.64</c:v>
                </c:pt>
                <c:pt idx="85">
                  <c:v>12418.89</c:v>
                </c:pt>
                <c:pt idx="86">
                  <c:v>10209.3536511044</c:v>
                </c:pt>
                <c:pt idx="87">
                  <c:v>12532.526520001269</c:v>
                </c:pt>
                <c:pt idx="88">
                  <c:v>18005.426864365523</c:v>
                </c:pt>
                <c:pt idx="89">
                  <c:v>2576.7800000000002</c:v>
                </c:pt>
                <c:pt idx="90">
                  <c:v>632.11</c:v>
                </c:pt>
                <c:pt idx="91">
                  <c:v>12714.486944315389</c:v>
                </c:pt>
                <c:pt idx="92">
                  <c:v>4324.54</c:v>
                </c:pt>
                <c:pt idx="93">
                  <c:v>9108.1854123017256</c:v>
                </c:pt>
                <c:pt idx="94">
                  <c:v>10529.846298239134</c:v>
                </c:pt>
                <c:pt idx="95">
                  <c:v>1984.2661450426281</c:v>
                </c:pt>
                <c:pt idx="96">
                  <c:v>8414.9223883925843</c:v>
                </c:pt>
                <c:pt idx="97">
                  <c:v>1692.9140453897699</c:v>
                </c:pt>
                <c:pt idx="98">
                  <c:v>3336.4300000000003</c:v>
                </c:pt>
                <c:pt idx="99">
                  <c:v>11279.720000000001</c:v>
                </c:pt>
                <c:pt idx="100">
                  <c:v>17750.243086802882</c:v>
                </c:pt>
                <c:pt idx="101">
                  <c:v>11300.14</c:v>
                </c:pt>
                <c:pt idx="102">
                  <c:v>8054.198373877015</c:v>
                </c:pt>
                <c:pt idx="104">
                  <c:v>8390.5203941046475</c:v>
                </c:pt>
                <c:pt idx="105">
                  <c:v>10699.938177829539</c:v>
                </c:pt>
                <c:pt idx="106">
                  <c:v>9534.0221858161331</c:v>
                </c:pt>
                <c:pt idx="107">
                  <c:v>14817.562687772797</c:v>
                </c:pt>
                <c:pt idx="108">
                  <c:v>2812.6400000000003</c:v>
                </c:pt>
                <c:pt idx="109">
                  <c:v>10362.41</c:v>
                </c:pt>
                <c:pt idx="110">
                  <c:v>4169.38</c:v>
                </c:pt>
                <c:pt idx="111">
                  <c:v>10179.160005042593</c:v>
                </c:pt>
                <c:pt idx="112">
                  <c:v>9967.19</c:v>
                </c:pt>
                <c:pt idx="113">
                  <c:v>9335.8137001757059</c:v>
                </c:pt>
                <c:pt idx="114">
                  <c:v>11867.32</c:v>
                </c:pt>
                <c:pt idx="115">
                  <c:v>2159.65</c:v>
                </c:pt>
                <c:pt idx="116">
                  <c:v>8571.3668825832119</c:v>
                </c:pt>
                <c:pt idx="117">
                  <c:v>9951.5480376942651</c:v>
                </c:pt>
                <c:pt idx="118">
                  <c:v>4736.7</c:v>
                </c:pt>
                <c:pt idx="119">
                  <c:v>7226.6369726295952</c:v>
                </c:pt>
                <c:pt idx="120">
                  <c:v>7366.08</c:v>
                </c:pt>
                <c:pt idx="121">
                  <c:v>9431.5400000000009</c:v>
                </c:pt>
                <c:pt idx="122">
                  <c:v>8295.3754079588762</c:v>
                </c:pt>
                <c:pt idx="123">
                  <c:v>9025.4700000000012</c:v>
                </c:pt>
                <c:pt idx="124">
                  <c:v>3428.4034889448749</c:v>
                </c:pt>
                <c:pt idx="125">
                  <c:v>13578.34</c:v>
                </c:pt>
                <c:pt idx="126">
                  <c:v>11137.53</c:v>
                </c:pt>
                <c:pt idx="127">
                  <c:v>11936.905658869866</c:v>
                </c:pt>
                <c:pt idx="128">
                  <c:v>7766.2138512624406</c:v>
                </c:pt>
                <c:pt idx="129">
                  <c:v>15024.36169296427</c:v>
                </c:pt>
                <c:pt idx="130">
                  <c:v>10485.171191318568</c:v>
                </c:pt>
                <c:pt idx="131">
                  <c:v>2103.88</c:v>
                </c:pt>
                <c:pt idx="132">
                  <c:v>1312.78</c:v>
                </c:pt>
                <c:pt idx="133">
                  <c:v>8690.4776133505093</c:v>
                </c:pt>
                <c:pt idx="134">
                  <c:v>11620.354304315981</c:v>
                </c:pt>
                <c:pt idx="135">
                  <c:v>6328.92</c:v>
                </c:pt>
                <c:pt idx="136">
                  <c:v>3902.42</c:v>
                </c:pt>
                <c:pt idx="138">
                  <c:v>5616.58</c:v>
                </c:pt>
                <c:pt idx="140">
                  <c:v>4605.45</c:v>
                </c:pt>
                <c:pt idx="141">
                  <c:v>2875.636449218403</c:v>
                </c:pt>
                <c:pt idx="142">
                  <c:v>4785.2105709288599</c:v>
                </c:pt>
                <c:pt idx="143">
                  <c:v>1288.92</c:v>
                </c:pt>
                <c:pt idx="144">
                  <c:v>11390.432253628362</c:v>
                </c:pt>
                <c:pt idx="145">
                  <c:v>1976.5084540877529</c:v>
                </c:pt>
                <c:pt idx="146">
                  <c:v>13935.388205839561</c:v>
                </c:pt>
                <c:pt idx="147">
                  <c:v>9388.6</c:v>
                </c:pt>
                <c:pt idx="148">
                  <c:v>7221.56</c:v>
                </c:pt>
                <c:pt idx="149">
                  <c:v>1941.5080332021289</c:v>
                </c:pt>
                <c:pt idx="150">
                  <c:v>1366.745650248869</c:v>
                </c:pt>
                <c:pt idx="152">
                  <c:v>15802.609999999999</c:v>
                </c:pt>
                <c:pt idx="153">
                  <c:v>4448.1899999999996</c:v>
                </c:pt>
                <c:pt idx="154">
                  <c:v>5343.0830336414992</c:v>
                </c:pt>
                <c:pt idx="155">
                  <c:v>9372.8294921557608</c:v>
                </c:pt>
                <c:pt idx="156">
                  <c:v>1277.2953508013491</c:v>
                </c:pt>
                <c:pt idx="157">
                  <c:v>4138.535449121583</c:v>
                </c:pt>
                <c:pt idx="158">
                  <c:v>6023.4167839176562</c:v>
                </c:pt>
                <c:pt idx="159">
                  <c:v>9383.4836893130741</c:v>
                </c:pt>
                <c:pt idx="160">
                  <c:v>7339.5245236865976</c:v>
                </c:pt>
                <c:pt idx="161">
                  <c:v>12118.4</c:v>
                </c:pt>
                <c:pt idx="162">
                  <c:v>1666.98</c:v>
                </c:pt>
                <c:pt idx="164">
                  <c:v>11285.945054914468</c:v>
                </c:pt>
                <c:pt idx="165">
                  <c:v>2094.9969198553645</c:v>
                </c:pt>
                <c:pt idx="166">
                  <c:v>785.84108287331867</c:v>
                </c:pt>
                <c:pt idx="167">
                  <c:v>10168.906155399483</c:v>
                </c:pt>
                <c:pt idx="168">
                  <c:v>6369.94</c:v>
                </c:pt>
                <c:pt idx="169">
                  <c:v>17181.34</c:v>
                </c:pt>
                <c:pt idx="170">
                  <c:v>19922.350091463497</c:v>
                </c:pt>
                <c:pt idx="171">
                  <c:v>12659.064421735284</c:v>
                </c:pt>
                <c:pt idx="172">
                  <c:v>12534.578490050731</c:v>
                </c:pt>
                <c:pt idx="173">
                  <c:v>22230.743067892075</c:v>
                </c:pt>
                <c:pt idx="174">
                  <c:v>15767.240754689356</c:v>
                </c:pt>
                <c:pt idx="175">
                  <c:v>6303.8600000000006</c:v>
                </c:pt>
                <c:pt idx="176">
                  <c:v>5657.96</c:v>
                </c:pt>
                <c:pt idx="178">
                  <c:v>7676.45</c:v>
                </c:pt>
                <c:pt idx="179">
                  <c:v>2653.12</c:v>
                </c:pt>
                <c:pt idx="180">
                  <c:v>2624.1155230643794</c:v>
                </c:pt>
                <c:pt idx="181">
                  <c:v>2196.56</c:v>
                </c:pt>
                <c:pt idx="182">
                  <c:v>126.6</c:v>
                </c:pt>
                <c:pt idx="184">
                  <c:v>7373.0718916883998</c:v>
                </c:pt>
                <c:pt idx="185">
                  <c:v>4031.311754508964</c:v>
                </c:pt>
                <c:pt idx="186">
                  <c:v>9110.41</c:v>
                </c:pt>
                <c:pt idx="187">
                  <c:v>2192.19</c:v>
                </c:pt>
                <c:pt idx="188">
                  <c:v>3681.4323321997458</c:v>
                </c:pt>
                <c:pt idx="189">
                  <c:v>6931.86</c:v>
                </c:pt>
                <c:pt idx="190">
                  <c:v>6469.99</c:v>
                </c:pt>
                <c:pt idx="191">
                  <c:v>6650.53</c:v>
                </c:pt>
                <c:pt idx="192">
                  <c:v>8701.5531147191687</c:v>
                </c:pt>
                <c:pt idx="193">
                  <c:v>7465.4682888713942</c:v>
                </c:pt>
                <c:pt idx="194">
                  <c:v>3669.65</c:v>
                </c:pt>
                <c:pt idx="195">
                  <c:v>7239.378523585242</c:v>
                </c:pt>
                <c:pt idx="196">
                  <c:v>11647.507518936331</c:v>
                </c:pt>
                <c:pt idx="197">
                  <c:v>6173.314030933604</c:v>
                </c:pt>
                <c:pt idx="198">
                  <c:v>8645.2415997829794</c:v>
                </c:pt>
                <c:pt idx="199">
                  <c:v>7519.2991338396532</c:v>
                </c:pt>
              </c:numCache>
            </c:numRef>
          </c:val>
          <c:extLst>
            <c:ext xmlns:c16="http://schemas.microsoft.com/office/drawing/2014/chart" uri="{C3380CC4-5D6E-409C-BE32-E72D297353CC}">
              <c16:uniqueId val="{0000000E-48ED-43C1-9816-169E9AD06AF0}"/>
            </c:ext>
          </c:extLst>
        </c:ser>
        <c:ser>
          <c:idx val="3"/>
          <c:order val="3"/>
          <c:tx>
            <c:strRef>
              <c:f>'Pivot Tables'!$E$3:$E$4</c:f>
              <c:strCache>
                <c:ptCount val="1"/>
                <c:pt idx="0">
                  <c:v>2023 Q2</c:v>
                </c:pt>
              </c:strCache>
            </c:strRef>
          </c:tx>
          <c:spPr>
            <a:solidFill>
              <a:schemeClr val="accent4"/>
            </a:solidFill>
            <a:ln>
              <a:noFill/>
            </a:ln>
            <a:effectLst/>
          </c:spPr>
          <c:invertIfNegative val="0"/>
          <c:cat>
            <c:strRef>
              <c:f>'Pivot Tables'!$A$5:$A$205</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Tables'!$E$5:$E$205</c:f>
              <c:numCache>
                <c:formatCode>General</c:formatCode>
                <c:ptCount val="200"/>
                <c:pt idx="0">
                  <c:v>470.38</c:v>
                </c:pt>
                <c:pt idx="1">
                  <c:v>14018.387466533957</c:v>
                </c:pt>
                <c:pt idx="2">
                  <c:v>9960.26</c:v>
                </c:pt>
                <c:pt idx="3">
                  <c:v>11461.501702511128</c:v>
                </c:pt>
                <c:pt idx="4">
                  <c:v>3701.02</c:v>
                </c:pt>
                <c:pt idx="5">
                  <c:v>9328.9</c:v>
                </c:pt>
                <c:pt idx="6">
                  <c:v>14017.869999999999</c:v>
                </c:pt>
                <c:pt idx="7">
                  <c:v>5760.4500000000007</c:v>
                </c:pt>
                <c:pt idx="8">
                  <c:v>4546.3641340138474</c:v>
                </c:pt>
                <c:pt idx="9">
                  <c:v>4093.1141229498298</c:v>
                </c:pt>
                <c:pt idx="10">
                  <c:v>3970.3</c:v>
                </c:pt>
                <c:pt idx="11">
                  <c:v>4181.354116162589</c:v>
                </c:pt>
                <c:pt idx="12">
                  <c:v>3912.43</c:v>
                </c:pt>
                <c:pt idx="13">
                  <c:v>6056.9369517661162</c:v>
                </c:pt>
                <c:pt idx="14">
                  <c:v>6894.5384297156033</c:v>
                </c:pt>
                <c:pt idx="15">
                  <c:v>3415.97</c:v>
                </c:pt>
                <c:pt idx="16">
                  <c:v>5604.5693800767895</c:v>
                </c:pt>
                <c:pt idx="17">
                  <c:v>8224.5474864092284</c:v>
                </c:pt>
                <c:pt idx="18">
                  <c:v>26563.107492340052</c:v>
                </c:pt>
                <c:pt idx="19">
                  <c:v>1452.21</c:v>
                </c:pt>
                <c:pt idx="20">
                  <c:v>11752.623655444169</c:v>
                </c:pt>
                <c:pt idx="21">
                  <c:v>4304.96</c:v>
                </c:pt>
                <c:pt idx="22">
                  <c:v>17300.587486831027</c:v>
                </c:pt>
                <c:pt idx="23">
                  <c:v>4508.47</c:v>
                </c:pt>
                <c:pt idx="24">
                  <c:v>5877.81</c:v>
                </c:pt>
                <c:pt idx="25">
                  <c:v>6306.9664807937334</c:v>
                </c:pt>
                <c:pt idx="26">
                  <c:v>10804.84</c:v>
                </c:pt>
                <c:pt idx="27">
                  <c:v>10340.709999999999</c:v>
                </c:pt>
                <c:pt idx="28">
                  <c:v>7919.7789292781426</c:v>
                </c:pt>
                <c:pt idx="29">
                  <c:v>3604.55</c:v>
                </c:pt>
                <c:pt idx="30">
                  <c:v>5538.8722860627022</c:v>
                </c:pt>
                <c:pt idx="31">
                  <c:v>12556.09</c:v>
                </c:pt>
                <c:pt idx="32">
                  <c:v>2802.78</c:v>
                </c:pt>
                <c:pt idx="33">
                  <c:v>5787.08</c:v>
                </c:pt>
                <c:pt idx="35">
                  <c:v>6622.8200000000006</c:v>
                </c:pt>
                <c:pt idx="36">
                  <c:v>4893.0599999999995</c:v>
                </c:pt>
                <c:pt idx="37">
                  <c:v>6278.7199999999993</c:v>
                </c:pt>
                <c:pt idx="39">
                  <c:v>4959.5938472780635</c:v>
                </c:pt>
                <c:pt idx="40">
                  <c:v>7817.96</c:v>
                </c:pt>
                <c:pt idx="41">
                  <c:v>12779.628505115897</c:v>
                </c:pt>
                <c:pt idx="42">
                  <c:v>6122.33623541222</c:v>
                </c:pt>
                <c:pt idx="43">
                  <c:v>1930.129142461245</c:v>
                </c:pt>
                <c:pt idx="44">
                  <c:v>2957.08</c:v>
                </c:pt>
                <c:pt idx="45">
                  <c:v>9434.5999999999985</c:v>
                </c:pt>
                <c:pt idx="46">
                  <c:v>13947.886012412546</c:v>
                </c:pt>
                <c:pt idx="47">
                  <c:v>7788.8567060313617</c:v>
                </c:pt>
                <c:pt idx="49">
                  <c:v>6360.2727537485916</c:v>
                </c:pt>
                <c:pt idx="50">
                  <c:v>5219.8341007677509</c:v>
                </c:pt>
                <c:pt idx="51">
                  <c:v>2664.1099999999997</c:v>
                </c:pt>
                <c:pt idx="52">
                  <c:v>8188.7899999999991</c:v>
                </c:pt>
                <c:pt idx="53">
                  <c:v>14516.2896096435</c:v>
                </c:pt>
                <c:pt idx="54">
                  <c:v>7992.8503480861928</c:v>
                </c:pt>
                <c:pt idx="55">
                  <c:v>7305.1299999999992</c:v>
                </c:pt>
                <c:pt idx="56">
                  <c:v>5233.17</c:v>
                </c:pt>
                <c:pt idx="57">
                  <c:v>8827.4818851713972</c:v>
                </c:pt>
                <c:pt idx="59">
                  <c:v>1262.77</c:v>
                </c:pt>
                <c:pt idx="60">
                  <c:v>274.58999999999997</c:v>
                </c:pt>
                <c:pt idx="61">
                  <c:v>14796.596904357801</c:v>
                </c:pt>
                <c:pt idx="62">
                  <c:v>7856.3399999999992</c:v>
                </c:pt>
                <c:pt idx="63">
                  <c:v>6689.4400000000005</c:v>
                </c:pt>
                <c:pt idx="64">
                  <c:v>7472.6545073014258</c:v>
                </c:pt>
                <c:pt idx="65">
                  <c:v>1222.43</c:v>
                </c:pt>
                <c:pt idx="66">
                  <c:v>216.52</c:v>
                </c:pt>
                <c:pt idx="67">
                  <c:v>10142.49</c:v>
                </c:pt>
                <c:pt idx="68">
                  <c:v>5623.26</c:v>
                </c:pt>
                <c:pt idx="69">
                  <c:v>12782.535254258208</c:v>
                </c:pt>
                <c:pt idx="70">
                  <c:v>4064.0941987137303</c:v>
                </c:pt>
                <c:pt idx="71">
                  <c:v>4593.75</c:v>
                </c:pt>
                <c:pt idx="72">
                  <c:v>18996.98</c:v>
                </c:pt>
                <c:pt idx="74">
                  <c:v>9207.99</c:v>
                </c:pt>
                <c:pt idx="75">
                  <c:v>3760.7739265300088</c:v>
                </c:pt>
                <c:pt idx="76">
                  <c:v>9764.0300000000007</c:v>
                </c:pt>
                <c:pt idx="77">
                  <c:v>3864.7</c:v>
                </c:pt>
                <c:pt idx="78">
                  <c:v>3318.284312726556</c:v>
                </c:pt>
                <c:pt idx="79">
                  <c:v>6975.3644117832027</c:v>
                </c:pt>
                <c:pt idx="80">
                  <c:v>897.12</c:v>
                </c:pt>
                <c:pt idx="81">
                  <c:v>13420.16</c:v>
                </c:pt>
                <c:pt idx="82">
                  <c:v>7640.4911726126265</c:v>
                </c:pt>
                <c:pt idx="83">
                  <c:v>5080.7457097234583</c:v>
                </c:pt>
                <c:pt idx="84">
                  <c:v>3378.49</c:v>
                </c:pt>
                <c:pt idx="85">
                  <c:v>10813.131614218652</c:v>
                </c:pt>
                <c:pt idx="86">
                  <c:v>2064.0500000000002</c:v>
                </c:pt>
                <c:pt idx="87">
                  <c:v>11351.17</c:v>
                </c:pt>
                <c:pt idx="88">
                  <c:v>484.81994284239721</c:v>
                </c:pt>
                <c:pt idx="89">
                  <c:v>8907.7990222212229</c:v>
                </c:pt>
                <c:pt idx="90">
                  <c:v>10701.82</c:v>
                </c:pt>
                <c:pt idx="91">
                  <c:v>7401.304764743998</c:v>
                </c:pt>
                <c:pt idx="92">
                  <c:v>3036.18</c:v>
                </c:pt>
                <c:pt idx="93">
                  <c:v>9206.23</c:v>
                </c:pt>
                <c:pt idx="94">
                  <c:v>4170.1997152902059</c:v>
                </c:pt>
                <c:pt idx="95">
                  <c:v>11316.783322086325</c:v>
                </c:pt>
                <c:pt idx="96">
                  <c:v>10679.692891856062</c:v>
                </c:pt>
                <c:pt idx="97">
                  <c:v>12341.513693831381</c:v>
                </c:pt>
                <c:pt idx="99">
                  <c:v>2229.33</c:v>
                </c:pt>
                <c:pt idx="100">
                  <c:v>5618.7628276129944</c:v>
                </c:pt>
                <c:pt idx="101">
                  <c:v>4443.8500000000004</c:v>
                </c:pt>
                <c:pt idx="102">
                  <c:v>6032.55</c:v>
                </c:pt>
                <c:pt idx="103">
                  <c:v>3923.147929760431</c:v>
                </c:pt>
                <c:pt idx="104">
                  <c:v>1909.18</c:v>
                </c:pt>
                <c:pt idx="105">
                  <c:v>9721.7875447854676</c:v>
                </c:pt>
                <c:pt idx="106">
                  <c:v>9184.6</c:v>
                </c:pt>
                <c:pt idx="107">
                  <c:v>16912.710182518706</c:v>
                </c:pt>
                <c:pt idx="108">
                  <c:v>1123.56</c:v>
                </c:pt>
                <c:pt idx="109">
                  <c:v>2949.5840264332301</c:v>
                </c:pt>
                <c:pt idx="110">
                  <c:v>1486</c:v>
                </c:pt>
                <c:pt idx="111">
                  <c:v>7052.82</c:v>
                </c:pt>
                <c:pt idx="112">
                  <c:v>2639.81</c:v>
                </c:pt>
                <c:pt idx="114">
                  <c:v>3705.6195334108488</c:v>
                </c:pt>
                <c:pt idx="115">
                  <c:v>6091.1399999999994</c:v>
                </c:pt>
                <c:pt idx="116">
                  <c:v>7769.5981430906877</c:v>
                </c:pt>
                <c:pt idx="117">
                  <c:v>6291.1023578259883</c:v>
                </c:pt>
                <c:pt idx="118">
                  <c:v>5166.1290253528923</c:v>
                </c:pt>
                <c:pt idx="119">
                  <c:v>5926.17</c:v>
                </c:pt>
                <c:pt idx="120">
                  <c:v>3501.5462220550826</c:v>
                </c:pt>
                <c:pt idx="121">
                  <c:v>10932.007614841743</c:v>
                </c:pt>
                <c:pt idx="122">
                  <c:v>7673.2192124683115</c:v>
                </c:pt>
                <c:pt idx="123">
                  <c:v>4500.0164754659972</c:v>
                </c:pt>
                <c:pt idx="124">
                  <c:v>12605.551724714005</c:v>
                </c:pt>
                <c:pt idx="125">
                  <c:v>7597.95542383664</c:v>
                </c:pt>
                <c:pt idx="126">
                  <c:v>7530.6</c:v>
                </c:pt>
                <c:pt idx="127">
                  <c:v>9545.32</c:v>
                </c:pt>
                <c:pt idx="128">
                  <c:v>2288.7600000000002</c:v>
                </c:pt>
                <c:pt idx="129">
                  <c:v>730.13</c:v>
                </c:pt>
                <c:pt idx="130">
                  <c:v>10216.400000000001</c:v>
                </c:pt>
                <c:pt idx="131">
                  <c:v>8539.0635155816435</c:v>
                </c:pt>
                <c:pt idx="132">
                  <c:v>6859.9173019892241</c:v>
                </c:pt>
                <c:pt idx="133">
                  <c:v>3979.9386323197655</c:v>
                </c:pt>
                <c:pt idx="134">
                  <c:v>2922.31</c:v>
                </c:pt>
                <c:pt idx="135">
                  <c:v>1197.675114727394</c:v>
                </c:pt>
                <c:pt idx="136">
                  <c:v>6714.59</c:v>
                </c:pt>
                <c:pt idx="137">
                  <c:v>15677.092724972706</c:v>
                </c:pt>
                <c:pt idx="138">
                  <c:v>4180.7537842485308</c:v>
                </c:pt>
                <c:pt idx="139">
                  <c:v>4459.9451945475621</c:v>
                </c:pt>
                <c:pt idx="141">
                  <c:v>2571.4593089720479</c:v>
                </c:pt>
                <c:pt idx="142">
                  <c:v>1684.41</c:v>
                </c:pt>
                <c:pt idx="143">
                  <c:v>3247.07</c:v>
                </c:pt>
                <c:pt idx="145">
                  <c:v>1954.05</c:v>
                </c:pt>
                <c:pt idx="146">
                  <c:v>13452.897055580821</c:v>
                </c:pt>
                <c:pt idx="147">
                  <c:v>13152.602377402114</c:v>
                </c:pt>
                <c:pt idx="148">
                  <c:v>6316.04</c:v>
                </c:pt>
                <c:pt idx="150">
                  <c:v>17798.624359758862</c:v>
                </c:pt>
                <c:pt idx="151">
                  <c:v>15044.720000000001</c:v>
                </c:pt>
                <c:pt idx="152">
                  <c:v>13695.99</c:v>
                </c:pt>
                <c:pt idx="153">
                  <c:v>8682.2192309890197</c:v>
                </c:pt>
                <c:pt idx="154">
                  <c:v>5933.8627704120963</c:v>
                </c:pt>
                <c:pt idx="155">
                  <c:v>10771.083282933228</c:v>
                </c:pt>
                <c:pt idx="156">
                  <c:v>7353.13</c:v>
                </c:pt>
                <c:pt idx="157">
                  <c:v>6002.6789235455635</c:v>
                </c:pt>
                <c:pt idx="158">
                  <c:v>2223.750731939338</c:v>
                </c:pt>
                <c:pt idx="159">
                  <c:v>3199.7601612137232</c:v>
                </c:pt>
                <c:pt idx="161">
                  <c:v>2805.55</c:v>
                </c:pt>
                <c:pt idx="162">
                  <c:v>3960.689579780842</c:v>
                </c:pt>
                <c:pt idx="163">
                  <c:v>3690.63</c:v>
                </c:pt>
                <c:pt idx="165">
                  <c:v>11595.917669999426</c:v>
                </c:pt>
                <c:pt idx="166">
                  <c:v>9653.9738850410831</c:v>
                </c:pt>
                <c:pt idx="167">
                  <c:v>2956.74</c:v>
                </c:pt>
                <c:pt idx="168">
                  <c:v>4610.0857618355058</c:v>
                </c:pt>
                <c:pt idx="169">
                  <c:v>1655.776797590855</c:v>
                </c:pt>
                <c:pt idx="170">
                  <c:v>7249.8269439961878</c:v>
                </c:pt>
                <c:pt idx="171">
                  <c:v>15010.570578122923</c:v>
                </c:pt>
                <c:pt idx="172">
                  <c:v>7008.4252020344156</c:v>
                </c:pt>
                <c:pt idx="173">
                  <c:v>12575.448881975513</c:v>
                </c:pt>
                <c:pt idx="174">
                  <c:v>10385.649580572959</c:v>
                </c:pt>
                <c:pt idx="175">
                  <c:v>3153.3403973290042</c:v>
                </c:pt>
                <c:pt idx="176">
                  <c:v>6420.52</c:v>
                </c:pt>
                <c:pt idx="177">
                  <c:v>1054.75</c:v>
                </c:pt>
                <c:pt idx="178">
                  <c:v>3959.46</c:v>
                </c:pt>
                <c:pt idx="179">
                  <c:v>2792.22</c:v>
                </c:pt>
                <c:pt idx="180">
                  <c:v>2408.38</c:v>
                </c:pt>
                <c:pt idx="181">
                  <c:v>6009.92</c:v>
                </c:pt>
                <c:pt idx="182">
                  <c:v>9734.4399999999987</c:v>
                </c:pt>
                <c:pt idx="183">
                  <c:v>3140.95</c:v>
                </c:pt>
                <c:pt idx="184">
                  <c:v>7660.0740801346474</c:v>
                </c:pt>
                <c:pt idx="185">
                  <c:v>7084.3816330592808</c:v>
                </c:pt>
                <c:pt idx="186">
                  <c:v>3354.34</c:v>
                </c:pt>
                <c:pt idx="187">
                  <c:v>10142.6</c:v>
                </c:pt>
                <c:pt idx="189">
                  <c:v>2648.72</c:v>
                </c:pt>
                <c:pt idx="190">
                  <c:v>2353.8000000000002</c:v>
                </c:pt>
                <c:pt idx="191">
                  <c:v>4097.4400000000005</c:v>
                </c:pt>
                <c:pt idx="192">
                  <c:v>13057.060279972453</c:v>
                </c:pt>
                <c:pt idx="193">
                  <c:v>1001.43</c:v>
                </c:pt>
                <c:pt idx="195">
                  <c:v>3517.31</c:v>
                </c:pt>
                <c:pt idx="196">
                  <c:v>4597.1900000000005</c:v>
                </c:pt>
                <c:pt idx="197">
                  <c:v>629.85</c:v>
                </c:pt>
                <c:pt idx="198">
                  <c:v>9032.2570666307874</c:v>
                </c:pt>
                <c:pt idx="199">
                  <c:v>6491.42</c:v>
                </c:pt>
              </c:numCache>
            </c:numRef>
          </c:val>
          <c:extLst>
            <c:ext xmlns:c16="http://schemas.microsoft.com/office/drawing/2014/chart" uri="{C3380CC4-5D6E-409C-BE32-E72D297353CC}">
              <c16:uniqueId val="{0000000F-48ED-43C1-9816-169E9AD06AF0}"/>
            </c:ext>
          </c:extLst>
        </c:ser>
        <c:dLbls>
          <c:showLegendKey val="0"/>
          <c:showVal val="0"/>
          <c:showCatName val="0"/>
          <c:showSerName val="0"/>
          <c:showPercent val="0"/>
          <c:showBubbleSize val="0"/>
        </c:dLbls>
        <c:gapWidth val="219"/>
        <c:overlap val="-27"/>
        <c:axId val="99647616"/>
        <c:axId val="99648032"/>
      </c:barChart>
      <c:catAx>
        <c:axId val="9964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8032"/>
        <c:crosses val="autoZero"/>
        <c:auto val="1"/>
        <c:lblAlgn val="ctr"/>
        <c:lblOffset val="100"/>
        <c:noMultiLvlLbl val="0"/>
      </c:catAx>
      <c:valAx>
        <c:axId val="9964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Tables!Avg Production Efficiency</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Tables'!$S$4:$S$5</c:f>
              <c:strCache>
                <c:ptCount val="1"/>
                <c:pt idx="0">
                  <c:v>2022 Q1</c:v>
                </c:pt>
              </c:strCache>
            </c:strRef>
          </c:tx>
          <c:spPr>
            <a:ln w="28575" cap="rnd">
              <a:solidFill>
                <a:schemeClr val="accent1"/>
              </a:solidFill>
              <a:round/>
            </a:ln>
            <a:effectLst/>
          </c:spPr>
          <c:marker>
            <c:symbol val="none"/>
          </c:marker>
          <c:cat>
            <c:strRef>
              <c:f>'Pivot Tables'!$R$6:$R$11</c:f>
              <c:strCache>
                <c:ptCount val="5"/>
                <c:pt idx="0">
                  <c:v>ADANI GREEN</c:v>
                </c:pt>
                <c:pt idx="1">
                  <c:v>JSW ENERGY</c:v>
                </c:pt>
                <c:pt idx="2">
                  <c:v>L&amp;T</c:v>
                </c:pt>
                <c:pt idx="3">
                  <c:v>RELIANCE INDUSTRIES</c:v>
                </c:pt>
                <c:pt idx="4">
                  <c:v>TATA STEEL</c:v>
                </c:pt>
              </c:strCache>
            </c:strRef>
          </c:cat>
          <c:val>
            <c:numRef>
              <c:f>'Pivot Tables'!$S$6:$S$11</c:f>
              <c:numCache>
                <c:formatCode>General</c:formatCode>
                <c:ptCount val="5"/>
                <c:pt idx="0">
                  <c:v>55987</c:v>
                </c:pt>
                <c:pt idx="1">
                  <c:v>49845.861111111109</c:v>
                </c:pt>
                <c:pt idx="2">
                  <c:v>54430.577777777777</c:v>
                </c:pt>
                <c:pt idx="3">
                  <c:v>50488.537499999999</c:v>
                </c:pt>
                <c:pt idx="4">
                  <c:v>57091.616161616163</c:v>
                </c:pt>
              </c:numCache>
            </c:numRef>
          </c:val>
          <c:smooth val="0"/>
          <c:extLst>
            <c:ext xmlns:c16="http://schemas.microsoft.com/office/drawing/2014/chart" uri="{C3380CC4-5D6E-409C-BE32-E72D297353CC}">
              <c16:uniqueId val="{00000000-3293-4F66-92A9-C6937F0828E8}"/>
            </c:ext>
          </c:extLst>
        </c:ser>
        <c:ser>
          <c:idx val="1"/>
          <c:order val="1"/>
          <c:tx>
            <c:strRef>
              <c:f>'Pivot Tables'!$T$4:$T$5</c:f>
              <c:strCache>
                <c:ptCount val="1"/>
                <c:pt idx="0">
                  <c:v>2022 Q2</c:v>
                </c:pt>
              </c:strCache>
            </c:strRef>
          </c:tx>
          <c:spPr>
            <a:ln w="28575" cap="rnd">
              <a:solidFill>
                <a:schemeClr val="accent2"/>
              </a:solidFill>
              <a:round/>
            </a:ln>
            <a:effectLst/>
          </c:spPr>
          <c:marker>
            <c:symbol val="none"/>
          </c:marker>
          <c:cat>
            <c:strRef>
              <c:f>'Pivot Tables'!$R$6:$R$11</c:f>
              <c:strCache>
                <c:ptCount val="5"/>
                <c:pt idx="0">
                  <c:v>ADANI GREEN</c:v>
                </c:pt>
                <c:pt idx="1">
                  <c:v>JSW ENERGY</c:v>
                </c:pt>
                <c:pt idx="2">
                  <c:v>L&amp;T</c:v>
                </c:pt>
                <c:pt idx="3">
                  <c:v>RELIANCE INDUSTRIES</c:v>
                </c:pt>
                <c:pt idx="4">
                  <c:v>TATA STEEL</c:v>
                </c:pt>
              </c:strCache>
            </c:strRef>
          </c:cat>
          <c:val>
            <c:numRef>
              <c:f>'Pivot Tables'!$T$6:$T$11</c:f>
              <c:numCache>
                <c:formatCode>General</c:formatCode>
                <c:ptCount val="5"/>
                <c:pt idx="0">
                  <c:v>55006.345588235294</c:v>
                </c:pt>
                <c:pt idx="1">
                  <c:v>53913.42424242424</c:v>
                </c:pt>
                <c:pt idx="2">
                  <c:v>52902.511904761908</c:v>
                </c:pt>
                <c:pt idx="3">
                  <c:v>55808.794117647056</c:v>
                </c:pt>
                <c:pt idx="4">
                  <c:v>52280.504672897194</c:v>
                </c:pt>
              </c:numCache>
            </c:numRef>
          </c:val>
          <c:smooth val="0"/>
          <c:extLst>
            <c:ext xmlns:c16="http://schemas.microsoft.com/office/drawing/2014/chart" uri="{C3380CC4-5D6E-409C-BE32-E72D297353CC}">
              <c16:uniqueId val="{0000000A-3293-4F66-92A9-C6937F0828E8}"/>
            </c:ext>
          </c:extLst>
        </c:ser>
        <c:ser>
          <c:idx val="2"/>
          <c:order val="2"/>
          <c:tx>
            <c:strRef>
              <c:f>'Pivot Tables'!$U$4:$U$5</c:f>
              <c:strCache>
                <c:ptCount val="1"/>
                <c:pt idx="0">
                  <c:v>2023 Q1</c:v>
                </c:pt>
              </c:strCache>
            </c:strRef>
          </c:tx>
          <c:spPr>
            <a:ln w="28575" cap="rnd">
              <a:solidFill>
                <a:schemeClr val="accent3"/>
              </a:solidFill>
              <a:round/>
            </a:ln>
            <a:effectLst/>
          </c:spPr>
          <c:marker>
            <c:symbol val="none"/>
          </c:marker>
          <c:cat>
            <c:strRef>
              <c:f>'Pivot Tables'!$R$6:$R$11</c:f>
              <c:strCache>
                <c:ptCount val="5"/>
                <c:pt idx="0">
                  <c:v>ADANI GREEN</c:v>
                </c:pt>
                <c:pt idx="1">
                  <c:v>JSW ENERGY</c:v>
                </c:pt>
                <c:pt idx="2">
                  <c:v>L&amp;T</c:v>
                </c:pt>
                <c:pt idx="3">
                  <c:v>RELIANCE INDUSTRIES</c:v>
                </c:pt>
                <c:pt idx="4">
                  <c:v>TATA STEEL</c:v>
                </c:pt>
              </c:strCache>
            </c:strRef>
          </c:cat>
          <c:val>
            <c:numRef>
              <c:f>'Pivot Tables'!$U$6:$U$11</c:f>
              <c:numCache>
                <c:formatCode>General</c:formatCode>
                <c:ptCount val="5"/>
                <c:pt idx="0">
                  <c:v>55440.36567164179</c:v>
                </c:pt>
                <c:pt idx="1">
                  <c:v>53368.533333333333</c:v>
                </c:pt>
                <c:pt idx="2">
                  <c:v>51836.662337662339</c:v>
                </c:pt>
                <c:pt idx="3">
                  <c:v>57514.184782608696</c:v>
                </c:pt>
                <c:pt idx="4">
                  <c:v>57267.089108910892</c:v>
                </c:pt>
              </c:numCache>
            </c:numRef>
          </c:val>
          <c:smooth val="0"/>
          <c:extLst>
            <c:ext xmlns:c16="http://schemas.microsoft.com/office/drawing/2014/chart" uri="{C3380CC4-5D6E-409C-BE32-E72D297353CC}">
              <c16:uniqueId val="{0000000B-3293-4F66-92A9-C6937F0828E8}"/>
            </c:ext>
          </c:extLst>
        </c:ser>
        <c:ser>
          <c:idx val="3"/>
          <c:order val="3"/>
          <c:tx>
            <c:strRef>
              <c:f>'Pivot Tables'!$V$4:$V$5</c:f>
              <c:strCache>
                <c:ptCount val="1"/>
                <c:pt idx="0">
                  <c:v>2023 Q2</c:v>
                </c:pt>
              </c:strCache>
            </c:strRef>
          </c:tx>
          <c:spPr>
            <a:ln w="28575" cap="rnd">
              <a:solidFill>
                <a:schemeClr val="accent4"/>
              </a:solidFill>
              <a:round/>
            </a:ln>
            <a:effectLst/>
          </c:spPr>
          <c:marker>
            <c:symbol val="none"/>
          </c:marker>
          <c:cat>
            <c:strRef>
              <c:f>'Pivot Tables'!$R$6:$R$11</c:f>
              <c:strCache>
                <c:ptCount val="5"/>
                <c:pt idx="0">
                  <c:v>ADANI GREEN</c:v>
                </c:pt>
                <c:pt idx="1">
                  <c:v>JSW ENERGY</c:v>
                </c:pt>
                <c:pt idx="2">
                  <c:v>L&amp;T</c:v>
                </c:pt>
                <c:pt idx="3">
                  <c:v>RELIANCE INDUSTRIES</c:v>
                </c:pt>
                <c:pt idx="4">
                  <c:v>TATA STEEL</c:v>
                </c:pt>
              </c:strCache>
            </c:strRef>
          </c:cat>
          <c:val>
            <c:numRef>
              <c:f>'Pivot Tables'!$V$6:$V$11</c:f>
              <c:numCache>
                <c:formatCode>General</c:formatCode>
                <c:ptCount val="5"/>
                <c:pt idx="0">
                  <c:v>55306.214285714283</c:v>
                </c:pt>
                <c:pt idx="1">
                  <c:v>52226.23529411765</c:v>
                </c:pt>
                <c:pt idx="2">
                  <c:v>53467.617647058825</c:v>
                </c:pt>
                <c:pt idx="3">
                  <c:v>59299.602040816324</c:v>
                </c:pt>
                <c:pt idx="4">
                  <c:v>50483.385245901642</c:v>
                </c:pt>
              </c:numCache>
            </c:numRef>
          </c:val>
          <c:smooth val="0"/>
          <c:extLst>
            <c:ext xmlns:c16="http://schemas.microsoft.com/office/drawing/2014/chart" uri="{C3380CC4-5D6E-409C-BE32-E72D297353CC}">
              <c16:uniqueId val="{0000000C-3293-4F66-92A9-C6937F0828E8}"/>
            </c:ext>
          </c:extLst>
        </c:ser>
        <c:dLbls>
          <c:showLegendKey val="0"/>
          <c:showVal val="0"/>
          <c:showCatName val="0"/>
          <c:showSerName val="0"/>
          <c:showPercent val="0"/>
          <c:showBubbleSize val="0"/>
        </c:dLbls>
        <c:smooth val="0"/>
        <c:axId val="294274480"/>
        <c:axId val="294272400"/>
      </c:lineChart>
      <c:catAx>
        <c:axId val="2942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72400"/>
        <c:crosses val="autoZero"/>
        <c:auto val="1"/>
        <c:lblAlgn val="ctr"/>
        <c:lblOffset val="100"/>
        <c:noMultiLvlLbl val="0"/>
      </c:catAx>
      <c:valAx>
        <c:axId val="29427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7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Tables!Avg Energy Consumption</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Tables'!$S$14:$S$15</c:f>
              <c:strCache>
                <c:ptCount val="1"/>
                <c:pt idx="0">
                  <c:v>2022 Q1</c:v>
                </c:pt>
              </c:strCache>
            </c:strRef>
          </c:tx>
          <c:spPr>
            <a:ln w="28575" cap="rnd">
              <a:solidFill>
                <a:schemeClr val="accent1"/>
              </a:solidFill>
              <a:round/>
            </a:ln>
            <a:effectLst/>
          </c:spPr>
          <c:marker>
            <c:symbol val="none"/>
          </c:marker>
          <c:cat>
            <c:strRef>
              <c:f>'Pivot Tables'!$R$16:$R$21</c:f>
              <c:strCache>
                <c:ptCount val="5"/>
                <c:pt idx="0">
                  <c:v>ADANI GREEN</c:v>
                </c:pt>
                <c:pt idx="1">
                  <c:v>JSW ENERGY</c:v>
                </c:pt>
                <c:pt idx="2">
                  <c:v>L&amp;T</c:v>
                </c:pt>
                <c:pt idx="3">
                  <c:v>RELIANCE INDUSTRIES</c:v>
                </c:pt>
                <c:pt idx="4">
                  <c:v>TATA STEEL</c:v>
                </c:pt>
              </c:strCache>
            </c:strRef>
          </c:cat>
          <c:val>
            <c:numRef>
              <c:f>'Pivot Tables'!$S$16:$S$21</c:f>
              <c:numCache>
                <c:formatCode>General</c:formatCode>
                <c:ptCount val="5"/>
                <c:pt idx="0">
                  <c:v>5506234.8175182482</c:v>
                </c:pt>
                <c:pt idx="1">
                  <c:v>4961397.222222222</c:v>
                </c:pt>
                <c:pt idx="2">
                  <c:v>5434585.888888889</c:v>
                </c:pt>
                <c:pt idx="3">
                  <c:v>5064032.625</c:v>
                </c:pt>
                <c:pt idx="4">
                  <c:v>5373797.1717171716</c:v>
                </c:pt>
              </c:numCache>
            </c:numRef>
          </c:val>
          <c:smooth val="0"/>
          <c:extLst>
            <c:ext xmlns:c16="http://schemas.microsoft.com/office/drawing/2014/chart" uri="{C3380CC4-5D6E-409C-BE32-E72D297353CC}">
              <c16:uniqueId val="{00000000-FEC9-4AED-B164-1FB8804A663F}"/>
            </c:ext>
          </c:extLst>
        </c:ser>
        <c:ser>
          <c:idx val="1"/>
          <c:order val="1"/>
          <c:tx>
            <c:strRef>
              <c:f>'Pivot Tables'!$T$14:$T$15</c:f>
              <c:strCache>
                <c:ptCount val="1"/>
                <c:pt idx="0">
                  <c:v>2022 Q2</c:v>
                </c:pt>
              </c:strCache>
            </c:strRef>
          </c:tx>
          <c:spPr>
            <a:ln w="28575" cap="rnd">
              <a:solidFill>
                <a:schemeClr val="accent2"/>
              </a:solidFill>
              <a:round/>
            </a:ln>
            <a:effectLst/>
          </c:spPr>
          <c:marker>
            <c:symbol val="none"/>
          </c:marker>
          <c:cat>
            <c:strRef>
              <c:f>'Pivot Tables'!$R$16:$R$21</c:f>
              <c:strCache>
                <c:ptCount val="5"/>
                <c:pt idx="0">
                  <c:v>ADANI GREEN</c:v>
                </c:pt>
                <c:pt idx="1">
                  <c:v>JSW ENERGY</c:v>
                </c:pt>
                <c:pt idx="2">
                  <c:v>L&amp;T</c:v>
                </c:pt>
                <c:pt idx="3">
                  <c:v>RELIANCE INDUSTRIES</c:v>
                </c:pt>
                <c:pt idx="4">
                  <c:v>TATA STEEL</c:v>
                </c:pt>
              </c:strCache>
            </c:strRef>
          </c:cat>
          <c:val>
            <c:numRef>
              <c:f>'Pivot Tables'!$T$16:$T$21</c:f>
              <c:numCache>
                <c:formatCode>General</c:formatCode>
                <c:ptCount val="5"/>
                <c:pt idx="0">
                  <c:v>5022626.5441176472</c:v>
                </c:pt>
                <c:pt idx="1">
                  <c:v>5066562.4242424238</c:v>
                </c:pt>
                <c:pt idx="2">
                  <c:v>5667836.0714285718</c:v>
                </c:pt>
                <c:pt idx="3">
                  <c:v>5417783.0392156867</c:v>
                </c:pt>
                <c:pt idx="4">
                  <c:v>5274761.121495327</c:v>
                </c:pt>
              </c:numCache>
            </c:numRef>
          </c:val>
          <c:smooth val="0"/>
          <c:extLst>
            <c:ext xmlns:c16="http://schemas.microsoft.com/office/drawing/2014/chart" uri="{C3380CC4-5D6E-409C-BE32-E72D297353CC}">
              <c16:uniqueId val="{0000000A-FEC9-4AED-B164-1FB8804A663F}"/>
            </c:ext>
          </c:extLst>
        </c:ser>
        <c:ser>
          <c:idx val="2"/>
          <c:order val="2"/>
          <c:tx>
            <c:strRef>
              <c:f>'Pivot Tables'!$U$14:$U$15</c:f>
              <c:strCache>
                <c:ptCount val="1"/>
                <c:pt idx="0">
                  <c:v>2023 Q1</c:v>
                </c:pt>
              </c:strCache>
            </c:strRef>
          </c:tx>
          <c:spPr>
            <a:ln w="28575" cap="rnd">
              <a:solidFill>
                <a:schemeClr val="accent3"/>
              </a:solidFill>
              <a:round/>
            </a:ln>
            <a:effectLst/>
          </c:spPr>
          <c:marker>
            <c:symbol val="none"/>
          </c:marker>
          <c:cat>
            <c:strRef>
              <c:f>'Pivot Tables'!$R$16:$R$21</c:f>
              <c:strCache>
                <c:ptCount val="5"/>
                <c:pt idx="0">
                  <c:v>ADANI GREEN</c:v>
                </c:pt>
                <c:pt idx="1">
                  <c:v>JSW ENERGY</c:v>
                </c:pt>
                <c:pt idx="2">
                  <c:v>L&amp;T</c:v>
                </c:pt>
                <c:pt idx="3">
                  <c:v>RELIANCE INDUSTRIES</c:v>
                </c:pt>
                <c:pt idx="4">
                  <c:v>TATA STEEL</c:v>
                </c:pt>
              </c:strCache>
            </c:strRef>
          </c:cat>
          <c:val>
            <c:numRef>
              <c:f>'Pivot Tables'!$U$16:$U$21</c:f>
              <c:numCache>
                <c:formatCode>General</c:formatCode>
                <c:ptCount val="5"/>
                <c:pt idx="0">
                  <c:v>5203135</c:v>
                </c:pt>
                <c:pt idx="1">
                  <c:v>5575720.9523809524</c:v>
                </c:pt>
                <c:pt idx="2">
                  <c:v>5620183.2467532465</c:v>
                </c:pt>
                <c:pt idx="3">
                  <c:v>5989654.7826086953</c:v>
                </c:pt>
                <c:pt idx="4">
                  <c:v>5488238.712871287</c:v>
                </c:pt>
              </c:numCache>
            </c:numRef>
          </c:val>
          <c:smooth val="0"/>
          <c:extLst>
            <c:ext xmlns:c16="http://schemas.microsoft.com/office/drawing/2014/chart" uri="{C3380CC4-5D6E-409C-BE32-E72D297353CC}">
              <c16:uniqueId val="{0000000B-FEC9-4AED-B164-1FB8804A663F}"/>
            </c:ext>
          </c:extLst>
        </c:ser>
        <c:ser>
          <c:idx val="3"/>
          <c:order val="3"/>
          <c:tx>
            <c:strRef>
              <c:f>'Pivot Tables'!$V$14:$V$15</c:f>
              <c:strCache>
                <c:ptCount val="1"/>
                <c:pt idx="0">
                  <c:v>2023 Q2</c:v>
                </c:pt>
              </c:strCache>
            </c:strRef>
          </c:tx>
          <c:spPr>
            <a:ln w="28575" cap="rnd">
              <a:solidFill>
                <a:schemeClr val="accent4"/>
              </a:solidFill>
              <a:round/>
            </a:ln>
            <a:effectLst/>
          </c:spPr>
          <c:marker>
            <c:symbol val="none"/>
          </c:marker>
          <c:cat>
            <c:strRef>
              <c:f>'Pivot Tables'!$R$16:$R$21</c:f>
              <c:strCache>
                <c:ptCount val="5"/>
                <c:pt idx="0">
                  <c:v>ADANI GREEN</c:v>
                </c:pt>
                <c:pt idx="1">
                  <c:v>JSW ENERGY</c:v>
                </c:pt>
                <c:pt idx="2">
                  <c:v>L&amp;T</c:v>
                </c:pt>
                <c:pt idx="3">
                  <c:v>RELIANCE INDUSTRIES</c:v>
                </c:pt>
                <c:pt idx="4">
                  <c:v>TATA STEEL</c:v>
                </c:pt>
              </c:strCache>
            </c:strRef>
          </c:cat>
          <c:val>
            <c:numRef>
              <c:f>'Pivot Tables'!$V$16:$V$21</c:f>
              <c:numCache>
                <c:formatCode>General</c:formatCode>
                <c:ptCount val="5"/>
                <c:pt idx="0">
                  <c:v>5264752.4107142854</c:v>
                </c:pt>
                <c:pt idx="1">
                  <c:v>5389849.4117647056</c:v>
                </c:pt>
                <c:pt idx="2">
                  <c:v>5081408.3823529407</c:v>
                </c:pt>
                <c:pt idx="3">
                  <c:v>6332691.224489796</c:v>
                </c:pt>
                <c:pt idx="4">
                  <c:v>5195924.2622950822</c:v>
                </c:pt>
              </c:numCache>
            </c:numRef>
          </c:val>
          <c:smooth val="0"/>
          <c:extLst>
            <c:ext xmlns:c16="http://schemas.microsoft.com/office/drawing/2014/chart" uri="{C3380CC4-5D6E-409C-BE32-E72D297353CC}">
              <c16:uniqueId val="{0000000C-FEC9-4AED-B164-1FB8804A663F}"/>
            </c:ext>
          </c:extLst>
        </c:ser>
        <c:dLbls>
          <c:showLegendKey val="0"/>
          <c:showVal val="0"/>
          <c:showCatName val="0"/>
          <c:showSerName val="0"/>
          <c:showPercent val="0"/>
          <c:showBubbleSize val="0"/>
        </c:dLbls>
        <c:smooth val="0"/>
        <c:axId val="1063286864"/>
        <c:axId val="1063287696"/>
      </c:lineChart>
      <c:catAx>
        <c:axId val="10632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7696"/>
        <c:crosses val="autoZero"/>
        <c:auto val="1"/>
        <c:lblAlgn val="ctr"/>
        <c:lblOffset val="100"/>
        <c:noMultiLvlLbl val="0"/>
      </c:catAx>
      <c:valAx>
        <c:axId val="106328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Tables!Emissions by Scope</c:name>
    <c:fmtId val="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Tables'!$S$31:$S$32</c:f>
              <c:strCache>
                <c:ptCount val="1"/>
                <c:pt idx="0">
                  <c:v>2022 Q1</c:v>
                </c:pt>
              </c:strCache>
            </c:strRef>
          </c:tx>
          <c:spPr>
            <a:solidFill>
              <a:schemeClr val="accent1"/>
            </a:solidFill>
            <a:ln>
              <a:noFill/>
            </a:ln>
            <a:effectLst/>
            <a:sp3d/>
          </c:spPr>
          <c:invertIfNegative val="0"/>
          <c:cat>
            <c:strRef>
              <c:f>'Pivot Tables'!$R$33:$R$36</c:f>
              <c:strCache>
                <c:ptCount val="3"/>
                <c:pt idx="0">
                  <c:v>SCOPE 1</c:v>
                </c:pt>
                <c:pt idx="1">
                  <c:v>SCOPE 2</c:v>
                </c:pt>
                <c:pt idx="2">
                  <c:v>SCOPE 3</c:v>
                </c:pt>
              </c:strCache>
            </c:strRef>
          </c:cat>
          <c:val>
            <c:numRef>
              <c:f>'Pivot Tables'!$S$33:$S$36</c:f>
              <c:numCache>
                <c:formatCode>General</c:formatCode>
                <c:ptCount val="3"/>
                <c:pt idx="0">
                  <c:v>406171.87902800803</c:v>
                </c:pt>
                <c:pt idx="1">
                  <c:v>480912.48577161471</c:v>
                </c:pt>
                <c:pt idx="2">
                  <c:v>369118.49884659139</c:v>
                </c:pt>
              </c:numCache>
            </c:numRef>
          </c:val>
          <c:extLst>
            <c:ext xmlns:c16="http://schemas.microsoft.com/office/drawing/2014/chart" uri="{C3380CC4-5D6E-409C-BE32-E72D297353CC}">
              <c16:uniqueId val="{00000000-31C4-49B0-AA75-43C899CE0960}"/>
            </c:ext>
          </c:extLst>
        </c:ser>
        <c:ser>
          <c:idx val="1"/>
          <c:order val="1"/>
          <c:tx>
            <c:strRef>
              <c:f>'Pivot Tables'!$T$31:$T$32</c:f>
              <c:strCache>
                <c:ptCount val="1"/>
                <c:pt idx="0">
                  <c:v>2022 Q2</c:v>
                </c:pt>
              </c:strCache>
            </c:strRef>
          </c:tx>
          <c:spPr>
            <a:solidFill>
              <a:schemeClr val="accent2"/>
            </a:solidFill>
            <a:ln>
              <a:noFill/>
            </a:ln>
            <a:effectLst/>
            <a:sp3d/>
          </c:spPr>
          <c:invertIfNegative val="0"/>
          <c:cat>
            <c:strRef>
              <c:f>'Pivot Tables'!$R$33:$R$36</c:f>
              <c:strCache>
                <c:ptCount val="3"/>
                <c:pt idx="0">
                  <c:v>SCOPE 1</c:v>
                </c:pt>
                <c:pt idx="1">
                  <c:v>SCOPE 2</c:v>
                </c:pt>
                <c:pt idx="2">
                  <c:v>SCOPE 3</c:v>
                </c:pt>
              </c:strCache>
            </c:strRef>
          </c:cat>
          <c:val>
            <c:numRef>
              <c:f>'Pivot Tables'!$T$33:$T$36</c:f>
              <c:numCache>
                <c:formatCode>General</c:formatCode>
                <c:ptCount val="3"/>
                <c:pt idx="0">
                  <c:v>463689.2270897142</c:v>
                </c:pt>
                <c:pt idx="1">
                  <c:v>417787.7127643273</c:v>
                </c:pt>
                <c:pt idx="2">
                  <c:v>475609.33795719367</c:v>
                </c:pt>
              </c:numCache>
            </c:numRef>
          </c:val>
          <c:extLst>
            <c:ext xmlns:c16="http://schemas.microsoft.com/office/drawing/2014/chart" uri="{C3380CC4-5D6E-409C-BE32-E72D297353CC}">
              <c16:uniqueId val="{0000000A-31C4-49B0-AA75-43C899CE0960}"/>
            </c:ext>
          </c:extLst>
        </c:ser>
        <c:ser>
          <c:idx val="2"/>
          <c:order val="2"/>
          <c:tx>
            <c:strRef>
              <c:f>'Pivot Tables'!$U$31:$U$32</c:f>
              <c:strCache>
                <c:ptCount val="1"/>
                <c:pt idx="0">
                  <c:v>2023 Q1</c:v>
                </c:pt>
              </c:strCache>
            </c:strRef>
          </c:tx>
          <c:spPr>
            <a:solidFill>
              <a:schemeClr val="accent3"/>
            </a:solidFill>
            <a:ln>
              <a:noFill/>
            </a:ln>
            <a:effectLst/>
            <a:sp3d/>
          </c:spPr>
          <c:invertIfNegative val="0"/>
          <c:cat>
            <c:strRef>
              <c:f>'Pivot Tables'!$R$33:$R$36</c:f>
              <c:strCache>
                <c:ptCount val="3"/>
                <c:pt idx="0">
                  <c:v>SCOPE 1</c:v>
                </c:pt>
                <c:pt idx="1">
                  <c:v>SCOPE 2</c:v>
                </c:pt>
                <c:pt idx="2">
                  <c:v>SCOPE 3</c:v>
                </c:pt>
              </c:strCache>
            </c:strRef>
          </c:cat>
          <c:val>
            <c:numRef>
              <c:f>'Pivot Tables'!$U$33:$U$36</c:f>
              <c:numCache>
                <c:formatCode>General</c:formatCode>
                <c:ptCount val="3"/>
                <c:pt idx="0">
                  <c:v>430614.241981411</c:v>
                </c:pt>
                <c:pt idx="1">
                  <c:v>453781.6455429949</c:v>
                </c:pt>
                <c:pt idx="2">
                  <c:v>461633.08219283825</c:v>
                </c:pt>
              </c:numCache>
            </c:numRef>
          </c:val>
          <c:extLst>
            <c:ext xmlns:c16="http://schemas.microsoft.com/office/drawing/2014/chart" uri="{C3380CC4-5D6E-409C-BE32-E72D297353CC}">
              <c16:uniqueId val="{0000000B-31C4-49B0-AA75-43C899CE0960}"/>
            </c:ext>
          </c:extLst>
        </c:ser>
        <c:ser>
          <c:idx val="3"/>
          <c:order val="3"/>
          <c:tx>
            <c:strRef>
              <c:f>'Pivot Tables'!$V$31:$V$32</c:f>
              <c:strCache>
                <c:ptCount val="1"/>
                <c:pt idx="0">
                  <c:v>2023 Q2</c:v>
                </c:pt>
              </c:strCache>
            </c:strRef>
          </c:tx>
          <c:spPr>
            <a:solidFill>
              <a:schemeClr val="accent4"/>
            </a:solidFill>
            <a:ln>
              <a:noFill/>
            </a:ln>
            <a:effectLst/>
            <a:sp3d/>
          </c:spPr>
          <c:invertIfNegative val="0"/>
          <c:cat>
            <c:strRef>
              <c:f>'Pivot Tables'!$R$33:$R$36</c:f>
              <c:strCache>
                <c:ptCount val="3"/>
                <c:pt idx="0">
                  <c:v>SCOPE 1</c:v>
                </c:pt>
                <c:pt idx="1">
                  <c:v>SCOPE 2</c:v>
                </c:pt>
                <c:pt idx="2">
                  <c:v>SCOPE 3</c:v>
                </c:pt>
              </c:strCache>
            </c:strRef>
          </c:cat>
          <c:val>
            <c:numRef>
              <c:f>'Pivot Tables'!$V$33:$V$36</c:f>
              <c:numCache>
                <c:formatCode>General</c:formatCode>
                <c:ptCount val="3"/>
                <c:pt idx="0">
                  <c:v>497513.95633884164</c:v>
                </c:pt>
                <c:pt idx="1">
                  <c:v>384776.05461662146</c:v>
                </c:pt>
                <c:pt idx="2">
                  <c:v>374783.94473003474</c:v>
                </c:pt>
              </c:numCache>
            </c:numRef>
          </c:val>
          <c:extLst>
            <c:ext xmlns:c16="http://schemas.microsoft.com/office/drawing/2014/chart" uri="{C3380CC4-5D6E-409C-BE32-E72D297353CC}">
              <c16:uniqueId val="{0000000C-31C4-49B0-AA75-43C899CE0960}"/>
            </c:ext>
          </c:extLst>
        </c:ser>
        <c:dLbls>
          <c:showLegendKey val="0"/>
          <c:showVal val="0"/>
          <c:showCatName val="0"/>
          <c:showSerName val="0"/>
          <c:showPercent val="0"/>
          <c:showBubbleSize val="0"/>
        </c:dLbls>
        <c:gapWidth val="150"/>
        <c:shape val="box"/>
        <c:axId val="106392272"/>
        <c:axId val="106389776"/>
        <c:axId val="0"/>
      </c:bar3DChart>
      <c:catAx>
        <c:axId val="10639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9776"/>
        <c:crosses val="autoZero"/>
        <c:auto val="1"/>
        <c:lblAlgn val="ctr"/>
        <c:lblOffset val="100"/>
        <c:noMultiLvlLbl val="0"/>
      </c:catAx>
      <c:valAx>
        <c:axId val="10638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9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Tables!Emissions by Facility</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Tables'!$S$45:$S$46</c:f>
              <c:strCache>
                <c:ptCount val="1"/>
                <c:pt idx="0">
                  <c:v>2022 Q1</c:v>
                </c:pt>
              </c:strCache>
            </c:strRef>
          </c:tx>
          <c:spPr>
            <a:solidFill>
              <a:schemeClr val="accent1"/>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Tables'!$S$47:$S$52</c:f>
              <c:numCache>
                <c:formatCode>General</c:formatCode>
                <c:ptCount val="5"/>
                <c:pt idx="0">
                  <c:v>356589.46740753704</c:v>
                </c:pt>
                <c:pt idx="1">
                  <c:v>193450.79501225302</c:v>
                </c:pt>
                <c:pt idx="2">
                  <c:v>240154.31856954549</c:v>
                </c:pt>
                <c:pt idx="3">
                  <c:v>218471.42520232356</c:v>
                </c:pt>
                <c:pt idx="4">
                  <c:v>247536.85745455505</c:v>
                </c:pt>
              </c:numCache>
            </c:numRef>
          </c:val>
          <c:extLst>
            <c:ext xmlns:c16="http://schemas.microsoft.com/office/drawing/2014/chart" uri="{C3380CC4-5D6E-409C-BE32-E72D297353CC}">
              <c16:uniqueId val="{00000000-E158-4A4A-9028-4FD7E35F0994}"/>
            </c:ext>
          </c:extLst>
        </c:ser>
        <c:ser>
          <c:idx val="1"/>
          <c:order val="1"/>
          <c:tx>
            <c:strRef>
              <c:f>'Pivot Tables'!$T$45:$T$46</c:f>
              <c:strCache>
                <c:ptCount val="1"/>
                <c:pt idx="0">
                  <c:v>2022 Q2</c:v>
                </c:pt>
              </c:strCache>
            </c:strRef>
          </c:tx>
          <c:spPr>
            <a:solidFill>
              <a:schemeClr val="accent2"/>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Tables'!$T$47:$T$52</c:f>
              <c:numCache>
                <c:formatCode>General</c:formatCode>
                <c:ptCount val="5"/>
                <c:pt idx="0">
                  <c:v>383176.09632533428</c:v>
                </c:pt>
                <c:pt idx="1">
                  <c:v>262472.28872925503</c:v>
                </c:pt>
                <c:pt idx="2">
                  <c:v>205462.01717603492</c:v>
                </c:pt>
                <c:pt idx="3">
                  <c:v>243137.91277517707</c:v>
                </c:pt>
                <c:pt idx="4">
                  <c:v>262837.96280543396</c:v>
                </c:pt>
              </c:numCache>
            </c:numRef>
          </c:val>
          <c:extLst>
            <c:ext xmlns:c16="http://schemas.microsoft.com/office/drawing/2014/chart" uri="{C3380CC4-5D6E-409C-BE32-E72D297353CC}">
              <c16:uniqueId val="{00000010-E158-4A4A-9028-4FD7E35F0994}"/>
            </c:ext>
          </c:extLst>
        </c:ser>
        <c:ser>
          <c:idx val="2"/>
          <c:order val="2"/>
          <c:tx>
            <c:strRef>
              <c:f>'Pivot Tables'!$U$45:$U$46</c:f>
              <c:strCache>
                <c:ptCount val="1"/>
                <c:pt idx="0">
                  <c:v>2023 Q1</c:v>
                </c:pt>
              </c:strCache>
            </c:strRef>
          </c:tx>
          <c:spPr>
            <a:solidFill>
              <a:schemeClr val="accent3"/>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Tables'!$U$47:$U$52</c:f>
              <c:numCache>
                <c:formatCode>General</c:formatCode>
                <c:ptCount val="5"/>
                <c:pt idx="0">
                  <c:v>344712.94223426428</c:v>
                </c:pt>
                <c:pt idx="1">
                  <c:v>271763.98357675876</c:v>
                </c:pt>
                <c:pt idx="2">
                  <c:v>205214.33067700962</c:v>
                </c:pt>
                <c:pt idx="3">
                  <c:v>252051.0531311938</c:v>
                </c:pt>
                <c:pt idx="4">
                  <c:v>272286.66009801783</c:v>
                </c:pt>
              </c:numCache>
            </c:numRef>
          </c:val>
          <c:extLst>
            <c:ext xmlns:c16="http://schemas.microsoft.com/office/drawing/2014/chart" uri="{C3380CC4-5D6E-409C-BE32-E72D297353CC}">
              <c16:uniqueId val="{00000011-E158-4A4A-9028-4FD7E35F0994}"/>
            </c:ext>
          </c:extLst>
        </c:ser>
        <c:ser>
          <c:idx val="3"/>
          <c:order val="3"/>
          <c:tx>
            <c:strRef>
              <c:f>'Pivot Tables'!$V$45:$V$46</c:f>
              <c:strCache>
                <c:ptCount val="1"/>
                <c:pt idx="0">
                  <c:v>2023 Q2</c:v>
                </c:pt>
              </c:strCache>
            </c:strRef>
          </c:tx>
          <c:spPr>
            <a:solidFill>
              <a:schemeClr val="accent4"/>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Tables'!$V$47:$V$52</c:f>
              <c:numCache>
                <c:formatCode>General</c:formatCode>
                <c:ptCount val="5"/>
                <c:pt idx="0">
                  <c:v>277483.84438371111</c:v>
                </c:pt>
                <c:pt idx="1">
                  <c:v>183064.52501163157</c:v>
                </c:pt>
                <c:pt idx="2">
                  <c:v>199475.46509111323</c:v>
                </c:pt>
                <c:pt idx="3">
                  <c:v>259536.22622081265</c:v>
                </c:pt>
                <c:pt idx="4">
                  <c:v>337513.89497822896</c:v>
                </c:pt>
              </c:numCache>
            </c:numRef>
          </c:val>
          <c:extLst>
            <c:ext xmlns:c16="http://schemas.microsoft.com/office/drawing/2014/chart" uri="{C3380CC4-5D6E-409C-BE32-E72D297353CC}">
              <c16:uniqueId val="{00000012-E158-4A4A-9028-4FD7E35F0994}"/>
            </c:ext>
          </c:extLst>
        </c:ser>
        <c:dLbls>
          <c:showLegendKey val="0"/>
          <c:showVal val="0"/>
          <c:showCatName val="0"/>
          <c:showSerName val="0"/>
          <c:showPercent val="0"/>
          <c:showBubbleSize val="0"/>
        </c:dLbls>
        <c:gapWidth val="219"/>
        <c:overlap val="-27"/>
        <c:axId val="398285808"/>
        <c:axId val="398284144"/>
      </c:barChart>
      <c:catAx>
        <c:axId val="39828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284144"/>
        <c:crosses val="autoZero"/>
        <c:auto val="1"/>
        <c:lblAlgn val="ctr"/>
        <c:lblOffset val="100"/>
        <c:noMultiLvlLbl val="0"/>
      </c:catAx>
      <c:valAx>
        <c:axId val="39828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28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Tables!Combined Trend Pivot</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Tables'!$S$63:$S$64</c:f>
              <c:strCache>
                <c:ptCount val="1"/>
                <c:pt idx="0">
                  <c:v>SCOPE 1</c:v>
                </c:pt>
              </c:strCache>
            </c:strRef>
          </c:tx>
          <c:spPr>
            <a:solidFill>
              <a:schemeClr val="accent1"/>
            </a:solidFill>
            <a:ln>
              <a:noFill/>
            </a:ln>
            <a:effectLst/>
          </c:spPr>
          <c:invertIfNegative val="0"/>
          <c:cat>
            <c:strRef>
              <c:f>'Pivot Tables'!$R$65:$R$69</c:f>
              <c:strCache>
                <c:ptCount val="4"/>
                <c:pt idx="0">
                  <c:v>2022 Q1</c:v>
                </c:pt>
                <c:pt idx="1">
                  <c:v>2022 Q2</c:v>
                </c:pt>
                <c:pt idx="2">
                  <c:v>2023 Q1</c:v>
                </c:pt>
                <c:pt idx="3">
                  <c:v>2023 Q2</c:v>
                </c:pt>
              </c:strCache>
            </c:strRef>
          </c:cat>
          <c:val>
            <c:numRef>
              <c:f>'Pivot Tables'!$S$65:$S$69</c:f>
              <c:numCache>
                <c:formatCode>General</c:formatCode>
                <c:ptCount val="4"/>
                <c:pt idx="0">
                  <c:v>406171.87902800803</c:v>
                </c:pt>
                <c:pt idx="1">
                  <c:v>463689.2270897142</c:v>
                </c:pt>
                <c:pt idx="2">
                  <c:v>430614.241981411</c:v>
                </c:pt>
                <c:pt idx="3">
                  <c:v>497513.95633884164</c:v>
                </c:pt>
              </c:numCache>
            </c:numRef>
          </c:val>
          <c:extLst>
            <c:ext xmlns:c16="http://schemas.microsoft.com/office/drawing/2014/chart" uri="{C3380CC4-5D6E-409C-BE32-E72D297353CC}">
              <c16:uniqueId val="{00000000-744B-453F-AF50-EC1DBEE4FE44}"/>
            </c:ext>
          </c:extLst>
        </c:ser>
        <c:ser>
          <c:idx val="1"/>
          <c:order val="1"/>
          <c:tx>
            <c:strRef>
              <c:f>'Pivot Tables'!$T$63:$T$64</c:f>
              <c:strCache>
                <c:ptCount val="1"/>
                <c:pt idx="0">
                  <c:v>SCOPE 2</c:v>
                </c:pt>
              </c:strCache>
            </c:strRef>
          </c:tx>
          <c:spPr>
            <a:solidFill>
              <a:schemeClr val="accent2"/>
            </a:solidFill>
            <a:ln>
              <a:noFill/>
            </a:ln>
            <a:effectLst/>
          </c:spPr>
          <c:invertIfNegative val="0"/>
          <c:cat>
            <c:strRef>
              <c:f>'Pivot Tables'!$R$65:$R$69</c:f>
              <c:strCache>
                <c:ptCount val="4"/>
                <c:pt idx="0">
                  <c:v>2022 Q1</c:v>
                </c:pt>
                <c:pt idx="1">
                  <c:v>2022 Q2</c:v>
                </c:pt>
                <c:pt idx="2">
                  <c:v>2023 Q1</c:v>
                </c:pt>
                <c:pt idx="3">
                  <c:v>2023 Q2</c:v>
                </c:pt>
              </c:strCache>
            </c:strRef>
          </c:cat>
          <c:val>
            <c:numRef>
              <c:f>'Pivot Tables'!$T$65:$T$69</c:f>
              <c:numCache>
                <c:formatCode>General</c:formatCode>
                <c:ptCount val="4"/>
                <c:pt idx="0">
                  <c:v>480912.48577161471</c:v>
                </c:pt>
                <c:pt idx="1">
                  <c:v>417787.7127643273</c:v>
                </c:pt>
                <c:pt idx="2">
                  <c:v>453781.6455429949</c:v>
                </c:pt>
                <c:pt idx="3">
                  <c:v>384776.05461662146</c:v>
                </c:pt>
              </c:numCache>
            </c:numRef>
          </c:val>
          <c:extLst>
            <c:ext xmlns:c16="http://schemas.microsoft.com/office/drawing/2014/chart" uri="{C3380CC4-5D6E-409C-BE32-E72D297353CC}">
              <c16:uniqueId val="{00000003-744B-453F-AF50-EC1DBEE4FE44}"/>
            </c:ext>
          </c:extLst>
        </c:ser>
        <c:ser>
          <c:idx val="2"/>
          <c:order val="2"/>
          <c:tx>
            <c:strRef>
              <c:f>'Pivot Tables'!$U$63:$U$64</c:f>
              <c:strCache>
                <c:ptCount val="1"/>
                <c:pt idx="0">
                  <c:v>SCOPE 3</c:v>
                </c:pt>
              </c:strCache>
            </c:strRef>
          </c:tx>
          <c:spPr>
            <a:solidFill>
              <a:schemeClr val="accent3"/>
            </a:solidFill>
            <a:ln>
              <a:noFill/>
            </a:ln>
            <a:effectLst/>
          </c:spPr>
          <c:invertIfNegative val="0"/>
          <c:cat>
            <c:strRef>
              <c:f>'Pivot Tables'!$R$65:$R$69</c:f>
              <c:strCache>
                <c:ptCount val="4"/>
                <c:pt idx="0">
                  <c:v>2022 Q1</c:v>
                </c:pt>
                <c:pt idx="1">
                  <c:v>2022 Q2</c:v>
                </c:pt>
                <c:pt idx="2">
                  <c:v>2023 Q1</c:v>
                </c:pt>
                <c:pt idx="3">
                  <c:v>2023 Q2</c:v>
                </c:pt>
              </c:strCache>
            </c:strRef>
          </c:cat>
          <c:val>
            <c:numRef>
              <c:f>'Pivot Tables'!$U$65:$U$69</c:f>
              <c:numCache>
                <c:formatCode>General</c:formatCode>
                <c:ptCount val="4"/>
                <c:pt idx="0">
                  <c:v>369118.49884659139</c:v>
                </c:pt>
                <c:pt idx="1">
                  <c:v>475609.33795719367</c:v>
                </c:pt>
                <c:pt idx="2">
                  <c:v>461633.08219283825</c:v>
                </c:pt>
                <c:pt idx="3">
                  <c:v>374783.94473003474</c:v>
                </c:pt>
              </c:numCache>
            </c:numRef>
          </c:val>
          <c:extLst>
            <c:ext xmlns:c16="http://schemas.microsoft.com/office/drawing/2014/chart" uri="{C3380CC4-5D6E-409C-BE32-E72D297353CC}">
              <c16:uniqueId val="{00000004-744B-453F-AF50-EC1DBEE4FE44}"/>
            </c:ext>
          </c:extLst>
        </c:ser>
        <c:dLbls>
          <c:showLegendKey val="0"/>
          <c:showVal val="0"/>
          <c:showCatName val="0"/>
          <c:showSerName val="0"/>
          <c:showPercent val="0"/>
          <c:showBubbleSize val="0"/>
        </c:dLbls>
        <c:gapWidth val="182"/>
        <c:axId val="293687136"/>
        <c:axId val="293685888"/>
      </c:barChart>
      <c:catAx>
        <c:axId val="29368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85888"/>
        <c:crosses val="autoZero"/>
        <c:auto val="1"/>
        <c:lblAlgn val="ctr"/>
        <c:lblOffset val="100"/>
        <c:noMultiLvlLbl val="0"/>
      </c:catAx>
      <c:valAx>
        <c:axId val="29368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Tables!PivotTable10</c:name>
    <c:fmtId val="7"/>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stacked"/>
        <c:varyColors val="0"/>
        <c:ser>
          <c:idx val="0"/>
          <c:order val="0"/>
          <c:tx>
            <c:strRef>
              <c:f>'Pivot Tables'!$S$81</c:f>
              <c:strCache>
                <c:ptCount val="1"/>
                <c:pt idx="0">
                  <c:v>Sum of Emissions (tons)</c:v>
                </c:pt>
              </c:strCache>
            </c:strRef>
          </c:tx>
          <c:spPr>
            <a:solidFill>
              <a:schemeClr val="accent1"/>
            </a:solidFill>
            <a:ln>
              <a:noFill/>
            </a:ln>
            <a:effectLst/>
          </c:spPr>
          <c:invertIfNegative val="0"/>
          <c:cat>
            <c:strRef>
              <c:f>'Pivot Tables'!$R$82:$R$86</c:f>
              <c:strCache>
                <c:ptCount val="4"/>
                <c:pt idx="0">
                  <c:v>2022 Q1</c:v>
                </c:pt>
                <c:pt idx="1">
                  <c:v>2022 Q2</c:v>
                </c:pt>
                <c:pt idx="2">
                  <c:v>2023 Q1</c:v>
                </c:pt>
                <c:pt idx="3">
                  <c:v>2023 Q2</c:v>
                </c:pt>
              </c:strCache>
            </c:strRef>
          </c:cat>
          <c:val>
            <c:numRef>
              <c:f>'Pivot Tables'!$S$82:$S$86</c:f>
              <c:numCache>
                <c:formatCode>General</c:formatCode>
                <c:ptCount val="4"/>
                <c:pt idx="0">
                  <c:v>1256202.8636462141</c:v>
                </c:pt>
                <c:pt idx="1">
                  <c:v>1357086.2778112357</c:v>
                </c:pt>
                <c:pt idx="2">
                  <c:v>1346028.9697172442</c:v>
                </c:pt>
                <c:pt idx="3">
                  <c:v>1257073.955685497</c:v>
                </c:pt>
              </c:numCache>
            </c:numRef>
          </c:val>
          <c:extLst>
            <c:ext xmlns:c16="http://schemas.microsoft.com/office/drawing/2014/chart" uri="{C3380CC4-5D6E-409C-BE32-E72D297353CC}">
              <c16:uniqueId val="{00000000-7D36-476A-8C48-8A1ED01A7453}"/>
            </c:ext>
          </c:extLst>
        </c:ser>
        <c:dLbls>
          <c:showLegendKey val="0"/>
          <c:showVal val="0"/>
          <c:showCatName val="0"/>
          <c:showSerName val="0"/>
          <c:showPercent val="0"/>
          <c:showBubbleSize val="0"/>
        </c:dLbls>
        <c:gapWidth val="219"/>
        <c:overlap val="100"/>
        <c:axId val="287573184"/>
        <c:axId val="287568192"/>
      </c:barChart>
      <c:lineChart>
        <c:grouping val="standard"/>
        <c:varyColors val="0"/>
        <c:ser>
          <c:idx val="1"/>
          <c:order val="1"/>
          <c:tx>
            <c:strRef>
              <c:f>'Pivot Tables'!$T$81</c:f>
              <c:strCache>
                <c:ptCount val="1"/>
                <c:pt idx="0">
                  <c:v>Sum of Production Volume (units)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Tables'!$R$82:$R$86</c:f>
              <c:strCache>
                <c:ptCount val="4"/>
                <c:pt idx="0">
                  <c:v>2022 Q1</c:v>
                </c:pt>
                <c:pt idx="1">
                  <c:v>2022 Q2</c:v>
                </c:pt>
                <c:pt idx="2">
                  <c:v>2023 Q1</c:v>
                </c:pt>
                <c:pt idx="3">
                  <c:v>2023 Q2</c:v>
                </c:pt>
              </c:strCache>
            </c:strRef>
          </c:cat>
          <c:val>
            <c:numRef>
              <c:f>'Pivot Tables'!$T$82:$T$86</c:f>
              <c:numCache>
                <c:formatCode>General</c:formatCode>
                <c:ptCount val="4"/>
                <c:pt idx="0">
                  <c:v>25849026</c:v>
                </c:pt>
                <c:pt idx="1">
                  <c:v>28548614</c:v>
                </c:pt>
                <c:pt idx="2">
                  <c:v>28099409</c:v>
                </c:pt>
                <c:pt idx="3">
                  <c:v>26239658</c:v>
                </c:pt>
              </c:numCache>
            </c:numRef>
          </c:val>
          <c:smooth val="0"/>
          <c:extLst>
            <c:ext xmlns:c16="http://schemas.microsoft.com/office/drawing/2014/chart" uri="{C3380CC4-5D6E-409C-BE32-E72D297353CC}">
              <c16:uniqueId val="{00000001-7D36-476A-8C48-8A1ED01A7453}"/>
            </c:ext>
          </c:extLst>
        </c:ser>
        <c:dLbls>
          <c:showLegendKey val="0"/>
          <c:showVal val="0"/>
          <c:showCatName val="0"/>
          <c:showSerName val="0"/>
          <c:showPercent val="0"/>
          <c:showBubbleSize val="0"/>
        </c:dLbls>
        <c:marker val="1"/>
        <c:smooth val="0"/>
        <c:axId val="287566112"/>
        <c:axId val="287569440"/>
      </c:lineChart>
      <c:valAx>
        <c:axId val="287568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3184"/>
        <c:crosses val="max"/>
        <c:crossBetween val="between"/>
      </c:valAx>
      <c:catAx>
        <c:axId val="287573184"/>
        <c:scaling>
          <c:orientation val="minMax"/>
        </c:scaling>
        <c:delete val="1"/>
        <c:axPos val="b"/>
        <c:numFmt formatCode="General" sourceLinked="1"/>
        <c:majorTickMark val="out"/>
        <c:minorTickMark val="none"/>
        <c:tickLblPos val="nextTo"/>
        <c:crossAx val="287568192"/>
        <c:crosses val="autoZero"/>
        <c:auto val="1"/>
        <c:lblAlgn val="ctr"/>
        <c:lblOffset val="100"/>
        <c:noMultiLvlLbl val="0"/>
      </c:catAx>
      <c:valAx>
        <c:axId val="287569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66112"/>
        <c:crosses val="autoZero"/>
        <c:crossBetween val="between"/>
      </c:valAx>
      <c:catAx>
        <c:axId val="287566112"/>
        <c:scaling>
          <c:orientation val="minMax"/>
        </c:scaling>
        <c:delete val="1"/>
        <c:axPos val="b"/>
        <c:numFmt formatCode="General" sourceLinked="1"/>
        <c:majorTickMark val="out"/>
        <c:minorTickMark val="none"/>
        <c:tickLblPos val="nextTo"/>
        <c:crossAx val="287569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Tables'!$S$100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33-4F34-90BE-CEFC9075C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33-4F34-90BE-CEFC9075C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3-4F34-90BE-CEFC9075C1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33-4F34-90BE-CEFC9075C1E8}"/>
              </c:ext>
            </c:extLst>
          </c:dPt>
          <c:cat>
            <c:strRef>
              <c:f>'Pivot Tables'!$R$101:$R$105</c:f>
              <c:strCache>
                <c:ptCount val="4"/>
                <c:pt idx="0">
                  <c:v>2022 Q1</c:v>
                </c:pt>
                <c:pt idx="1">
                  <c:v>2022 Q2</c:v>
                </c:pt>
                <c:pt idx="2">
                  <c:v>2023 Q1</c:v>
                </c:pt>
                <c:pt idx="3">
                  <c:v>2023 Q2</c:v>
                </c:pt>
              </c:strCache>
            </c:strRef>
          </c:cat>
          <c:val>
            <c:numRef>
              <c:f>'Pivot Tables'!$S$101:$S$105</c:f>
              <c:numCache>
                <c:formatCode>General</c:formatCode>
                <c:ptCount val="4"/>
                <c:pt idx="0">
                  <c:v>121841333.74575293</c:v>
                </c:pt>
                <c:pt idx="1">
                  <c:v>127605432.78852603</c:v>
                </c:pt>
                <c:pt idx="2">
                  <c:v>133446822.2293348</c:v>
                </c:pt>
                <c:pt idx="3">
                  <c:v>120809372.70429298</c:v>
                </c:pt>
              </c:numCache>
            </c:numRef>
          </c:val>
          <c:extLst>
            <c:ext xmlns:c16="http://schemas.microsoft.com/office/drawing/2014/chart" uri="{C3380CC4-5D6E-409C-BE32-E72D297353CC}">
              <c16:uniqueId val="{00000000-D6B6-4B51-9C6B-EF90D6680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Tables!PivotTable19</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Tables'!$AA$82</c:f>
              <c:strCache>
                <c:ptCount val="1"/>
                <c:pt idx="0">
                  <c:v>Sum of Emissions (tons)</c:v>
                </c:pt>
              </c:strCache>
            </c:strRef>
          </c:tx>
          <c:spPr>
            <a:solidFill>
              <a:schemeClr val="accent1"/>
            </a:solidFill>
            <a:ln>
              <a:noFill/>
            </a:ln>
            <a:effectLst/>
          </c:spPr>
          <c:invertIfNegative val="0"/>
          <c:cat>
            <c:strRef>
              <c:f>'Pivot Tables'!$Z$83:$Z$283</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Tables'!$AA$83:$AA$283</c:f>
              <c:numCache>
                <c:formatCode>General</c:formatCode>
                <c:ptCount val="200"/>
                <c:pt idx="0">
                  <c:v>20617.21085447428</c:v>
                </c:pt>
                <c:pt idx="1">
                  <c:v>26010.161895458106</c:v>
                </c:pt>
                <c:pt idx="2">
                  <c:v>35534.400000000001</c:v>
                </c:pt>
                <c:pt idx="3">
                  <c:v>42923.146049913783</c:v>
                </c:pt>
                <c:pt idx="4">
                  <c:v>34826.515494851417</c:v>
                </c:pt>
                <c:pt idx="5">
                  <c:v>33409.560000000005</c:v>
                </c:pt>
                <c:pt idx="6">
                  <c:v>27263.52</c:v>
                </c:pt>
                <c:pt idx="7">
                  <c:v>31522.910000000003</c:v>
                </c:pt>
                <c:pt idx="8">
                  <c:v>24879.803092739025</c:v>
                </c:pt>
                <c:pt idx="9">
                  <c:v>17884.7771541527</c:v>
                </c:pt>
                <c:pt idx="10">
                  <c:v>33425.450000000004</c:v>
                </c:pt>
                <c:pt idx="11">
                  <c:v>24060.691461782877</c:v>
                </c:pt>
                <c:pt idx="12">
                  <c:v>21381.64</c:v>
                </c:pt>
                <c:pt idx="13">
                  <c:v>26109.761366608429</c:v>
                </c:pt>
                <c:pt idx="14">
                  <c:v>19564.969215016561</c:v>
                </c:pt>
                <c:pt idx="15">
                  <c:v>18257.45</c:v>
                </c:pt>
                <c:pt idx="16">
                  <c:v>38727.658417826628</c:v>
                </c:pt>
                <c:pt idx="17">
                  <c:v>25184.615639770138</c:v>
                </c:pt>
                <c:pt idx="18">
                  <c:v>45289.827492340053</c:v>
                </c:pt>
                <c:pt idx="19">
                  <c:v>16334.726940872164</c:v>
                </c:pt>
                <c:pt idx="20">
                  <c:v>18812.889618734785</c:v>
                </c:pt>
                <c:pt idx="21">
                  <c:v>18465.840616060505</c:v>
                </c:pt>
                <c:pt idx="22">
                  <c:v>29311.578412469931</c:v>
                </c:pt>
                <c:pt idx="23">
                  <c:v>24839.401663752462</c:v>
                </c:pt>
                <c:pt idx="24">
                  <c:v>46353.149064694284</c:v>
                </c:pt>
                <c:pt idx="25">
                  <c:v>23454.793040752484</c:v>
                </c:pt>
                <c:pt idx="26">
                  <c:v>45966.725989434744</c:v>
                </c:pt>
                <c:pt idx="27">
                  <c:v>57248.100000000006</c:v>
                </c:pt>
                <c:pt idx="28">
                  <c:v>25945.846632935056</c:v>
                </c:pt>
                <c:pt idx="29">
                  <c:v>25797.078165059524</c:v>
                </c:pt>
                <c:pt idx="30">
                  <c:v>31343.862546121993</c:v>
                </c:pt>
                <c:pt idx="31">
                  <c:v>38436.241011209124</c:v>
                </c:pt>
                <c:pt idx="32">
                  <c:v>18787.62629228166</c:v>
                </c:pt>
                <c:pt idx="33">
                  <c:v>9471.2531680783832</c:v>
                </c:pt>
                <c:pt idx="34">
                  <c:v>21864.510000000002</c:v>
                </c:pt>
                <c:pt idx="35">
                  <c:v>19186.220673973294</c:v>
                </c:pt>
                <c:pt idx="36">
                  <c:v>14294.938867521076</c:v>
                </c:pt>
                <c:pt idx="37">
                  <c:v>27813.39</c:v>
                </c:pt>
                <c:pt idx="38">
                  <c:v>12191.948169989777</c:v>
                </c:pt>
                <c:pt idx="39">
                  <c:v>25803.539196257479</c:v>
                </c:pt>
                <c:pt idx="40">
                  <c:v>25985.570959725159</c:v>
                </c:pt>
                <c:pt idx="41">
                  <c:v>35437.106739816103</c:v>
                </c:pt>
                <c:pt idx="42">
                  <c:v>32127.09181483608</c:v>
                </c:pt>
                <c:pt idx="43">
                  <c:v>13345.501161417807</c:v>
                </c:pt>
                <c:pt idx="44">
                  <c:v>17873.838858344927</c:v>
                </c:pt>
                <c:pt idx="45">
                  <c:v>33037.119999999995</c:v>
                </c:pt>
                <c:pt idx="46">
                  <c:v>25606.909605119654</c:v>
                </c:pt>
                <c:pt idx="47">
                  <c:v>33596.217345886354</c:v>
                </c:pt>
                <c:pt idx="48">
                  <c:v>16477.45</c:v>
                </c:pt>
                <c:pt idx="49">
                  <c:v>19679.694112552206</c:v>
                </c:pt>
                <c:pt idx="50">
                  <c:v>14813.83410076775</c:v>
                </c:pt>
                <c:pt idx="51">
                  <c:v>11611.930000000002</c:v>
                </c:pt>
                <c:pt idx="52">
                  <c:v>30286.802756955229</c:v>
                </c:pt>
                <c:pt idx="53">
                  <c:v>40076.75115883429</c:v>
                </c:pt>
                <c:pt idx="54">
                  <c:v>30188.240787548821</c:v>
                </c:pt>
                <c:pt idx="55">
                  <c:v>26846.709953923826</c:v>
                </c:pt>
                <c:pt idx="56">
                  <c:v>24946.302460184954</c:v>
                </c:pt>
                <c:pt idx="57">
                  <c:v>29774.283840542535</c:v>
                </c:pt>
                <c:pt idx="58">
                  <c:v>13101.665505476649</c:v>
                </c:pt>
                <c:pt idx="59">
                  <c:v>17592.559999999998</c:v>
                </c:pt>
                <c:pt idx="60">
                  <c:v>7979.64</c:v>
                </c:pt>
                <c:pt idx="61">
                  <c:v>30929.155255990019</c:v>
                </c:pt>
                <c:pt idx="62">
                  <c:v>24526.161541461981</c:v>
                </c:pt>
                <c:pt idx="63">
                  <c:v>34945.329999999994</c:v>
                </c:pt>
                <c:pt idx="64">
                  <c:v>14269.477681047973</c:v>
                </c:pt>
                <c:pt idx="65">
                  <c:v>26041.653383734785</c:v>
                </c:pt>
                <c:pt idx="66">
                  <c:v>23120.40114487772</c:v>
                </c:pt>
                <c:pt idx="67">
                  <c:v>27894.887995895086</c:v>
                </c:pt>
                <c:pt idx="68">
                  <c:v>10016.799999999999</c:v>
                </c:pt>
                <c:pt idx="69">
                  <c:v>26308.655254258207</c:v>
                </c:pt>
                <c:pt idx="70">
                  <c:v>21438.883024842937</c:v>
                </c:pt>
                <c:pt idx="71">
                  <c:v>41752.319598617425</c:v>
                </c:pt>
                <c:pt idx="72">
                  <c:v>19523.170000000002</c:v>
                </c:pt>
                <c:pt idx="73">
                  <c:v>14994.941497587839</c:v>
                </c:pt>
                <c:pt idx="74">
                  <c:v>30007.06</c:v>
                </c:pt>
                <c:pt idx="75">
                  <c:v>28433.41320961879</c:v>
                </c:pt>
                <c:pt idx="76">
                  <c:v>39121.24</c:v>
                </c:pt>
                <c:pt idx="77">
                  <c:v>21655.9</c:v>
                </c:pt>
                <c:pt idx="78">
                  <c:v>18490.034312726555</c:v>
                </c:pt>
                <c:pt idx="79">
                  <c:v>22402.92689601997</c:v>
                </c:pt>
                <c:pt idx="80">
                  <c:v>16763.38</c:v>
                </c:pt>
                <c:pt idx="81">
                  <c:v>34841.198123789305</c:v>
                </c:pt>
                <c:pt idx="82">
                  <c:v>27850.980921316379</c:v>
                </c:pt>
                <c:pt idx="83">
                  <c:v>30136.746269255709</c:v>
                </c:pt>
                <c:pt idx="84">
                  <c:v>15772.52</c:v>
                </c:pt>
                <c:pt idx="85">
                  <c:v>29533.11871258881</c:v>
                </c:pt>
                <c:pt idx="86">
                  <c:v>17733.751299061725</c:v>
                </c:pt>
                <c:pt idx="87">
                  <c:v>26319.293927729741</c:v>
                </c:pt>
                <c:pt idx="88">
                  <c:v>33047.633920155335</c:v>
                </c:pt>
                <c:pt idx="89">
                  <c:v>39363.506078310129</c:v>
                </c:pt>
                <c:pt idx="90">
                  <c:v>13121.280000000002</c:v>
                </c:pt>
                <c:pt idx="91">
                  <c:v>26784.067837701794</c:v>
                </c:pt>
                <c:pt idx="92">
                  <c:v>11973.05</c:v>
                </c:pt>
                <c:pt idx="93">
                  <c:v>24717.490604749681</c:v>
                </c:pt>
                <c:pt idx="94">
                  <c:v>26676.388287329108</c:v>
                </c:pt>
                <c:pt idx="95">
                  <c:v>25908.51260745668</c:v>
                </c:pt>
                <c:pt idx="96">
                  <c:v>31101.473553158175</c:v>
                </c:pt>
                <c:pt idx="97">
                  <c:v>25014.471437969838</c:v>
                </c:pt>
                <c:pt idx="98">
                  <c:v>18394.515868538118</c:v>
                </c:pt>
                <c:pt idx="99">
                  <c:v>26593.189281297276</c:v>
                </c:pt>
                <c:pt idx="100">
                  <c:v>34716.577050622938</c:v>
                </c:pt>
                <c:pt idx="101">
                  <c:v>17849.88</c:v>
                </c:pt>
                <c:pt idx="102">
                  <c:v>29096.196386182186</c:v>
                </c:pt>
                <c:pt idx="103">
                  <c:v>22802.909651031227</c:v>
                </c:pt>
                <c:pt idx="104">
                  <c:v>27064.872612084848</c:v>
                </c:pt>
                <c:pt idx="105">
                  <c:v>43865.771390547372</c:v>
                </c:pt>
                <c:pt idx="106">
                  <c:v>32587.406880698698</c:v>
                </c:pt>
                <c:pt idx="107">
                  <c:v>39474.630106998462</c:v>
                </c:pt>
                <c:pt idx="108">
                  <c:v>18991.831781495301</c:v>
                </c:pt>
                <c:pt idx="109">
                  <c:v>28992.05402643323</c:v>
                </c:pt>
                <c:pt idx="110">
                  <c:v>9245.594884007056</c:v>
                </c:pt>
                <c:pt idx="111">
                  <c:v>27585.339060392711</c:v>
                </c:pt>
                <c:pt idx="112">
                  <c:v>33754.107781058781</c:v>
                </c:pt>
                <c:pt idx="113">
                  <c:v>21710.566241586137</c:v>
                </c:pt>
                <c:pt idx="114">
                  <c:v>26783.419533410848</c:v>
                </c:pt>
                <c:pt idx="115">
                  <c:v>15121.789999999999</c:v>
                </c:pt>
                <c:pt idx="116">
                  <c:v>25624.8769243924</c:v>
                </c:pt>
                <c:pt idx="117">
                  <c:v>21734.742819431696</c:v>
                </c:pt>
                <c:pt idx="118">
                  <c:v>27547.821697936863</c:v>
                </c:pt>
                <c:pt idx="119">
                  <c:v>24319.144587381528</c:v>
                </c:pt>
                <c:pt idx="120">
                  <c:v>34895.137908828568</c:v>
                </c:pt>
                <c:pt idx="121">
                  <c:v>35067.713517057746</c:v>
                </c:pt>
                <c:pt idx="122">
                  <c:v>25522.335674253827</c:v>
                </c:pt>
                <c:pt idx="123">
                  <c:v>24678.219599695454</c:v>
                </c:pt>
                <c:pt idx="124">
                  <c:v>26856.582639962871</c:v>
                </c:pt>
                <c:pt idx="125">
                  <c:v>52119.036216961329</c:v>
                </c:pt>
                <c:pt idx="126">
                  <c:v>33694.020000000004</c:v>
                </c:pt>
                <c:pt idx="127">
                  <c:v>33884.760351185279</c:v>
                </c:pt>
                <c:pt idx="128">
                  <c:v>16727.243851262439</c:v>
                </c:pt>
                <c:pt idx="129">
                  <c:v>24222.977271699841</c:v>
                </c:pt>
                <c:pt idx="130">
                  <c:v>27624.841552110058</c:v>
                </c:pt>
                <c:pt idx="131">
                  <c:v>19508.308193435852</c:v>
                </c:pt>
                <c:pt idx="132">
                  <c:v>14445.237301989226</c:v>
                </c:pt>
                <c:pt idx="133">
                  <c:v>16371.914409679663</c:v>
                </c:pt>
                <c:pt idx="134">
                  <c:v>25592.170908307104</c:v>
                </c:pt>
                <c:pt idx="135">
                  <c:v>18089.035869190669</c:v>
                </c:pt>
                <c:pt idx="136">
                  <c:v>20658.099999999999</c:v>
                </c:pt>
                <c:pt idx="137">
                  <c:v>34254.022724972703</c:v>
                </c:pt>
                <c:pt idx="138">
                  <c:v>21625.607378133554</c:v>
                </c:pt>
                <c:pt idx="139">
                  <c:v>6981.0195717167489</c:v>
                </c:pt>
                <c:pt idx="140">
                  <c:v>25617.522204108194</c:v>
                </c:pt>
                <c:pt idx="141">
                  <c:v>16501.502166268543</c:v>
                </c:pt>
                <c:pt idx="142">
                  <c:v>18867.878693432154</c:v>
                </c:pt>
                <c:pt idx="143">
                  <c:v>11495.15</c:v>
                </c:pt>
                <c:pt idx="144">
                  <c:v>19771.512253628363</c:v>
                </c:pt>
                <c:pt idx="145">
                  <c:v>22804.141973981143</c:v>
                </c:pt>
                <c:pt idx="146">
                  <c:v>43948.893601574993</c:v>
                </c:pt>
                <c:pt idx="147">
                  <c:v>33988.335041909711</c:v>
                </c:pt>
                <c:pt idx="148">
                  <c:v>20501.79</c:v>
                </c:pt>
                <c:pt idx="149">
                  <c:v>15278.36668465709</c:v>
                </c:pt>
                <c:pt idx="150">
                  <c:v>29456.78122619713</c:v>
                </c:pt>
                <c:pt idx="151">
                  <c:v>29196.644232807153</c:v>
                </c:pt>
                <c:pt idx="152">
                  <c:v>42857.184130524111</c:v>
                </c:pt>
                <c:pt idx="153">
                  <c:v>26692.41476379188</c:v>
                </c:pt>
                <c:pt idx="154">
                  <c:v>31402.296895647436</c:v>
                </c:pt>
                <c:pt idx="155">
                  <c:v>35094.072754091634</c:v>
                </c:pt>
                <c:pt idx="156">
                  <c:v>29769.831023391111</c:v>
                </c:pt>
                <c:pt idx="157">
                  <c:v>24605.109001151421</c:v>
                </c:pt>
                <c:pt idx="158">
                  <c:v>17991.917006625321</c:v>
                </c:pt>
                <c:pt idx="159">
                  <c:v>20162.087306885933</c:v>
                </c:pt>
                <c:pt idx="160">
                  <c:v>33086.735514182918</c:v>
                </c:pt>
                <c:pt idx="161">
                  <c:v>36075.997203939172</c:v>
                </c:pt>
                <c:pt idx="162">
                  <c:v>5627.6695797808425</c:v>
                </c:pt>
                <c:pt idx="163">
                  <c:v>12116.269999999999</c:v>
                </c:pt>
                <c:pt idx="164">
                  <c:v>31235.540829928876</c:v>
                </c:pt>
                <c:pt idx="165">
                  <c:v>25514.344020912369</c:v>
                </c:pt>
                <c:pt idx="166">
                  <c:v>13221.514967914401</c:v>
                </c:pt>
                <c:pt idx="167">
                  <c:v>22744.481912381358</c:v>
                </c:pt>
                <c:pt idx="168">
                  <c:v>13232.415761835506</c:v>
                </c:pt>
                <c:pt idx="169">
                  <c:v>35729.970536817636</c:v>
                </c:pt>
                <c:pt idx="170">
                  <c:v>35524.39703545969</c:v>
                </c:pt>
                <c:pt idx="171">
                  <c:v>33950.674999858209</c:v>
                </c:pt>
                <c:pt idx="172">
                  <c:v>40291.472029117285</c:v>
                </c:pt>
                <c:pt idx="173">
                  <c:v>53061.389389606455</c:v>
                </c:pt>
                <c:pt idx="174">
                  <c:v>46517.846487429866</c:v>
                </c:pt>
                <c:pt idx="175">
                  <c:v>21355.077252207826</c:v>
                </c:pt>
                <c:pt idx="176">
                  <c:v>26110.877352191732</c:v>
                </c:pt>
                <c:pt idx="177">
                  <c:v>2990.0456912977497</c:v>
                </c:pt>
                <c:pt idx="178">
                  <c:v>27870.739999999998</c:v>
                </c:pt>
                <c:pt idx="179">
                  <c:v>12965.033772519164</c:v>
                </c:pt>
                <c:pt idx="180">
                  <c:v>29803.552753159427</c:v>
                </c:pt>
                <c:pt idx="181">
                  <c:v>20136.48274025735</c:v>
                </c:pt>
                <c:pt idx="182">
                  <c:v>31554.055593491834</c:v>
                </c:pt>
                <c:pt idx="183">
                  <c:v>28520.91104980369</c:v>
                </c:pt>
                <c:pt idx="184">
                  <c:v>26293.168945227531</c:v>
                </c:pt>
                <c:pt idx="185">
                  <c:v>21170.786052632291</c:v>
                </c:pt>
                <c:pt idx="186">
                  <c:v>17950.208540854223</c:v>
                </c:pt>
                <c:pt idx="187">
                  <c:v>23793.510052443162</c:v>
                </c:pt>
                <c:pt idx="188">
                  <c:v>17932.522332199744</c:v>
                </c:pt>
                <c:pt idx="189">
                  <c:v>39058.15</c:v>
                </c:pt>
                <c:pt idx="190">
                  <c:v>19979.269999999997</c:v>
                </c:pt>
                <c:pt idx="191">
                  <c:v>27096.10277741334</c:v>
                </c:pt>
                <c:pt idx="192">
                  <c:v>41030.488440499081</c:v>
                </c:pt>
                <c:pt idx="193">
                  <c:v>33490.672741103343</c:v>
                </c:pt>
                <c:pt idx="194">
                  <c:v>22383.347311161</c:v>
                </c:pt>
                <c:pt idx="195">
                  <c:v>32299.785265607759</c:v>
                </c:pt>
                <c:pt idx="196">
                  <c:v>32650.467526504606</c:v>
                </c:pt>
                <c:pt idx="197">
                  <c:v>31380.846495719601</c:v>
                </c:pt>
                <c:pt idx="198">
                  <c:v>27102.566559931554</c:v>
                </c:pt>
                <c:pt idx="199">
                  <c:v>29349.499133839658</c:v>
                </c:pt>
              </c:numCache>
            </c:numRef>
          </c:val>
          <c:extLst>
            <c:ext xmlns:c16="http://schemas.microsoft.com/office/drawing/2014/chart" uri="{C3380CC4-5D6E-409C-BE32-E72D297353CC}">
              <c16:uniqueId val="{00000000-DF4A-41F2-87CE-6DCBFD7B3AA8}"/>
            </c:ext>
          </c:extLst>
        </c:ser>
        <c:ser>
          <c:idx val="1"/>
          <c:order val="1"/>
          <c:tx>
            <c:strRef>
              <c:f>'Pivot Tables'!$AB$82</c:f>
              <c:strCache>
                <c:ptCount val="1"/>
                <c:pt idx="0">
                  <c:v>Count of Benchmark</c:v>
                </c:pt>
              </c:strCache>
            </c:strRef>
          </c:tx>
          <c:spPr>
            <a:solidFill>
              <a:schemeClr val="accent2"/>
            </a:solidFill>
            <a:ln>
              <a:noFill/>
            </a:ln>
            <a:effectLst/>
          </c:spPr>
          <c:invertIfNegative val="0"/>
          <c:cat>
            <c:strRef>
              <c:f>'Pivot Tables'!$Z$83:$Z$283</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Tables'!$AB$83:$AB$283</c:f>
              <c:numCache>
                <c:formatCode>General</c:formatCode>
                <c:ptCount val="200"/>
                <c:pt idx="0">
                  <c:v>15462.90814085571</c:v>
                </c:pt>
                <c:pt idx="1">
                  <c:v>19507.62142159358</c:v>
                </c:pt>
                <c:pt idx="2">
                  <c:v>26650.800000000003</c:v>
                </c:pt>
                <c:pt idx="3">
                  <c:v>32192.359537435339</c:v>
                </c:pt>
                <c:pt idx="4">
                  <c:v>26119.886621138561</c:v>
                </c:pt>
                <c:pt idx="5">
                  <c:v>25057.170000000006</c:v>
                </c:pt>
                <c:pt idx="6">
                  <c:v>20447.64</c:v>
                </c:pt>
                <c:pt idx="7">
                  <c:v>23642.182500000003</c:v>
                </c:pt>
                <c:pt idx="8">
                  <c:v>18659.852319554269</c:v>
                </c:pt>
                <c:pt idx="9">
                  <c:v>13413.582865614524</c:v>
                </c:pt>
                <c:pt idx="10">
                  <c:v>25069.087500000001</c:v>
                </c:pt>
                <c:pt idx="11">
                  <c:v>18045.518596337159</c:v>
                </c:pt>
                <c:pt idx="12">
                  <c:v>16036.23</c:v>
                </c:pt>
                <c:pt idx="13">
                  <c:v>19582.32102495632</c:v>
                </c:pt>
                <c:pt idx="14">
                  <c:v>14673.72691126242</c:v>
                </c:pt>
                <c:pt idx="15">
                  <c:v>13693.087500000001</c:v>
                </c:pt>
                <c:pt idx="16">
                  <c:v>29045.743813369969</c:v>
                </c:pt>
                <c:pt idx="17">
                  <c:v>18888.461729827603</c:v>
                </c:pt>
                <c:pt idx="18">
                  <c:v>33967.370619255038</c:v>
                </c:pt>
                <c:pt idx="19">
                  <c:v>12251.045205654123</c:v>
                </c:pt>
                <c:pt idx="20">
                  <c:v>14109.667214051089</c:v>
                </c:pt>
                <c:pt idx="21">
                  <c:v>13849.380462045377</c:v>
                </c:pt>
                <c:pt idx="22">
                  <c:v>21983.683809352449</c:v>
                </c:pt>
                <c:pt idx="23">
                  <c:v>18629.551247814346</c:v>
                </c:pt>
                <c:pt idx="24">
                  <c:v>34764.861798520709</c:v>
                </c:pt>
                <c:pt idx="25">
                  <c:v>17591.094780564363</c:v>
                </c:pt>
                <c:pt idx="26">
                  <c:v>34475.044492076056</c:v>
                </c:pt>
                <c:pt idx="27">
                  <c:v>42936.075000000004</c:v>
                </c:pt>
                <c:pt idx="28">
                  <c:v>19459.384974701294</c:v>
                </c:pt>
                <c:pt idx="29">
                  <c:v>19347.808623794641</c:v>
                </c:pt>
                <c:pt idx="30">
                  <c:v>23507.896909591494</c:v>
                </c:pt>
                <c:pt idx="31">
                  <c:v>28827.180758406845</c:v>
                </c:pt>
                <c:pt idx="32">
                  <c:v>14090.719719211245</c:v>
                </c:pt>
                <c:pt idx="33">
                  <c:v>7103.4398760587874</c:v>
                </c:pt>
                <c:pt idx="34">
                  <c:v>16398.3825</c:v>
                </c:pt>
                <c:pt idx="35">
                  <c:v>14389.66550547997</c:v>
                </c:pt>
                <c:pt idx="36">
                  <c:v>10721.204150640806</c:v>
                </c:pt>
                <c:pt idx="37">
                  <c:v>20860.0425</c:v>
                </c:pt>
                <c:pt idx="38">
                  <c:v>9143.9611274923336</c:v>
                </c:pt>
                <c:pt idx="39">
                  <c:v>19352.65439719311</c:v>
                </c:pt>
                <c:pt idx="40">
                  <c:v>19489.17821979387</c:v>
                </c:pt>
                <c:pt idx="41">
                  <c:v>26577.830054862075</c:v>
                </c:pt>
                <c:pt idx="42">
                  <c:v>24095.31886112706</c:v>
                </c:pt>
                <c:pt idx="43">
                  <c:v>10009.125871063356</c:v>
                </c:pt>
                <c:pt idx="44">
                  <c:v>13405.379143758695</c:v>
                </c:pt>
                <c:pt idx="45">
                  <c:v>24777.839999999997</c:v>
                </c:pt>
                <c:pt idx="46">
                  <c:v>19205.18220383974</c:v>
                </c:pt>
                <c:pt idx="47">
                  <c:v>25197.163009414766</c:v>
                </c:pt>
                <c:pt idx="48">
                  <c:v>12358.087500000001</c:v>
                </c:pt>
                <c:pt idx="49">
                  <c:v>14759.770584414155</c:v>
                </c:pt>
                <c:pt idx="50">
                  <c:v>11110.375575575812</c:v>
                </c:pt>
                <c:pt idx="51">
                  <c:v>8708.947500000002</c:v>
                </c:pt>
                <c:pt idx="52">
                  <c:v>22715.10206771642</c:v>
                </c:pt>
                <c:pt idx="53">
                  <c:v>30057.563369125717</c:v>
                </c:pt>
                <c:pt idx="54">
                  <c:v>22641.180590661614</c:v>
                </c:pt>
                <c:pt idx="55">
                  <c:v>20135.03246544287</c:v>
                </c:pt>
                <c:pt idx="56">
                  <c:v>18709.726845138714</c:v>
                </c:pt>
                <c:pt idx="57">
                  <c:v>22330.7128804069</c:v>
                </c:pt>
                <c:pt idx="58">
                  <c:v>9826.2491291074875</c:v>
                </c:pt>
                <c:pt idx="59">
                  <c:v>13194.419999999998</c:v>
                </c:pt>
                <c:pt idx="60">
                  <c:v>5984.7300000000005</c:v>
                </c:pt>
                <c:pt idx="61">
                  <c:v>23196.866441992515</c:v>
                </c:pt>
                <c:pt idx="62">
                  <c:v>18394.621156096488</c:v>
                </c:pt>
                <c:pt idx="63">
                  <c:v>26208.997499999998</c:v>
                </c:pt>
                <c:pt idx="64">
                  <c:v>10702.108260785979</c:v>
                </c:pt>
                <c:pt idx="65">
                  <c:v>19531.24003780109</c:v>
                </c:pt>
                <c:pt idx="66">
                  <c:v>17340.300858658291</c:v>
                </c:pt>
                <c:pt idx="67">
                  <c:v>20921.165996921314</c:v>
                </c:pt>
                <c:pt idx="68">
                  <c:v>7512.5999999999995</c:v>
                </c:pt>
                <c:pt idx="69">
                  <c:v>19731.491440693655</c:v>
                </c:pt>
                <c:pt idx="70">
                  <c:v>16079.162268632203</c:v>
                </c:pt>
                <c:pt idx="71">
                  <c:v>31314.239698963069</c:v>
                </c:pt>
                <c:pt idx="72">
                  <c:v>14642.377500000002</c:v>
                </c:pt>
                <c:pt idx="73">
                  <c:v>11246.206123190879</c:v>
                </c:pt>
                <c:pt idx="74">
                  <c:v>22505.295000000002</c:v>
                </c:pt>
                <c:pt idx="75">
                  <c:v>21325.05990721409</c:v>
                </c:pt>
                <c:pt idx="76">
                  <c:v>29340.93</c:v>
                </c:pt>
                <c:pt idx="77">
                  <c:v>16241.925000000001</c:v>
                </c:pt>
                <c:pt idx="78">
                  <c:v>13867.525734544917</c:v>
                </c:pt>
                <c:pt idx="79">
                  <c:v>16802.195172014977</c:v>
                </c:pt>
                <c:pt idx="80">
                  <c:v>12572.535</c:v>
                </c:pt>
                <c:pt idx="81">
                  <c:v>26130.898592841979</c:v>
                </c:pt>
                <c:pt idx="82">
                  <c:v>20888.235690987283</c:v>
                </c:pt>
                <c:pt idx="83">
                  <c:v>22602.559701941784</c:v>
                </c:pt>
                <c:pt idx="84">
                  <c:v>11829.39</c:v>
                </c:pt>
                <c:pt idx="85">
                  <c:v>22149.839034441608</c:v>
                </c:pt>
                <c:pt idx="86">
                  <c:v>13300.313474296294</c:v>
                </c:pt>
                <c:pt idx="87">
                  <c:v>19739.470445797306</c:v>
                </c:pt>
                <c:pt idx="88">
                  <c:v>24785.725440116501</c:v>
                </c:pt>
                <c:pt idx="89">
                  <c:v>29522.629558732595</c:v>
                </c:pt>
                <c:pt idx="90">
                  <c:v>9840.9600000000028</c:v>
                </c:pt>
                <c:pt idx="91">
                  <c:v>20088.050878276346</c:v>
                </c:pt>
                <c:pt idx="92">
                  <c:v>8979.7874999999985</c:v>
                </c:pt>
                <c:pt idx="93">
                  <c:v>18538.117953562261</c:v>
                </c:pt>
                <c:pt idx="94">
                  <c:v>20007.291215496829</c:v>
                </c:pt>
                <c:pt idx="95">
                  <c:v>19431.38445559251</c:v>
                </c:pt>
                <c:pt idx="96">
                  <c:v>23326.105164868633</c:v>
                </c:pt>
                <c:pt idx="97">
                  <c:v>18760.853578477378</c:v>
                </c:pt>
                <c:pt idx="98">
                  <c:v>13795.886901403588</c:v>
                </c:pt>
                <c:pt idx="99">
                  <c:v>19944.891960972956</c:v>
                </c:pt>
                <c:pt idx="100">
                  <c:v>26037.432787967206</c:v>
                </c:pt>
                <c:pt idx="101">
                  <c:v>13387.41</c:v>
                </c:pt>
                <c:pt idx="102">
                  <c:v>21822.147289636639</c:v>
                </c:pt>
                <c:pt idx="103">
                  <c:v>17102.182238273421</c:v>
                </c:pt>
                <c:pt idx="104">
                  <c:v>20298.654459063637</c:v>
                </c:pt>
                <c:pt idx="105">
                  <c:v>32899.328542910531</c:v>
                </c:pt>
                <c:pt idx="106">
                  <c:v>24440.555160524025</c:v>
                </c:pt>
                <c:pt idx="107">
                  <c:v>29605.972580248846</c:v>
                </c:pt>
                <c:pt idx="108">
                  <c:v>14243.873836121475</c:v>
                </c:pt>
                <c:pt idx="109">
                  <c:v>21744.040519824921</c:v>
                </c:pt>
                <c:pt idx="110">
                  <c:v>6934.196163005292</c:v>
                </c:pt>
                <c:pt idx="111">
                  <c:v>20689.004295294533</c:v>
                </c:pt>
                <c:pt idx="112">
                  <c:v>25315.580835794084</c:v>
                </c:pt>
                <c:pt idx="113">
                  <c:v>16282.924681189603</c:v>
                </c:pt>
                <c:pt idx="114">
                  <c:v>20087.564650058135</c:v>
                </c:pt>
                <c:pt idx="115">
                  <c:v>11341.342499999999</c:v>
                </c:pt>
                <c:pt idx="116">
                  <c:v>19218.657693294299</c:v>
                </c:pt>
                <c:pt idx="117">
                  <c:v>16301.057114573772</c:v>
                </c:pt>
                <c:pt idx="118">
                  <c:v>20660.866273452648</c:v>
                </c:pt>
                <c:pt idx="119">
                  <c:v>18239.358440536147</c:v>
                </c:pt>
                <c:pt idx="120">
                  <c:v>26171.353431621428</c:v>
                </c:pt>
                <c:pt idx="121">
                  <c:v>26300.785137793311</c:v>
                </c:pt>
                <c:pt idx="122">
                  <c:v>19141.751755690369</c:v>
                </c:pt>
                <c:pt idx="123">
                  <c:v>18508.664699771591</c:v>
                </c:pt>
                <c:pt idx="124">
                  <c:v>20142.436979972153</c:v>
                </c:pt>
                <c:pt idx="125">
                  <c:v>39089.277162720995</c:v>
                </c:pt>
                <c:pt idx="126">
                  <c:v>25270.515000000003</c:v>
                </c:pt>
                <c:pt idx="127">
                  <c:v>25413.57026338896</c:v>
                </c:pt>
                <c:pt idx="128">
                  <c:v>12545.43288844683</c:v>
                </c:pt>
                <c:pt idx="129">
                  <c:v>18167.232953774881</c:v>
                </c:pt>
                <c:pt idx="130">
                  <c:v>20718.631164082544</c:v>
                </c:pt>
                <c:pt idx="131">
                  <c:v>14631.23114507689</c:v>
                </c:pt>
                <c:pt idx="132">
                  <c:v>10833.927976491919</c:v>
                </c:pt>
                <c:pt idx="133">
                  <c:v>12278.935807259746</c:v>
                </c:pt>
                <c:pt idx="134">
                  <c:v>19194.128181230328</c:v>
                </c:pt>
                <c:pt idx="135">
                  <c:v>13566.776901893001</c:v>
                </c:pt>
                <c:pt idx="136">
                  <c:v>15493.574999999999</c:v>
                </c:pt>
                <c:pt idx="137">
                  <c:v>25690.517043729527</c:v>
                </c:pt>
                <c:pt idx="138">
                  <c:v>16219.205533600165</c:v>
                </c:pt>
                <c:pt idx="139">
                  <c:v>5235.7646787875619</c:v>
                </c:pt>
                <c:pt idx="140">
                  <c:v>19213.141653081148</c:v>
                </c:pt>
                <c:pt idx="141">
                  <c:v>12376.126624701406</c:v>
                </c:pt>
                <c:pt idx="142">
                  <c:v>14150.909020074116</c:v>
                </c:pt>
                <c:pt idx="143">
                  <c:v>8621.3624999999993</c:v>
                </c:pt>
                <c:pt idx="144">
                  <c:v>14828.634190221273</c:v>
                </c:pt>
                <c:pt idx="145">
                  <c:v>17103.106480485858</c:v>
                </c:pt>
                <c:pt idx="146">
                  <c:v>32961.670201181245</c:v>
                </c:pt>
                <c:pt idx="147">
                  <c:v>25491.251281432284</c:v>
                </c:pt>
                <c:pt idx="148">
                  <c:v>15376.342500000001</c:v>
                </c:pt>
                <c:pt idx="149">
                  <c:v>11458.775013492817</c:v>
                </c:pt>
                <c:pt idx="150">
                  <c:v>22092.585919647849</c:v>
                </c:pt>
                <c:pt idx="151">
                  <c:v>21897.483174605364</c:v>
                </c:pt>
                <c:pt idx="152">
                  <c:v>32142.888097893083</c:v>
                </c:pt>
                <c:pt idx="153">
                  <c:v>20019.31107284391</c:v>
                </c:pt>
                <c:pt idx="154">
                  <c:v>23551.722671735577</c:v>
                </c:pt>
                <c:pt idx="155">
                  <c:v>26320.554565568724</c:v>
                </c:pt>
                <c:pt idx="156">
                  <c:v>22327.373267543335</c:v>
                </c:pt>
                <c:pt idx="157">
                  <c:v>18453.831750863566</c:v>
                </c:pt>
                <c:pt idx="158">
                  <c:v>13493.937754968991</c:v>
                </c:pt>
                <c:pt idx="159">
                  <c:v>15121.565480164449</c:v>
                </c:pt>
                <c:pt idx="160">
                  <c:v>24815.051635637188</c:v>
                </c:pt>
                <c:pt idx="161">
                  <c:v>27056.997902954379</c:v>
                </c:pt>
                <c:pt idx="162">
                  <c:v>4220.7521848356319</c:v>
                </c:pt>
                <c:pt idx="163">
                  <c:v>9087.2024999999994</c:v>
                </c:pt>
                <c:pt idx="164">
                  <c:v>23426.655622446655</c:v>
                </c:pt>
                <c:pt idx="165">
                  <c:v>19135.758015684278</c:v>
                </c:pt>
                <c:pt idx="166">
                  <c:v>9916.1362259358011</c:v>
                </c:pt>
                <c:pt idx="167">
                  <c:v>17058.361434286016</c:v>
                </c:pt>
                <c:pt idx="168">
                  <c:v>9924.3118213766284</c:v>
                </c:pt>
                <c:pt idx="169">
                  <c:v>26797.477902613227</c:v>
                </c:pt>
                <c:pt idx="170">
                  <c:v>26643.297776594765</c:v>
                </c:pt>
                <c:pt idx="171">
                  <c:v>25463.006249893657</c:v>
                </c:pt>
                <c:pt idx="172">
                  <c:v>30218.604021837964</c:v>
                </c:pt>
                <c:pt idx="173">
                  <c:v>39796.042042204841</c:v>
                </c:pt>
                <c:pt idx="174">
                  <c:v>34888.3848655724</c:v>
                </c:pt>
                <c:pt idx="175">
                  <c:v>16016.307939155869</c:v>
                </c:pt>
                <c:pt idx="176">
                  <c:v>19583.158014143799</c:v>
                </c:pt>
                <c:pt idx="177">
                  <c:v>2242.5342684733123</c:v>
                </c:pt>
                <c:pt idx="178">
                  <c:v>20903.055</c:v>
                </c:pt>
                <c:pt idx="179">
                  <c:v>9723.7753293893729</c:v>
                </c:pt>
                <c:pt idx="180">
                  <c:v>22352.66456486957</c:v>
                </c:pt>
                <c:pt idx="181">
                  <c:v>15102.362055193013</c:v>
                </c:pt>
                <c:pt idx="182">
                  <c:v>23665.541695118874</c:v>
                </c:pt>
                <c:pt idx="183">
                  <c:v>21390.683287352767</c:v>
                </c:pt>
                <c:pt idx="184">
                  <c:v>19719.876708920649</c:v>
                </c:pt>
                <c:pt idx="185">
                  <c:v>15878.089539474218</c:v>
                </c:pt>
                <c:pt idx="186">
                  <c:v>13462.656405640668</c:v>
                </c:pt>
                <c:pt idx="187">
                  <c:v>17845.132539332371</c:v>
                </c:pt>
                <c:pt idx="188">
                  <c:v>13449.391749149807</c:v>
                </c:pt>
                <c:pt idx="189">
                  <c:v>29293.612500000003</c:v>
                </c:pt>
                <c:pt idx="190">
                  <c:v>14984.452499999998</c:v>
                </c:pt>
                <c:pt idx="191">
                  <c:v>20322.077083060005</c:v>
                </c:pt>
                <c:pt idx="192">
                  <c:v>30772.866330374309</c:v>
                </c:pt>
                <c:pt idx="193">
                  <c:v>25118.004555827509</c:v>
                </c:pt>
                <c:pt idx="194">
                  <c:v>16787.510483370752</c:v>
                </c:pt>
                <c:pt idx="195">
                  <c:v>24224.83894920582</c:v>
                </c:pt>
                <c:pt idx="196">
                  <c:v>24487.850644878454</c:v>
                </c:pt>
                <c:pt idx="197">
                  <c:v>23535.634871789702</c:v>
                </c:pt>
                <c:pt idx="198">
                  <c:v>20326.924919948666</c:v>
                </c:pt>
                <c:pt idx="199">
                  <c:v>22012.124350379745</c:v>
                </c:pt>
              </c:numCache>
            </c:numRef>
          </c:val>
          <c:extLst>
            <c:ext xmlns:c16="http://schemas.microsoft.com/office/drawing/2014/chart" uri="{C3380CC4-5D6E-409C-BE32-E72D297353CC}">
              <c16:uniqueId val="{00000001-DF4A-41F2-87CE-6DCBFD7B3AA8}"/>
            </c:ext>
          </c:extLst>
        </c:ser>
        <c:dLbls>
          <c:showLegendKey val="0"/>
          <c:showVal val="0"/>
          <c:showCatName val="0"/>
          <c:showSerName val="0"/>
          <c:showPercent val="0"/>
          <c:showBubbleSize val="0"/>
        </c:dLbls>
        <c:gapWidth val="219"/>
        <c:overlap val="-27"/>
        <c:axId val="329346288"/>
        <c:axId val="329349616"/>
      </c:barChart>
      <c:catAx>
        <c:axId val="3293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49616"/>
        <c:crosses val="autoZero"/>
        <c:auto val="1"/>
        <c:lblAlgn val="ctr"/>
        <c:lblOffset val="100"/>
        <c:noMultiLvlLbl val="0"/>
      </c:catAx>
      <c:valAx>
        <c:axId val="3293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4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(supplier Data)'!$B$3</c:f>
              <c:strCache>
                <c:ptCount val="1"/>
                <c:pt idx="0">
                  <c:v>Total</c:v>
                </c:pt>
              </c:strCache>
            </c:strRef>
          </c:tx>
          <c:spPr>
            <a:solidFill>
              <a:schemeClr val="accent1"/>
            </a:solidFill>
            <a:ln>
              <a:noFill/>
            </a:ln>
            <a:effectLst/>
            <a:sp3d/>
          </c:spPr>
          <c:invertIfNegative val="0"/>
          <c:cat>
            <c:strRef>
              <c:f>'Pivot Table (supplier Data)'!$A$4:$A$104</c:f>
              <c:strCache>
                <c:ptCount val="10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pt idx="20">
                  <c:v>S021</c:v>
                </c:pt>
                <c:pt idx="21">
                  <c:v>S022</c:v>
                </c:pt>
                <c:pt idx="22">
                  <c:v>S023</c:v>
                </c:pt>
                <c:pt idx="23">
                  <c:v>S024</c:v>
                </c:pt>
                <c:pt idx="24">
                  <c:v>S025</c:v>
                </c:pt>
                <c:pt idx="25">
                  <c:v>S026</c:v>
                </c:pt>
                <c:pt idx="26">
                  <c:v>S027</c:v>
                </c:pt>
                <c:pt idx="27">
                  <c:v>S028</c:v>
                </c:pt>
                <c:pt idx="28">
                  <c:v>S029</c:v>
                </c:pt>
                <c:pt idx="29">
                  <c:v>S030</c:v>
                </c:pt>
                <c:pt idx="30">
                  <c:v>S031</c:v>
                </c:pt>
                <c:pt idx="31">
                  <c:v>S032</c:v>
                </c:pt>
                <c:pt idx="32">
                  <c:v>S033</c:v>
                </c:pt>
                <c:pt idx="33">
                  <c:v>S034</c:v>
                </c:pt>
                <c:pt idx="34">
                  <c:v>S035</c:v>
                </c:pt>
                <c:pt idx="35">
                  <c:v>S036</c:v>
                </c:pt>
                <c:pt idx="36">
                  <c:v>S037</c:v>
                </c:pt>
                <c:pt idx="37">
                  <c:v>S038</c:v>
                </c:pt>
                <c:pt idx="38">
                  <c:v>S039</c:v>
                </c:pt>
                <c:pt idx="39">
                  <c:v>S040</c:v>
                </c:pt>
                <c:pt idx="40">
                  <c:v>S041</c:v>
                </c:pt>
                <c:pt idx="41">
                  <c:v>S042</c:v>
                </c:pt>
                <c:pt idx="42">
                  <c:v>S043</c:v>
                </c:pt>
                <c:pt idx="43">
                  <c:v>S044</c:v>
                </c:pt>
                <c:pt idx="44">
                  <c:v>S045</c:v>
                </c:pt>
                <c:pt idx="45">
                  <c:v>S046</c:v>
                </c:pt>
                <c:pt idx="46">
                  <c:v>S047</c:v>
                </c:pt>
                <c:pt idx="47">
                  <c:v>S048</c:v>
                </c:pt>
                <c:pt idx="48">
                  <c:v>S049</c:v>
                </c:pt>
                <c:pt idx="49">
                  <c:v>S050</c:v>
                </c:pt>
                <c:pt idx="50">
                  <c:v>S051</c:v>
                </c:pt>
                <c:pt idx="51">
                  <c:v>S052</c:v>
                </c:pt>
                <c:pt idx="52">
                  <c:v>S053</c:v>
                </c:pt>
                <c:pt idx="53">
                  <c:v>S054</c:v>
                </c:pt>
                <c:pt idx="54">
                  <c:v>S055</c:v>
                </c:pt>
                <c:pt idx="55">
                  <c:v>S056</c:v>
                </c:pt>
                <c:pt idx="56">
                  <c:v>S057</c:v>
                </c:pt>
                <c:pt idx="57">
                  <c:v>S058</c:v>
                </c:pt>
                <c:pt idx="58">
                  <c:v>S059</c:v>
                </c:pt>
                <c:pt idx="59">
                  <c:v>S060</c:v>
                </c:pt>
                <c:pt idx="60">
                  <c:v>S061</c:v>
                </c:pt>
                <c:pt idx="61">
                  <c:v>S062</c:v>
                </c:pt>
                <c:pt idx="62">
                  <c:v>S063</c:v>
                </c:pt>
                <c:pt idx="63">
                  <c:v>S064</c:v>
                </c:pt>
                <c:pt idx="64">
                  <c:v>S065</c:v>
                </c:pt>
                <c:pt idx="65">
                  <c:v>S066</c:v>
                </c:pt>
                <c:pt idx="66">
                  <c:v>S067</c:v>
                </c:pt>
                <c:pt idx="67">
                  <c:v>S068</c:v>
                </c:pt>
                <c:pt idx="68">
                  <c:v>S069</c:v>
                </c:pt>
                <c:pt idx="69">
                  <c:v>S070</c:v>
                </c:pt>
                <c:pt idx="70">
                  <c:v>S071</c:v>
                </c:pt>
                <c:pt idx="71">
                  <c:v>S072</c:v>
                </c:pt>
                <c:pt idx="72">
                  <c:v>S073</c:v>
                </c:pt>
                <c:pt idx="73">
                  <c:v>S074</c:v>
                </c:pt>
                <c:pt idx="74">
                  <c:v>S075</c:v>
                </c:pt>
                <c:pt idx="75">
                  <c:v>S076</c:v>
                </c:pt>
                <c:pt idx="76">
                  <c:v>S077</c:v>
                </c:pt>
                <c:pt idx="77">
                  <c:v>S078</c:v>
                </c:pt>
                <c:pt idx="78">
                  <c:v>S079</c:v>
                </c:pt>
                <c:pt idx="79">
                  <c:v>S080</c:v>
                </c:pt>
                <c:pt idx="80">
                  <c:v>S081</c:v>
                </c:pt>
                <c:pt idx="81">
                  <c:v>S082</c:v>
                </c:pt>
                <c:pt idx="82">
                  <c:v>S083</c:v>
                </c:pt>
                <c:pt idx="83">
                  <c:v>S084</c:v>
                </c:pt>
                <c:pt idx="84">
                  <c:v>S085</c:v>
                </c:pt>
                <c:pt idx="85">
                  <c:v>S086</c:v>
                </c:pt>
                <c:pt idx="86">
                  <c:v>S087</c:v>
                </c:pt>
                <c:pt idx="87">
                  <c:v>S088</c:v>
                </c:pt>
                <c:pt idx="88">
                  <c:v>S089</c:v>
                </c:pt>
                <c:pt idx="89">
                  <c:v>S090</c:v>
                </c:pt>
                <c:pt idx="90">
                  <c:v>S091</c:v>
                </c:pt>
                <c:pt idx="91">
                  <c:v>S092</c:v>
                </c:pt>
                <c:pt idx="92">
                  <c:v>S093</c:v>
                </c:pt>
                <c:pt idx="93">
                  <c:v>S094</c:v>
                </c:pt>
                <c:pt idx="94">
                  <c:v>S095</c:v>
                </c:pt>
                <c:pt idx="95">
                  <c:v>S096</c:v>
                </c:pt>
                <c:pt idx="96">
                  <c:v>S097</c:v>
                </c:pt>
                <c:pt idx="97">
                  <c:v>S098</c:v>
                </c:pt>
                <c:pt idx="98">
                  <c:v>S099</c:v>
                </c:pt>
                <c:pt idx="99">
                  <c:v>S100</c:v>
                </c:pt>
              </c:strCache>
            </c:strRef>
          </c:cat>
          <c:val>
            <c:numRef>
              <c:f>'Pivot Table (supplier Data)'!$B$4:$B$104</c:f>
              <c:numCache>
                <c:formatCode>General</c:formatCode>
                <c:ptCount val="100"/>
                <c:pt idx="0">
                  <c:v>2877.6000000000004</c:v>
                </c:pt>
                <c:pt idx="1">
                  <c:v>1158.4000000000001</c:v>
                </c:pt>
                <c:pt idx="2">
                  <c:v>2856.12</c:v>
                </c:pt>
                <c:pt idx="3">
                  <c:v>2859.4</c:v>
                </c:pt>
                <c:pt idx="4">
                  <c:v>458.28</c:v>
                </c:pt>
                <c:pt idx="5">
                  <c:v>3953.7</c:v>
                </c:pt>
                <c:pt idx="6">
                  <c:v>4237.55</c:v>
                </c:pt>
                <c:pt idx="7">
                  <c:v>2443.1999999999998</c:v>
                </c:pt>
                <c:pt idx="8">
                  <c:v>1560.24</c:v>
                </c:pt>
                <c:pt idx="9">
                  <c:v>4661.5</c:v>
                </c:pt>
                <c:pt idx="10">
                  <c:v>3978.7</c:v>
                </c:pt>
                <c:pt idx="11">
                  <c:v>2959.86</c:v>
                </c:pt>
                <c:pt idx="12">
                  <c:v>934.6</c:v>
                </c:pt>
                <c:pt idx="13">
                  <c:v>1615.72</c:v>
                </c:pt>
                <c:pt idx="14">
                  <c:v>1056.92</c:v>
                </c:pt>
                <c:pt idx="15">
                  <c:v>3623.15</c:v>
                </c:pt>
                <c:pt idx="16">
                  <c:v>682.48</c:v>
                </c:pt>
                <c:pt idx="17">
                  <c:v>3819.8500000000004</c:v>
                </c:pt>
                <c:pt idx="18">
                  <c:v>2297.8000000000002</c:v>
                </c:pt>
                <c:pt idx="19">
                  <c:v>363.08</c:v>
                </c:pt>
                <c:pt idx="20">
                  <c:v>2767.2000000000003</c:v>
                </c:pt>
                <c:pt idx="21">
                  <c:v>827.31</c:v>
                </c:pt>
                <c:pt idx="22">
                  <c:v>4955.1499999999996</c:v>
                </c:pt>
                <c:pt idx="23">
                  <c:v>4092.25</c:v>
                </c:pt>
                <c:pt idx="24">
                  <c:v>1159.08</c:v>
                </c:pt>
                <c:pt idx="25">
                  <c:v>1115.44</c:v>
                </c:pt>
                <c:pt idx="26">
                  <c:v>1429.62</c:v>
                </c:pt>
                <c:pt idx="27">
                  <c:v>637.1</c:v>
                </c:pt>
                <c:pt idx="28">
                  <c:v>1949.28</c:v>
                </c:pt>
                <c:pt idx="29">
                  <c:v>2492.19</c:v>
                </c:pt>
                <c:pt idx="30">
                  <c:v>2106.1999999999998</c:v>
                </c:pt>
                <c:pt idx="31">
                  <c:v>1034.79</c:v>
                </c:pt>
                <c:pt idx="32">
                  <c:v>2858.2999999999997</c:v>
                </c:pt>
                <c:pt idx="33">
                  <c:v>3470.64</c:v>
                </c:pt>
                <c:pt idx="34">
                  <c:v>2397.0500000000002</c:v>
                </c:pt>
                <c:pt idx="35">
                  <c:v>347.34</c:v>
                </c:pt>
                <c:pt idx="36">
                  <c:v>3474.6</c:v>
                </c:pt>
                <c:pt idx="37">
                  <c:v>461.14</c:v>
                </c:pt>
                <c:pt idx="38">
                  <c:v>1592.68</c:v>
                </c:pt>
                <c:pt idx="39">
                  <c:v>2129.08</c:v>
                </c:pt>
                <c:pt idx="40">
                  <c:v>924.59999999999991</c:v>
                </c:pt>
                <c:pt idx="41">
                  <c:v>997.2</c:v>
                </c:pt>
                <c:pt idx="42">
                  <c:v>3135.08</c:v>
                </c:pt>
                <c:pt idx="43">
                  <c:v>3929</c:v>
                </c:pt>
                <c:pt idx="44">
                  <c:v>422.68</c:v>
                </c:pt>
                <c:pt idx="45">
                  <c:v>2319.2399999999998</c:v>
                </c:pt>
                <c:pt idx="46">
                  <c:v>3405.92</c:v>
                </c:pt>
                <c:pt idx="47">
                  <c:v>837.32</c:v>
                </c:pt>
                <c:pt idx="48">
                  <c:v>1096.8</c:v>
                </c:pt>
                <c:pt idx="49">
                  <c:v>1728.92</c:v>
                </c:pt>
                <c:pt idx="50">
                  <c:v>945.32</c:v>
                </c:pt>
                <c:pt idx="51">
                  <c:v>2321.88</c:v>
                </c:pt>
                <c:pt idx="52">
                  <c:v>2854.05</c:v>
                </c:pt>
                <c:pt idx="53">
                  <c:v>2841.35</c:v>
                </c:pt>
                <c:pt idx="54">
                  <c:v>1760.4</c:v>
                </c:pt>
                <c:pt idx="55">
                  <c:v>3902</c:v>
                </c:pt>
                <c:pt idx="56">
                  <c:v>2308.17</c:v>
                </c:pt>
                <c:pt idx="57">
                  <c:v>2180.2000000000003</c:v>
                </c:pt>
                <c:pt idx="58">
                  <c:v>1207.05</c:v>
                </c:pt>
                <c:pt idx="59">
                  <c:v>1245.44</c:v>
                </c:pt>
                <c:pt idx="60">
                  <c:v>2555.56</c:v>
                </c:pt>
                <c:pt idx="61">
                  <c:v>3400.36</c:v>
                </c:pt>
                <c:pt idx="62">
                  <c:v>4455.75</c:v>
                </c:pt>
                <c:pt idx="63">
                  <c:v>2650.96</c:v>
                </c:pt>
                <c:pt idx="64">
                  <c:v>1582.1100000000001</c:v>
                </c:pt>
                <c:pt idx="65">
                  <c:v>2660.13</c:v>
                </c:pt>
                <c:pt idx="66">
                  <c:v>3821.65</c:v>
                </c:pt>
                <c:pt idx="67">
                  <c:v>959.79</c:v>
                </c:pt>
                <c:pt idx="68">
                  <c:v>1597.92</c:v>
                </c:pt>
                <c:pt idx="69">
                  <c:v>1082.25</c:v>
                </c:pt>
                <c:pt idx="70">
                  <c:v>1340.8000000000002</c:v>
                </c:pt>
                <c:pt idx="71">
                  <c:v>1863.46</c:v>
                </c:pt>
                <c:pt idx="72">
                  <c:v>1253.08</c:v>
                </c:pt>
                <c:pt idx="73">
                  <c:v>1347.94</c:v>
                </c:pt>
                <c:pt idx="74">
                  <c:v>724.86</c:v>
                </c:pt>
                <c:pt idx="75">
                  <c:v>559.20000000000005</c:v>
                </c:pt>
                <c:pt idx="76">
                  <c:v>2678.36</c:v>
                </c:pt>
                <c:pt idx="77">
                  <c:v>862.32</c:v>
                </c:pt>
                <c:pt idx="78">
                  <c:v>3080.1499999999996</c:v>
                </c:pt>
                <c:pt idx="79">
                  <c:v>1143.96</c:v>
                </c:pt>
                <c:pt idx="80">
                  <c:v>933.86</c:v>
                </c:pt>
                <c:pt idx="81">
                  <c:v>449</c:v>
                </c:pt>
                <c:pt idx="82">
                  <c:v>429.51</c:v>
                </c:pt>
                <c:pt idx="83">
                  <c:v>4790.05</c:v>
                </c:pt>
                <c:pt idx="84">
                  <c:v>3841.6</c:v>
                </c:pt>
                <c:pt idx="85">
                  <c:v>2055.81</c:v>
                </c:pt>
                <c:pt idx="86">
                  <c:v>4616.5</c:v>
                </c:pt>
                <c:pt idx="87">
                  <c:v>1271.44</c:v>
                </c:pt>
                <c:pt idx="88">
                  <c:v>4717.95</c:v>
                </c:pt>
                <c:pt idx="89">
                  <c:v>1546.64</c:v>
                </c:pt>
                <c:pt idx="90">
                  <c:v>2270.34</c:v>
                </c:pt>
                <c:pt idx="91">
                  <c:v>1146.8800000000001</c:v>
                </c:pt>
                <c:pt idx="92">
                  <c:v>3965.44</c:v>
                </c:pt>
                <c:pt idx="93">
                  <c:v>3851.68</c:v>
                </c:pt>
                <c:pt idx="94">
                  <c:v>1858.48</c:v>
                </c:pt>
                <c:pt idx="95">
                  <c:v>1281.74</c:v>
                </c:pt>
                <c:pt idx="96">
                  <c:v>1645.5500000000002</c:v>
                </c:pt>
                <c:pt idx="97">
                  <c:v>3040.3500000000004</c:v>
                </c:pt>
                <c:pt idx="98">
                  <c:v>512.67999999999995</c:v>
                </c:pt>
                <c:pt idx="99">
                  <c:v>338.66</c:v>
                </c:pt>
              </c:numCache>
            </c:numRef>
          </c:val>
          <c:extLst>
            <c:ext xmlns:c16="http://schemas.microsoft.com/office/drawing/2014/chart" uri="{C3380CC4-5D6E-409C-BE32-E72D297353CC}">
              <c16:uniqueId val="{00000000-BDF9-47B8-8BCB-6AF40B5FFF44}"/>
            </c:ext>
          </c:extLst>
        </c:ser>
        <c:dLbls>
          <c:showLegendKey val="0"/>
          <c:showVal val="0"/>
          <c:showCatName val="0"/>
          <c:showSerName val="0"/>
          <c:showPercent val="0"/>
          <c:showBubbleSize val="0"/>
        </c:dLbls>
        <c:gapWidth val="150"/>
        <c:shape val="box"/>
        <c:axId val="352376688"/>
        <c:axId val="352375440"/>
        <c:axId val="0"/>
      </c:bar3DChart>
      <c:catAx>
        <c:axId val="35237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75440"/>
        <c:crosses val="autoZero"/>
        <c:auto val="1"/>
        <c:lblAlgn val="ctr"/>
        <c:lblOffset val="100"/>
        <c:noMultiLvlLbl val="0"/>
      </c:catAx>
      <c:valAx>
        <c:axId val="35237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3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(supplier Data)'!$L$3</c:f>
              <c:strCache>
                <c:ptCount val="1"/>
                <c:pt idx="0">
                  <c:v>Total</c:v>
                </c:pt>
              </c:strCache>
            </c:strRef>
          </c:tx>
          <c:spPr>
            <a:solidFill>
              <a:schemeClr val="accent1"/>
            </a:solidFill>
            <a:ln>
              <a:noFill/>
            </a:ln>
            <a:effectLst/>
          </c:spPr>
          <c:invertIfNegative val="0"/>
          <c:cat>
            <c:strRef>
              <c:f>'Pivot Table (supplier Data)'!$K$4:$K$104</c:f>
              <c:strCache>
                <c:ptCount val="10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pt idx="20">
                  <c:v>S021</c:v>
                </c:pt>
                <c:pt idx="21">
                  <c:v>S022</c:v>
                </c:pt>
                <c:pt idx="22">
                  <c:v>S023</c:v>
                </c:pt>
                <c:pt idx="23">
                  <c:v>S024</c:v>
                </c:pt>
                <c:pt idx="24">
                  <c:v>S025</c:v>
                </c:pt>
                <c:pt idx="25">
                  <c:v>S026</c:v>
                </c:pt>
                <c:pt idx="26">
                  <c:v>S027</c:v>
                </c:pt>
                <c:pt idx="27">
                  <c:v>S028</c:v>
                </c:pt>
                <c:pt idx="28">
                  <c:v>S029</c:v>
                </c:pt>
                <c:pt idx="29">
                  <c:v>S030</c:v>
                </c:pt>
                <c:pt idx="30">
                  <c:v>S031</c:v>
                </c:pt>
                <c:pt idx="31">
                  <c:v>S032</c:v>
                </c:pt>
                <c:pt idx="32">
                  <c:v>S033</c:v>
                </c:pt>
                <c:pt idx="33">
                  <c:v>S034</c:v>
                </c:pt>
                <c:pt idx="34">
                  <c:v>S035</c:v>
                </c:pt>
                <c:pt idx="35">
                  <c:v>S036</c:v>
                </c:pt>
                <c:pt idx="36">
                  <c:v>S037</c:v>
                </c:pt>
                <c:pt idx="37">
                  <c:v>S038</c:v>
                </c:pt>
                <c:pt idx="38">
                  <c:v>S039</c:v>
                </c:pt>
                <c:pt idx="39">
                  <c:v>S040</c:v>
                </c:pt>
                <c:pt idx="40">
                  <c:v>S041</c:v>
                </c:pt>
                <c:pt idx="41">
                  <c:v>S042</c:v>
                </c:pt>
                <c:pt idx="42">
                  <c:v>S043</c:v>
                </c:pt>
                <c:pt idx="43">
                  <c:v>S044</c:v>
                </c:pt>
                <c:pt idx="44">
                  <c:v>S045</c:v>
                </c:pt>
                <c:pt idx="45">
                  <c:v>S046</c:v>
                </c:pt>
                <c:pt idx="46">
                  <c:v>S047</c:v>
                </c:pt>
                <c:pt idx="47">
                  <c:v>S048</c:v>
                </c:pt>
                <c:pt idx="48">
                  <c:v>S049</c:v>
                </c:pt>
                <c:pt idx="49">
                  <c:v>S050</c:v>
                </c:pt>
                <c:pt idx="50">
                  <c:v>S051</c:v>
                </c:pt>
                <c:pt idx="51">
                  <c:v>S052</c:v>
                </c:pt>
                <c:pt idx="52">
                  <c:v>S053</c:v>
                </c:pt>
                <c:pt idx="53">
                  <c:v>S054</c:v>
                </c:pt>
                <c:pt idx="54">
                  <c:v>S055</c:v>
                </c:pt>
                <c:pt idx="55">
                  <c:v>S056</c:v>
                </c:pt>
                <c:pt idx="56">
                  <c:v>S057</c:v>
                </c:pt>
                <c:pt idx="57">
                  <c:v>S058</c:v>
                </c:pt>
                <c:pt idx="58">
                  <c:v>S059</c:v>
                </c:pt>
                <c:pt idx="59">
                  <c:v>S060</c:v>
                </c:pt>
                <c:pt idx="60">
                  <c:v>S061</c:v>
                </c:pt>
                <c:pt idx="61">
                  <c:v>S062</c:v>
                </c:pt>
                <c:pt idx="62">
                  <c:v>S063</c:v>
                </c:pt>
                <c:pt idx="63">
                  <c:v>S064</c:v>
                </c:pt>
                <c:pt idx="64">
                  <c:v>S065</c:v>
                </c:pt>
                <c:pt idx="65">
                  <c:v>S066</c:v>
                </c:pt>
                <c:pt idx="66">
                  <c:v>S067</c:v>
                </c:pt>
                <c:pt idx="67">
                  <c:v>S068</c:v>
                </c:pt>
                <c:pt idx="68">
                  <c:v>S069</c:v>
                </c:pt>
                <c:pt idx="69">
                  <c:v>S070</c:v>
                </c:pt>
                <c:pt idx="70">
                  <c:v>S071</c:v>
                </c:pt>
                <c:pt idx="71">
                  <c:v>S072</c:v>
                </c:pt>
                <c:pt idx="72">
                  <c:v>S073</c:v>
                </c:pt>
                <c:pt idx="73">
                  <c:v>S074</c:v>
                </c:pt>
                <c:pt idx="74">
                  <c:v>S075</c:v>
                </c:pt>
                <c:pt idx="75">
                  <c:v>S076</c:v>
                </c:pt>
                <c:pt idx="76">
                  <c:v>S077</c:v>
                </c:pt>
                <c:pt idx="77">
                  <c:v>S078</c:v>
                </c:pt>
                <c:pt idx="78">
                  <c:v>S079</c:v>
                </c:pt>
                <c:pt idx="79">
                  <c:v>S080</c:v>
                </c:pt>
                <c:pt idx="80">
                  <c:v>S081</c:v>
                </c:pt>
                <c:pt idx="81">
                  <c:v>S082</c:v>
                </c:pt>
                <c:pt idx="82">
                  <c:v>S083</c:v>
                </c:pt>
                <c:pt idx="83">
                  <c:v>S084</c:v>
                </c:pt>
                <c:pt idx="84">
                  <c:v>S085</c:v>
                </c:pt>
                <c:pt idx="85">
                  <c:v>S086</c:v>
                </c:pt>
                <c:pt idx="86">
                  <c:v>S087</c:v>
                </c:pt>
                <c:pt idx="87">
                  <c:v>S088</c:v>
                </c:pt>
                <c:pt idx="88">
                  <c:v>S089</c:v>
                </c:pt>
                <c:pt idx="89">
                  <c:v>S090</c:v>
                </c:pt>
                <c:pt idx="90">
                  <c:v>S091</c:v>
                </c:pt>
                <c:pt idx="91">
                  <c:v>S092</c:v>
                </c:pt>
                <c:pt idx="92">
                  <c:v>S093</c:v>
                </c:pt>
                <c:pt idx="93">
                  <c:v>S094</c:v>
                </c:pt>
                <c:pt idx="94">
                  <c:v>S095</c:v>
                </c:pt>
                <c:pt idx="95">
                  <c:v>S096</c:v>
                </c:pt>
                <c:pt idx="96">
                  <c:v>S097</c:v>
                </c:pt>
                <c:pt idx="97">
                  <c:v>S098</c:v>
                </c:pt>
                <c:pt idx="98">
                  <c:v>S099</c:v>
                </c:pt>
                <c:pt idx="99">
                  <c:v>S100</c:v>
                </c:pt>
              </c:strCache>
            </c:strRef>
          </c:cat>
          <c:val>
            <c:numRef>
              <c:f>'Pivot Table (supplier Data)'!$L$4:$L$104</c:f>
              <c:numCache>
                <c:formatCode>General</c:formatCode>
                <c:ptCount val="100"/>
                <c:pt idx="0">
                  <c:v>3</c:v>
                </c:pt>
                <c:pt idx="1">
                  <c:v>5</c:v>
                </c:pt>
                <c:pt idx="2">
                  <c:v>4</c:v>
                </c:pt>
                <c:pt idx="3">
                  <c:v>5</c:v>
                </c:pt>
                <c:pt idx="4">
                  <c:v>4</c:v>
                </c:pt>
                <c:pt idx="5">
                  <c:v>5</c:v>
                </c:pt>
                <c:pt idx="6">
                  <c:v>5</c:v>
                </c:pt>
                <c:pt idx="7">
                  <c:v>4</c:v>
                </c:pt>
                <c:pt idx="8">
                  <c:v>4</c:v>
                </c:pt>
                <c:pt idx="9">
                  <c:v>5</c:v>
                </c:pt>
                <c:pt idx="10">
                  <c:v>5</c:v>
                </c:pt>
                <c:pt idx="11">
                  <c:v>3</c:v>
                </c:pt>
                <c:pt idx="12">
                  <c:v>2</c:v>
                </c:pt>
                <c:pt idx="13">
                  <c:v>2</c:v>
                </c:pt>
                <c:pt idx="14">
                  <c:v>4</c:v>
                </c:pt>
                <c:pt idx="15">
                  <c:v>5</c:v>
                </c:pt>
                <c:pt idx="16">
                  <c:v>2</c:v>
                </c:pt>
                <c:pt idx="17">
                  <c:v>5</c:v>
                </c:pt>
                <c:pt idx="18">
                  <c:v>5</c:v>
                </c:pt>
                <c:pt idx="19">
                  <c:v>2</c:v>
                </c:pt>
                <c:pt idx="20">
                  <c:v>5</c:v>
                </c:pt>
                <c:pt idx="21">
                  <c:v>3</c:v>
                </c:pt>
                <c:pt idx="22">
                  <c:v>5</c:v>
                </c:pt>
                <c:pt idx="23">
                  <c:v>5</c:v>
                </c:pt>
                <c:pt idx="24">
                  <c:v>4</c:v>
                </c:pt>
                <c:pt idx="25">
                  <c:v>2</c:v>
                </c:pt>
                <c:pt idx="26">
                  <c:v>2</c:v>
                </c:pt>
                <c:pt idx="27">
                  <c:v>2</c:v>
                </c:pt>
                <c:pt idx="28">
                  <c:v>3</c:v>
                </c:pt>
                <c:pt idx="29">
                  <c:v>3</c:v>
                </c:pt>
                <c:pt idx="30">
                  <c:v>4</c:v>
                </c:pt>
                <c:pt idx="31">
                  <c:v>3</c:v>
                </c:pt>
                <c:pt idx="32">
                  <c:v>5</c:v>
                </c:pt>
                <c:pt idx="33">
                  <c:v>4</c:v>
                </c:pt>
                <c:pt idx="34">
                  <c:v>5</c:v>
                </c:pt>
                <c:pt idx="35">
                  <c:v>2</c:v>
                </c:pt>
                <c:pt idx="36">
                  <c:v>5</c:v>
                </c:pt>
                <c:pt idx="37">
                  <c:v>2</c:v>
                </c:pt>
                <c:pt idx="38">
                  <c:v>2</c:v>
                </c:pt>
                <c:pt idx="39">
                  <c:v>4</c:v>
                </c:pt>
                <c:pt idx="40">
                  <c:v>5</c:v>
                </c:pt>
                <c:pt idx="41">
                  <c:v>4</c:v>
                </c:pt>
                <c:pt idx="42">
                  <c:v>4</c:v>
                </c:pt>
                <c:pt idx="43">
                  <c:v>5</c:v>
                </c:pt>
                <c:pt idx="44">
                  <c:v>4</c:v>
                </c:pt>
                <c:pt idx="45">
                  <c:v>4</c:v>
                </c:pt>
                <c:pt idx="46">
                  <c:v>4</c:v>
                </c:pt>
                <c:pt idx="47">
                  <c:v>4</c:v>
                </c:pt>
                <c:pt idx="48">
                  <c:v>2</c:v>
                </c:pt>
                <c:pt idx="49">
                  <c:v>4</c:v>
                </c:pt>
                <c:pt idx="50">
                  <c:v>2</c:v>
                </c:pt>
                <c:pt idx="51">
                  <c:v>3</c:v>
                </c:pt>
                <c:pt idx="52">
                  <c:v>3</c:v>
                </c:pt>
                <c:pt idx="53">
                  <c:v>5</c:v>
                </c:pt>
                <c:pt idx="54">
                  <c:v>2</c:v>
                </c:pt>
                <c:pt idx="55">
                  <c:v>5</c:v>
                </c:pt>
                <c:pt idx="56">
                  <c:v>3</c:v>
                </c:pt>
                <c:pt idx="57">
                  <c:v>5</c:v>
                </c:pt>
                <c:pt idx="58">
                  <c:v>5</c:v>
                </c:pt>
                <c:pt idx="59">
                  <c:v>4</c:v>
                </c:pt>
                <c:pt idx="60">
                  <c:v>4</c:v>
                </c:pt>
                <c:pt idx="61">
                  <c:v>4</c:v>
                </c:pt>
                <c:pt idx="62">
                  <c:v>5</c:v>
                </c:pt>
                <c:pt idx="63">
                  <c:v>4</c:v>
                </c:pt>
                <c:pt idx="64">
                  <c:v>3</c:v>
                </c:pt>
                <c:pt idx="65">
                  <c:v>3</c:v>
                </c:pt>
                <c:pt idx="66">
                  <c:v>5</c:v>
                </c:pt>
                <c:pt idx="67">
                  <c:v>3</c:v>
                </c:pt>
                <c:pt idx="68">
                  <c:v>2</c:v>
                </c:pt>
                <c:pt idx="69">
                  <c:v>3</c:v>
                </c:pt>
                <c:pt idx="70">
                  <c:v>5</c:v>
                </c:pt>
                <c:pt idx="71">
                  <c:v>2</c:v>
                </c:pt>
                <c:pt idx="72">
                  <c:v>2</c:v>
                </c:pt>
                <c:pt idx="73">
                  <c:v>2</c:v>
                </c:pt>
                <c:pt idx="74">
                  <c:v>2</c:v>
                </c:pt>
                <c:pt idx="75">
                  <c:v>5</c:v>
                </c:pt>
                <c:pt idx="76">
                  <c:v>4</c:v>
                </c:pt>
                <c:pt idx="77">
                  <c:v>2</c:v>
                </c:pt>
                <c:pt idx="78">
                  <c:v>5</c:v>
                </c:pt>
                <c:pt idx="79">
                  <c:v>4</c:v>
                </c:pt>
                <c:pt idx="80">
                  <c:v>2</c:v>
                </c:pt>
                <c:pt idx="81">
                  <c:v>2</c:v>
                </c:pt>
                <c:pt idx="82">
                  <c:v>3</c:v>
                </c:pt>
                <c:pt idx="83">
                  <c:v>5</c:v>
                </c:pt>
                <c:pt idx="84">
                  <c:v>4</c:v>
                </c:pt>
                <c:pt idx="85">
                  <c:v>3</c:v>
                </c:pt>
                <c:pt idx="86">
                  <c:v>5</c:v>
                </c:pt>
                <c:pt idx="87">
                  <c:v>2</c:v>
                </c:pt>
                <c:pt idx="88">
                  <c:v>5</c:v>
                </c:pt>
                <c:pt idx="89">
                  <c:v>2</c:v>
                </c:pt>
                <c:pt idx="90">
                  <c:v>3</c:v>
                </c:pt>
                <c:pt idx="91">
                  <c:v>4</c:v>
                </c:pt>
                <c:pt idx="92">
                  <c:v>4</c:v>
                </c:pt>
                <c:pt idx="93">
                  <c:v>4</c:v>
                </c:pt>
                <c:pt idx="94">
                  <c:v>4</c:v>
                </c:pt>
                <c:pt idx="95">
                  <c:v>2</c:v>
                </c:pt>
                <c:pt idx="96">
                  <c:v>5</c:v>
                </c:pt>
                <c:pt idx="97">
                  <c:v>5</c:v>
                </c:pt>
                <c:pt idx="98">
                  <c:v>2</c:v>
                </c:pt>
                <c:pt idx="99">
                  <c:v>2</c:v>
                </c:pt>
              </c:numCache>
            </c:numRef>
          </c:val>
          <c:extLst>
            <c:ext xmlns:c16="http://schemas.microsoft.com/office/drawing/2014/chart" uri="{C3380CC4-5D6E-409C-BE32-E72D297353CC}">
              <c16:uniqueId val="{00000000-1045-4522-BE1A-97401C12B98B}"/>
            </c:ext>
          </c:extLst>
        </c:ser>
        <c:dLbls>
          <c:showLegendKey val="0"/>
          <c:showVal val="0"/>
          <c:showCatName val="0"/>
          <c:showSerName val="0"/>
          <c:showPercent val="0"/>
          <c:showBubbleSize val="0"/>
        </c:dLbls>
        <c:gapWidth val="219"/>
        <c:overlap val="-27"/>
        <c:axId val="113247232"/>
        <c:axId val="113248896"/>
      </c:barChart>
      <c:catAx>
        <c:axId val="1132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8896"/>
        <c:crosses val="autoZero"/>
        <c:auto val="1"/>
        <c:lblAlgn val="ctr"/>
        <c:lblOffset val="100"/>
        <c:noMultiLvlLbl val="0"/>
      </c:catAx>
      <c:valAx>
        <c:axId val="11324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(supplier Data)'!$AA$3</c:f>
              <c:strCache>
                <c:ptCount val="1"/>
                <c:pt idx="0">
                  <c:v>Total</c:v>
                </c:pt>
              </c:strCache>
            </c:strRef>
          </c:tx>
          <c:spPr>
            <a:solidFill>
              <a:schemeClr val="accent1"/>
            </a:solidFill>
            <a:ln>
              <a:noFill/>
            </a:ln>
            <a:effectLst/>
          </c:spPr>
          <c:invertIfNegative val="0"/>
          <c:cat>
            <c:strRef>
              <c:f>'Pivot Table (supplier Data)'!$Z$4:$Z$351</c:f>
              <c:strCache>
                <c:ptCount val="347"/>
                <c:pt idx="0">
                  <c:v>10.02</c:v>
                </c:pt>
                <c:pt idx="1">
                  <c:v>10.19</c:v>
                </c:pt>
                <c:pt idx="2">
                  <c:v>10.31</c:v>
                </c:pt>
                <c:pt idx="3">
                  <c:v>10.36</c:v>
                </c:pt>
                <c:pt idx="4">
                  <c:v>10.45</c:v>
                </c:pt>
                <c:pt idx="5">
                  <c:v>10.65</c:v>
                </c:pt>
                <c:pt idx="6">
                  <c:v>10.84</c:v>
                </c:pt>
                <c:pt idx="7">
                  <c:v>11.07</c:v>
                </c:pt>
                <c:pt idx="8">
                  <c:v>11.14</c:v>
                </c:pt>
                <c:pt idx="9">
                  <c:v>11.3</c:v>
                </c:pt>
                <c:pt idx="10">
                  <c:v>11.34</c:v>
                </c:pt>
                <c:pt idx="11">
                  <c:v>11.71</c:v>
                </c:pt>
                <c:pt idx="12">
                  <c:v>12.64</c:v>
                </c:pt>
                <c:pt idx="13">
                  <c:v>12.77</c:v>
                </c:pt>
                <c:pt idx="14">
                  <c:v>12.82</c:v>
                </c:pt>
                <c:pt idx="15">
                  <c:v>13.07</c:v>
                </c:pt>
                <c:pt idx="16">
                  <c:v>13.22</c:v>
                </c:pt>
                <c:pt idx="17">
                  <c:v>13.24</c:v>
                </c:pt>
                <c:pt idx="18">
                  <c:v>13.32</c:v>
                </c:pt>
                <c:pt idx="19">
                  <c:v>13.38</c:v>
                </c:pt>
                <c:pt idx="20">
                  <c:v>13.43</c:v>
                </c:pt>
                <c:pt idx="21">
                  <c:v>13.54</c:v>
                </c:pt>
                <c:pt idx="22">
                  <c:v>13.62</c:v>
                </c:pt>
                <c:pt idx="23">
                  <c:v>13.64</c:v>
                </c:pt>
                <c:pt idx="24">
                  <c:v>13.78</c:v>
                </c:pt>
                <c:pt idx="25">
                  <c:v>13.88</c:v>
                </c:pt>
                <c:pt idx="26">
                  <c:v>13.98</c:v>
                </c:pt>
                <c:pt idx="27">
                  <c:v>14.23</c:v>
                </c:pt>
                <c:pt idx="28">
                  <c:v>14.33</c:v>
                </c:pt>
                <c:pt idx="29">
                  <c:v>14.41</c:v>
                </c:pt>
                <c:pt idx="30">
                  <c:v>14.47</c:v>
                </c:pt>
                <c:pt idx="31">
                  <c:v>14.58</c:v>
                </c:pt>
                <c:pt idx="32">
                  <c:v>14.81</c:v>
                </c:pt>
                <c:pt idx="33">
                  <c:v>14.86</c:v>
                </c:pt>
                <c:pt idx="34">
                  <c:v>14.96</c:v>
                </c:pt>
                <c:pt idx="35">
                  <c:v>15.07</c:v>
                </c:pt>
                <c:pt idx="36">
                  <c:v>15.2</c:v>
                </c:pt>
                <c:pt idx="37">
                  <c:v>15.41</c:v>
                </c:pt>
                <c:pt idx="38">
                  <c:v>15.53</c:v>
                </c:pt>
                <c:pt idx="39">
                  <c:v>15.67</c:v>
                </c:pt>
                <c:pt idx="40">
                  <c:v>15.81</c:v>
                </c:pt>
                <c:pt idx="41">
                  <c:v>15.85</c:v>
                </c:pt>
                <c:pt idx="42">
                  <c:v>15.92</c:v>
                </c:pt>
                <c:pt idx="43">
                  <c:v>15.94</c:v>
                </c:pt>
                <c:pt idx="44">
                  <c:v>16.02</c:v>
                </c:pt>
                <c:pt idx="45">
                  <c:v>16.1</c:v>
                </c:pt>
                <c:pt idx="46">
                  <c:v>16.52</c:v>
                </c:pt>
                <c:pt idx="47">
                  <c:v>16.57</c:v>
                </c:pt>
                <c:pt idx="48">
                  <c:v>16.82</c:v>
                </c:pt>
                <c:pt idx="49">
                  <c:v>16.86</c:v>
                </c:pt>
                <c:pt idx="50">
                  <c:v>16.93</c:v>
                </c:pt>
                <c:pt idx="51">
                  <c:v>17.03</c:v>
                </c:pt>
                <c:pt idx="52">
                  <c:v>17.04</c:v>
                </c:pt>
                <c:pt idx="53">
                  <c:v>17.22</c:v>
                </c:pt>
                <c:pt idx="54">
                  <c:v>17.42</c:v>
                </c:pt>
                <c:pt idx="55">
                  <c:v>17.78</c:v>
                </c:pt>
                <c:pt idx="56">
                  <c:v>17.87</c:v>
                </c:pt>
                <c:pt idx="57">
                  <c:v>17.92</c:v>
                </c:pt>
                <c:pt idx="58">
                  <c:v>17.97</c:v>
                </c:pt>
                <c:pt idx="59">
                  <c:v>17.99</c:v>
                </c:pt>
                <c:pt idx="60">
                  <c:v>18.01</c:v>
                </c:pt>
                <c:pt idx="61">
                  <c:v>18.03</c:v>
                </c:pt>
                <c:pt idx="62">
                  <c:v>18.07</c:v>
                </c:pt>
                <c:pt idx="63">
                  <c:v>18.19</c:v>
                </c:pt>
                <c:pt idx="64">
                  <c:v>18.28</c:v>
                </c:pt>
                <c:pt idx="65">
                  <c:v>18.55</c:v>
                </c:pt>
                <c:pt idx="66">
                  <c:v>18.73</c:v>
                </c:pt>
                <c:pt idx="67">
                  <c:v>18.88</c:v>
                </c:pt>
                <c:pt idx="68">
                  <c:v>19.04</c:v>
                </c:pt>
                <c:pt idx="69">
                  <c:v>19.26</c:v>
                </c:pt>
                <c:pt idx="70">
                  <c:v>19.28</c:v>
                </c:pt>
                <c:pt idx="71">
                  <c:v>19.31</c:v>
                </c:pt>
                <c:pt idx="72">
                  <c:v>19.36</c:v>
                </c:pt>
                <c:pt idx="73">
                  <c:v>19.39</c:v>
                </c:pt>
                <c:pt idx="74">
                  <c:v>19.42</c:v>
                </c:pt>
                <c:pt idx="75">
                  <c:v>19.52</c:v>
                </c:pt>
                <c:pt idx="76">
                  <c:v>19.55</c:v>
                </c:pt>
                <c:pt idx="77">
                  <c:v>19.58</c:v>
                </c:pt>
                <c:pt idx="78">
                  <c:v>19.65</c:v>
                </c:pt>
                <c:pt idx="79">
                  <c:v>19.68</c:v>
                </c:pt>
                <c:pt idx="80">
                  <c:v>19.7</c:v>
                </c:pt>
                <c:pt idx="81">
                  <c:v>19.84</c:v>
                </c:pt>
                <c:pt idx="82">
                  <c:v>19.9</c:v>
                </c:pt>
                <c:pt idx="83">
                  <c:v>19.93</c:v>
                </c:pt>
                <c:pt idx="84">
                  <c:v>19.95</c:v>
                </c:pt>
                <c:pt idx="85">
                  <c:v>19.98</c:v>
                </c:pt>
                <c:pt idx="86">
                  <c:v>20.28</c:v>
                </c:pt>
                <c:pt idx="87">
                  <c:v>20.3</c:v>
                </c:pt>
                <c:pt idx="88">
                  <c:v>20.44</c:v>
                </c:pt>
                <c:pt idx="89">
                  <c:v>20.53</c:v>
                </c:pt>
                <c:pt idx="90">
                  <c:v>20.59</c:v>
                </c:pt>
                <c:pt idx="91">
                  <c:v>20.62</c:v>
                </c:pt>
                <c:pt idx="92">
                  <c:v>20.63</c:v>
                </c:pt>
                <c:pt idx="93">
                  <c:v>20.66</c:v>
                </c:pt>
                <c:pt idx="94">
                  <c:v>20.68</c:v>
                </c:pt>
                <c:pt idx="95">
                  <c:v>20.76</c:v>
                </c:pt>
                <c:pt idx="96">
                  <c:v>20.84</c:v>
                </c:pt>
                <c:pt idx="97">
                  <c:v>20.86</c:v>
                </c:pt>
                <c:pt idx="98">
                  <c:v>20.91</c:v>
                </c:pt>
                <c:pt idx="99">
                  <c:v>20.92</c:v>
                </c:pt>
                <c:pt idx="100">
                  <c:v>20.93</c:v>
                </c:pt>
                <c:pt idx="101">
                  <c:v>20.97</c:v>
                </c:pt>
                <c:pt idx="102">
                  <c:v>21.04</c:v>
                </c:pt>
                <c:pt idx="103">
                  <c:v>21.2</c:v>
                </c:pt>
                <c:pt idx="104">
                  <c:v>21.21</c:v>
                </c:pt>
                <c:pt idx="105">
                  <c:v>21.25</c:v>
                </c:pt>
                <c:pt idx="106">
                  <c:v>21.26</c:v>
                </c:pt>
                <c:pt idx="107">
                  <c:v>21.38</c:v>
                </c:pt>
                <c:pt idx="108">
                  <c:v>21.4</c:v>
                </c:pt>
                <c:pt idx="109">
                  <c:v>21.43</c:v>
                </c:pt>
                <c:pt idx="110">
                  <c:v>21.75</c:v>
                </c:pt>
                <c:pt idx="111">
                  <c:v>21.87</c:v>
                </c:pt>
                <c:pt idx="112">
                  <c:v>21.98</c:v>
                </c:pt>
                <c:pt idx="113">
                  <c:v>22.01</c:v>
                </c:pt>
                <c:pt idx="114">
                  <c:v>22.18</c:v>
                </c:pt>
                <c:pt idx="115">
                  <c:v>22.19</c:v>
                </c:pt>
                <c:pt idx="116">
                  <c:v>22.41</c:v>
                </c:pt>
                <c:pt idx="117">
                  <c:v>22.42</c:v>
                </c:pt>
                <c:pt idx="118">
                  <c:v>22.49</c:v>
                </c:pt>
                <c:pt idx="119">
                  <c:v>22.64</c:v>
                </c:pt>
                <c:pt idx="120">
                  <c:v>22.92</c:v>
                </c:pt>
                <c:pt idx="121">
                  <c:v>22.97</c:v>
                </c:pt>
                <c:pt idx="122">
                  <c:v>23.14</c:v>
                </c:pt>
                <c:pt idx="123">
                  <c:v>23.15</c:v>
                </c:pt>
                <c:pt idx="124">
                  <c:v>23.2</c:v>
                </c:pt>
                <c:pt idx="125">
                  <c:v>23.21</c:v>
                </c:pt>
                <c:pt idx="126">
                  <c:v>23.25</c:v>
                </c:pt>
                <c:pt idx="127">
                  <c:v>23.26</c:v>
                </c:pt>
                <c:pt idx="128">
                  <c:v>23.33</c:v>
                </c:pt>
                <c:pt idx="129">
                  <c:v>23.38</c:v>
                </c:pt>
                <c:pt idx="130">
                  <c:v>23.39</c:v>
                </c:pt>
                <c:pt idx="131">
                  <c:v>23.43</c:v>
                </c:pt>
                <c:pt idx="132">
                  <c:v>23.44</c:v>
                </c:pt>
                <c:pt idx="133">
                  <c:v>23.54</c:v>
                </c:pt>
                <c:pt idx="134">
                  <c:v>23.67</c:v>
                </c:pt>
                <c:pt idx="135">
                  <c:v>23.8</c:v>
                </c:pt>
                <c:pt idx="136">
                  <c:v>23.81</c:v>
                </c:pt>
                <c:pt idx="137">
                  <c:v>24.01</c:v>
                </c:pt>
                <c:pt idx="138">
                  <c:v>24.04</c:v>
                </c:pt>
                <c:pt idx="139">
                  <c:v>24.05</c:v>
                </c:pt>
                <c:pt idx="140">
                  <c:v>24.24</c:v>
                </c:pt>
                <c:pt idx="141">
                  <c:v>24.26</c:v>
                </c:pt>
                <c:pt idx="142">
                  <c:v>24.36</c:v>
                </c:pt>
                <c:pt idx="143">
                  <c:v>24.38</c:v>
                </c:pt>
                <c:pt idx="144">
                  <c:v>24.69</c:v>
                </c:pt>
                <c:pt idx="145">
                  <c:v>24.84</c:v>
                </c:pt>
                <c:pt idx="146">
                  <c:v>24.87</c:v>
                </c:pt>
                <c:pt idx="147">
                  <c:v>24.91</c:v>
                </c:pt>
                <c:pt idx="148">
                  <c:v>24.97</c:v>
                </c:pt>
                <c:pt idx="149">
                  <c:v>25.14</c:v>
                </c:pt>
                <c:pt idx="150">
                  <c:v>25.22</c:v>
                </c:pt>
                <c:pt idx="151">
                  <c:v>25.24</c:v>
                </c:pt>
                <c:pt idx="152">
                  <c:v>25.3</c:v>
                </c:pt>
                <c:pt idx="153">
                  <c:v>25.32</c:v>
                </c:pt>
                <c:pt idx="154">
                  <c:v>25.39</c:v>
                </c:pt>
                <c:pt idx="155">
                  <c:v>25.56</c:v>
                </c:pt>
                <c:pt idx="156">
                  <c:v>25.58</c:v>
                </c:pt>
                <c:pt idx="157">
                  <c:v>25.79</c:v>
                </c:pt>
                <c:pt idx="158">
                  <c:v>26.05</c:v>
                </c:pt>
                <c:pt idx="159">
                  <c:v>26.07</c:v>
                </c:pt>
                <c:pt idx="160">
                  <c:v>26.09</c:v>
                </c:pt>
                <c:pt idx="161">
                  <c:v>26.23</c:v>
                </c:pt>
                <c:pt idx="162">
                  <c:v>26.24</c:v>
                </c:pt>
                <c:pt idx="163">
                  <c:v>26.48</c:v>
                </c:pt>
                <c:pt idx="164">
                  <c:v>26.58</c:v>
                </c:pt>
                <c:pt idx="165">
                  <c:v>26.62</c:v>
                </c:pt>
                <c:pt idx="166">
                  <c:v>26.86</c:v>
                </c:pt>
                <c:pt idx="167">
                  <c:v>26.99</c:v>
                </c:pt>
                <c:pt idx="168">
                  <c:v>27</c:v>
                </c:pt>
                <c:pt idx="169">
                  <c:v>27.42</c:v>
                </c:pt>
                <c:pt idx="170">
                  <c:v>27.44</c:v>
                </c:pt>
                <c:pt idx="171">
                  <c:v>27.48</c:v>
                </c:pt>
                <c:pt idx="172">
                  <c:v>27.59</c:v>
                </c:pt>
                <c:pt idx="173">
                  <c:v>27.62</c:v>
                </c:pt>
                <c:pt idx="174">
                  <c:v>27.81</c:v>
                </c:pt>
                <c:pt idx="175">
                  <c:v>27.82</c:v>
                </c:pt>
                <c:pt idx="176">
                  <c:v>28</c:v>
                </c:pt>
                <c:pt idx="177">
                  <c:v>28.03</c:v>
                </c:pt>
                <c:pt idx="178">
                  <c:v>28.16</c:v>
                </c:pt>
                <c:pt idx="179">
                  <c:v>28.17</c:v>
                </c:pt>
                <c:pt idx="180">
                  <c:v>28.19</c:v>
                </c:pt>
                <c:pt idx="181">
                  <c:v>28.42</c:v>
                </c:pt>
                <c:pt idx="182">
                  <c:v>28.45</c:v>
                </c:pt>
                <c:pt idx="183">
                  <c:v>28.46</c:v>
                </c:pt>
                <c:pt idx="184">
                  <c:v>28.6</c:v>
                </c:pt>
                <c:pt idx="185">
                  <c:v>28.62</c:v>
                </c:pt>
                <c:pt idx="186">
                  <c:v>28.69</c:v>
                </c:pt>
                <c:pt idx="187">
                  <c:v>28.72</c:v>
                </c:pt>
                <c:pt idx="188">
                  <c:v>28.78</c:v>
                </c:pt>
                <c:pt idx="189">
                  <c:v>28.89</c:v>
                </c:pt>
                <c:pt idx="190">
                  <c:v>28.9</c:v>
                </c:pt>
                <c:pt idx="191">
                  <c:v>29.01</c:v>
                </c:pt>
                <c:pt idx="192">
                  <c:v>29.13</c:v>
                </c:pt>
                <c:pt idx="193">
                  <c:v>29.15</c:v>
                </c:pt>
                <c:pt idx="194">
                  <c:v>29.18</c:v>
                </c:pt>
                <c:pt idx="195">
                  <c:v>29.26</c:v>
                </c:pt>
                <c:pt idx="196">
                  <c:v>29.46</c:v>
                </c:pt>
                <c:pt idx="197">
                  <c:v>29.53</c:v>
                </c:pt>
                <c:pt idx="198">
                  <c:v>29.66</c:v>
                </c:pt>
                <c:pt idx="199">
                  <c:v>29.71</c:v>
                </c:pt>
                <c:pt idx="200">
                  <c:v>29.84</c:v>
                </c:pt>
                <c:pt idx="201">
                  <c:v>30.01</c:v>
                </c:pt>
                <c:pt idx="202">
                  <c:v>30.04</c:v>
                </c:pt>
                <c:pt idx="203">
                  <c:v>30.1</c:v>
                </c:pt>
                <c:pt idx="204">
                  <c:v>30.26</c:v>
                </c:pt>
                <c:pt idx="205">
                  <c:v>30.4</c:v>
                </c:pt>
                <c:pt idx="206">
                  <c:v>30.55</c:v>
                </c:pt>
                <c:pt idx="207">
                  <c:v>30.85</c:v>
                </c:pt>
                <c:pt idx="208">
                  <c:v>30.98</c:v>
                </c:pt>
                <c:pt idx="209">
                  <c:v>31.16</c:v>
                </c:pt>
                <c:pt idx="210">
                  <c:v>31.32</c:v>
                </c:pt>
                <c:pt idx="211">
                  <c:v>31.34</c:v>
                </c:pt>
                <c:pt idx="212">
                  <c:v>31.43</c:v>
                </c:pt>
                <c:pt idx="213">
                  <c:v>31.48</c:v>
                </c:pt>
                <c:pt idx="214">
                  <c:v>31.59</c:v>
                </c:pt>
                <c:pt idx="215">
                  <c:v>31.74</c:v>
                </c:pt>
                <c:pt idx="216">
                  <c:v>31.8</c:v>
                </c:pt>
                <c:pt idx="217">
                  <c:v>31.87</c:v>
                </c:pt>
                <c:pt idx="218">
                  <c:v>31.9</c:v>
                </c:pt>
                <c:pt idx="219">
                  <c:v>32.13</c:v>
                </c:pt>
                <c:pt idx="220">
                  <c:v>32.17</c:v>
                </c:pt>
                <c:pt idx="221">
                  <c:v>32.18</c:v>
                </c:pt>
                <c:pt idx="222">
                  <c:v>32.19</c:v>
                </c:pt>
                <c:pt idx="223">
                  <c:v>32.23</c:v>
                </c:pt>
                <c:pt idx="224">
                  <c:v>32.28</c:v>
                </c:pt>
                <c:pt idx="225">
                  <c:v>32.29</c:v>
                </c:pt>
                <c:pt idx="226">
                  <c:v>32.43</c:v>
                </c:pt>
                <c:pt idx="227">
                  <c:v>32.64</c:v>
                </c:pt>
                <c:pt idx="228">
                  <c:v>32.74</c:v>
                </c:pt>
                <c:pt idx="229">
                  <c:v>32.96</c:v>
                </c:pt>
                <c:pt idx="230">
                  <c:v>32.97</c:v>
                </c:pt>
                <c:pt idx="231">
                  <c:v>33.06</c:v>
                </c:pt>
                <c:pt idx="232">
                  <c:v>33.2</c:v>
                </c:pt>
                <c:pt idx="233">
                  <c:v>33.3</c:v>
                </c:pt>
                <c:pt idx="234">
                  <c:v>33.34</c:v>
                </c:pt>
                <c:pt idx="235">
                  <c:v>33.59</c:v>
                </c:pt>
                <c:pt idx="236">
                  <c:v>33.61</c:v>
                </c:pt>
                <c:pt idx="237">
                  <c:v>33.66</c:v>
                </c:pt>
                <c:pt idx="238">
                  <c:v>33.7</c:v>
                </c:pt>
                <c:pt idx="239">
                  <c:v>33.71</c:v>
                </c:pt>
                <c:pt idx="240">
                  <c:v>33.94</c:v>
                </c:pt>
                <c:pt idx="241">
                  <c:v>34.01</c:v>
                </c:pt>
                <c:pt idx="242">
                  <c:v>34.14</c:v>
                </c:pt>
                <c:pt idx="243">
                  <c:v>34.35</c:v>
                </c:pt>
                <c:pt idx="244">
                  <c:v>34.7</c:v>
                </c:pt>
                <c:pt idx="245">
                  <c:v>34.93</c:v>
                </c:pt>
                <c:pt idx="246">
                  <c:v>35.04</c:v>
                </c:pt>
                <c:pt idx="247">
                  <c:v>35.29</c:v>
                </c:pt>
                <c:pt idx="248">
                  <c:v>35.35</c:v>
                </c:pt>
                <c:pt idx="249">
                  <c:v>35.39</c:v>
                </c:pt>
                <c:pt idx="250">
                  <c:v>35.64</c:v>
                </c:pt>
                <c:pt idx="251">
                  <c:v>35.92</c:v>
                </c:pt>
                <c:pt idx="252">
                  <c:v>35.95</c:v>
                </c:pt>
                <c:pt idx="253">
                  <c:v>36.04</c:v>
                </c:pt>
                <c:pt idx="254">
                  <c:v>36.23</c:v>
                </c:pt>
                <c:pt idx="255">
                  <c:v>36.79</c:v>
                </c:pt>
                <c:pt idx="256">
                  <c:v>36.89</c:v>
                </c:pt>
                <c:pt idx="257">
                  <c:v>36.92</c:v>
                </c:pt>
                <c:pt idx="258">
                  <c:v>37.25</c:v>
                </c:pt>
                <c:pt idx="259">
                  <c:v>37.27</c:v>
                </c:pt>
                <c:pt idx="260">
                  <c:v>37.46</c:v>
                </c:pt>
                <c:pt idx="261">
                  <c:v>37.91</c:v>
                </c:pt>
                <c:pt idx="262">
                  <c:v>38.23</c:v>
                </c:pt>
                <c:pt idx="263">
                  <c:v>38.84</c:v>
                </c:pt>
                <c:pt idx="264">
                  <c:v>39.28</c:v>
                </c:pt>
                <c:pt idx="265">
                  <c:v>39.29</c:v>
                </c:pt>
                <c:pt idx="266">
                  <c:v>39.42</c:v>
                </c:pt>
                <c:pt idx="267">
                  <c:v>39.52</c:v>
                </c:pt>
                <c:pt idx="268">
                  <c:v>39.55</c:v>
                </c:pt>
                <c:pt idx="269">
                  <c:v>39.67</c:v>
                </c:pt>
                <c:pt idx="270">
                  <c:v>39.81</c:v>
                </c:pt>
                <c:pt idx="271">
                  <c:v>40.86</c:v>
                </c:pt>
                <c:pt idx="272">
                  <c:v>41.46</c:v>
                </c:pt>
                <c:pt idx="273">
                  <c:v>42.1</c:v>
                </c:pt>
                <c:pt idx="274">
                  <c:v>43.18</c:v>
                </c:pt>
                <c:pt idx="275">
                  <c:v>43.29</c:v>
                </c:pt>
                <c:pt idx="276">
                  <c:v>43.98</c:v>
                </c:pt>
                <c:pt idx="277">
                  <c:v>44.17</c:v>
                </c:pt>
                <c:pt idx="278">
                  <c:v>44.31</c:v>
                </c:pt>
                <c:pt idx="279">
                  <c:v>44.97</c:v>
                </c:pt>
                <c:pt idx="280">
                  <c:v>45.19</c:v>
                </c:pt>
                <c:pt idx="281">
                  <c:v>45.44</c:v>
                </c:pt>
                <c:pt idx="282">
                  <c:v>45.63</c:v>
                </c:pt>
                <c:pt idx="283">
                  <c:v>46.27</c:v>
                </c:pt>
                <c:pt idx="284">
                  <c:v>46.68</c:v>
                </c:pt>
                <c:pt idx="285">
                  <c:v>46.85</c:v>
                </c:pt>
                <c:pt idx="286">
                  <c:v>46.96</c:v>
                </c:pt>
                <c:pt idx="287">
                  <c:v>47.12</c:v>
                </c:pt>
                <c:pt idx="288">
                  <c:v>47.31</c:v>
                </c:pt>
                <c:pt idx="289">
                  <c:v>47.73</c:v>
                </c:pt>
                <c:pt idx="290">
                  <c:v>47.87</c:v>
                </c:pt>
                <c:pt idx="291">
                  <c:v>48.25</c:v>
                </c:pt>
                <c:pt idx="292">
                  <c:v>49.4</c:v>
                </c:pt>
                <c:pt idx="293">
                  <c:v>50.6</c:v>
                </c:pt>
                <c:pt idx="294">
                  <c:v>51.75</c:v>
                </c:pt>
                <c:pt idx="295">
                  <c:v>52.13</c:v>
                </c:pt>
                <c:pt idx="296">
                  <c:v>52.46</c:v>
                </c:pt>
                <c:pt idx="297">
                  <c:v>52.68</c:v>
                </c:pt>
                <c:pt idx="298">
                  <c:v>53.15</c:v>
                </c:pt>
                <c:pt idx="299">
                  <c:v>53.73</c:v>
                </c:pt>
                <c:pt idx="300">
                  <c:v>54.56</c:v>
                </c:pt>
                <c:pt idx="301">
                  <c:v>54.81</c:v>
                </c:pt>
                <c:pt idx="302">
                  <c:v>55.03</c:v>
                </c:pt>
                <c:pt idx="303">
                  <c:v>55.69</c:v>
                </c:pt>
                <c:pt idx="304">
                  <c:v>56.02</c:v>
                </c:pt>
                <c:pt idx="305">
                  <c:v>56.71</c:v>
                </c:pt>
                <c:pt idx="306">
                  <c:v>57.09</c:v>
                </c:pt>
                <c:pt idx="307">
                  <c:v>58.54</c:v>
                </c:pt>
                <c:pt idx="308">
                  <c:v>6.31</c:v>
                </c:pt>
                <c:pt idx="309">
                  <c:v>6.78</c:v>
                </c:pt>
                <c:pt idx="310">
                  <c:v>60.19</c:v>
                </c:pt>
                <c:pt idx="311">
                  <c:v>60.48</c:v>
                </c:pt>
                <c:pt idx="312">
                  <c:v>60.71</c:v>
                </c:pt>
                <c:pt idx="313">
                  <c:v>61.93</c:v>
                </c:pt>
                <c:pt idx="314">
                  <c:v>62.75</c:v>
                </c:pt>
                <c:pt idx="315">
                  <c:v>66.34</c:v>
                </c:pt>
                <c:pt idx="316">
                  <c:v>66.41</c:v>
                </c:pt>
                <c:pt idx="317">
                  <c:v>67.04</c:v>
                </c:pt>
                <c:pt idx="318">
                  <c:v>67.36</c:v>
                </c:pt>
                <c:pt idx="319">
                  <c:v>67.87</c:v>
                </c:pt>
                <c:pt idx="320">
                  <c:v>68.13</c:v>
                </c:pt>
                <c:pt idx="321">
                  <c:v>7.05</c:v>
                </c:pt>
                <c:pt idx="322">
                  <c:v>7.14</c:v>
                </c:pt>
                <c:pt idx="323">
                  <c:v>7.54</c:v>
                </c:pt>
                <c:pt idx="324">
                  <c:v>7.66</c:v>
                </c:pt>
                <c:pt idx="325">
                  <c:v>70.54</c:v>
                </c:pt>
                <c:pt idx="326">
                  <c:v>73.95</c:v>
                </c:pt>
                <c:pt idx="327">
                  <c:v>77.36</c:v>
                </c:pt>
                <c:pt idx="328">
                  <c:v>8.17</c:v>
                </c:pt>
                <c:pt idx="329">
                  <c:v>8.35</c:v>
                </c:pt>
                <c:pt idx="330">
                  <c:v>8.62</c:v>
                </c:pt>
                <c:pt idx="331">
                  <c:v>8.84</c:v>
                </c:pt>
                <c:pt idx="332">
                  <c:v>80.69</c:v>
                </c:pt>
                <c:pt idx="333">
                  <c:v>9.02</c:v>
                </c:pt>
                <c:pt idx="334">
                  <c:v>9.08</c:v>
                </c:pt>
                <c:pt idx="335">
                  <c:v>9.16</c:v>
                </c:pt>
                <c:pt idx="336">
                  <c:v>9.34</c:v>
                </c:pt>
                <c:pt idx="337">
                  <c:v>9.39</c:v>
                </c:pt>
                <c:pt idx="338">
                  <c:v>9.5</c:v>
                </c:pt>
                <c:pt idx="339">
                  <c:v>9.57</c:v>
                </c:pt>
                <c:pt idx="340">
                  <c:v>9.83</c:v>
                </c:pt>
                <c:pt idx="341">
                  <c:v>9.85</c:v>
                </c:pt>
                <c:pt idx="342">
                  <c:v>9.87</c:v>
                </c:pt>
                <c:pt idx="343">
                  <c:v>9.9</c:v>
                </c:pt>
                <c:pt idx="344">
                  <c:v>9.95</c:v>
                </c:pt>
                <c:pt idx="345">
                  <c:v>9.96</c:v>
                </c:pt>
                <c:pt idx="346">
                  <c:v>9.99</c:v>
                </c:pt>
              </c:strCache>
            </c:strRef>
          </c:cat>
          <c:val>
            <c:numRef>
              <c:f>'Pivot Table (supplier Data)'!$AA$4:$AA$351</c:f>
              <c:numCache>
                <c:formatCode>General</c:formatCode>
                <c:ptCount val="347"/>
                <c:pt idx="0">
                  <c:v>231.68</c:v>
                </c:pt>
                <c:pt idx="1">
                  <c:v>932.3</c:v>
                </c:pt>
                <c:pt idx="2">
                  <c:v>459.56</c:v>
                </c:pt>
                <c:pt idx="3">
                  <c:v>662.74</c:v>
                </c:pt>
                <c:pt idx="4">
                  <c:v>958.01</c:v>
                </c:pt>
                <c:pt idx="5">
                  <c:v>960.4</c:v>
                </c:pt>
                <c:pt idx="6">
                  <c:v>714.03</c:v>
                </c:pt>
                <c:pt idx="7">
                  <c:v>1079.99</c:v>
                </c:pt>
                <c:pt idx="8">
                  <c:v>783.77</c:v>
                </c:pt>
                <c:pt idx="9">
                  <c:v>289.77</c:v>
                </c:pt>
                <c:pt idx="10">
                  <c:v>111.84</c:v>
                </c:pt>
                <c:pt idx="11">
                  <c:v>1155.3800000000001</c:v>
                </c:pt>
                <c:pt idx="12">
                  <c:v>830.3</c:v>
                </c:pt>
                <c:pt idx="13">
                  <c:v>790.74</c:v>
                </c:pt>
                <c:pt idx="14">
                  <c:v>329.11</c:v>
                </c:pt>
                <c:pt idx="15">
                  <c:v>851.48</c:v>
                </c:pt>
                <c:pt idx="16">
                  <c:v>694.92</c:v>
                </c:pt>
                <c:pt idx="17">
                  <c:v>553.44000000000005</c:v>
                </c:pt>
                <c:pt idx="18">
                  <c:v>991.03</c:v>
                </c:pt>
                <c:pt idx="19">
                  <c:v>685.27</c:v>
                </c:pt>
                <c:pt idx="20">
                  <c:v>932.3</c:v>
                </c:pt>
                <c:pt idx="21">
                  <c:v>432.23</c:v>
                </c:pt>
                <c:pt idx="22">
                  <c:v>209.33</c:v>
                </c:pt>
                <c:pt idx="23">
                  <c:v>479.41</c:v>
                </c:pt>
                <c:pt idx="24">
                  <c:v>268.16000000000003</c:v>
                </c:pt>
                <c:pt idx="25">
                  <c:v>231.68</c:v>
                </c:pt>
                <c:pt idx="26">
                  <c:v>1839.15</c:v>
                </c:pt>
                <c:pt idx="27">
                  <c:v>610.79999999999995</c:v>
                </c:pt>
                <c:pt idx="28">
                  <c:v>991.03</c:v>
                </c:pt>
                <c:pt idx="29">
                  <c:v>436.04</c:v>
                </c:pt>
                <c:pt idx="30">
                  <c:v>780.4</c:v>
                </c:pt>
                <c:pt idx="31">
                  <c:v>464.62</c:v>
                </c:pt>
                <c:pt idx="32">
                  <c:v>571.66</c:v>
                </c:pt>
                <c:pt idx="33">
                  <c:v>105.67</c:v>
                </c:pt>
                <c:pt idx="34">
                  <c:v>724.63</c:v>
                </c:pt>
                <c:pt idx="35">
                  <c:v>790.74</c:v>
                </c:pt>
                <c:pt idx="36">
                  <c:v>532.27</c:v>
                </c:pt>
                <c:pt idx="37">
                  <c:v>973.32999999999993</c:v>
                </c:pt>
                <c:pt idx="38">
                  <c:v>311.36</c:v>
                </c:pt>
                <c:pt idx="39">
                  <c:v>850.09</c:v>
                </c:pt>
                <c:pt idx="40">
                  <c:v>943.59</c:v>
                </c:pt>
                <c:pt idx="41">
                  <c:v>111.84</c:v>
                </c:pt>
                <c:pt idx="42">
                  <c:v>231.68</c:v>
                </c:pt>
                <c:pt idx="43">
                  <c:v>790.74</c:v>
                </c:pt>
                <c:pt idx="44">
                  <c:v>943.59</c:v>
                </c:pt>
                <c:pt idx="45">
                  <c:v>764.33</c:v>
                </c:pt>
                <c:pt idx="46">
                  <c:v>962.92</c:v>
                </c:pt>
                <c:pt idx="47">
                  <c:v>579.80999999999995</c:v>
                </c:pt>
                <c:pt idx="48">
                  <c:v>209.33</c:v>
                </c:pt>
                <c:pt idx="49">
                  <c:v>923.3</c:v>
                </c:pt>
                <c:pt idx="50">
                  <c:v>932.3</c:v>
                </c:pt>
                <c:pt idx="51">
                  <c:v>891.15</c:v>
                </c:pt>
                <c:pt idx="52">
                  <c:v>986.62</c:v>
                </c:pt>
                <c:pt idx="53">
                  <c:v>720.82</c:v>
                </c:pt>
                <c:pt idx="54">
                  <c:v>785.8</c:v>
                </c:pt>
                <c:pt idx="55">
                  <c:v>432.23</c:v>
                </c:pt>
                <c:pt idx="56">
                  <c:v>571.66</c:v>
                </c:pt>
                <c:pt idx="57">
                  <c:v>319.93</c:v>
                </c:pt>
                <c:pt idx="58">
                  <c:v>830.73</c:v>
                </c:pt>
                <c:pt idx="59">
                  <c:v>669.59</c:v>
                </c:pt>
                <c:pt idx="60">
                  <c:v>390.06</c:v>
                </c:pt>
                <c:pt idx="61">
                  <c:v>568.27</c:v>
                </c:pt>
                <c:pt idx="62">
                  <c:v>568.27</c:v>
                </c:pt>
                <c:pt idx="63">
                  <c:v>850.09</c:v>
                </c:pt>
                <c:pt idx="64">
                  <c:v>1630.25</c:v>
                </c:pt>
                <c:pt idx="65">
                  <c:v>360.75</c:v>
                </c:pt>
                <c:pt idx="66">
                  <c:v>795.74</c:v>
                </c:pt>
                <c:pt idx="67">
                  <c:v>867.66</c:v>
                </c:pt>
                <c:pt idx="68">
                  <c:v>818.45</c:v>
                </c:pt>
                <c:pt idx="69">
                  <c:v>289.77</c:v>
                </c:pt>
                <c:pt idx="70">
                  <c:v>923.3</c:v>
                </c:pt>
                <c:pt idx="71">
                  <c:v>341.24</c:v>
                </c:pt>
                <c:pt idx="72">
                  <c:v>436.04</c:v>
                </c:pt>
                <c:pt idx="73">
                  <c:v>286.72000000000003</c:v>
                </c:pt>
                <c:pt idx="74">
                  <c:v>818.45</c:v>
                </c:pt>
                <c:pt idx="75">
                  <c:v>360.75</c:v>
                </c:pt>
                <c:pt idx="76">
                  <c:v>184.92</c:v>
                </c:pt>
                <c:pt idx="77">
                  <c:v>951.35</c:v>
                </c:pt>
                <c:pt idx="78">
                  <c:v>785.8</c:v>
                </c:pt>
                <c:pt idx="79">
                  <c:v>764.33</c:v>
                </c:pt>
                <c:pt idx="80">
                  <c:v>479.41</c:v>
                </c:pt>
                <c:pt idx="81">
                  <c:v>649.76</c:v>
                </c:pt>
                <c:pt idx="82">
                  <c:v>579.80999999999995</c:v>
                </c:pt>
                <c:pt idx="83">
                  <c:v>923.3</c:v>
                </c:pt>
                <c:pt idx="84">
                  <c:v>286.72000000000003</c:v>
                </c:pt>
                <c:pt idx="85">
                  <c:v>714.03</c:v>
                </c:pt>
                <c:pt idx="86">
                  <c:v>764.33</c:v>
                </c:pt>
                <c:pt idx="87">
                  <c:v>285.99</c:v>
                </c:pt>
                <c:pt idx="88">
                  <c:v>285.99</c:v>
                </c:pt>
                <c:pt idx="89">
                  <c:v>329.11</c:v>
                </c:pt>
                <c:pt idx="90">
                  <c:v>344.93</c:v>
                </c:pt>
                <c:pt idx="91">
                  <c:v>241.41</c:v>
                </c:pt>
                <c:pt idx="92">
                  <c:v>526.54999999999995</c:v>
                </c:pt>
                <c:pt idx="93">
                  <c:v>662.74</c:v>
                </c:pt>
                <c:pt idx="94">
                  <c:v>249.3</c:v>
                </c:pt>
                <c:pt idx="95">
                  <c:v>608.07000000000005</c:v>
                </c:pt>
                <c:pt idx="96">
                  <c:v>958.01</c:v>
                </c:pt>
                <c:pt idx="97">
                  <c:v>111.84</c:v>
                </c:pt>
                <c:pt idx="98">
                  <c:v>958.01</c:v>
                </c:pt>
                <c:pt idx="99">
                  <c:v>143.16999999999999</c:v>
                </c:pt>
                <c:pt idx="100">
                  <c:v>571.88</c:v>
                </c:pt>
                <c:pt idx="101">
                  <c:v>764.33</c:v>
                </c:pt>
                <c:pt idx="102">
                  <c:v>991.36</c:v>
                </c:pt>
                <c:pt idx="103">
                  <c:v>724.63</c:v>
                </c:pt>
                <c:pt idx="104">
                  <c:v>329.11</c:v>
                </c:pt>
                <c:pt idx="105">
                  <c:v>943.59</c:v>
                </c:pt>
                <c:pt idx="106">
                  <c:v>479.41</c:v>
                </c:pt>
                <c:pt idx="107">
                  <c:v>329.11</c:v>
                </c:pt>
                <c:pt idx="108">
                  <c:v>1559.3</c:v>
                </c:pt>
                <c:pt idx="109">
                  <c:v>527.37</c:v>
                </c:pt>
                <c:pt idx="110">
                  <c:v>923.3</c:v>
                </c:pt>
                <c:pt idx="111">
                  <c:v>851.48</c:v>
                </c:pt>
                <c:pt idx="112">
                  <c:v>638.89</c:v>
                </c:pt>
                <c:pt idx="113">
                  <c:v>780.4</c:v>
                </c:pt>
                <c:pt idx="114">
                  <c:v>923.3</c:v>
                </c:pt>
                <c:pt idx="115">
                  <c:v>962.92</c:v>
                </c:pt>
                <c:pt idx="116">
                  <c:v>795.74</c:v>
                </c:pt>
                <c:pt idx="117">
                  <c:v>763.97</c:v>
                </c:pt>
                <c:pt idx="118">
                  <c:v>795.74</c:v>
                </c:pt>
                <c:pt idx="119">
                  <c:v>673.97</c:v>
                </c:pt>
                <c:pt idx="120">
                  <c:v>785.8</c:v>
                </c:pt>
                <c:pt idx="121">
                  <c:v>764.33</c:v>
                </c:pt>
                <c:pt idx="122">
                  <c:v>390.06</c:v>
                </c:pt>
                <c:pt idx="123">
                  <c:v>918.8900000000001</c:v>
                </c:pt>
                <c:pt idx="124">
                  <c:v>249.3</c:v>
                </c:pt>
                <c:pt idx="125">
                  <c:v>286.72000000000003</c:v>
                </c:pt>
                <c:pt idx="126">
                  <c:v>553.44000000000005</c:v>
                </c:pt>
                <c:pt idx="127">
                  <c:v>111.84</c:v>
                </c:pt>
                <c:pt idx="128">
                  <c:v>991.03</c:v>
                </c:pt>
                <c:pt idx="129">
                  <c:v>943.59</c:v>
                </c:pt>
                <c:pt idx="130">
                  <c:v>724.63</c:v>
                </c:pt>
                <c:pt idx="131">
                  <c:v>958.01</c:v>
                </c:pt>
                <c:pt idx="132">
                  <c:v>553.44000000000005</c:v>
                </c:pt>
                <c:pt idx="133">
                  <c:v>943.59</c:v>
                </c:pt>
                <c:pt idx="134">
                  <c:v>694.92</c:v>
                </c:pt>
                <c:pt idx="135">
                  <c:v>608.07000000000005</c:v>
                </c:pt>
                <c:pt idx="136">
                  <c:v>459.56</c:v>
                </c:pt>
                <c:pt idx="137">
                  <c:v>818.45</c:v>
                </c:pt>
                <c:pt idx="138">
                  <c:v>184.92</c:v>
                </c:pt>
                <c:pt idx="139">
                  <c:v>329.11</c:v>
                </c:pt>
                <c:pt idx="140">
                  <c:v>959.2</c:v>
                </c:pt>
                <c:pt idx="141">
                  <c:v>231.68</c:v>
                </c:pt>
                <c:pt idx="142">
                  <c:v>958.01</c:v>
                </c:pt>
                <c:pt idx="143">
                  <c:v>432.23</c:v>
                </c:pt>
                <c:pt idx="144">
                  <c:v>638.89</c:v>
                </c:pt>
                <c:pt idx="145">
                  <c:v>886.71</c:v>
                </c:pt>
                <c:pt idx="146">
                  <c:v>780.4</c:v>
                </c:pt>
                <c:pt idx="147">
                  <c:v>763.97</c:v>
                </c:pt>
                <c:pt idx="148">
                  <c:v>184.92</c:v>
                </c:pt>
                <c:pt idx="149">
                  <c:v>184.92</c:v>
                </c:pt>
                <c:pt idx="150">
                  <c:v>464.62</c:v>
                </c:pt>
                <c:pt idx="151">
                  <c:v>532.27</c:v>
                </c:pt>
                <c:pt idx="152">
                  <c:v>991.36</c:v>
                </c:pt>
                <c:pt idx="153">
                  <c:v>241.41</c:v>
                </c:pt>
                <c:pt idx="154">
                  <c:v>851.48</c:v>
                </c:pt>
                <c:pt idx="155">
                  <c:v>285.99</c:v>
                </c:pt>
                <c:pt idx="156">
                  <c:v>616.03</c:v>
                </c:pt>
                <c:pt idx="157">
                  <c:v>783.77</c:v>
                </c:pt>
                <c:pt idx="158">
                  <c:v>880.2</c:v>
                </c:pt>
                <c:pt idx="159">
                  <c:v>436.04</c:v>
                </c:pt>
                <c:pt idx="160">
                  <c:v>311.36</c:v>
                </c:pt>
                <c:pt idx="161">
                  <c:v>616.03</c:v>
                </c:pt>
                <c:pt idx="162">
                  <c:v>694.92</c:v>
                </c:pt>
                <c:pt idx="163">
                  <c:v>1312.13</c:v>
                </c:pt>
                <c:pt idx="164">
                  <c:v>610.79999999999995</c:v>
                </c:pt>
                <c:pt idx="165">
                  <c:v>143.16999999999999</c:v>
                </c:pt>
                <c:pt idx="166">
                  <c:v>241.41</c:v>
                </c:pt>
                <c:pt idx="167">
                  <c:v>795.74</c:v>
                </c:pt>
                <c:pt idx="168">
                  <c:v>694.92</c:v>
                </c:pt>
                <c:pt idx="169">
                  <c:v>390.06</c:v>
                </c:pt>
                <c:pt idx="170">
                  <c:v>790.74</c:v>
                </c:pt>
                <c:pt idx="171">
                  <c:v>571.66</c:v>
                </c:pt>
                <c:pt idx="172">
                  <c:v>818.45</c:v>
                </c:pt>
                <c:pt idx="173">
                  <c:v>991.03</c:v>
                </c:pt>
                <c:pt idx="174">
                  <c:v>724.63</c:v>
                </c:pt>
                <c:pt idx="175">
                  <c:v>532.27</c:v>
                </c:pt>
                <c:pt idx="176">
                  <c:v>669.59</c:v>
                </c:pt>
                <c:pt idx="177">
                  <c:v>847.51</c:v>
                </c:pt>
                <c:pt idx="178">
                  <c:v>275.77</c:v>
                </c:pt>
                <c:pt idx="179">
                  <c:v>479.41</c:v>
                </c:pt>
                <c:pt idx="180">
                  <c:v>264.23</c:v>
                </c:pt>
                <c:pt idx="181">
                  <c:v>756.78</c:v>
                </c:pt>
                <c:pt idx="182">
                  <c:v>847.51</c:v>
                </c:pt>
                <c:pt idx="183">
                  <c:v>268.16000000000003</c:v>
                </c:pt>
                <c:pt idx="184">
                  <c:v>579.80999999999995</c:v>
                </c:pt>
                <c:pt idx="185">
                  <c:v>459.56</c:v>
                </c:pt>
                <c:pt idx="186">
                  <c:v>111.84</c:v>
                </c:pt>
                <c:pt idx="187">
                  <c:v>311.36</c:v>
                </c:pt>
                <c:pt idx="188">
                  <c:v>790.74</c:v>
                </c:pt>
                <c:pt idx="189">
                  <c:v>960.4</c:v>
                </c:pt>
                <c:pt idx="190">
                  <c:v>932.3</c:v>
                </c:pt>
                <c:pt idx="191">
                  <c:v>553.44000000000005</c:v>
                </c:pt>
                <c:pt idx="192">
                  <c:v>960.4</c:v>
                </c:pt>
                <c:pt idx="193">
                  <c:v>610.79999999999995</c:v>
                </c:pt>
                <c:pt idx="194">
                  <c:v>891.15</c:v>
                </c:pt>
                <c:pt idx="195">
                  <c:v>773.96</c:v>
                </c:pt>
                <c:pt idx="196">
                  <c:v>626.54</c:v>
                </c:pt>
                <c:pt idx="197">
                  <c:v>886.71</c:v>
                </c:pt>
                <c:pt idx="198">
                  <c:v>311.36</c:v>
                </c:pt>
                <c:pt idx="199">
                  <c:v>459.56</c:v>
                </c:pt>
                <c:pt idx="200">
                  <c:v>264.23</c:v>
                </c:pt>
                <c:pt idx="201">
                  <c:v>209.33</c:v>
                </c:pt>
                <c:pt idx="202">
                  <c:v>610.79999999999995</c:v>
                </c:pt>
                <c:pt idx="203">
                  <c:v>571.88</c:v>
                </c:pt>
                <c:pt idx="204">
                  <c:v>264.23</c:v>
                </c:pt>
                <c:pt idx="205">
                  <c:v>526.54999999999995</c:v>
                </c:pt>
                <c:pt idx="206">
                  <c:v>932.3</c:v>
                </c:pt>
                <c:pt idx="207">
                  <c:v>669.59</c:v>
                </c:pt>
                <c:pt idx="208">
                  <c:v>780.4</c:v>
                </c:pt>
                <c:pt idx="209">
                  <c:v>785.8</c:v>
                </c:pt>
                <c:pt idx="210">
                  <c:v>773.96</c:v>
                </c:pt>
                <c:pt idx="211">
                  <c:v>960.4</c:v>
                </c:pt>
                <c:pt idx="212">
                  <c:v>390.06</c:v>
                </c:pt>
                <c:pt idx="213">
                  <c:v>783.77</c:v>
                </c:pt>
                <c:pt idx="214">
                  <c:v>783.77</c:v>
                </c:pt>
                <c:pt idx="215">
                  <c:v>532.27</c:v>
                </c:pt>
                <c:pt idx="216">
                  <c:v>1052.07</c:v>
                </c:pt>
                <c:pt idx="217">
                  <c:v>798.96</c:v>
                </c:pt>
                <c:pt idx="218">
                  <c:v>608.07000000000005</c:v>
                </c:pt>
                <c:pt idx="219">
                  <c:v>1657.95</c:v>
                </c:pt>
                <c:pt idx="220">
                  <c:v>289.77</c:v>
                </c:pt>
                <c:pt idx="221">
                  <c:v>571.88</c:v>
                </c:pt>
                <c:pt idx="222">
                  <c:v>662.74</c:v>
                </c:pt>
                <c:pt idx="223">
                  <c:v>891.15</c:v>
                </c:pt>
                <c:pt idx="224">
                  <c:v>769.39</c:v>
                </c:pt>
                <c:pt idx="225">
                  <c:v>714.03</c:v>
                </c:pt>
                <c:pt idx="226">
                  <c:v>769.39</c:v>
                </c:pt>
                <c:pt idx="227">
                  <c:v>635.72</c:v>
                </c:pt>
                <c:pt idx="228">
                  <c:v>867.66</c:v>
                </c:pt>
                <c:pt idx="229">
                  <c:v>173.67</c:v>
                </c:pt>
                <c:pt idx="230">
                  <c:v>1116.96</c:v>
                </c:pt>
                <c:pt idx="231">
                  <c:v>571.66</c:v>
                </c:pt>
                <c:pt idx="232">
                  <c:v>649.76</c:v>
                </c:pt>
                <c:pt idx="233">
                  <c:v>951.35</c:v>
                </c:pt>
                <c:pt idx="234">
                  <c:v>568.27</c:v>
                </c:pt>
                <c:pt idx="235">
                  <c:v>796.34</c:v>
                </c:pt>
                <c:pt idx="236">
                  <c:v>275.77</c:v>
                </c:pt>
                <c:pt idx="237">
                  <c:v>548.4</c:v>
                </c:pt>
                <c:pt idx="238">
                  <c:v>285.99</c:v>
                </c:pt>
                <c:pt idx="239">
                  <c:v>464.62</c:v>
                </c:pt>
                <c:pt idx="240">
                  <c:v>685.27</c:v>
                </c:pt>
                <c:pt idx="241">
                  <c:v>850.09</c:v>
                </c:pt>
                <c:pt idx="242">
                  <c:v>763.97</c:v>
                </c:pt>
                <c:pt idx="243">
                  <c:v>319.93</c:v>
                </c:pt>
                <c:pt idx="244">
                  <c:v>268.16000000000003</c:v>
                </c:pt>
                <c:pt idx="245">
                  <c:v>579.80999999999995</c:v>
                </c:pt>
                <c:pt idx="246">
                  <c:v>638.89</c:v>
                </c:pt>
                <c:pt idx="247">
                  <c:v>769.39</c:v>
                </c:pt>
                <c:pt idx="248">
                  <c:v>830.73</c:v>
                </c:pt>
                <c:pt idx="249">
                  <c:v>991.36</c:v>
                </c:pt>
                <c:pt idx="250">
                  <c:v>756.78</c:v>
                </c:pt>
                <c:pt idx="251">
                  <c:v>231.68</c:v>
                </c:pt>
                <c:pt idx="252">
                  <c:v>756.78</c:v>
                </c:pt>
                <c:pt idx="253">
                  <c:v>114.57</c:v>
                </c:pt>
                <c:pt idx="254">
                  <c:v>344.93</c:v>
                </c:pt>
                <c:pt idx="255">
                  <c:v>662.74</c:v>
                </c:pt>
                <c:pt idx="256">
                  <c:v>714.03</c:v>
                </c:pt>
                <c:pt idx="257">
                  <c:v>959.2</c:v>
                </c:pt>
                <c:pt idx="258">
                  <c:v>557.72</c:v>
                </c:pt>
                <c:pt idx="259">
                  <c:v>289.77</c:v>
                </c:pt>
                <c:pt idx="260">
                  <c:v>286.72000000000003</c:v>
                </c:pt>
                <c:pt idx="261">
                  <c:v>526.54999999999995</c:v>
                </c:pt>
                <c:pt idx="262">
                  <c:v>275.77</c:v>
                </c:pt>
                <c:pt idx="263">
                  <c:v>959.2</c:v>
                </c:pt>
                <c:pt idx="264">
                  <c:v>527.37</c:v>
                </c:pt>
                <c:pt idx="265">
                  <c:v>751.87</c:v>
                </c:pt>
                <c:pt idx="266">
                  <c:v>773.96</c:v>
                </c:pt>
                <c:pt idx="267">
                  <c:v>230.57</c:v>
                </c:pt>
                <c:pt idx="268">
                  <c:v>209.33</c:v>
                </c:pt>
                <c:pt idx="269">
                  <c:v>851.48</c:v>
                </c:pt>
                <c:pt idx="270">
                  <c:v>318.55</c:v>
                </c:pt>
                <c:pt idx="271">
                  <c:v>986.62</c:v>
                </c:pt>
                <c:pt idx="272">
                  <c:v>714.81</c:v>
                </c:pt>
                <c:pt idx="273">
                  <c:v>986.62</c:v>
                </c:pt>
                <c:pt idx="274">
                  <c:v>344.93</c:v>
                </c:pt>
                <c:pt idx="275">
                  <c:v>640.87</c:v>
                </c:pt>
                <c:pt idx="276">
                  <c:v>773.32</c:v>
                </c:pt>
                <c:pt idx="277">
                  <c:v>114.57</c:v>
                </c:pt>
                <c:pt idx="278">
                  <c:v>613.77</c:v>
                </c:pt>
                <c:pt idx="279">
                  <c:v>472.66</c:v>
                </c:pt>
                <c:pt idx="280">
                  <c:v>362.43</c:v>
                </c:pt>
                <c:pt idx="281">
                  <c:v>466.93</c:v>
                </c:pt>
                <c:pt idx="282">
                  <c:v>886.71</c:v>
                </c:pt>
                <c:pt idx="283">
                  <c:v>931.73</c:v>
                </c:pt>
                <c:pt idx="284">
                  <c:v>830.73</c:v>
                </c:pt>
                <c:pt idx="285">
                  <c:v>467.3</c:v>
                </c:pt>
                <c:pt idx="286">
                  <c:v>649.76</c:v>
                </c:pt>
                <c:pt idx="287">
                  <c:v>951.35</c:v>
                </c:pt>
                <c:pt idx="288">
                  <c:v>962.92</c:v>
                </c:pt>
                <c:pt idx="289">
                  <c:v>319.93</c:v>
                </c:pt>
                <c:pt idx="290">
                  <c:v>169.33</c:v>
                </c:pt>
                <c:pt idx="291">
                  <c:v>431.16</c:v>
                </c:pt>
                <c:pt idx="292">
                  <c:v>256.33999999999997</c:v>
                </c:pt>
                <c:pt idx="293">
                  <c:v>256.33999999999997</c:v>
                </c:pt>
                <c:pt idx="294">
                  <c:v>431.16</c:v>
                </c:pt>
                <c:pt idx="295">
                  <c:v>169.33</c:v>
                </c:pt>
                <c:pt idx="296">
                  <c:v>143.16999999999999</c:v>
                </c:pt>
                <c:pt idx="297">
                  <c:v>685.27</c:v>
                </c:pt>
                <c:pt idx="298">
                  <c:v>467.3</c:v>
                </c:pt>
                <c:pt idx="299">
                  <c:v>931.73</c:v>
                </c:pt>
                <c:pt idx="300">
                  <c:v>466.93</c:v>
                </c:pt>
                <c:pt idx="301">
                  <c:v>362.43</c:v>
                </c:pt>
                <c:pt idx="302">
                  <c:v>472.66</c:v>
                </c:pt>
                <c:pt idx="303">
                  <c:v>181.54</c:v>
                </c:pt>
                <c:pt idx="304">
                  <c:v>773.32</c:v>
                </c:pt>
                <c:pt idx="305">
                  <c:v>640.87</c:v>
                </c:pt>
                <c:pt idx="306">
                  <c:v>105.67</c:v>
                </c:pt>
                <c:pt idx="307">
                  <c:v>714.81</c:v>
                </c:pt>
                <c:pt idx="308">
                  <c:v>184.92</c:v>
                </c:pt>
                <c:pt idx="309">
                  <c:v>571.66</c:v>
                </c:pt>
                <c:pt idx="310">
                  <c:v>318.55</c:v>
                </c:pt>
                <c:pt idx="311">
                  <c:v>230.57</c:v>
                </c:pt>
                <c:pt idx="312">
                  <c:v>224.5</c:v>
                </c:pt>
                <c:pt idx="313">
                  <c:v>360.75</c:v>
                </c:pt>
                <c:pt idx="314">
                  <c:v>557.72</c:v>
                </c:pt>
                <c:pt idx="315">
                  <c:v>548.4</c:v>
                </c:pt>
                <c:pt idx="316">
                  <c:v>796.34</c:v>
                </c:pt>
                <c:pt idx="317">
                  <c:v>173.67</c:v>
                </c:pt>
                <c:pt idx="318">
                  <c:v>635.72</c:v>
                </c:pt>
                <c:pt idx="319">
                  <c:v>807.86</c:v>
                </c:pt>
                <c:pt idx="320">
                  <c:v>798.96</c:v>
                </c:pt>
                <c:pt idx="321">
                  <c:v>616.03</c:v>
                </c:pt>
                <c:pt idx="322">
                  <c:v>847.51</c:v>
                </c:pt>
                <c:pt idx="323">
                  <c:v>459.56</c:v>
                </c:pt>
                <c:pt idx="324">
                  <c:v>780.4</c:v>
                </c:pt>
                <c:pt idx="325">
                  <c:v>626.54</c:v>
                </c:pt>
                <c:pt idx="326">
                  <c:v>880.2</c:v>
                </c:pt>
                <c:pt idx="327">
                  <c:v>673.97</c:v>
                </c:pt>
                <c:pt idx="328">
                  <c:v>571.88</c:v>
                </c:pt>
                <c:pt idx="329">
                  <c:v>436.04</c:v>
                </c:pt>
                <c:pt idx="330">
                  <c:v>571.88</c:v>
                </c:pt>
                <c:pt idx="331">
                  <c:v>785.8</c:v>
                </c:pt>
                <c:pt idx="332">
                  <c:v>341.24</c:v>
                </c:pt>
                <c:pt idx="333">
                  <c:v>763.97</c:v>
                </c:pt>
                <c:pt idx="334">
                  <c:v>268.16000000000003</c:v>
                </c:pt>
                <c:pt idx="335">
                  <c:v>568.27</c:v>
                </c:pt>
                <c:pt idx="336">
                  <c:v>616.03</c:v>
                </c:pt>
                <c:pt idx="337">
                  <c:v>795.74</c:v>
                </c:pt>
                <c:pt idx="338">
                  <c:v>763.97</c:v>
                </c:pt>
                <c:pt idx="339">
                  <c:v>608.07000000000005</c:v>
                </c:pt>
                <c:pt idx="340">
                  <c:v>114.57</c:v>
                </c:pt>
                <c:pt idx="341">
                  <c:v>891.15</c:v>
                </c:pt>
                <c:pt idx="342">
                  <c:v>694.92</c:v>
                </c:pt>
                <c:pt idx="343">
                  <c:v>847.51</c:v>
                </c:pt>
                <c:pt idx="344">
                  <c:v>818.45</c:v>
                </c:pt>
                <c:pt idx="345">
                  <c:v>114.57</c:v>
                </c:pt>
                <c:pt idx="346">
                  <c:v>241.41</c:v>
                </c:pt>
              </c:numCache>
            </c:numRef>
          </c:val>
          <c:extLst>
            <c:ext xmlns:c16="http://schemas.microsoft.com/office/drawing/2014/chart" uri="{C3380CC4-5D6E-409C-BE32-E72D297353CC}">
              <c16:uniqueId val="{00000000-688A-4BB4-B42A-73BC6F758E82}"/>
            </c:ext>
          </c:extLst>
        </c:ser>
        <c:dLbls>
          <c:showLegendKey val="0"/>
          <c:showVal val="0"/>
          <c:showCatName val="0"/>
          <c:showSerName val="0"/>
          <c:showPercent val="0"/>
          <c:showBubbleSize val="0"/>
        </c:dLbls>
        <c:gapWidth val="219"/>
        <c:overlap val="-27"/>
        <c:axId val="300923808"/>
        <c:axId val="300917152"/>
      </c:barChart>
      <c:catAx>
        <c:axId val="3009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17152"/>
        <c:crosses val="autoZero"/>
        <c:auto val="1"/>
        <c:lblAlgn val="ctr"/>
        <c:lblOffset val="100"/>
        <c:noMultiLvlLbl val="0"/>
      </c:catAx>
      <c:valAx>
        <c:axId val="3009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9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Tables!Emissions by Facility</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manualLayout>
          <c:layoutTarget val="inner"/>
          <c:xMode val="edge"/>
          <c:yMode val="edge"/>
          <c:x val="0.11375946800085225"/>
          <c:y val="7.7884880227665959E-2"/>
          <c:w val="0.61160590366937817"/>
          <c:h val="0.80636021637118316"/>
        </c:manualLayout>
      </c:layout>
      <c:barChart>
        <c:barDir val="col"/>
        <c:grouping val="clustered"/>
        <c:varyColors val="0"/>
        <c:ser>
          <c:idx val="0"/>
          <c:order val="0"/>
          <c:tx>
            <c:strRef>
              <c:f>'Pivot Tables'!$S$45:$S$46</c:f>
              <c:strCache>
                <c:ptCount val="1"/>
                <c:pt idx="0">
                  <c:v>2022 Q1</c:v>
                </c:pt>
              </c:strCache>
            </c:strRef>
          </c:tx>
          <c:spPr>
            <a:solidFill>
              <a:schemeClr val="accent1"/>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Tables'!$S$47:$S$52</c:f>
              <c:numCache>
                <c:formatCode>General</c:formatCode>
                <c:ptCount val="5"/>
                <c:pt idx="0">
                  <c:v>356589.46740753704</c:v>
                </c:pt>
                <c:pt idx="1">
                  <c:v>193450.79501225302</c:v>
                </c:pt>
                <c:pt idx="2">
                  <c:v>240154.31856954549</c:v>
                </c:pt>
                <c:pt idx="3">
                  <c:v>218471.42520232356</c:v>
                </c:pt>
                <c:pt idx="4">
                  <c:v>247536.85745455505</c:v>
                </c:pt>
              </c:numCache>
            </c:numRef>
          </c:val>
          <c:extLst>
            <c:ext xmlns:c16="http://schemas.microsoft.com/office/drawing/2014/chart" uri="{C3380CC4-5D6E-409C-BE32-E72D297353CC}">
              <c16:uniqueId val="{00000000-E701-4849-9DE8-1C2DF1189086}"/>
            </c:ext>
          </c:extLst>
        </c:ser>
        <c:ser>
          <c:idx val="1"/>
          <c:order val="1"/>
          <c:tx>
            <c:strRef>
              <c:f>'Pivot Tables'!$T$45:$T$46</c:f>
              <c:strCache>
                <c:ptCount val="1"/>
                <c:pt idx="0">
                  <c:v>2022 Q2</c:v>
                </c:pt>
              </c:strCache>
            </c:strRef>
          </c:tx>
          <c:spPr>
            <a:solidFill>
              <a:schemeClr val="accent2"/>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Tables'!$T$47:$T$52</c:f>
              <c:numCache>
                <c:formatCode>General</c:formatCode>
                <c:ptCount val="5"/>
                <c:pt idx="0">
                  <c:v>383176.09632533428</c:v>
                </c:pt>
                <c:pt idx="1">
                  <c:v>262472.28872925503</c:v>
                </c:pt>
                <c:pt idx="2">
                  <c:v>205462.01717603492</c:v>
                </c:pt>
                <c:pt idx="3">
                  <c:v>243137.91277517707</c:v>
                </c:pt>
                <c:pt idx="4">
                  <c:v>262837.96280543396</c:v>
                </c:pt>
              </c:numCache>
            </c:numRef>
          </c:val>
          <c:extLst>
            <c:ext xmlns:c16="http://schemas.microsoft.com/office/drawing/2014/chart" uri="{C3380CC4-5D6E-409C-BE32-E72D297353CC}">
              <c16:uniqueId val="{0000000D-E701-4849-9DE8-1C2DF1189086}"/>
            </c:ext>
          </c:extLst>
        </c:ser>
        <c:ser>
          <c:idx val="2"/>
          <c:order val="2"/>
          <c:tx>
            <c:strRef>
              <c:f>'Pivot Tables'!$U$45:$U$46</c:f>
              <c:strCache>
                <c:ptCount val="1"/>
                <c:pt idx="0">
                  <c:v>2023 Q1</c:v>
                </c:pt>
              </c:strCache>
            </c:strRef>
          </c:tx>
          <c:spPr>
            <a:solidFill>
              <a:schemeClr val="accent3"/>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Tables'!$U$47:$U$52</c:f>
              <c:numCache>
                <c:formatCode>General</c:formatCode>
                <c:ptCount val="5"/>
                <c:pt idx="0">
                  <c:v>344712.94223426428</c:v>
                </c:pt>
                <c:pt idx="1">
                  <c:v>271763.98357675876</c:v>
                </c:pt>
                <c:pt idx="2">
                  <c:v>205214.33067700962</c:v>
                </c:pt>
                <c:pt idx="3">
                  <c:v>252051.0531311938</c:v>
                </c:pt>
                <c:pt idx="4">
                  <c:v>272286.66009801783</c:v>
                </c:pt>
              </c:numCache>
            </c:numRef>
          </c:val>
          <c:extLst>
            <c:ext xmlns:c16="http://schemas.microsoft.com/office/drawing/2014/chart" uri="{C3380CC4-5D6E-409C-BE32-E72D297353CC}">
              <c16:uniqueId val="{0000000E-E701-4849-9DE8-1C2DF1189086}"/>
            </c:ext>
          </c:extLst>
        </c:ser>
        <c:ser>
          <c:idx val="3"/>
          <c:order val="3"/>
          <c:tx>
            <c:strRef>
              <c:f>'Pivot Tables'!$V$45:$V$46</c:f>
              <c:strCache>
                <c:ptCount val="1"/>
                <c:pt idx="0">
                  <c:v>2023 Q2</c:v>
                </c:pt>
              </c:strCache>
            </c:strRef>
          </c:tx>
          <c:spPr>
            <a:solidFill>
              <a:schemeClr val="accent4"/>
            </a:solidFill>
            <a:ln>
              <a:noFill/>
            </a:ln>
            <a:effectLst/>
          </c:spPr>
          <c:invertIfNegative val="0"/>
          <c:cat>
            <c:strRef>
              <c:f>'Pivot Tables'!$R$47:$R$52</c:f>
              <c:strCache>
                <c:ptCount val="5"/>
                <c:pt idx="0">
                  <c:v>ADANI GREEN</c:v>
                </c:pt>
                <c:pt idx="1">
                  <c:v>JSW ENERGY</c:v>
                </c:pt>
                <c:pt idx="2">
                  <c:v>L&amp;T</c:v>
                </c:pt>
                <c:pt idx="3">
                  <c:v>RELIANCE INDUSTRIES</c:v>
                </c:pt>
                <c:pt idx="4">
                  <c:v>TATA STEEL</c:v>
                </c:pt>
              </c:strCache>
            </c:strRef>
          </c:cat>
          <c:val>
            <c:numRef>
              <c:f>'Pivot Tables'!$V$47:$V$52</c:f>
              <c:numCache>
                <c:formatCode>General</c:formatCode>
                <c:ptCount val="5"/>
                <c:pt idx="0">
                  <c:v>277483.84438371111</c:v>
                </c:pt>
                <c:pt idx="1">
                  <c:v>183064.52501163157</c:v>
                </c:pt>
                <c:pt idx="2">
                  <c:v>199475.46509111323</c:v>
                </c:pt>
                <c:pt idx="3">
                  <c:v>259536.22622081265</c:v>
                </c:pt>
                <c:pt idx="4">
                  <c:v>337513.89497822896</c:v>
                </c:pt>
              </c:numCache>
            </c:numRef>
          </c:val>
          <c:extLst>
            <c:ext xmlns:c16="http://schemas.microsoft.com/office/drawing/2014/chart" uri="{C3380CC4-5D6E-409C-BE32-E72D297353CC}">
              <c16:uniqueId val="{0000000F-E701-4849-9DE8-1C2DF1189086}"/>
            </c:ext>
          </c:extLst>
        </c:ser>
        <c:dLbls>
          <c:showLegendKey val="0"/>
          <c:showVal val="0"/>
          <c:showCatName val="0"/>
          <c:showSerName val="0"/>
          <c:showPercent val="0"/>
          <c:showBubbleSize val="0"/>
        </c:dLbls>
        <c:gapWidth val="219"/>
        <c:overlap val="-27"/>
        <c:axId val="398285808"/>
        <c:axId val="398284144"/>
      </c:barChart>
      <c:catAx>
        <c:axId val="39828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8284144"/>
        <c:crosses val="autoZero"/>
        <c:auto val="1"/>
        <c:lblAlgn val="ctr"/>
        <c:lblOffset val="100"/>
        <c:noMultiLvlLbl val="0"/>
      </c:catAx>
      <c:valAx>
        <c:axId val="3982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8285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Tables!Emissions by Scope</c:name>
    <c:fmtId val="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Tables'!$S$31:$S$32</c:f>
              <c:strCache>
                <c:ptCount val="1"/>
                <c:pt idx="0">
                  <c:v>2022 Q1</c:v>
                </c:pt>
              </c:strCache>
            </c:strRef>
          </c:tx>
          <c:spPr>
            <a:solidFill>
              <a:schemeClr val="accent1"/>
            </a:solidFill>
            <a:ln>
              <a:noFill/>
            </a:ln>
            <a:effectLst/>
            <a:sp3d/>
          </c:spPr>
          <c:invertIfNegative val="0"/>
          <c:cat>
            <c:strRef>
              <c:f>'Pivot Tables'!$R$33:$R$36</c:f>
              <c:strCache>
                <c:ptCount val="3"/>
                <c:pt idx="0">
                  <c:v>SCOPE 1</c:v>
                </c:pt>
                <c:pt idx="1">
                  <c:v>SCOPE 2</c:v>
                </c:pt>
                <c:pt idx="2">
                  <c:v>SCOPE 3</c:v>
                </c:pt>
              </c:strCache>
            </c:strRef>
          </c:cat>
          <c:val>
            <c:numRef>
              <c:f>'Pivot Tables'!$S$33:$S$36</c:f>
              <c:numCache>
                <c:formatCode>General</c:formatCode>
                <c:ptCount val="3"/>
                <c:pt idx="0">
                  <c:v>406171.87902800803</c:v>
                </c:pt>
                <c:pt idx="1">
                  <c:v>480912.48577161471</c:v>
                </c:pt>
                <c:pt idx="2">
                  <c:v>369118.49884659139</c:v>
                </c:pt>
              </c:numCache>
            </c:numRef>
          </c:val>
          <c:extLst>
            <c:ext xmlns:c16="http://schemas.microsoft.com/office/drawing/2014/chart" uri="{C3380CC4-5D6E-409C-BE32-E72D297353CC}">
              <c16:uniqueId val="{00000000-17F1-4A46-B9D2-0331F77CF722}"/>
            </c:ext>
          </c:extLst>
        </c:ser>
        <c:ser>
          <c:idx val="1"/>
          <c:order val="1"/>
          <c:tx>
            <c:strRef>
              <c:f>'Pivot Tables'!$T$31:$T$32</c:f>
              <c:strCache>
                <c:ptCount val="1"/>
                <c:pt idx="0">
                  <c:v>2022 Q2</c:v>
                </c:pt>
              </c:strCache>
            </c:strRef>
          </c:tx>
          <c:spPr>
            <a:solidFill>
              <a:schemeClr val="accent2"/>
            </a:solidFill>
            <a:ln>
              <a:noFill/>
            </a:ln>
            <a:effectLst/>
            <a:sp3d/>
          </c:spPr>
          <c:invertIfNegative val="0"/>
          <c:cat>
            <c:strRef>
              <c:f>'Pivot Tables'!$R$33:$R$36</c:f>
              <c:strCache>
                <c:ptCount val="3"/>
                <c:pt idx="0">
                  <c:v>SCOPE 1</c:v>
                </c:pt>
                <c:pt idx="1">
                  <c:v>SCOPE 2</c:v>
                </c:pt>
                <c:pt idx="2">
                  <c:v>SCOPE 3</c:v>
                </c:pt>
              </c:strCache>
            </c:strRef>
          </c:cat>
          <c:val>
            <c:numRef>
              <c:f>'Pivot Tables'!$T$33:$T$36</c:f>
              <c:numCache>
                <c:formatCode>General</c:formatCode>
                <c:ptCount val="3"/>
                <c:pt idx="0">
                  <c:v>463689.2270897142</c:v>
                </c:pt>
                <c:pt idx="1">
                  <c:v>417787.7127643273</c:v>
                </c:pt>
                <c:pt idx="2">
                  <c:v>475609.33795719367</c:v>
                </c:pt>
              </c:numCache>
            </c:numRef>
          </c:val>
          <c:extLst>
            <c:ext xmlns:c16="http://schemas.microsoft.com/office/drawing/2014/chart" uri="{C3380CC4-5D6E-409C-BE32-E72D297353CC}">
              <c16:uniqueId val="{0000000A-17F1-4A46-B9D2-0331F77CF722}"/>
            </c:ext>
          </c:extLst>
        </c:ser>
        <c:ser>
          <c:idx val="2"/>
          <c:order val="2"/>
          <c:tx>
            <c:strRef>
              <c:f>'Pivot Tables'!$U$31:$U$32</c:f>
              <c:strCache>
                <c:ptCount val="1"/>
                <c:pt idx="0">
                  <c:v>2023 Q1</c:v>
                </c:pt>
              </c:strCache>
            </c:strRef>
          </c:tx>
          <c:spPr>
            <a:solidFill>
              <a:schemeClr val="accent3"/>
            </a:solidFill>
            <a:ln>
              <a:noFill/>
            </a:ln>
            <a:effectLst/>
            <a:sp3d/>
          </c:spPr>
          <c:invertIfNegative val="0"/>
          <c:cat>
            <c:strRef>
              <c:f>'Pivot Tables'!$R$33:$R$36</c:f>
              <c:strCache>
                <c:ptCount val="3"/>
                <c:pt idx="0">
                  <c:v>SCOPE 1</c:v>
                </c:pt>
                <c:pt idx="1">
                  <c:v>SCOPE 2</c:v>
                </c:pt>
                <c:pt idx="2">
                  <c:v>SCOPE 3</c:v>
                </c:pt>
              </c:strCache>
            </c:strRef>
          </c:cat>
          <c:val>
            <c:numRef>
              <c:f>'Pivot Tables'!$U$33:$U$36</c:f>
              <c:numCache>
                <c:formatCode>General</c:formatCode>
                <c:ptCount val="3"/>
                <c:pt idx="0">
                  <c:v>430614.241981411</c:v>
                </c:pt>
                <c:pt idx="1">
                  <c:v>453781.6455429949</c:v>
                </c:pt>
                <c:pt idx="2">
                  <c:v>461633.08219283825</c:v>
                </c:pt>
              </c:numCache>
            </c:numRef>
          </c:val>
          <c:extLst>
            <c:ext xmlns:c16="http://schemas.microsoft.com/office/drawing/2014/chart" uri="{C3380CC4-5D6E-409C-BE32-E72D297353CC}">
              <c16:uniqueId val="{0000000B-17F1-4A46-B9D2-0331F77CF722}"/>
            </c:ext>
          </c:extLst>
        </c:ser>
        <c:ser>
          <c:idx val="3"/>
          <c:order val="3"/>
          <c:tx>
            <c:strRef>
              <c:f>'Pivot Tables'!$V$31:$V$32</c:f>
              <c:strCache>
                <c:ptCount val="1"/>
                <c:pt idx="0">
                  <c:v>2023 Q2</c:v>
                </c:pt>
              </c:strCache>
            </c:strRef>
          </c:tx>
          <c:spPr>
            <a:solidFill>
              <a:schemeClr val="accent4"/>
            </a:solidFill>
            <a:ln>
              <a:noFill/>
            </a:ln>
            <a:effectLst/>
            <a:sp3d/>
          </c:spPr>
          <c:invertIfNegative val="0"/>
          <c:cat>
            <c:strRef>
              <c:f>'Pivot Tables'!$R$33:$R$36</c:f>
              <c:strCache>
                <c:ptCount val="3"/>
                <c:pt idx="0">
                  <c:v>SCOPE 1</c:v>
                </c:pt>
                <c:pt idx="1">
                  <c:v>SCOPE 2</c:v>
                </c:pt>
                <c:pt idx="2">
                  <c:v>SCOPE 3</c:v>
                </c:pt>
              </c:strCache>
            </c:strRef>
          </c:cat>
          <c:val>
            <c:numRef>
              <c:f>'Pivot Tables'!$V$33:$V$36</c:f>
              <c:numCache>
                <c:formatCode>General</c:formatCode>
                <c:ptCount val="3"/>
                <c:pt idx="0">
                  <c:v>497513.95633884164</c:v>
                </c:pt>
                <c:pt idx="1">
                  <c:v>384776.05461662146</c:v>
                </c:pt>
                <c:pt idx="2">
                  <c:v>374783.94473003474</c:v>
                </c:pt>
              </c:numCache>
            </c:numRef>
          </c:val>
          <c:extLst>
            <c:ext xmlns:c16="http://schemas.microsoft.com/office/drawing/2014/chart" uri="{C3380CC4-5D6E-409C-BE32-E72D297353CC}">
              <c16:uniqueId val="{0000000C-17F1-4A46-B9D2-0331F77CF722}"/>
            </c:ext>
          </c:extLst>
        </c:ser>
        <c:dLbls>
          <c:showLegendKey val="0"/>
          <c:showVal val="0"/>
          <c:showCatName val="0"/>
          <c:showSerName val="0"/>
          <c:showPercent val="0"/>
          <c:showBubbleSize val="0"/>
        </c:dLbls>
        <c:gapWidth val="150"/>
        <c:shape val="box"/>
        <c:axId val="106392272"/>
        <c:axId val="106389776"/>
        <c:axId val="0"/>
      </c:bar3DChart>
      <c:catAx>
        <c:axId val="106392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89776"/>
        <c:crosses val="autoZero"/>
        <c:auto val="1"/>
        <c:lblAlgn val="ctr"/>
        <c:lblOffset val="100"/>
        <c:noMultiLvlLbl val="0"/>
      </c:catAx>
      <c:valAx>
        <c:axId val="1063897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92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Tables!PivotTable13</c:name>
    <c:fmtId val="1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Tables'!$S$100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AF-45A7-B24F-956F825FDA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AF-45A7-B24F-956F825FDA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AF-45A7-B24F-956F825FDA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AF-45A7-B24F-956F825FDACC}"/>
              </c:ext>
            </c:extLst>
          </c:dPt>
          <c:cat>
            <c:strRef>
              <c:f>'Pivot Tables'!$R$101:$R$105</c:f>
              <c:strCache>
                <c:ptCount val="4"/>
                <c:pt idx="0">
                  <c:v>2022 Q1</c:v>
                </c:pt>
                <c:pt idx="1">
                  <c:v>2022 Q2</c:v>
                </c:pt>
                <c:pt idx="2">
                  <c:v>2023 Q1</c:v>
                </c:pt>
                <c:pt idx="3">
                  <c:v>2023 Q2</c:v>
                </c:pt>
              </c:strCache>
            </c:strRef>
          </c:cat>
          <c:val>
            <c:numRef>
              <c:f>'Pivot Tables'!$S$101:$S$105</c:f>
              <c:numCache>
                <c:formatCode>General</c:formatCode>
                <c:ptCount val="4"/>
                <c:pt idx="0">
                  <c:v>121841333.74575293</c:v>
                </c:pt>
                <c:pt idx="1">
                  <c:v>127605432.78852603</c:v>
                </c:pt>
                <c:pt idx="2">
                  <c:v>133446822.2293348</c:v>
                </c:pt>
                <c:pt idx="3">
                  <c:v>120809372.70429298</c:v>
                </c:pt>
              </c:numCache>
            </c:numRef>
          </c:val>
          <c:extLst>
            <c:ext xmlns:c16="http://schemas.microsoft.com/office/drawing/2014/chart" uri="{C3380CC4-5D6E-409C-BE32-E72D297353CC}">
              <c16:uniqueId val="{00000008-B2AF-45A7-B24F-956F825FDA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Data)!PivotTable7</c:name>
    <c:fmtId val="2"/>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(supplier Data)'!$B$3</c:f>
              <c:strCache>
                <c:ptCount val="1"/>
                <c:pt idx="0">
                  <c:v>Total</c:v>
                </c:pt>
              </c:strCache>
            </c:strRef>
          </c:tx>
          <c:spPr>
            <a:solidFill>
              <a:schemeClr val="accent1"/>
            </a:solidFill>
            <a:ln>
              <a:noFill/>
            </a:ln>
            <a:effectLst/>
            <a:sp3d/>
          </c:spPr>
          <c:invertIfNegative val="0"/>
          <c:cat>
            <c:strRef>
              <c:f>'Pivot Table (supplier Data)'!$A$4:$A$104</c:f>
              <c:strCache>
                <c:ptCount val="10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pt idx="20">
                  <c:v>S021</c:v>
                </c:pt>
                <c:pt idx="21">
                  <c:v>S022</c:v>
                </c:pt>
                <c:pt idx="22">
                  <c:v>S023</c:v>
                </c:pt>
                <c:pt idx="23">
                  <c:v>S024</c:v>
                </c:pt>
                <c:pt idx="24">
                  <c:v>S025</c:v>
                </c:pt>
                <c:pt idx="25">
                  <c:v>S026</c:v>
                </c:pt>
                <c:pt idx="26">
                  <c:v>S027</c:v>
                </c:pt>
                <c:pt idx="27">
                  <c:v>S028</c:v>
                </c:pt>
                <c:pt idx="28">
                  <c:v>S029</c:v>
                </c:pt>
                <c:pt idx="29">
                  <c:v>S030</c:v>
                </c:pt>
                <c:pt idx="30">
                  <c:v>S031</c:v>
                </c:pt>
                <c:pt idx="31">
                  <c:v>S032</c:v>
                </c:pt>
                <c:pt idx="32">
                  <c:v>S033</c:v>
                </c:pt>
                <c:pt idx="33">
                  <c:v>S034</c:v>
                </c:pt>
                <c:pt idx="34">
                  <c:v>S035</c:v>
                </c:pt>
                <c:pt idx="35">
                  <c:v>S036</c:v>
                </c:pt>
                <c:pt idx="36">
                  <c:v>S037</c:v>
                </c:pt>
                <c:pt idx="37">
                  <c:v>S038</c:v>
                </c:pt>
                <c:pt idx="38">
                  <c:v>S039</c:v>
                </c:pt>
                <c:pt idx="39">
                  <c:v>S040</c:v>
                </c:pt>
                <c:pt idx="40">
                  <c:v>S041</c:v>
                </c:pt>
                <c:pt idx="41">
                  <c:v>S042</c:v>
                </c:pt>
                <c:pt idx="42">
                  <c:v>S043</c:v>
                </c:pt>
                <c:pt idx="43">
                  <c:v>S044</c:v>
                </c:pt>
                <c:pt idx="44">
                  <c:v>S045</c:v>
                </c:pt>
                <c:pt idx="45">
                  <c:v>S046</c:v>
                </c:pt>
                <c:pt idx="46">
                  <c:v>S047</c:v>
                </c:pt>
                <c:pt idx="47">
                  <c:v>S048</c:v>
                </c:pt>
                <c:pt idx="48">
                  <c:v>S049</c:v>
                </c:pt>
                <c:pt idx="49">
                  <c:v>S050</c:v>
                </c:pt>
                <c:pt idx="50">
                  <c:v>S051</c:v>
                </c:pt>
                <c:pt idx="51">
                  <c:v>S052</c:v>
                </c:pt>
                <c:pt idx="52">
                  <c:v>S053</c:v>
                </c:pt>
                <c:pt idx="53">
                  <c:v>S054</c:v>
                </c:pt>
                <c:pt idx="54">
                  <c:v>S055</c:v>
                </c:pt>
                <c:pt idx="55">
                  <c:v>S056</c:v>
                </c:pt>
                <c:pt idx="56">
                  <c:v>S057</c:v>
                </c:pt>
                <c:pt idx="57">
                  <c:v>S058</c:v>
                </c:pt>
                <c:pt idx="58">
                  <c:v>S059</c:v>
                </c:pt>
                <c:pt idx="59">
                  <c:v>S060</c:v>
                </c:pt>
                <c:pt idx="60">
                  <c:v>S061</c:v>
                </c:pt>
                <c:pt idx="61">
                  <c:v>S062</c:v>
                </c:pt>
                <c:pt idx="62">
                  <c:v>S063</c:v>
                </c:pt>
                <c:pt idx="63">
                  <c:v>S064</c:v>
                </c:pt>
                <c:pt idx="64">
                  <c:v>S065</c:v>
                </c:pt>
                <c:pt idx="65">
                  <c:v>S066</c:v>
                </c:pt>
                <c:pt idx="66">
                  <c:v>S067</c:v>
                </c:pt>
                <c:pt idx="67">
                  <c:v>S068</c:v>
                </c:pt>
                <c:pt idx="68">
                  <c:v>S069</c:v>
                </c:pt>
                <c:pt idx="69">
                  <c:v>S070</c:v>
                </c:pt>
                <c:pt idx="70">
                  <c:v>S071</c:v>
                </c:pt>
                <c:pt idx="71">
                  <c:v>S072</c:v>
                </c:pt>
                <c:pt idx="72">
                  <c:v>S073</c:v>
                </c:pt>
                <c:pt idx="73">
                  <c:v>S074</c:v>
                </c:pt>
                <c:pt idx="74">
                  <c:v>S075</c:v>
                </c:pt>
                <c:pt idx="75">
                  <c:v>S076</c:v>
                </c:pt>
                <c:pt idx="76">
                  <c:v>S077</c:v>
                </c:pt>
                <c:pt idx="77">
                  <c:v>S078</c:v>
                </c:pt>
                <c:pt idx="78">
                  <c:v>S079</c:v>
                </c:pt>
                <c:pt idx="79">
                  <c:v>S080</c:v>
                </c:pt>
                <c:pt idx="80">
                  <c:v>S081</c:v>
                </c:pt>
                <c:pt idx="81">
                  <c:v>S082</c:v>
                </c:pt>
                <c:pt idx="82">
                  <c:v>S083</c:v>
                </c:pt>
                <c:pt idx="83">
                  <c:v>S084</c:v>
                </c:pt>
                <c:pt idx="84">
                  <c:v>S085</c:v>
                </c:pt>
                <c:pt idx="85">
                  <c:v>S086</c:v>
                </c:pt>
                <c:pt idx="86">
                  <c:v>S087</c:v>
                </c:pt>
                <c:pt idx="87">
                  <c:v>S088</c:v>
                </c:pt>
                <c:pt idx="88">
                  <c:v>S089</c:v>
                </c:pt>
                <c:pt idx="89">
                  <c:v>S090</c:v>
                </c:pt>
                <c:pt idx="90">
                  <c:v>S091</c:v>
                </c:pt>
                <c:pt idx="91">
                  <c:v>S092</c:v>
                </c:pt>
                <c:pt idx="92">
                  <c:v>S093</c:v>
                </c:pt>
                <c:pt idx="93">
                  <c:v>S094</c:v>
                </c:pt>
                <c:pt idx="94">
                  <c:v>S095</c:v>
                </c:pt>
                <c:pt idx="95">
                  <c:v>S096</c:v>
                </c:pt>
                <c:pt idx="96">
                  <c:v>S097</c:v>
                </c:pt>
                <c:pt idx="97">
                  <c:v>S098</c:v>
                </c:pt>
                <c:pt idx="98">
                  <c:v>S099</c:v>
                </c:pt>
                <c:pt idx="99">
                  <c:v>S100</c:v>
                </c:pt>
              </c:strCache>
            </c:strRef>
          </c:cat>
          <c:val>
            <c:numRef>
              <c:f>'Pivot Table (supplier Data)'!$B$4:$B$104</c:f>
              <c:numCache>
                <c:formatCode>General</c:formatCode>
                <c:ptCount val="100"/>
                <c:pt idx="0">
                  <c:v>2877.6000000000004</c:v>
                </c:pt>
                <c:pt idx="1">
                  <c:v>1158.4000000000001</c:v>
                </c:pt>
                <c:pt idx="2">
                  <c:v>2856.12</c:v>
                </c:pt>
                <c:pt idx="3">
                  <c:v>2859.4</c:v>
                </c:pt>
                <c:pt idx="4">
                  <c:v>458.28</c:v>
                </c:pt>
                <c:pt idx="5">
                  <c:v>3953.7</c:v>
                </c:pt>
                <c:pt idx="6">
                  <c:v>4237.55</c:v>
                </c:pt>
                <c:pt idx="7">
                  <c:v>2443.1999999999998</c:v>
                </c:pt>
                <c:pt idx="8">
                  <c:v>1560.24</c:v>
                </c:pt>
                <c:pt idx="9">
                  <c:v>4661.5</c:v>
                </c:pt>
                <c:pt idx="10">
                  <c:v>3978.7</c:v>
                </c:pt>
                <c:pt idx="11">
                  <c:v>2959.86</c:v>
                </c:pt>
                <c:pt idx="12">
                  <c:v>934.6</c:v>
                </c:pt>
                <c:pt idx="13">
                  <c:v>1615.72</c:v>
                </c:pt>
                <c:pt idx="14">
                  <c:v>1056.92</c:v>
                </c:pt>
                <c:pt idx="15">
                  <c:v>3623.15</c:v>
                </c:pt>
                <c:pt idx="16">
                  <c:v>682.48</c:v>
                </c:pt>
                <c:pt idx="17">
                  <c:v>3819.8500000000004</c:v>
                </c:pt>
                <c:pt idx="18">
                  <c:v>2297.8000000000002</c:v>
                </c:pt>
                <c:pt idx="19">
                  <c:v>363.08</c:v>
                </c:pt>
                <c:pt idx="20">
                  <c:v>2767.2000000000003</c:v>
                </c:pt>
                <c:pt idx="21">
                  <c:v>827.31</c:v>
                </c:pt>
                <c:pt idx="22">
                  <c:v>4955.1499999999996</c:v>
                </c:pt>
                <c:pt idx="23">
                  <c:v>4092.25</c:v>
                </c:pt>
                <c:pt idx="24">
                  <c:v>1159.08</c:v>
                </c:pt>
                <c:pt idx="25">
                  <c:v>1115.44</c:v>
                </c:pt>
                <c:pt idx="26">
                  <c:v>1429.62</c:v>
                </c:pt>
                <c:pt idx="27">
                  <c:v>637.1</c:v>
                </c:pt>
                <c:pt idx="28">
                  <c:v>1949.28</c:v>
                </c:pt>
                <c:pt idx="29">
                  <c:v>2492.19</c:v>
                </c:pt>
                <c:pt idx="30">
                  <c:v>2106.1999999999998</c:v>
                </c:pt>
                <c:pt idx="31">
                  <c:v>1034.79</c:v>
                </c:pt>
                <c:pt idx="32">
                  <c:v>2858.2999999999997</c:v>
                </c:pt>
                <c:pt idx="33">
                  <c:v>3470.64</c:v>
                </c:pt>
                <c:pt idx="34">
                  <c:v>2397.0500000000002</c:v>
                </c:pt>
                <c:pt idx="35">
                  <c:v>347.34</c:v>
                </c:pt>
                <c:pt idx="36">
                  <c:v>3474.6</c:v>
                </c:pt>
                <c:pt idx="37">
                  <c:v>461.14</c:v>
                </c:pt>
                <c:pt idx="38">
                  <c:v>1592.68</c:v>
                </c:pt>
                <c:pt idx="39">
                  <c:v>2129.08</c:v>
                </c:pt>
                <c:pt idx="40">
                  <c:v>924.59999999999991</c:v>
                </c:pt>
                <c:pt idx="41">
                  <c:v>997.2</c:v>
                </c:pt>
                <c:pt idx="42">
                  <c:v>3135.08</c:v>
                </c:pt>
                <c:pt idx="43">
                  <c:v>3929</c:v>
                </c:pt>
                <c:pt idx="44">
                  <c:v>422.68</c:v>
                </c:pt>
                <c:pt idx="45">
                  <c:v>2319.2399999999998</c:v>
                </c:pt>
                <c:pt idx="46">
                  <c:v>3405.92</c:v>
                </c:pt>
                <c:pt idx="47">
                  <c:v>837.32</c:v>
                </c:pt>
                <c:pt idx="48">
                  <c:v>1096.8</c:v>
                </c:pt>
                <c:pt idx="49">
                  <c:v>1728.92</c:v>
                </c:pt>
                <c:pt idx="50">
                  <c:v>945.32</c:v>
                </c:pt>
                <c:pt idx="51">
                  <c:v>2321.88</c:v>
                </c:pt>
                <c:pt idx="52">
                  <c:v>2854.05</c:v>
                </c:pt>
                <c:pt idx="53">
                  <c:v>2841.35</c:v>
                </c:pt>
                <c:pt idx="54">
                  <c:v>1760.4</c:v>
                </c:pt>
                <c:pt idx="55">
                  <c:v>3902</c:v>
                </c:pt>
                <c:pt idx="56">
                  <c:v>2308.17</c:v>
                </c:pt>
                <c:pt idx="57">
                  <c:v>2180.2000000000003</c:v>
                </c:pt>
                <c:pt idx="58">
                  <c:v>1207.05</c:v>
                </c:pt>
                <c:pt idx="59">
                  <c:v>1245.44</c:v>
                </c:pt>
                <c:pt idx="60">
                  <c:v>2555.56</c:v>
                </c:pt>
                <c:pt idx="61">
                  <c:v>3400.36</c:v>
                </c:pt>
                <c:pt idx="62">
                  <c:v>4455.75</c:v>
                </c:pt>
                <c:pt idx="63">
                  <c:v>2650.96</c:v>
                </c:pt>
                <c:pt idx="64">
                  <c:v>1582.1100000000001</c:v>
                </c:pt>
                <c:pt idx="65">
                  <c:v>2660.13</c:v>
                </c:pt>
                <c:pt idx="66">
                  <c:v>3821.65</c:v>
                </c:pt>
                <c:pt idx="67">
                  <c:v>959.79</c:v>
                </c:pt>
                <c:pt idx="68">
                  <c:v>1597.92</c:v>
                </c:pt>
                <c:pt idx="69">
                  <c:v>1082.25</c:v>
                </c:pt>
                <c:pt idx="70">
                  <c:v>1340.8000000000002</c:v>
                </c:pt>
                <c:pt idx="71">
                  <c:v>1863.46</c:v>
                </c:pt>
                <c:pt idx="72">
                  <c:v>1253.08</c:v>
                </c:pt>
                <c:pt idx="73">
                  <c:v>1347.94</c:v>
                </c:pt>
                <c:pt idx="74">
                  <c:v>724.86</c:v>
                </c:pt>
                <c:pt idx="75">
                  <c:v>559.20000000000005</c:v>
                </c:pt>
                <c:pt idx="76">
                  <c:v>2678.36</c:v>
                </c:pt>
                <c:pt idx="77">
                  <c:v>862.32</c:v>
                </c:pt>
                <c:pt idx="78">
                  <c:v>3080.1499999999996</c:v>
                </c:pt>
                <c:pt idx="79">
                  <c:v>1143.96</c:v>
                </c:pt>
                <c:pt idx="80">
                  <c:v>933.86</c:v>
                </c:pt>
                <c:pt idx="81">
                  <c:v>449</c:v>
                </c:pt>
                <c:pt idx="82">
                  <c:v>429.51</c:v>
                </c:pt>
                <c:pt idx="83">
                  <c:v>4790.05</c:v>
                </c:pt>
                <c:pt idx="84">
                  <c:v>3841.6</c:v>
                </c:pt>
                <c:pt idx="85">
                  <c:v>2055.81</c:v>
                </c:pt>
                <c:pt idx="86">
                  <c:v>4616.5</c:v>
                </c:pt>
                <c:pt idx="87">
                  <c:v>1271.44</c:v>
                </c:pt>
                <c:pt idx="88">
                  <c:v>4717.95</c:v>
                </c:pt>
                <c:pt idx="89">
                  <c:v>1546.64</c:v>
                </c:pt>
                <c:pt idx="90">
                  <c:v>2270.34</c:v>
                </c:pt>
                <c:pt idx="91">
                  <c:v>1146.8800000000001</c:v>
                </c:pt>
                <c:pt idx="92">
                  <c:v>3965.44</c:v>
                </c:pt>
                <c:pt idx="93">
                  <c:v>3851.68</c:v>
                </c:pt>
                <c:pt idx="94">
                  <c:v>1858.48</c:v>
                </c:pt>
                <c:pt idx="95">
                  <c:v>1281.74</c:v>
                </c:pt>
                <c:pt idx="96">
                  <c:v>1645.5500000000002</c:v>
                </c:pt>
                <c:pt idx="97">
                  <c:v>3040.3500000000004</c:v>
                </c:pt>
                <c:pt idx="98">
                  <c:v>512.67999999999995</c:v>
                </c:pt>
                <c:pt idx="99">
                  <c:v>338.66</c:v>
                </c:pt>
              </c:numCache>
            </c:numRef>
          </c:val>
          <c:extLst>
            <c:ext xmlns:c16="http://schemas.microsoft.com/office/drawing/2014/chart" uri="{C3380CC4-5D6E-409C-BE32-E72D297353CC}">
              <c16:uniqueId val="{00000000-9AE3-4D28-AD72-4E61F29FD44E}"/>
            </c:ext>
          </c:extLst>
        </c:ser>
        <c:dLbls>
          <c:showLegendKey val="0"/>
          <c:showVal val="0"/>
          <c:showCatName val="0"/>
          <c:showSerName val="0"/>
          <c:showPercent val="0"/>
          <c:showBubbleSize val="0"/>
        </c:dLbls>
        <c:gapWidth val="150"/>
        <c:shape val="box"/>
        <c:axId val="352376688"/>
        <c:axId val="352375440"/>
        <c:axId val="0"/>
      </c:bar3DChart>
      <c:catAx>
        <c:axId val="35237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375440"/>
        <c:crosses val="autoZero"/>
        <c:auto val="1"/>
        <c:lblAlgn val="ctr"/>
        <c:lblOffset val="100"/>
        <c:noMultiLvlLbl val="0"/>
      </c:catAx>
      <c:valAx>
        <c:axId val="352375440"/>
        <c:scaling>
          <c:orientation val="minMax"/>
        </c:scaling>
        <c:delete val="0"/>
        <c:axPos val="b"/>
        <c:majorGridlines>
          <c:spPr>
            <a:ln w="1587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3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Data)!PivotTable8</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 (supplier Data)'!$L$3</c:f>
              <c:strCache>
                <c:ptCount val="1"/>
                <c:pt idx="0">
                  <c:v>Total</c:v>
                </c:pt>
              </c:strCache>
            </c:strRef>
          </c:tx>
          <c:spPr>
            <a:solidFill>
              <a:schemeClr val="accent1"/>
            </a:solidFill>
            <a:ln>
              <a:noFill/>
            </a:ln>
            <a:effectLst/>
          </c:spPr>
          <c:invertIfNegative val="0"/>
          <c:cat>
            <c:strRef>
              <c:f>'Pivot Table (supplier Data)'!$K$4:$K$104</c:f>
              <c:strCache>
                <c:ptCount val="10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pt idx="20">
                  <c:v>S021</c:v>
                </c:pt>
                <c:pt idx="21">
                  <c:v>S022</c:v>
                </c:pt>
                <c:pt idx="22">
                  <c:v>S023</c:v>
                </c:pt>
                <c:pt idx="23">
                  <c:v>S024</c:v>
                </c:pt>
                <c:pt idx="24">
                  <c:v>S025</c:v>
                </c:pt>
                <c:pt idx="25">
                  <c:v>S026</c:v>
                </c:pt>
                <c:pt idx="26">
                  <c:v>S027</c:v>
                </c:pt>
                <c:pt idx="27">
                  <c:v>S028</c:v>
                </c:pt>
                <c:pt idx="28">
                  <c:v>S029</c:v>
                </c:pt>
                <c:pt idx="29">
                  <c:v>S030</c:v>
                </c:pt>
                <c:pt idx="30">
                  <c:v>S031</c:v>
                </c:pt>
                <c:pt idx="31">
                  <c:v>S032</c:v>
                </c:pt>
                <c:pt idx="32">
                  <c:v>S033</c:v>
                </c:pt>
                <c:pt idx="33">
                  <c:v>S034</c:v>
                </c:pt>
                <c:pt idx="34">
                  <c:v>S035</c:v>
                </c:pt>
                <c:pt idx="35">
                  <c:v>S036</c:v>
                </c:pt>
                <c:pt idx="36">
                  <c:v>S037</c:v>
                </c:pt>
                <c:pt idx="37">
                  <c:v>S038</c:v>
                </c:pt>
                <c:pt idx="38">
                  <c:v>S039</c:v>
                </c:pt>
                <c:pt idx="39">
                  <c:v>S040</c:v>
                </c:pt>
                <c:pt idx="40">
                  <c:v>S041</c:v>
                </c:pt>
                <c:pt idx="41">
                  <c:v>S042</c:v>
                </c:pt>
                <c:pt idx="42">
                  <c:v>S043</c:v>
                </c:pt>
                <c:pt idx="43">
                  <c:v>S044</c:v>
                </c:pt>
                <c:pt idx="44">
                  <c:v>S045</c:v>
                </c:pt>
                <c:pt idx="45">
                  <c:v>S046</c:v>
                </c:pt>
                <c:pt idx="46">
                  <c:v>S047</c:v>
                </c:pt>
                <c:pt idx="47">
                  <c:v>S048</c:v>
                </c:pt>
                <c:pt idx="48">
                  <c:v>S049</c:v>
                </c:pt>
                <c:pt idx="49">
                  <c:v>S050</c:v>
                </c:pt>
                <c:pt idx="50">
                  <c:v>S051</c:v>
                </c:pt>
                <c:pt idx="51">
                  <c:v>S052</c:v>
                </c:pt>
                <c:pt idx="52">
                  <c:v>S053</c:v>
                </c:pt>
                <c:pt idx="53">
                  <c:v>S054</c:v>
                </c:pt>
                <c:pt idx="54">
                  <c:v>S055</c:v>
                </c:pt>
                <c:pt idx="55">
                  <c:v>S056</c:v>
                </c:pt>
                <c:pt idx="56">
                  <c:v>S057</c:v>
                </c:pt>
                <c:pt idx="57">
                  <c:v>S058</c:v>
                </c:pt>
                <c:pt idx="58">
                  <c:v>S059</c:v>
                </c:pt>
                <c:pt idx="59">
                  <c:v>S060</c:v>
                </c:pt>
                <c:pt idx="60">
                  <c:v>S061</c:v>
                </c:pt>
                <c:pt idx="61">
                  <c:v>S062</c:v>
                </c:pt>
                <c:pt idx="62">
                  <c:v>S063</c:v>
                </c:pt>
                <c:pt idx="63">
                  <c:v>S064</c:v>
                </c:pt>
                <c:pt idx="64">
                  <c:v>S065</c:v>
                </c:pt>
                <c:pt idx="65">
                  <c:v>S066</c:v>
                </c:pt>
                <c:pt idx="66">
                  <c:v>S067</c:v>
                </c:pt>
                <c:pt idx="67">
                  <c:v>S068</c:v>
                </c:pt>
                <c:pt idx="68">
                  <c:v>S069</c:v>
                </c:pt>
                <c:pt idx="69">
                  <c:v>S070</c:v>
                </c:pt>
                <c:pt idx="70">
                  <c:v>S071</c:v>
                </c:pt>
                <c:pt idx="71">
                  <c:v>S072</c:v>
                </c:pt>
                <c:pt idx="72">
                  <c:v>S073</c:v>
                </c:pt>
                <c:pt idx="73">
                  <c:v>S074</c:v>
                </c:pt>
                <c:pt idx="74">
                  <c:v>S075</c:v>
                </c:pt>
                <c:pt idx="75">
                  <c:v>S076</c:v>
                </c:pt>
                <c:pt idx="76">
                  <c:v>S077</c:v>
                </c:pt>
                <c:pt idx="77">
                  <c:v>S078</c:v>
                </c:pt>
                <c:pt idx="78">
                  <c:v>S079</c:v>
                </c:pt>
                <c:pt idx="79">
                  <c:v>S080</c:v>
                </c:pt>
                <c:pt idx="80">
                  <c:v>S081</c:v>
                </c:pt>
                <c:pt idx="81">
                  <c:v>S082</c:v>
                </c:pt>
                <c:pt idx="82">
                  <c:v>S083</c:v>
                </c:pt>
                <c:pt idx="83">
                  <c:v>S084</c:v>
                </c:pt>
                <c:pt idx="84">
                  <c:v>S085</c:v>
                </c:pt>
                <c:pt idx="85">
                  <c:v>S086</c:v>
                </c:pt>
                <c:pt idx="86">
                  <c:v>S087</c:v>
                </c:pt>
                <c:pt idx="87">
                  <c:v>S088</c:v>
                </c:pt>
                <c:pt idx="88">
                  <c:v>S089</c:v>
                </c:pt>
                <c:pt idx="89">
                  <c:v>S090</c:v>
                </c:pt>
                <c:pt idx="90">
                  <c:v>S091</c:v>
                </c:pt>
                <c:pt idx="91">
                  <c:v>S092</c:v>
                </c:pt>
                <c:pt idx="92">
                  <c:v>S093</c:v>
                </c:pt>
                <c:pt idx="93">
                  <c:v>S094</c:v>
                </c:pt>
                <c:pt idx="94">
                  <c:v>S095</c:v>
                </c:pt>
                <c:pt idx="95">
                  <c:v>S096</c:v>
                </c:pt>
                <c:pt idx="96">
                  <c:v>S097</c:v>
                </c:pt>
                <c:pt idx="97">
                  <c:v>S098</c:v>
                </c:pt>
                <c:pt idx="98">
                  <c:v>S099</c:v>
                </c:pt>
                <c:pt idx="99">
                  <c:v>S100</c:v>
                </c:pt>
              </c:strCache>
            </c:strRef>
          </c:cat>
          <c:val>
            <c:numRef>
              <c:f>'Pivot Table (supplier Data)'!$L$4:$L$104</c:f>
              <c:numCache>
                <c:formatCode>General</c:formatCode>
                <c:ptCount val="100"/>
                <c:pt idx="0">
                  <c:v>3</c:v>
                </c:pt>
                <c:pt idx="1">
                  <c:v>5</c:v>
                </c:pt>
                <c:pt idx="2">
                  <c:v>4</c:v>
                </c:pt>
                <c:pt idx="3">
                  <c:v>5</c:v>
                </c:pt>
                <c:pt idx="4">
                  <c:v>4</c:v>
                </c:pt>
                <c:pt idx="5">
                  <c:v>5</c:v>
                </c:pt>
                <c:pt idx="6">
                  <c:v>5</c:v>
                </c:pt>
                <c:pt idx="7">
                  <c:v>4</c:v>
                </c:pt>
                <c:pt idx="8">
                  <c:v>4</c:v>
                </c:pt>
                <c:pt idx="9">
                  <c:v>5</c:v>
                </c:pt>
                <c:pt idx="10">
                  <c:v>5</c:v>
                </c:pt>
                <c:pt idx="11">
                  <c:v>3</c:v>
                </c:pt>
                <c:pt idx="12">
                  <c:v>2</c:v>
                </c:pt>
                <c:pt idx="13">
                  <c:v>2</c:v>
                </c:pt>
                <c:pt idx="14">
                  <c:v>4</c:v>
                </c:pt>
                <c:pt idx="15">
                  <c:v>5</c:v>
                </c:pt>
                <c:pt idx="16">
                  <c:v>2</c:v>
                </c:pt>
                <c:pt idx="17">
                  <c:v>5</c:v>
                </c:pt>
                <c:pt idx="18">
                  <c:v>5</c:v>
                </c:pt>
                <c:pt idx="19">
                  <c:v>2</c:v>
                </c:pt>
                <c:pt idx="20">
                  <c:v>5</c:v>
                </c:pt>
                <c:pt idx="21">
                  <c:v>3</c:v>
                </c:pt>
                <c:pt idx="22">
                  <c:v>5</c:v>
                </c:pt>
                <c:pt idx="23">
                  <c:v>5</c:v>
                </c:pt>
                <c:pt idx="24">
                  <c:v>4</c:v>
                </c:pt>
                <c:pt idx="25">
                  <c:v>2</c:v>
                </c:pt>
                <c:pt idx="26">
                  <c:v>2</c:v>
                </c:pt>
                <c:pt idx="27">
                  <c:v>2</c:v>
                </c:pt>
                <c:pt idx="28">
                  <c:v>3</c:v>
                </c:pt>
                <c:pt idx="29">
                  <c:v>3</c:v>
                </c:pt>
                <c:pt idx="30">
                  <c:v>4</c:v>
                </c:pt>
                <c:pt idx="31">
                  <c:v>3</c:v>
                </c:pt>
                <c:pt idx="32">
                  <c:v>5</c:v>
                </c:pt>
                <c:pt idx="33">
                  <c:v>4</c:v>
                </c:pt>
                <c:pt idx="34">
                  <c:v>5</c:v>
                </c:pt>
                <c:pt idx="35">
                  <c:v>2</c:v>
                </c:pt>
                <c:pt idx="36">
                  <c:v>5</c:v>
                </c:pt>
                <c:pt idx="37">
                  <c:v>2</c:v>
                </c:pt>
                <c:pt idx="38">
                  <c:v>2</c:v>
                </c:pt>
                <c:pt idx="39">
                  <c:v>4</c:v>
                </c:pt>
                <c:pt idx="40">
                  <c:v>5</c:v>
                </c:pt>
                <c:pt idx="41">
                  <c:v>4</c:v>
                </c:pt>
                <c:pt idx="42">
                  <c:v>4</c:v>
                </c:pt>
                <c:pt idx="43">
                  <c:v>5</c:v>
                </c:pt>
                <c:pt idx="44">
                  <c:v>4</c:v>
                </c:pt>
                <c:pt idx="45">
                  <c:v>4</c:v>
                </c:pt>
                <c:pt idx="46">
                  <c:v>4</c:v>
                </c:pt>
                <c:pt idx="47">
                  <c:v>4</c:v>
                </c:pt>
                <c:pt idx="48">
                  <c:v>2</c:v>
                </c:pt>
                <c:pt idx="49">
                  <c:v>4</c:v>
                </c:pt>
                <c:pt idx="50">
                  <c:v>2</c:v>
                </c:pt>
                <c:pt idx="51">
                  <c:v>3</c:v>
                </c:pt>
                <c:pt idx="52">
                  <c:v>3</c:v>
                </c:pt>
                <c:pt idx="53">
                  <c:v>5</c:v>
                </c:pt>
                <c:pt idx="54">
                  <c:v>2</c:v>
                </c:pt>
                <c:pt idx="55">
                  <c:v>5</c:v>
                </c:pt>
                <c:pt idx="56">
                  <c:v>3</c:v>
                </c:pt>
                <c:pt idx="57">
                  <c:v>5</c:v>
                </c:pt>
                <c:pt idx="58">
                  <c:v>5</c:v>
                </c:pt>
                <c:pt idx="59">
                  <c:v>4</c:v>
                </c:pt>
                <c:pt idx="60">
                  <c:v>4</c:v>
                </c:pt>
                <c:pt idx="61">
                  <c:v>4</c:v>
                </c:pt>
                <c:pt idx="62">
                  <c:v>5</c:v>
                </c:pt>
                <c:pt idx="63">
                  <c:v>4</c:v>
                </c:pt>
                <c:pt idx="64">
                  <c:v>3</c:v>
                </c:pt>
                <c:pt idx="65">
                  <c:v>3</c:v>
                </c:pt>
                <c:pt idx="66">
                  <c:v>5</c:v>
                </c:pt>
                <c:pt idx="67">
                  <c:v>3</c:v>
                </c:pt>
                <c:pt idx="68">
                  <c:v>2</c:v>
                </c:pt>
                <c:pt idx="69">
                  <c:v>3</c:v>
                </c:pt>
                <c:pt idx="70">
                  <c:v>5</c:v>
                </c:pt>
                <c:pt idx="71">
                  <c:v>2</c:v>
                </c:pt>
                <c:pt idx="72">
                  <c:v>2</c:v>
                </c:pt>
                <c:pt idx="73">
                  <c:v>2</c:v>
                </c:pt>
                <c:pt idx="74">
                  <c:v>2</c:v>
                </c:pt>
                <c:pt idx="75">
                  <c:v>5</c:v>
                </c:pt>
                <c:pt idx="76">
                  <c:v>4</c:v>
                </c:pt>
                <c:pt idx="77">
                  <c:v>2</c:v>
                </c:pt>
                <c:pt idx="78">
                  <c:v>5</c:v>
                </c:pt>
                <c:pt idx="79">
                  <c:v>4</c:v>
                </c:pt>
                <c:pt idx="80">
                  <c:v>2</c:v>
                </c:pt>
                <c:pt idx="81">
                  <c:v>2</c:v>
                </c:pt>
                <c:pt idx="82">
                  <c:v>3</c:v>
                </c:pt>
                <c:pt idx="83">
                  <c:v>5</c:v>
                </c:pt>
                <c:pt idx="84">
                  <c:v>4</c:v>
                </c:pt>
                <c:pt idx="85">
                  <c:v>3</c:v>
                </c:pt>
                <c:pt idx="86">
                  <c:v>5</c:v>
                </c:pt>
                <c:pt idx="87">
                  <c:v>2</c:v>
                </c:pt>
                <c:pt idx="88">
                  <c:v>5</c:v>
                </c:pt>
                <c:pt idx="89">
                  <c:v>2</c:v>
                </c:pt>
                <c:pt idx="90">
                  <c:v>3</c:v>
                </c:pt>
                <c:pt idx="91">
                  <c:v>4</c:v>
                </c:pt>
                <c:pt idx="92">
                  <c:v>4</c:v>
                </c:pt>
                <c:pt idx="93">
                  <c:v>4</c:v>
                </c:pt>
                <c:pt idx="94">
                  <c:v>4</c:v>
                </c:pt>
                <c:pt idx="95">
                  <c:v>2</c:v>
                </c:pt>
                <c:pt idx="96">
                  <c:v>5</c:v>
                </c:pt>
                <c:pt idx="97">
                  <c:v>5</c:v>
                </c:pt>
                <c:pt idx="98">
                  <c:v>2</c:v>
                </c:pt>
                <c:pt idx="99">
                  <c:v>2</c:v>
                </c:pt>
              </c:numCache>
            </c:numRef>
          </c:val>
          <c:extLst>
            <c:ext xmlns:c16="http://schemas.microsoft.com/office/drawing/2014/chart" uri="{C3380CC4-5D6E-409C-BE32-E72D297353CC}">
              <c16:uniqueId val="{00000000-D5BB-433F-AEA6-A6D87EB7A420}"/>
            </c:ext>
          </c:extLst>
        </c:ser>
        <c:dLbls>
          <c:showLegendKey val="0"/>
          <c:showVal val="0"/>
          <c:showCatName val="0"/>
          <c:showSerName val="0"/>
          <c:showPercent val="0"/>
          <c:showBubbleSize val="0"/>
        </c:dLbls>
        <c:gapWidth val="219"/>
        <c:overlap val="-27"/>
        <c:axId val="113247232"/>
        <c:axId val="113248896"/>
      </c:barChart>
      <c:catAx>
        <c:axId val="11324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248896"/>
        <c:crosses val="autoZero"/>
        <c:auto val="1"/>
        <c:lblAlgn val="ctr"/>
        <c:lblOffset val="100"/>
        <c:noMultiLvlLbl val="0"/>
      </c:catAx>
      <c:valAx>
        <c:axId val="11324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24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 (supplier Data)!PivotTable9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 (supplier Data)'!$AA$3</c:f>
              <c:strCache>
                <c:ptCount val="1"/>
                <c:pt idx="0">
                  <c:v>Total</c:v>
                </c:pt>
              </c:strCache>
            </c:strRef>
          </c:tx>
          <c:spPr>
            <a:solidFill>
              <a:schemeClr val="accent1"/>
            </a:solidFill>
            <a:ln>
              <a:noFill/>
            </a:ln>
            <a:effectLst/>
          </c:spPr>
          <c:invertIfNegative val="0"/>
          <c:cat>
            <c:strRef>
              <c:f>'Pivot Table (supplier Data)'!$Z$4:$Z$351</c:f>
              <c:strCache>
                <c:ptCount val="347"/>
                <c:pt idx="0">
                  <c:v>10.02</c:v>
                </c:pt>
                <c:pt idx="1">
                  <c:v>10.19</c:v>
                </c:pt>
                <c:pt idx="2">
                  <c:v>10.31</c:v>
                </c:pt>
                <c:pt idx="3">
                  <c:v>10.36</c:v>
                </c:pt>
                <c:pt idx="4">
                  <c:v>10.45</c:v>
                </c:pt>
                <c:pt idx="5">
                  <c:v>10.65</c:v>
                </c:pt>
                <c:pt idx="6">
                  <c:v>10.84</c:v>
                </c:pt>
                <c:pt idx="7">
                  <c:v>11.07</c:v>
                </c:pt>
                <c:pt idx="8">
                  <c:v>11.14</c:v>
                </c:pt>
                <c:pt idx="9">
                  <c:v>11.3</c:v>
                </c:pt>
                <c:pt idx="10">
                  <c:v>11.34</c:v>
                </c:pt>
                <c:pt idx="11">
                  <c:v>11.71</c:v>
                </c:pt>
                <c:pt idx="12">
                  <c:v>12.64</c:v>
                </c:pt>
                <c:pt idx="13">
                  <c:v>12.77</c:v>
                </c:pt>
                <c:pt idx="14">
                  <c:v>12.82</c:v>
                </c:pt>
                <c:pt idx="15">
                  <c:v>13.07</c:v>
                </c:pt>
                <c:pt idx="16">
                  <c:v>13.22</c:v>
                </c:pt>
                <c:pt idx="17">
                  <c:v>13.24</c:v>
                </c:pt>
                <c:pt idx="18">
                  <c:v>13.32</c:v>
                </c:pt>
                <c:pt idx="19">
                  <c:v>13.38</c:v>
                </c:pt>
                <c:pt idx="20">
                  <c:v>13.43</c:v>
                </c:pt>
                <c:pt idx="21">
                  <c:v>13.54</c:v>
                </c:pt>
                <c:pt idx="22">
                  <c:v>13.62</c:v>
                </c:pt>
                <c:pt idx="23">
                  <c:v>13.64</c:v>
                </c:pt>
                <c:pt idx="24">
                  <c:v>13.78</c:v>
                </c:pt>
                <c:pt idx="25">
                  <c:v>13.88</c:v>
                </c:pt>
                <c:pt idx="26">
                  <c:v>13.98</c:v>
                </c:pt>
                <c:pt idx="27">
                  <c:v>14.23</c:v>
                </c:pt>
                <c:pt idx="28">
                  <c:v>14.33</c:v>
                </c:pt>
                <c:pt idx="29">
                  <c:v>14.41</c:v>
                </c:pt>
                <c:pt idx="30">
                  <c:v>14.47</c:v>
                </c:pt>
                <c:pt idx="31">
                  <c:v>14.58</c:v>
                </c:pt>
                <c:pt idx="32">
                  <c:v>14.81</c:v>
                </c:pt>
                <c:pt idx="33">
                  <c:v>14.86</c:v>
                </c:pt>
                <c:pt idx="34">
                  <c:v>14.96</c:v>
                </c:pt>
                <c:pt idx="35">
                  <c:v>15.07</c:v>
                </c:pt>
                <c:pt idx="36">
                  <c:v>15.2</c:v>
                </c:pt>
                <c:pt idx="37">
                  <c:v>15.41</c:v>
                </c:pt>
                <c:pt idx="38">
                  <c:v>15.53</c:v>
                </c:pt>
                <c:pt idx="39">
                  <c:v>15.67</c:v>
                </c:pt>
                <c:pt idx="40">
                  <c:v>15.81</c:v>
                </c:pt>
                <c:pt idx="41">
                  <c:v>15.85</c:v>
                </c:pt>
                <c:pt idx="42">
                  <c:v>15.92</c:v>
                </c:pt>
                <c:pt idx="43">
                  <c:v>15.94</c:v>
                </c:pt>
                <c:pt idx="44">
                  <c:v>16.02</c:v>
                </c:pt>
                <c:pt idx="45">
                  <c:v>16.1</c:v>
                </c:pt>
                <c:pt idx="46">
                  <c:v>16.52</c:v>
                </c:pt>
                <c:pt idx="47">
                  <c:v>16.57</c:v>
                </c:pt>
                <c:pt idx="48">
                  <c:v>16.82</c:v>
                </c:pt>
                <c:pt idx="49">
                  <c:v>16.86</c:v>
                </c:pt>
                <c:pt idx="50">
                  <c:v>16.93</c:v>
                </c:pt>
                <c:pt idx="51">
                  <c:v>17.03</c:v>
                </c:pt>
                <c:pt idx="52">
                  <c:v>17.04</c:v>
                </c:pt>
                <c:pt idx="53">
                  <c:v>17.22</c:v>
                </c:pt>
                <c:pt idx="54">
                  <c:v>17.42</c:v>
                </c:pt>
                <c:pt idx="55">
                  <c:v>17.78</c:v>
                </c:pt>
                <c:pt idx="56">
                  <c:v>17.87</c:v>
                </c:pt>
                <c:pt idx="57">
                  <c:v>17.92</c:v>
                </c:pt>
                <c:pt idx="58">
                  <c:v>17.97</c:v>
                </c:pt>
                <c:pt idx="59">
                  <c:v>17.99</c:v>
                </c:pt>
                <c:pt idx="60">
                  <c:v>18.01</c:v>
                </c:pt>
                <c:pt idx="61">
                  <c:v>18.03</c:v>
                </c:pt>
                <c:pt idx="62">
                  <c:v>18.07</c:v>
                </c:pt>
                <c:pt idx="63">
                  <c:v>18.19</c:v>
                </c:pt>
                <c:pt idx="64">
                  <c:v>18.28</c:v>
                </c:pt>
                <c:pt idx="65">
                  <c:v>18.55</c:v>
                </c:pt>
                <c:pt idx="66">
                  <c:v>18.73</c:v>
                </c:pt>
                <c:pt idx="67">
                  <c:v>18.88</c:v>
                </c:pt>
                <c:pt idx="68">
                  <c:v>19.04</c:v>
                </c:pt>
                <c:pt idx="69">
                  <c:v>19.26</c:v>
                </c:pt>
                <c:pt idx="70">
                  <c:v>19.28</c:v>
                </c:pt>
                <c:pt idx="71">
                  <c:v>19.31</c:v>
                </c:pt>
                <c:pt idx="72">
                  <c:v>19.36</c:v>
                </c:pt>
                <c:pt idx="73">
                  <c:v>19.39</c:v>
                </c:pt>
                <c:pt idx="74">
                  <c:v>19.42</c:v>
                </c:pt>
                <c:pt idx="75">
                  <c:v>19.52</c:v>
                </c:pt>
                <c:pt idx="76">
                  <c:v>19.55</c:v>
                </c:pt>
                <c:pt idx="77">
                  <c:v>19.58</c:v>
                </c:pt>
                <c:pt idx="78">
                  <c:v>19.65</c:v>
                </c:pt>
                <c:pt idx="79">
                  <c:v>19.68</c:v>
                </c:pt>
                <c:pt idx="80">
                  <c:v>19.7</c:v>
                </c:pt>
                <c:pt idx="81">
                  <c:v>19.84</c:v>
                </c:pt>
                <c:pt idx="82">
                  <c:v>19.9</c:v>
                </c:pt>
                <c:pt idx="83">
                  <c:v>19.93</c:v>
                </c:pt>
                <c:pt idx="84">
                  <c:v>19.95</c:v>
                </c:pt>
                <c:pt idx="85">
                  <c:v>19.98</c:v>
                </c:pt>
                <c:pt idx="86">
                  <c:v>20.28</c:v>
                </c:pt>
                <c:pt idx="87">
                  <c:v>20.3</c:v>
                </c:pt>
                <c:pt idx="88">
                  <c:v>20.44</c:v>
                </c:pt>
                <c:pt idx="89">
                  <c:v>20.53</c:v>
                </c:pt>
                <c:pt idx="90">
                  <c:v>20.59</c:v>
                </c:pt>
                <c:pt idx="91">
                  <c:v>20.62</c:v>
                </c:pt>
                <c:pt idx="92">
                  <c:v>20.63</c:v>
                </c:pt>
                <c:pt idx="93">
                  <c:v>20.66</c:v>
                </c:pt>
                <c:pt idx="94">
                  <c:v>20.68</c:v>
                </c:pt>
                <c:pt idx="95">
                  <c:v>20.76</c:v>
                </c:pt>
                <c:pt idx="96">
                  <c:v>20.84</c:v>
                </c:pt>
                <c:pt idx="97">
                  <c:v>20.86</c:v>
                </c:pt>
                <c:pt idx="98">
                  <c:v>20.91</c:v>
                </c:pt>
                <c:pt idx="99">
                  <c:v>20.92</c:v>
                </c:pt>
                <c:pt idx="100">
                  <c:v>20.93</c:v>
                </c:pt>
                <c:pt idx="101">
                  <c:v>20.97</c:v>
                </c:pt>
                <c:pt idx="102">
                  <c:v>21.04</c:v>
                </c:pt>
                <c:pt idx="103">
                  <c:v>21.2</c:v>
                </c:pt>
                <c:pt idx="104">
                  <c:v>21.21</c:v>
                </c:pt>
                <c:pt idx="105">
                  <c:v>21.25</c:v>
                </c:pt>
                <c:pt idx="106">
                  <c:v>21.26</c:v>
                </c:pt>
                <c:pt idx="107">
                  <c:v>21.38</c:v>
                </c:pt>
                <c:pt idx="108">
                  <c:v>21.4</c:v>
                </c:pt>
                <c:pt idx="109">
                  <c:v>21.43</c:v>
                </c:pt>
                <c:pt idx="110">
                  <c:v>21.75</c:v>
                </c:pt>
                <c:pt idx="111">
                  <c:v>21.87</c:v>
                </c:pt>
                <c:pt idx="112">
                  <c:v>21.98</c:v>
                </c:pt>
                <c:pt idx="113">
                  <c:v>22.01</c:v>
                </c:pt>
                <c:pt idx="114">
                  <c:v>22.18</c:v>
                </c:pt>
                <c:pt idx="115">
                  <c:v>22.19</c:v>
                </c:pt>
                <c:pt idx="116">
                  <c:v>22.41</c:v>
                </c:pt>
                <c:pt idx="117">
                  <c:v>22.42</c:v>
                </c:pt>
                <c:pt idx="118">
                  <c:v>22.49</c:v>
                </c:pt>
                <c:pt idx="119">
                  <c:v>22.64</c:v>
                </c:pt>
                <c:pt idx="120">
                  <c:v>22.92</c:v>
                </c:pt>
                <c:pt idx="121">
                  <c:v>22.97</c:v>
                </c:pt>
                <c:pt idx="122">
                  <c:v>23.14</c:v>
                </c:pt>
                <c:pt idx="123">
                  <c:v>23.15</c:v>
                </c:pt>
                <c:pt idx="124">
                  <c:v>23.2</c:v>
                </c:pt>
                <c:pt idx="125">
                  <c:v>23.21</c:v>
                </c:pt>
                <c:pt idx="126">
                  <c:v>23.25</c:v>
                </c:pt>
                <c:pt idx="127">
                  <c:v>23.26</c:v>
                </c:pt>
                <c:pt idx="128">
                  <c:v>23.33</c:v>
                </c:pt>
                <c:pt idx="129">
                  <c:v>23.38</c:v>
                </c:pt>
                <c:pt idx="130">
                  <c:v>23.39</c:v>
                </c:pt>
                <c:pt idx="131">
                  <c:v>23.43</c:v>
                </c:pt>
                <c:pt idx="132">
                  <c:v>23.44</c:v>
                </c:pt>
                <c:pt idx="133">
                  <c:v>23.54</c:v>
                </c:pt>
                <c:pt idx="134">
                  <c:v>23.67</c:v>
                </c:pt>
                <c:pt idx="135">
                  <c:v>23.8</c:v>
                </c:pt>
                <c:pt idx="136">
                  <c:v>23.81</c:v>
                </c:pt>
                <c:pt idx="137">
                  <c:v>24.01</c:v>
                </c:pt>
                <c:pt idx="138">
                  <c:v>24.04</c:v>
                </c:pt>
                <c:pt idx="139">
                  <c:v>24.05</c:v>
                </c:pt>
                <c:pt idx="140">
                  <c:v>24.24</c:v>
                </c:pt>
                <c:pt idx="141">
                  <c:v>24.26</c:v>
                </c:pt>
                <c:pt idx="142">
                  <c:v>24.36</c:v>
                </c:pt>
                <c:pt idx="143">
                  <c:v>24.38</c:v>
                </c:pt>
                <c:pt idx="144">
                  <c:v>24.69</c:v>
                </c:pt>
                <c:pt idx="145">
                  <c:v>24.84</c:v>
                </c:pt>
                <c:pt idx="146">
                  <c:v>24.87</c:v>
                </c:pt>
                <c:pt idx="147">
                  <c:v>24.91</c:v>
                </c:pt>
                <c:pt idx="148">
                  <c:v>24.97</c:v>
                </c:pt>
                <c:pt idx="149">
                  <c:v>25.14</c:v>
                </c:pt>
                <c:pt idx="150">
                  <c:v>25.22</c:v>
                </c:pt>
                <c:pt idx="151">
                  <c:v>25.24</c:v>
                </c:pt>
                <c:pt idx="152">
                  <c:v>25.3</c:v>
                </c:pt>
                <c:pt idx="153">
                  <c:v>25.32</c:v>
                </c:pt>
                <c:pt idx="154">
                  <c:v>25.39</c:v>
                </c:pt>
                <c:pt idx="155">
                  <c:v>25.56</c:v>
                </c:pt>
                <c:pt idx="156">
                  <c:v>25.58</c:v>
                </c:pt>
                <c:pt idx="157">
                  <c:v>25.79</c:v>
                </c:pt>
                <c:pt idx="158">
                  <c:v>26.05</c:v>
                </c:pt>
                <c:pt idx="159">
                  <c:v>26.07</c:v>
                </c:pt>
                <c:pt idx="160">
                  <c:v>26.09</c:v>
                </c:pt>
                <c:pt idx="161">
                  <c:v>26.23</c:v>
                </c:pt>
                <c:pt idx="162">
                  <c:v>26.24</c:v>
                </c:pt>
                <c:pt idx="163">
                  <c:v>26.48</c:v>
                </c:pt>
                <c:pt idx="164">
                  <c:v>26.58</c:v>
                </c:pt>
                <c:pt idx="165">
                  <c:v>26.62</c:v>
                </c:pt>
                <c:pt idx="166">
                  <c:v>26.86</c:v>
                </c:pt>
                <c:pt idx="167">
                  <c:v>26.99</c:v>
                </c:pt>
                <c:pt idx="168">
                  <c:v>27</c:v>
                </c:pt>
                <c:pt idx="169">
                  <c:v>27.42</c:v>
                </c:pt>
                <c:pt idx="170">
                  <c:v>27.44</c:v>
                </c:pt>
                <c:pt idx="171">
                  <c:v>27.48</c:v>
                </c:pt>
                <c:pt idx="172">
                  <c:v>27.59</c:v>
                </c:pt>
                <c:pt idx="173">
                  <c:v>27.62</c:v>
                </c:pt>
                <c:pt idx="174">
                  <c:v>27.81</c:v>
                </c:pt>
                <c:pt idx="175">
                  <c:v>27.82</c:v>
                </c:pt>
                <c:pt idx="176">
                  <c:v>28</c:v>
                </c:pt>
                <c:pt idx="177">
                  <c:v>28.03</c:v>
                </c:pt>
                <c:pt idx="178">
                  <c:v>28.16</c:v>
                </c:pt>
                <c:pt idx="179">
                  <c:v>28.17</c:v>
                </c:pt>
                <c:pt idx="180">
                  <c:v>28.19</c:v>
                </c:pt>
                <c:pt idx="181">
                  <c:v>28.42</c:v>
                </c:pt>
                <c:pt idx="182">
                  <c:v>28.45</c:v>
                </c:pt>
                <c:pt idx="183">
                  <c:v>28.46</c:v>
                </c:pt>
                <c:pt idx="184">
                  <c:v>28.6</c:v>
                </c:pt>
                <c:pt idx="185">
                  <c:v>28.62</c:v>
                </c:pt>
                <c:pt idx="186">
                  <c:v>28.69</c:v>
                </c:pt>
                <c:pt idx="187">
                  <c:v>28.72</c:v>
                </c:pt>
                <c:pt idx="188">
                  <c:v>28.78</c:v>
                </c:pt>
                <c:pt idx="189">
                  <c:v>28.89</c:v>
                </c:pt>
                <c:pt idx="190">
                  <c:v>28.9</c:v>
                </c:pt>
                <c:pt idx="191">
                  <c:v>29.01</c:v>
                </c:pt>
                <c:pt idx="192">
                  <c:v>29.13</c:v>
                </c:pt>
                <c:pt idx="193">
                  <c:v>29.15</c:v>
                </c:pt>
                <c:pt idx="194">
                  <c:v>29.18</c:v>
                </c:pt>
                <c:pt idx="195">
                  <c:v>29.26</c:v>
                </c:pt>
                <c:pt idx="196">
                  <c:v>29.46</c:v>
                </c:pt>
                <c:pt idx="197">
                  <c:v>29.53</c:v>
                </c:pt>
                <c:pt idx="198">
                  <c:v>29.66</c:v>
                </c:pt>
                <c:pt idx="199">
                  <c:v>29.71</c:v>
                </c:pt>
                <c:pt idx="200">
                  <c:v>29.84</c:v>
                </c:pt>
                <c:pt idx="201">
                  <c:v>30.01</c:v>
                </c:pt>
                <c:pt idx="202">
                  <c:v>30.04</c:v>
                </c:pt>
                <c:pt idx="203">
                  <c:v>30.1</c:v>
                </c:pt>
                <c:pt idx="204">
                  <c:v>30.26</c:v>
                </c:pt>
                <c:pt idx="205">
                  <c:v>30.4</c:v>
                </c:pt>
                <c:pt idx="206">
                  <c:v>30.55</c:v>
                </c:pt>
                <c:pt idx="207">
                  <c:v>30.85</c:v>
                </c:pt>
                <c:pt idx="208">
                  <c:v>30.98</c:v>
                </c:pt>
                <c:pt idx="209">
                  <c:v>31.16</c:v>
                </c:pt>
                <c:pt idx="210">
                  <c:v>31.32</c:v>
                </c:pt>
                <c:pt idx="211">
                  <c:v>31.34</c:v>
                </c:pt>
                <c:pt idx="212">
                  <c:v>31.43</c:v>
                </c:pt>
                <c:pt idx="213">
                  <c:v>31.48</c:v>
                </c:pt>
                <c:pt idx="214">
                  <c:v>31.59</c:v>
                </c:pt>
                <c:pt idx="215">
                  <c:v>31.74</c:v>
                </c:pt>
                <c:pt idx="216">
                  <c:v>31.8</c:v>
                </c:pt>
                <c:pt idx="217">
                  <c:v>31.87</c:v>
                </c:pt>
                <c:pt idx="218">
                  <c:v>31.9</c:v>
                </c:pt>
                <c:pt idx="219">
                  <c:v>32.13</c:v>
                </c:pt>
                <c:pt idx="220">
                  <c:v>32.17</c:v>
                </c:pt>
                <c:pt idx="221">
                  <c:v>32.18</c:v>
                </c:pt>
                <c:pt idx="222">
                  <c:v>32.19</c:v>
                </c:pt>
                <c:pt idx="223">
                  <c:v>32.23</c:v>
                </c:pt>
                <c:pt idx="224">
                  <c:v>32.28</c:v>
                </c:pt>
                <c:pt idx="225">
                  <c:v>32.29</c:v>
                </c:pt>
                <c:pt idx="226">
                  <c:v>32.43</c:v>
                </c:pt>
                <c:pt idx="227">
                  <c:v>32.64</c:v>
                </c:pt>
                <c:pt idx="228">
                  <c:v>32.74</c:v>
                </c:pt>
                <c:pt idx="229">
                  <c:v>32.96</c:v>
                </c:pt>
                <c:pt idx="230">
                  <c:v>32.97</c:v>
                </c:pt>
                <c:pt idx="231">
                  <c:v>33.06</c:v>
                </c:pt>
                <c:pt idx="232">
                  <c:v>33.2</c:v>
                </c:pt>
                <c:pt idx="233">
                  <c:v>33.3</c:v>
                </c:pt>
                <c:pt idx="234">
                  <c:v>33.34</c:v>
                </c:pt>
                <c:pt idx="235">
                  <c:v>33.59</c:v>
                </c:pt>
                <c:pt idx="236">
                  <c:v>33.61</c:v>
                </c:pt>
                <c:pt idx="237">
                  <c:v>33.66</c:v>
                </c:pt>
                <c:pt idx="238">
                  <c:v>33.7</c:v>
                </c:pt>
                <c:pt idx="239">
                  <c:v>33.71</c:v>
                </c:pt>
                <c:pt idx="240">
                  <c:v>33.94</c:v>
                </c:pt>
                <c:pt idx="241">
                  <c:v>34.01</c:v>
                </c:pt>
                <c:pt idx="242">
                  <c:v>34.14</c:v>
                </c:pt>
                <c:pt idx="243">
                  <c:v>34.35</c:v>
                </c:pt>
                <c:pt idx="244">
                  <c:v>34.7</c:v>
                </c:pt>
                <c:pt idx="245">
                  <c:v>34.93</c:v>
                </c:pt>
                <c:pt idx="246">
                  <c:v>35.04</c:v>
                </c:pt>
                <c:pt idx="247">
                  <c:v>35.29</c:v>
                </c:pt>
                <c:pt idx="248">
                  <c:v>35.35</c:v>
                </c:pt>
                <c:pt idx="249">
                  <c:v>35.39</c:v>
                </c:pt>
                <c:pt idx="250">
                  <c:v>35.64</c:v>
                </c:pt>
                <c:pt idx="251">
                  <c:v>35.92</c:v>
                </c:pt>
                <c:pt idx="252">
                  <c:v>35.95</c:v>
                </c:pt>
                <c:pt idx="253">
                  <c:v>36.04</c:v>
                </c:pt>
                <c:pt idx="254">
                  <c:v>36.23</c:v>
                </c:pt>
                <c:pt idx="255">
                  <c:v>36.79</c:v>
                </c:pt>
                <c:pt idx="256">
                  <c:v>36.89</c:v>
                </c:pt>
                <c:pt idx="257">
                  <c:v>36.92</c:v>
                </c:pt>
                <c:pt idx="258">
                  <c:v>37.25</c:v>
                </c:pt>
                <c:pt idx="259">
                  <c:v>37.27</c:v>
                </c:pt>
                <c:pt idx="260">
                  <c:v>37.46</c:v>
                </c:pt>
                <c:pt idx="261">
                  <c:v>37.91</c:v>
                </c:pt>
                <c:pt idx="262">
                  <c:v>38.23</c:v>
                </c:pt>
                <c:pt idx="263">
                  <c:v>38.84</c:v>
                </c:pt>
                <c:pt idx="264">
                  <c:v>39.28</c:v>
                </c:pt>
                <c:pt idx="265">
                  <c:v>39.29</c:v>
                </c:pt>
                <c:pt idx="266">
                  <c:v>39.42</c:v>
                </c:pt>
                <c:pt idx="267">
                  <c:v>39.52</c:v>
                </c:pt>
                <c:pt idx="268">
                  <c:v>39.55</c:v>
                </c:pt>
                <c:pt idx="269">
                  <c:v>39.67</c:v>
                </c:pt>
                <c:pt idx="270">
                  <c:v>39.81</c:v>
                </c:pt>
                <c:pt idx="271">
                  <c:v>40.86</c:v>
                </c:pt>
                <c:pt idx="272">
                  <c:v>41.46</c:v>
                </c:pt>
                <c:pt idx="273">
                  <c:v>42.1</c:v>
                </c:pt>
                <c:pt idx="274">
                  <c:v>43.18</c:v>
                </c:pt>
                <c:pt idx="275">
                  <c:v>43.29</c:v>
                </c:pt>
                <c:pt idx="276">
                  <c:v>43.98</c:v>
                </c:pt>
                <c:pt idx="277">
                  <c:v>44.17</c:v>
                </c:pt>
                <c:pt idx="278">
                  <c:v>44.31</c:v>
                </c:pt>
                <c:pt idx="279">
                  <c:v>44.97</c:v>
                </c:pt>
                <c:pt idx="280">
                  <c:v>45.19</c:v>
                </c:pt>
                <c:pt idx="281">
                  <c:v>45.44</c:v>
                </c:pt>
                <c:pt idx="282">
                  <c:v>45.63</c:v>
                </c:pt>
                <c:pt idx="283">
                  <c:v>46.27</c:v>
                </c:pt>
                <c:pt idx="284">
                  <c:v>46.68</c:v>
                </c:pt>
                <c:pt idx="285">
                  <c:v>46.85</c:v>
                </c:pt>
                <c:pt idx="286">
                  <c:v>46.96</c:v>
                </c:pt>
                <c:pt idx="287">
                  <c:v>47.12</c:v>
                </c:pt>
                <c:pt idx="288">
                  <c:v>47.31</c:v>
                </c:pt>
                <c:pt idx="289">
                  <c:v>47.73</c:v>
                </c:pt>
                <c:pt idx="290">
                  <c:v>47.87</c:v>
                </c:pt>
                <c:pt idx="291">
                  <c:v>48.25</c:v>
                </c:pt>
                <c:pt idx="292">
                  <c:v>49.4</c:v>
                </c:pt>
                <c:pt idx="293">
                  <c:v>50.6</c:v>
                </c:pt>
                <c:pt idx="294">
                  <c:v>51.75</c:v>
                </c:pt>
                <c:pt idx="295">
                  <c:v>52.13</c:v>
                </c:pt>
                <c:pt idx="296">
                  <c:v>52.46</c:v>
                </c:pt>
                <c:pt idx="297">
                  <c:v>52.68</c:v>
                </c:pt>
                <c:pt idx="298">
                  <c:v>53.15</c:v>
                </c:pt>
                <c:pt idx="299">
                  <c:v>53.73</c:v>
                </c:pt>
                <c:pt idx="300">
                  <c:v>54.56</c:v>
                </c:pt>
                <c:pt idx="301">
                  <c:v>54.81</c:v>
                </c:pt>
                <c:pt idx="302">
                  <c:v>55.03</c:v>
                </c:pt>
                <c:pt idx="303">
                  <c:v>55.69</c:v>
                </c:pt>
                <c:pt idx="304">
                  <c:v>56.02</c:v>
                </c:pt>
                <c:pt idx="305">
                  <c:v>56.71</c:v>
                </c:pt>
                <c:pt idx="306">
                  <c:v>57.09</c:v>
                </c:pt>
                <c:pt idx="307">
                  <c:v>58.54</c:v>
                </c:pt>
                <c:pt idx="308">
                  <c:v>6.31</c:v>
                </c:pt>
                <c:pt idx="309">
                  <c:v>6.78</c:v>
                </c:pt>
                <c:pt idx="310">
                  <c:v>60.19</c:v>
                </c:pt>
                <c:pt idx="311">
                  <c:v>60.48</c:v>
                </c:pt>
                <c:pt idx="312">
                  <c:v>60.71</c:v>
                </c:pt>
                <c:pt idx="313">
                  <c:v>61.93</c:v>
                </c:pt>
                <c:pt idx="314">
                  <c:v>62.75</c:v>
                </c:pt>
                <c:pt idx="315">
                  <c:v>66.34</c:v>
                </c:pt>
                <c:pt idx="316">
                  <c:v>66.41</c:v>
                </c:pt>
                <c:pt idx="317">
                  <c:v>67.04</c:v>
                </c:pt>
                <c:pt idx="318">
                  <c:v>67.36</c:v>
                </c:pt>
                <c:pt idx="319">
                  <c:v>67.87</c:v>
                </c:pt>
                <c:pt idx="320">
                  <c:v>68.13</c:v>
                </c:pt>
                <c:pt idx="321">
                  <c:v>7.05</c:v>
                </c:pt>
                <c:pt idx="322">
                  <c:v>7.14</c:v>
                </c:pt>
                <c:pt idx="323">
                  <c:v>7.54</c:v>
                </c:pt>
                <c:pt idx="324">
                  <c:v>7.66</c:v>
                </c:pt>
                <c:pt idx="325">
                  <c:v>70.54</c:v>
                </c:pt>
                <c:pt idx="326">
                  <c:v>73.95</c:v>
                </c:pt>
                <c:pt idx="327">
                  <c:v>77.36</c:v>
                </c:pt>
                <c:pt idx="328">
                  <c:v>8.17</c:v>
                </c:pt>
                <c:pt idx="329">
                  <c:v>8.35</c:v>
                </c:pt>
                <c:pt idx="330">
                  <c:v>8.62</c:v>
                </c:pt>
                <c:pt idx="331">
                  <c:v>8.84</c:v>
                </c:pt>
                <c:pt idx="332">
                  <c:v>80.69</c:v>
                </c:pt>
                <c:pt idx="333">
                  <c:v>9.02</c:v>
                </c:pt>
                <c:pt idx="334">
                  <c:v>9.08</c:v>
                </c:pt>
                <c:pt idx="335">
                  <c:v>9.16</c:v>
                </c:pt>
                <c:pt idx="336">
                  <c:v>9.34</c:v>
                </c:pt>
                <c:pt idx="337">
                  <c:v>9.39</c:v>
                </c:pt>
                <c:pt idx="338">
                  <c:v>9.5</c:v>
                </c:pt>
                <c:pt idx="339">
                  <c:v>9.57</c:v>
                </c:pt>
                <c:pt idx="340">
                  <c:v>9.83</c:v>
                </c:pt>
                <c:pt idx="341">
                  <c:v>9.85</c:v>
                </c:pt>
                <c:pt idx="342">
                  <c:v>9.87</c:v>
                </c:pt>
                <c:pt idx="343">
                  <c:v>9.9</c:v>
                </c:pt>
                <c:pt idx="344">
                  <c:v>9.95</c:v>
                </c:pt>
                <c:pt idx="345">
                  <c:v>9.96</c:v>
                </c:pt>
                <c:pt idx="346">
                  <c:v>9.99</c:v>
                </c:pt>
              </c:strCache>
            </c:strRef>
          </c:cat>
          <c:val>
            <c:numRef>
              <c:f>'Pivot Table (supplier Data)'!$AA$4:$AA$351</c:f>
              <c:numCache>
                <c:formatCode>General</c:formatCode>
                <c:ptCount val="347"/>
                <c:pt idx="0">
                  <c:v>231.68</c:v>
                </c:pt>
                <c:pt idx="1">
                  <c:v>932.3</c:v>
                </c:pt>
                <c:pt idx="2">
                  <c:v>459.56</c:v>
                </c:pt>
                <c:pt idx="3">
                  <c:v>662.74</c:v>
                </c:pt>
                <c:pt idx="4">
                  <c:v>958.01</c:v>
                </c:pt>
                <c:pt idx="5">
                  <c:v>960.4</c:v>
                </c:pt>
                <c:pt idx="6">
                  <c:v>714.03</c:v>
                </c:pt>
                <c:pt idx="7">
                  <c:v>1079.99</c:v>
                </c:pt>
                <c:pt idx="8">
                  <c:v>783.77</c:v>
                </c:pt>
                <c:pt idx="9">
                  <c:v>289.77</c:v>
                </c:pt>
                <c:pt idx="10">
                  <c:v>111.84</c:v>
                </c:pt>
                <c:pt idx="11">
                  <c:v>1155.3800000000001</c:v>
                </c:pt>
                <c:pt idx="12">
                  <c:v>830.3</c:v>
                </c:pt>
                <c:pt idx="13">
                  <c:v>790.74</c:v>
                </c:pt>
                <c:pt idx="14">
                  <c:v>329.11</c:v>
                </c:pt>
                <c:pt idx="15">
                  <c:v>851.48</c:v>
                </c:pt>
                <c:pt idx="16">
                  <c:v>694.92</c:v>
                </c:pt>
                <c:pt idx="17">
                  <c:v>553.44000000000005</c:v>
                </c:pt>
                <c:pt idx="18">
                  <c:v>991.03</c:v>
                </c:pt>
                <c:pt idx="19">
                  <c:v>685.27</c:v>
                </c:pt>
                <c:pt idx="20">
                  <c:v>932.3</c:v>
                </c:pt>
                <c:pt idx="21">
                  <c:v>432.23</c:v>
                </c:pt>
                <c:pt idx="22">
                  <c:v>209.33</c:v>
                </c:pt>
                <c:pt idx="23">
                  <c:v>479.41</c:v>
                </c:pt>
                <c:pt idx="24">
                  <c:v>268.16000000000003</c:v>
                </c:pt>
                <c:pt idx="25">
                  <c:v>231.68</c:v>
                </c:pt>
                <c:pt idx="26">
                  <c:v>1839.15</c:v>
                </c:pt>
                <c:pt idx="27">
                  <c:v>610.79999999999995</c:v>
                </c:pt>
                <c:pt idx="28">
                  <c:v>991.03</c:v>
                </c:pt>
                <c:pt idx="29">
                  <c:v>436.04</c:v>
                </c:pt>
                <c:pt idx="30">
                  <c:v>780.4</c:v>
                </c:pt>
                <c:pt idx="31">
                  <c:v>464.62</c:v>
                </c:pt>
                <c:pt idx="32">
                  <c:v>571.66</c:v>
                </c:pt>
                <c:pt idx="33">
                  <c:v>105.67</c:v>
                </c:pt>
                <c:pt idx="34">
                  <c:v>724.63</c:v>
                </c:pt>
                <c:pt idx="35">
                  <c:v>790.74</c:v>
                </c:pt>
                <c:pt idx="36">
                  <c:v>532.27</c:v>
                </c:pt>
                <c:pt idx="37">
                  <c:v>973.32999999999993</c:v>
                </c:pt>
                <c:pt idx="38">
                  <c:v>311.36</c:v>
                </c:pt>
                <c:pt idx="39">
                  <c:v>850.09</c:v>
                </c:pt>
                <c:pt idx="40">
                  <c:v>943.59</c:v>
                </c:pt>
                <c:pt idx="41">
                  <c:v>111.84</c:v>
                </c:pt>
                <c:pt idx="42">
                  <c:v>231.68</c:v>
                </c:pt>
                <c:pt idx="43">
                  <c:v>790.74</c:v>
                </c:pt>
                <c:pt idx="44">
                  <c:v>943.59</c:v>
                </c:pt>
                <c:pt idx="45">
                  <c:v>764.33</c:v>
                </c:pt>
                <c:pt idx="46">
                  <c:v>962.92</c:v>
                </c:pt>
                <c:pt idx="47">
                  <c:v>579.80999999999995</c:v>
                </c:pt>
                <c:pt idx="48">
                  <c:v>209.33</c:v>
                </c:pt>
                <c:pt idx="49">
                  <c:v>923.3</c:v>
                </c:pt>
                <c:pt idx="50">
                  <c:v>932.3</c:v>
                </c:pt>
                <c:pt idx="51">
                  <c:v>891.15</c:v>
                </c:pt>
                <c:pt idx="52">
                  <c:v>986.62</c:v>
                </c:pt>
                <c:pt idx="53">
                  <c:v>720.82</c:v>
                </c:pt>
                <c:pt idx="54">
                  <c:v>785.8</c:v>
                </c:pt>
                <c:pt idx="55">
                  <c:v>432.23</c:v>
                </c:pt>
                <c:pt idx="56">
                  <c:v>571.66</c:v>
                </c:pt>
                <c:pt idx="57">
                  <c:v>319.93</c:v>
                </c:pt>
                <c:pt idx="58">
                  <c:v>830.73</c:v>
                </c:pt>
                <c:pt idx="59">
                  <c:v>669.59</c:v>
                </c:pt>
                <c:pt idx="60">
                  <c:v>390.06</c:v>
                </c:pt>
                <c:pt idx="61">
                  <c:v>568.27</c:v>
                </c:pt>
                <c:pt idx="62">
                  <c:v>568.27</c:v>
                </c:pt>
                <c:pt idx="63">
                  <c:v>850.09</c:v>
                </c:pt>
                <c:pt idx="64">
                  <c:v>1630.25</c:v>
                </c:pt>
                <c:pt idx="65">
                  <c:v>360.75</c:v>
                </c:pt>
                <c:pt idx="66">
                  <c:v>795.74</c:v>
                </c:pt>
                <c:pt idx="67">
                  <c:v>867.66</c:v>
                </c:pt>
                <c:pt idx="68">
                  <c:v>818.45</c:v>
                </c:pt>
                <c:pt idx="69">
                  <c:v>289.77</c:v>
                </c:pt>
                <c:pt idx="70">
                  <c:v>923.3</c:v>
                </c:pt>
                <c:pt idx="71">
                  <c:v>341.24</c:v>
                </c:pt>
                <c:pt idx="72">
                  <c:v>436.04</c:v>
                </c:pt>
                <c:pt idx="73">
                  <c:v>286.72000000000003</c:v>
                </c:pt>
                <c:pt idx="74">
                  <c:v>818.45</c:v>
                </c:pt>
                <c:pt idx="75">
                  <c:v>360.75</c:v>
                </c:pt>
                <c:pt idx="76">
                  <c:v>184.92</c:v>
                </c:pt>
                <c:pt idx="77">
                  <c:v>951.35</c:v>
                </c:pt>
                <c:pt idx="78">
                  <c:v>785.8</c:v>
                </c:pt>
                <c:pt idx="79">
                  <c:v>764.33</c:v>
                </c:pt>
                <c:pt idx="80">
                  <c:v>479.41</c:v>
                </c:pt>
                <c:pt idx="81">
                  <c:v>649.76</c:v>
                </c:pt>
                <c:pt idx="82">
                  <c:v>579.80999999999995</c:v>
                </c:pt>
                <c:pt idx="83">
                  <c:v>923.3</c:v>
                </c:pt>
                <c:pt idx="84">
                  <c:v>286.72000000000003</c:v>
                </c:pt>
                <c:pt idx="85">
                  <c:v>714.03</c:v>
                </c:pt>
                <c:pt idx="86">
                  <c:v>764.33</c:v>
                </c:pt>
                <c:pt idx="87">
                  <c:v>285.99</c:v>
                </c:pt>
                <c:pt idx="88">
                  <c:v>285.99</c:v>
                </c:pt>
                <c:pt idx="89">
                  <c:v>329.11</c:v>
                </c:pt>
                <c:pt idx="90">
                  <c:v>344.93</c:v>
                </c:pt>
                <c:pt idx="91">
                  <c:v>241.41</c:v>
                </c:pt>
                <c:pt idx="92">
                  <c:v>526.54999999999995</c:v>
                </c:pt>
                <c:pt idx="93">
                  <c:v>662.74</c:v>
                </c:pt>
                <c:pt idx="94">
                  <c:v>249.3</c:v>
                </c:pt>
                <c:pt idx="95">
                  <c:v>608.07000000000005</c:v>
                </c:pt>
                <c:pt idx="96">
                  <c:v>958.01</c:v>
                </c:pt>
                <c:pt idx="97">
                  <c:v>111.84</c:v>
                </c:pt>
                <c:pt idx="98">
                  <c:v>958.01</c:v>
                </c:pt>
                <c:pt idx="99">
                  <c:v>143.16999999999999</c:v>
                </c:pt>
                <c:pt idx="100">
                  <c:v>571.88</c:v>
                </c:pt>
                <c:pt idx="101">
                  <c:v>764.33</c:v>
                </c:pt>
                <c:pt idx="102">
                  <c:v>991.36</c:v>
                </c:pt>
                <c:pt idx="103">
                  <c:v>724.63</c:v>
                </c:pt>
                <c:pt idx="104">
                  <c:v>329.11</c:v>
                </c:pt>
                <c:pt idx="105">
                  <c:v>943.59</c:v>
                </c:pt>
                <c:pt idx="106">
                  <c:v>479.41</c:v>
                </c:pt>
                <c:pt idx="107">
                  <c:v>329.11</c:v>
                </c:pt>
                <c:pt idx="108">
                  <c:v>1559.3</c:v>
                </c:pt>
                <c:pt idx="109">
                  <c:v>527.37</c:v>
                </c:pt>
                <c:pt idx="110">
                  <c:v>923.3</c:v>
                </c:pt>
                <c:pt idx="111">
                  <c:v>851.48</c:v>
                </c:pt>
                <c:pt idx="112">
                  <c:v>638.89</c:v>
                </c:pt>
                <c:pt idx="113">
                  <c:v>780.4</c:v>
                </c:pt>
                <c:pt idx="114">
                  <c:v>923.3</c:v>
                </c:pt>
                <c:pt idx="115">
                  <c:v>962.92</c:v>
                </c:pt>
                <c:pt idx="116">
                  <c:v>795.74</c:v>
                </c:pt>
                <c:pt idx="117">
                  <c:v>763.97</c:v>
                </c:pt>
                <c:pt idx="118">
                  <c:v>795.74</c:v>
                </c:pt>
                <c:pt idx="119">
                  <c:v>673.97</c:v>
                </c:pt>
                <c:pt idx="120">
                  <c:v>785.8</c:v>
                </c:pt>
                <c:pt idx="121">
                  <c:v>764.33</c:v>
                </c:pt>
                <c:pt idx="122">
                  <c:v>390.06</c:v>
                </c:pt>
                <c:pt idx="123">
                  <c:v>918.8900000000001</c:v>
                </c:pt>
                <c:pt idx="124">
                  <c:v>249.3</c:v>
                </c:pt>
                <c:pt idx="125">
                  <c:v>286.72000000000003</c:v>
                </c:pt>
                <c:pt idx="126">
                  <c:v>553.44000000000005</c:v>
                </c:pt>
                <c:pt idx="127">
                  <c:v>111.84</c:v>
                </c:pt>
                <c:pt idx="128">
                  <c:v>991.03</c:v>
                </c:pt>
                <c:pt idx="129">
                  <c:v>943.59</c:v>
                </c:pt>
                <c:pt idx="130">
                  <c:v>724.63</c:v>
                </c:pt>
                <c:pt idx="131">
                  <c:v>958.01</c:v>
                </c:pt>
                <c:pt idx="132">
                  <c:v>553.44000000000005</c:v>
                </c:pt>
                <c:pt idx="133">
                  <c:v>943.59</c:v>
                </c:pt>
                <c:pt idx="134">
                  <c:v>694.92</c:v>
                </c:pt>
                <c:pt idx="135">
                  <c:v>608.07000000000005</c:v>
                </c:pt>
                <c:pt idx="136">
                  <c:v>459.56</c:v>
                </c:pt>
                <c:pt idx="137">
                  <c:v>818.45</c:v>
                </c:pt>
                <c:pt idx="138">
                  <c:v>184.92</c:v>
                </c:pt>
                <c:pt idx="139">
                  <c:v>329.11</c:v>
                </c:pt>
                <c:pt idx="140">
                  <c:v>959.2</c:v>
                </c:pt>
                <c:pt idx="141">
                  <c:v>231.68</c:v>
                </c:pt>
                <c:pt idx="142">
                  <c:v>958.01</c:v>
                </c:pt>
                <c:pt idx="143">
                  <c:v>432.23</c:v>
                </c:pt>
                <c:pt idx="144">
                  <c:v>638.89</c:v>
                </c:pt>
                <c:pt idx="145">
                  <c:v>886.71</c:v>
                </c:pt>
                <c:pt idx="146">
                  <c:v>780.4</c:v>
                </c:pt>
                <c:pt idx="147">
                  <c:v>763.97</c:v>
                </c:pt>
                <c:pt idx="148">
                  <c:v>184.92</c:v>
                </c:pt>
                <c:pt idx="149">
                  <c:v>184.92</c:v>
                </c:pt>
                <c:pt idx="150">
                  <c:v>464.62</c:v>
                </c:pt>
                <c:pt idx="151">
                  <c:v>532.27</c:v>
                </c:pt>
                <c:pt idx="152">
                  <c:v>991.36</c:v>
                </c:pt>
                <c:pt idx="153">
                  <c:v>241.41</c:v>
                </c:pt>
                <c:pt idx="154">
                  <c:v>851.48</c:v>
                </c:pt>
                <c:pt idx="155">
                  <c:v>285.99</c:v>
                </c:pt>
                <c:pt idx="156">
                  <c:v>616.03</c:v>
                </c:pt>
                <c:pt idx="157">
                  <c:v>783.77</c:v>
                </c:pt>
                <c:pt idx="158">
                  <c:v>880.2</c:v>
                </c:pt>
                <c:pt idx="159">
                  <c:v>436.04</c:v>
                </c:pt>
                <c:pt idx="160">
                  <c:v>311.36</c:v>
                </c:pt>
                <c:pt idx="161">
                  <c:v>616.03</c:v>
                </c:pt>
                <c:pt idx="162">
                  <c:v>694.92</c:v>
                </c:pt>
                <c:pt idx="163">
                  <c:v>1312.13</c:v>
                </c:pt>
                <c:pt idx="164">
                  <c:v>610.79999999999995</c:v>
                </c:pt>
                <c:pt idx="165">
                  <c:v>143.16999999999999</c:v>
                </c:pt>
                <c:pt idx="166">
                  <c:v>241.41</c:v>
                </c:pt>
                <c:pt idx="167">
                  <c:v>795.74</c:v>
                </c:pt>
                <c:pt idx="168">
                  <c:v>694.92</c:v>
                </c:pt>
                <c:pt idx="169">
                  <c:v>390.06</c:v>
                </c:pt>
                <c:pt idx="170">
                  <c:v>790.74</c:v>
                </c:pt>
                <c:pt idx="171">
                  <c:v>571.66</c:v>
                </c:pt>
                <c:pt idx="172">
                  <c:v>818.45</c:v>
                </c:pt>
                <c:pt idx="173">
                  <c:v>991.03</c:v>
                </c:pt>
                <c:pt idx="174">
                  <c:v>724.63</c:v>
                </c:pt>
                <c:pt idx="175">
                  <c:v>532.27</c:v>
                </c:pt>
                <c:pt idx="176">
                  <c:v>669.59</c:v>
                </c:pt>
                <c:pt idx="177">
                  <c:v>847.51</c:v>
                </c:pt>
                <c:pt idx="178">
                  <c:v>275.77</c:v>
                </c:pt>
                <c:pt idx="179">
                  <c:v>479.41</c:v>
                </c:pt>
                <c:pt idx="180">
                  <c:v>264.23</c:v>
                </c:pt>
                <c:pt idx="181">
                  <c:v>756.78</c:v>
                </c:pt>
                <c:pt idx="182">
                  <c:v>847.51</c:v>
                </c:pt>
                <c:pt idx="183">
                  <c:v>268.16000000000003</c:v>
                </c:pt>
                <c:pt idx="184">
                  <c:v>579.80999999999995</c:v>
                </c:pt>
                <c:pt idx="185">
                  <c:v>459.56</c:v>
                </c:pt>
                <c:pt idx="186">
                  <c:v>111.84</c:v>
                </c:pt>
                <c:pt idx="187">
                  <c:v>311.36</c:v>
                </c:pt>
                <c:pt idx="188">
                  <c:v>790.74</c:v>
                </c:pt>
                <c:pt idx="189">
                  <c:v>960.4</c:v>
                </c:pt>
                <c:pt idx="190">
                  <c:v>932.3</c:v>
                </c:pt>
                <c:pt idx="191">
                  <c:v>553.44000000000005</c:v>
                </c:pt>
                <c:pt idx="192">
                  <c:v>960.4</c:v>
                </c:pt>
                <c:pt idx="193">
                  <c:v>610.79999999999995</c:v>
                </c:pt>
                <c:pt idx="194">
                  <c:v>891.15</c:v>
                </c:pt>
                <c:pt idx="195">
                  <c:v>773.96</c:v>
                </c:pt>
                <c:pt idx="196">
                  <c:v>626.54</c:v>
                </c:pt>
                <c:pt idx="197">
                  <c:v>886.71</c:v>
                </c:pt>
                <c:pt idx="198">
                  <c:v>311.36</c:v>
                </c:pt>
                <c:pt idx="199">
                  <c:v>459.56</c:v>
                </c:pt>
                <c:pt idx="200">
                  <c:v>264.23</c:v>
                </c:pt>
                <c:pt idx="201">
                  <c:v>209.33</c:v>
                </c:pt>
                <c:pt idx="202">
                  <c:v>610.79999999999995</c:v>
                </c:pt>
                <c:pt idx="203">
                  <c:v>571.88</c:v>
                </c:pt>
                <c:pt idx="204">
                  <c:v>264.23</c:v>
                </c:pt>
                <c:pt idx="205">
                  <c:v>526.54999999999995</c:v>
                </c:pt>
                <c:pt idx="206">
                  <c:v>932.3</c:v>
                </c:pt>
                <c:pt idx="207">
                  <c:v>669.59</c:v>
                </c:pt>
                <c:pt idx="208">
                  <c:v>780.4</c:v>
                </c:pt>
                <c:pt idx="209">
                  <c:v>785.8</c:v>
                </c:pt>
                <c:pt idx="210">
                  <c:v>773.96</c:v>
                </c:pt>
                <c:pt idx="211">
                  <c:v>960.4</c:v>
                </c:pt>
                <c:pt idx="212">
                  <c:v>390.06</c:v>
                </c:pt>
                <c:pt idx="213">
                  <c:v>783.77</c:v>
                </c:pt>
                <c:pt idx="214">
                  <c:v>783.77</c:v>
                </c:pt>
                <c:pt idx="215">
                  <c:v>532.27</c:v>
                </c:pt>
                <c:pt idx="216">
                  <c:v>1052.07</c:v>
                </c:pt>
                <c:pt idx="217">
                  <c:v>798.96</c:v>
                </c:pt>
                <c:pt idx="218">
                  <c:v>608.07000000000005</c:v>
                </c:pt>
                <c:pt idx="219">
                  <c:v>1657.95</c:v>
                </c:pt>
                <c:pt idx="220">
                  <c:v>289.77</c:v>
                </c:pt>
                <c:pt idx="221">
                  <c:v>571.88</c:v>
                </c:pt>
                <c:pt idx="222">
                  <c:v>662.74</c:v>
                </c:pt>
                <c:pt idx="223">
                  <c:v>891.15</c:v>
                </c:pt>
                <c:pt idx="224">
                  <c:v>769.39</c:v>
                </c:pt>
                <c:pt idx="225">
                  <c:v>714.03</c:v>
                </c:pt>
                <c:pt idx="226">
                  <c:v>769.39</c:v>
                </c:pt>
                <c:pt idx="227">
                  <c:v>635.72</c:v>
                </c:pt>
                <c:pt idx="228">
                  <c:v>867.66</c:v>
                </c:pt>
                <c:pt idx="229">
                  <c:v>173.67</c:v>
                </c:pt>
                <c:pt idx="230">
                  <c:v>1116.96</c:v>
                </c:pt>
                <c:pt idx="231">
                  <c:v>571.66</c:v>
                </c:pt>
                <c:pt idx="232">
                  <c:v>649.76</c:v>
                </c:pt>
                <c:pt idx="233">
                  <c:v>951.35</c:v>
                </c:pt>
                <c:pt idx="234">
                  <c:v>568.27</c:v>
                </c:pt>
                <c:pt idx="235">
                  <c:v>796.34</c:v>
                </c:pt>
                <c:pt idx="236">
                  <c:v>275.77</c:v>
                </c:pt>
                <c:pt idx="237">
                  <c:v>548.4</c:v>
                </c:pt>
                <c:pt idx="238">
                  <c:v>285.99</c:v>
                </c:pt>
                <c:pt idx="239">
                  <c:v>464.62</c:v>
                </c:pt>
                <c:pt idx="240">
                  <c:v>685.27</c:v>
                </c:pt>
                <c:pt idx="241">
                  <c:v>850.09</c:v>
                </c:pt>
                <c:pt idx="242">
                  <c:v>763.97</c:v>
                </c:pt>
                <c:pt idx="243">
                  <c:v>319.93</c:v>
                </c:pt>
                <c:pt idx="244">
                  <c:v>268.16000000000003</c:v>
                </c:pt>
                <c:pt idx="245">
                  <c:v>579.80999999999995</c:v>
                </c:pt>
                <c:pt idx="246">
                  <c:v>638.89</c:v>
                </c:pt>
                <c:pt idx="247">
                  <c:v>769.39</c:v>
                </c:pt>
                <c:pt idx="248">
                  <c:v>830.73</c:v>
                </c:pt>
                <c:pt idx="249">
                  <c:v>991.36</c:v>
                </c:pt>
                <c:pt idx="250">
                  <c:v>756.78</c:v>
                </c:pt>
                <c:pt idx="251">
                  <c:v>231.68</c:v>
                </c:pt>
                <c:pt idx="252">
                  <c:v>756.78</c:v>
                </c:pt>
                <c:pt idx="253">
                  <c:v>114.57</c:v>
                </c:pt>
                <c:pt idx="254">
                  <c:v>344.93</c:v>
                </c:pt>
                <c:pt idx="255">
                  <c:v>662.74</c:v>
                </c:pt>
                <c:pt idx="256">
                  <c:v>714.03</c:v>
                </c:pt>
                <c:pt idx="257">
                  <c:v>959.2</c:v>
                </c:pt>
                <c:pt idx="258">
                  <c:v>557.72</c:v>
                </c:pt>
                <c:pt idx="259">
                  <c:v>289.77</c:v>
                </c:pt>
                <c:pt idx="260">
                  <c:v>286.72000000000003</c:v>
                </c:pt>
                <c:pt idx="261">
                  <c:v>526.54999999999995</c:v>
                </c:pt>
                <c:pt idx="262">
                  <c:v>275.77</c:v>
                </c:pt>
                <c:pt idx="263">
                  <c:v>959.2</c:v>
                </c:pt>
                <c:pt idx="264">
                  <c:v>527.37</c:v>
                </c:pt>
                <c:pt idx="265">
                  <c:v>751.87</c:v>
                </c:pt>
                <c:pt idx="266">
                  <c:v>773.96</c:v>
                </c:pt>
                <c:pt idx="267">
                  <c:v>230.57</c:v>
                </c:pt>
                <c:pt idx="268">
                  <c:v>209.33</c:v>
                </c:pt>
                <c:pt idx="269">
                  <c:v>851.48</c:v>
                </c:pt>
                <c:pt idx="270">
                  <c:v>318.55</c:v>
                </c:pt>
                <c:pt idx="271">
                  <c:v>986.62</c:v>
                </c:pt>
                <c:pt idx="272">
                  <c:v>714.81</c:v>
                </c:pt>
                <c:pt idx="273">
                  <c:v>986.62</c:v>
                </c:pt>
                <c:pt idx="274">
                  <c:v>344.93</c:v>
                </c:pt>
                <c:pt idx="275">
                  <c:v>640.87</c:v>
                </c:pt>
                <c:pt idx="276">
                  <c:v>773.32</c:v>
                </c:pt>
                <c:pt idx="277">
                  <c:v>114.57</c:v>
                </c:pt>
                <c:pt idx="278">
                  <c:v>613.77</c:v>
                </c:pt>
                <c:pt idx="279">
                  <c:v>472.66</c:v>
                </c:pt>
                <c:pt idx="280">
                  <c:v>362.43</c:v>
                </c:pt>
                <c:pt idx="281">
                  <c:v>466.93</c:v>
                </c:pt>
                <c:pt idx="282">
                  <c:v>886.71</c:v>
                </c:pt>
                <c:pt idx="283">
                  <c:v>931.73</c:v>
                </c:pt>
                <c:pt idx="284">
                  <c:v>830.73</c:v>
                </c:pt>
                <c:pt idx="285">
                  <c:v>467.3</c:v>
                </c:pt>
                <c:pt idx="286">
                  <c:v>649.76</c:v>
                </c:pt>
                <c:pt idx="287">
                  <c:v>951.35</c:v>
                </c:pt>
                <c:pt idx="288">
                  <c:v>962.92</c:v>
                </c:pt>
                <c:pt idx="289">
                  <c:v>319.93</c:v>
                </c:pt>
                <c:pt idx="290">
                  <c:v>169.33</c:v>
                </c:pt>
                <c:pt idx="291">
                  <c:v>431.16</c:v>
                </c:pt>
                <c:pt idx="292">
                  <c:v>256.33999999999997</c:v>
                </c:pt>
                <c:pt idx="293">
                  <c:v>256.33999999999997</c:v>
                </c:pt>
                <c:pt idx="294">
                  <c:v>431.16</c:v>
                </c:pt>
                <c:pt idx="295">
                  <c:v>169.33</c:v>
                </c:pt>
                <c:pt idx="296">
                  <c:v>143.16999999999999</c:v>
                </c:pt>
                <c:pt idx="297">
                  <c:v>685.27</c:v>
                </c:pt>
                <c:pt idx="298">
                  <c:v>467.3</c:v>
                </c:pt>
                <c:pt idx="299">
                  <c:v>931.73</c:v>
                </c:pt>
                <c:pt idx="300">
                  <c:v>466.93</c:v>
                </c:pt>
                <c:pt idx="301">
                  <c:v>362.43</c:v>
                </c:pt>
                <c:pt idx="302">
                  <c:v>472.66</c:v>
                </c:pt>
                <c:pt idx="303">
                  <c:v>181.54</c:v>
                </c:pt>
                <c:pt idx="304">
                  <c:v>773.32</c:v>
                </c:pt>
                <c:pt idx="305">
                  <c:v>640.87</c:v>
                </c:pt>
                <c:pt idx="306">
                  <c:v>105.67</c:v>
                </c:pt>
                <c:pt idx="307">
                  <c:v>714.81</c:v>
                </c:pt>
                <c:pt idx="308">
                  <c:v>184.92</c:v>
                </c:pt>
                <c:pt idx="309">
                  <c:v>571.66</c:v>
                </c:pt>
                <c:pt idx="310">
                  <c:v>318.55</c:v>
                </c:pt>
                <c:pt idx="311">
                  <c:v>230.57</c:v>
                </c:pt>
                <c:pt idx="312">
                  <c:v>224.5</c:v>
                </c:pt>
                <c:pt idx="313">
                  <c:v>360.75</c:v>
                </c:pt>
                <c:pt idx="314">
                  <c:v>557.72</c:v>
                </c:pt>
                <c:pt idx="315">
                  <c:v>548.4</c:v>
                </c:pt>
                <c:pt idx="316">
                  <c:v>796.34</c:v>
                </c:pt>
                <c:pt idx="317">
                  <c:v>173.67</c:v>
                </c:pt>
                <c:pt idx="318">
                  <c:v>635.72</c:v>
                </c:pt>
                <c:pt idx="319">
                  <c:v>807.86</c:v>
                </c:pt>
                <c:pt idx="320">
                  <c:v>798.96</c:v>
                </c:pt>
                <c:pt idx="321">
                  <c:v>616.03</c:v>
                </c:pt>
                <c:pt idx="322">
                  <c:v>847.51</c:v>
                </c:pt>
                <c:pt idx="323">
                  <c:v>459.56</c:v>
                </c:pt>
                <c:pt idx="324">
                  <c:v>780.4</c:v>
                </c:pt>
                <c:pt idx="325">
                  <c:v>626.54</c:v>
                </c:pt>
                <c:pt idx="326">
                  <c:v>880.2</c:v>
                </c:pt>
                <c:pt idx="327">
                  <c:v>673.97</c:v>
                </c:pt>
                <c:pt idx="328">
                  <c:v>571.88</c:v>
                </c:pt>
                <c:pt idx="329">
                  <c:v>436.04</c:v>
                </c:pt>
                <c:pt idx="330">
                  <c:v>571.88</c:v>
                </c:pt>
                <c:pt idx="331">
                  <c:v>785.8</c:v>
                </c:pt>
                <c:pt idx="332">
                  <c:v>341.24</c:v>
                </c:pt>
                <c:pt idx="333">
                  <c:v>763.97</c:v>
                </c:pt>
                <c:pt idx="334">
                  <c:v>268.16000000000003</c:v>
                </c:pt>
                <c:pt idx="335">
                  <c:v>568.27</c:v>
                </c:pt>
                <c:pt idx="336">
                  <c:v>616.03</c:v>
                </c:pt>
                <c:pt idx="337">
                  <c:v>795.74</c:v>
                </c:pt>
                <c:pt idx="338">
                  <c:v>763.97</c:v>
                </c:pt>
                <c:pt idx="339">
                  <c:v>608.07000000000005</c:v>
                </c:pt>
                <c:pt idx="340">
                  <c:v>114.57</c:v>
                </c:pt>
                <c:pt idx="341">
                  <c:v>891.15</c:v>
                </c:pt>
                <c:pt idx="342">
                  <c:v>694.92</c:v>
                </c:pt>
                <c:pt idx="343">
                  <c:v>847.51</c:v>
                </c:pt>
                <c:pt idx="344">
                  <c:v>818.45</c:v>
                </c:pt>
                <c:pt idx="345">
                  <c:v>114.57</c:v>
                </c:pt>
                <c:pt idx="346">
                  <c:v>241.41</c:v>
                </c:pt>
              </c:numCache>
            </c:numRef>
          </c:val>
          <c:extLst>
            <c:ext xmlns:c16="http://schemas.microsoft.com/office/drawing/2014/chart" uri="{C3380CC4-5D6E-409C-BE32-E72D297353CC}">
              <c16:uniqueId val="{00000000-508B-4F98-8032-B0A606E3DCFB}"/>
            </c:ext>
          </c:extLst>
        </c:ser>
        <c:dLbls>
          <c:showLegendKey val="0"/>
          <c:showVal val="0"/>
          <c:showCatName val="0"/>
          <c:showSerName val="0"/>
          <c:showPercent val="0"/>
          <c:showBubbleSize val="0"/>
        </c:dLbls>
        <c:gapWidth val="219"/>
        <c:overlap val="-27"/>
        <c:axId val="300923808"/>
        <c:axId val="300917152"/>
      </c:barChart>
      <c:catAx>
        <c:axId val="3009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917152"/>
        <c:crosses val="autoZero"/>
        <c:auto val="1"/>
        <c:lblAlgn val="ctr"/>
        <c:lblOffset val="100"/>
        <c:noMultiLvlLbl val="0"/>
      </c:catAx>
      <c:valAx>
        <c:axId val="3009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9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Tables!PivotTable19</c:name>
    <c:fmtId val="10"/>
  </c:pivotSource>
  <c:chart>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Tables'!$AA$82</c:f>
              <c:strCache>
                <c:ptCount val="1"/>
                <c:pt idx="0">
                  <c:v>Sum of Emissions (tons)</c:v>
                </c:pt>
              </c:strCache>
            </c:strRef>
          </c:tx>
          <c:spPr>
            <a:solidFill>
              <a:schemeClr val="accent1"/>
            </a:solidFill>
            <a:ln>
              <a:noFill/>
            </a:ln>
            <a:effectLst/>
          </c:spPr>
          <c:invertIfNegative val="0"/>
          <c:cat>
            <c:strRef>
              <c:f>'Pivot Tables'!$Z$83:$Z$283</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Tables'!$AA$83:$AA$283</c:f>
              <c:numCache>
                <c:formatCode>General</c:formatCode>
                <c:ptCount val="200"/>
                <c:pt idx="0">
                  <c:v>20617.21085447428</c:v>
                </c:pt>
                <c:pt idx="1">
                  <c:v>26010.161895458106</c:v>
                </c:pt>
                <c:pt idx="2">
                  <c:v>35534.400000000001</c:v>
                </c:pt>
                <c:pt idx="3">
                  <c:v>42923.146049913783</c:v>
                </c:pt>
                <c:pt idx="4">
                  <c:v>34826.515494851417</c:v>
                </c:pt>
                <c:pt idx="5">
                  <c:v>33409.560000000005</c:v>
                </c:pt>
                <c:pt idx="6">
                  <c:v>27263.52</c:v>
                </c:pt>
                <c:pt idx="7">
                  <c:v>31522.910000000003</c:v>
                </c:pt>
                <c:pt idx="8">
                  <c:v>24879.803092739025</c:v>
                </c:pt>
                <c:pt idx="9">
                  <c:v>17884.7771541527</c:v>
                </c:pt>
                <c:pt idx="10">
                  <c:v>33425.450000000004</c:v>
                </c:pt>
                <c:pt idx="11">
                  <c:v>24060.691461782877</c:v>
                </c:pt>
                <c:pt idx="12">
                  <c:v>21381.64</c:v>
                </c:pt>
                <c:pt idx="13">
                  <c:v>26109.761366608429</c:v>
                </c:pt>
                <c:pt idx="14">
                  <c:v>19564.969215016561</c:v>
                </c:pt>
                <c:pt idx="15">
                  <c:v>18257.45</c:v>
                </c:pt>
                <c:pt idx="16">
                  <c:v>38727.658417826628</c:v>
                </c:pt>
                <c:pt idx="17">
                  <c:v>25184.615639770138</c:v>
                </c:pt>
                <c:pt idx="18">
                  <c:v>45289.827492340053</c:v>
                </c:pt>
                <c:pt idx="19">
                  <c:v>16334.726940872164</c:v>
                </c:pt>
                <c:pt idx="20">
                  <c:v>18812.889618734785</c:v>
                </c:pt>
                <c:pt idx="21">
                  <c:v>18465.840616060505</c:v>
                </c:pt>
                <c:pt idx="22">
                  <c:v>29311.578412469931</c:v>
                </c:pt>
                <c:pt idx="23">
                  <c:v>24839.401663752462</c:v>
                </c:pt>
                <c:pt idx="24">
                  <c:v>46353.149064694284</c:v>
                </c:pt>
                <c:pt idx="25">
                  <c:v>23454.793040752484</c:v>
                </c:pt>
                <c:pt idx="26">
                  <c:v>45966.725989434744</c:v>
                </c:pt>
                <c:pt idx="27">
                  <c:v>57248.100000000006</c:v>
                </c:pt>
                <c:pt idx="28">
                  <c:v>25945.846632935056</c:v>
                </c:pt>
                <c:pt idx="29">
                  <c:v>25797.078165059524</c:v>
                </c:pt>
                <c:pt idx="30">
                  <c:v>31343.862546121993</c:v>
                </c:pt>
                <c:pt idx="31">
                  <c:v>38436.241011209124</c:v>
                </c:pt>
                <c:pt idx="32">
                  <c:v>18787.62629228166</c:v>
                </c:pt>
                <c:pt idx="33">
                  <c:v>9471.2531680783832</c:v>
                </c:pt>
                <c:pt idx="34">
                  <c:v>21864.510000000002</c:v>
                </c:pt>
                <c:pt idx="35">
                  <c:v>19186.220673973294</c:v>
                </c:pt>
                <c:pt idx="36">
                  <c:v>14294.938867521076</c:v>
                </c:pt>
                <c:pt idx="37">
                  <c:v>27813.39</c:v>
                </c:pt>
                <c:pt idx="38">
                  <c:v>12191.948169989777</c:v>
                </c:pt>
                <c:pt idx="39">
                  <c:v>25803.539196257479</c:v>
                </c:pt>
                <c:pt idx="40">
                  <c:v>25985.570959725159</c:v>
                </c:pt>
                <c:pt idx="41">
                  <c:v>35437.106739816103</c:v>
                </c:pt>
                <c:pt idx="42">
                  <c:v>32127.09181483608</c:v>
                </c:pt>
                <c:pt idx="43">
                  <c:v>13345.501161417807</c:v>
                </c:pt>
                <c:pt idx="44">
                  <c:v>17873.838858344927</c:v>
                </c:pt>
                <c:pt idx="45">
                  <c:v>33037.119999999995</c:v>
                </c:pt>
                <c:pt idx="46">
                  <c:v>25606.909605119654</c:v>
                </c:pt>
                <c:pt idx="47">
                  <c:v>33596.217345886354</c:v>
                </c:pt>
                <c:pt idx="48">
                  <c:v>16477.45</c:v>
                </c:pt>
                <c:pt idx="49">
                  <c:v>19679.694112552206</c:v>
                </c:pt>
                <c:pt idx="50">
                  <c:v>14813.83410076775</c:v>
                </c:pt>
                <c:pt idx="51">
                  <c:v>11611.930000000002</c:v>
                </c:pt>
                <c:pt idx="52">
                  <c:v>30286.802756955229</c:v>
                </c:pt>
                <c:pt idx="53">
                  <c:v>40076.75115883429</c:v>
                </c:pt>
                <c:pt idx="54">
                  <c:v>30188.240787548821</c:v>
                </c:pt>
                <c:pt idx="55">
                  <c:v>26846.709953923826</c:v>
                </c:pt>
                <c:pt idx="56">
                  <c:v>24946.302460184954</c:v>
                </c:pt>
                <c:pt idx="57">
                  <c:v>29774.283840542535</c:v>
                </c:pt>
                <c:pt idx="58">
                  <c:v>13101.665505476649</c:v>
                </c:pt>
                <c:pt idx="59">
                  <c:v>17592.559999999998</c:v>
                </c:pt>
                <c:pt idx="60">
                  <c:v>7979.64</c:v>
                </c:pt>
                <c:pt idx="61">
                  <c:v>30929.155255990019</c:v>
                </c:pt>
                <c:pt idx="62">
                  <c:v>24526.161541461981</c:v>
                </c:pt>
                <c:pt idx="63">
                  <c:v>34945.329999999994</c:v>
                </c:pt>
                <c:pt idx="64">
                  <c:v>14269.477681047973</c:v>
                </c:pt>
                <c:pt idx="65">
                  <c:v>26041.653383734785</c:v>
                </c:pt>
                <c:pt idx="66">
                  <c:v>23120.40114487772</c:v>
                </c:pt>
                <c:pt idx="67">
                  <c:v>27894.887995895086</c:v>
                </c:pt>
                <c:pt idx="68">
                  <c:v>10016.799999999999</c:v>
                </c:pt>
                <c:pt idx="69">
                  <c:v>26308.655254258207</c:v>
                </c:pt>
                <c:pt idx="70">
                  <c:v>21438.883024842937</c:v>
                </c:pt>
                <c:pt idx="71">
                  <c:v>41752.319598617425</c:v>
                </c:pt>
                <c:pt idx="72">
                  <c:v>19523.170000000002</c:v>
                </c:pt>
                <c:pt idx="73">
                  <c:v>14994.941497587839</c:v>
                </c:pt>
                <c:pt idx="74">
                  <c:v>30007.06</c:v>
                </c:pt>
                <c:pt idx="75">
                  <c:v>28433.41320961879</c:v>
                </c:pt>
                <c:pt idx="76">
                  <c:v>39121.24</c:v>
                </c:pt>
                <c:pt idx="77">
                  <c:v>21655.9</c:v>
                </c:pt>
                <c:pt idx="78">
                  <c:v>18490.034312726555</c:v>
                </c:pt>
                <c:pt idx="79">
                  <c:v>22402.92689601997</c:v>
                </c:pt>
                <c:pt idx="80">
                  <c:v>16763.38</c:v>
                </c:pt>
                <c:pt idx="81">
                  <c:v>34841.198123789305</c:v>
                </c:pt>
                <c:pt idx="82">
                  <c:v>27850.980921316379</c:v>
                </c:pt>
                <c:pt idx="83">
                  <c:v>30136.746269255709</c:v>
                </c:pt>
                <c:pt idx="84">
                  <c:v>15772.52</c:v>
                </c:pt>
                <c:pt idx="85">
                  <c:v>29533.11871258881</c:v>
                </c:pt>
                <c:pt idx="86">
                  <c:v>17733.751299061725</c:v>
                </c:pt>
                <c:pt idx="87">
                  <c:v>26319.293927729741</c:v>
                </c:pt>
                <c:pt idx="88">
                  <c:v>33047.633920155335</c:v>
                </c:pt>
                <c:pt idx="89">
                  <c:v>39363.506078310129</c:v>
                </c:pt>
                <c:pt idx="90">
                  <c:v>13121.280000000002</c:v>
                </c:pt>
                <c:pt idx="91">
                  <c:v>26784.067837701794</c:v>
                </c:pt>
                <c:pt idx="92">
                  <c:v>11973.05</c:v>
                </c:pt>
                <c:pt idx="93">
                  <c:v>24717.490604749681</c:v>
                </c:pt>
                <c:pt idx="94">
                  <c:v>26676.388287329108</c:v>
                </c:pt>
                <c:pt idx="95">
                  <c:v>25908.51260745668</c:v>
                </c:pt>
                <c:pt idx="96">
                  <c:v>31101.473553158175</c:v>
                </c:pt>
                <c:pt idx="97">
                  <c:v>25014.471437969838</c:v>
                </c:pt>
                <c:pt idx="98">
                  <c:v>18394.515868538118</c:v>
                </c:pt>
                <c:pt idx="99">
                  <c:v>26593.189281297276</c:v>
                </c:pt>
                <c:pt idx="100">
                  <c:v>34716.577050622938</c:v>
                </c:pt>
                <c:pt idx="101">
                  <c:v>17849.88</c:v>
                </c:pt>
                <c:pt idx="102">
                  <c:v>29096.196386182186</c:v>
                </c:pt>
                <c:pt idx="103">
                  <c:v>22802.909651031227</c:v>
                </c:pt>
                <c:pt idx="104">
                  <c:v>27064.872612084848</c:v>
                </c:pt>
                <c:pt idx="105">
                  <c:v>43865.771390547372</c:v>
                </c:pt>
                <c:pt idx="106">
                  <c:v>32587.406880698698</c:v>
                </c:pt>
                <c:pt idx="107">
                  <c:v>39474.630106998462</c:v>
                </c:pt>
                <c:pt idx="108">
                  <c:v>18991.831781495301</c:v>
                </c:pt>
                <c:pt idx="109">
                  <c:v>28992.05402643323</c:v>
                </c:pt>
                <c:pt idx="110">
                  <c:v>9245.594884007056</c:v>
                </c:pt>
                <c:pt idx="111">
                  <c:v>27585.339060392711</c:v>
                </c:pt>
                <c:pt idx="112">
                  <c:v>33754.107781058781</c:v>
                </c:pt>
                <c:pt idx="113">
                  <c:v>21710.566241586137</c:v>
                </c:pt>
                <c:pt idx="114">
                  <c:v>26783.419533410848</c:v>
                </c:pt>
                <c:pt idx="115">
                  <c:v>15121.789999999999</c:v>
                </c:pt>
                <c:pt idx="116">
                  <c:v>25624.8769243924</c:v>
                </c:pt>
                <c:pt idx="117">
                  <c:v>21734.742819431696</c:v>
                </c:pt>
                <c:pt idx="118">
                  <c:v>27547.821697936863</c:v>
                </c:pt>
                <c:pt idx="119">
                  <c:v>24319.144587381528</c:v>
                </c:pt>
                <c:pt idx="120">
                  <c:v>34895.137908828568</c:v>
                </c:pt>
                <c:pt idx="121">
                  <c:v>35067.713517057746</c:v>
                </c:pt>
                <c:pt idx="122">
                  <c:v>25522.335674253827</c:v>
                </c:pt>
                <c:pt idx="123">
                  <c:v>24678.219599695454</c:v>
                </c:pt>
                <c:pt idx="124">
                  <c:v>26856.582639962871</c:v>
                </c:pt>
                <c:pt idx="125">
                  <c:v>52119.036216961329</c:v>
                </c:pt>
                <c:pt idx="126">
                  <c:v>33694.020000000004</c:v>
                </c:pt>
                <c:pt idx="127">
                  <c:v>33884.760351185279</c:v>
                </c:pt>
                <c:pt idx="128">
                  <c:v>16727.243851262439</c:v>
                </c:pt>
                <c:pt idx="129">
                  <c:v>24222.977271699841</c:v>
                </c:pt>
                <c:pt idx="130">
                  <c:v>27624.841552110058</c:v>
                </c:pt>
                <c:pt idx="131">
                  <c:v>19508.308193435852</c:v>
                </c:pt>
                <c:pt idx="132">
                  <c:v>14445.237301989226</c:v>
                </c:pt>
                <c:pt idx="133">
                  <c:v>16371.914409679663</c:v>
                </c:pt>
                <c:pt idx="134">
                  <c:v>25592.170908307104</c:v>
                </c:pt>
                <c:pt idx="135">
                  <c:v>18089.035869190669</c:v>
                </c:pt>
                <c:pt idx="136">
                  <c:v>20658.099999999999</c:v>
                </c:pt>
                <c:pt idx="137">
                  <c:v>34254.022724972703</c:v>
                </c:pt>
                <c:pt idx="138">
                  <c:v>21625.607378133554</c:v>
                </c:pt>
                <c:pt idx="139">
                  <c:v>6981.0195717167489</c:v>
                </c:pt>
                <c:pt idx="140">
                  <c:v>25617.522204108194</c:v>
                </c:pt>
                <c:pt idx="141">
                  <c:v>16501.502166268543</c:v>
                </c:pt>
                <c:pt idx="142">
                  <c:v>18867.878693432154</c:v>
                </c:pt>
                <c:pt idx="143">
                  <c:v>11495.15</c:v>
                </c:pt>
                <c:pt idx="144">
                  <c:v>19771.512253628363</c:v>
                </c:pt>
                <c:pt idx="145">
                  <c:v>22804.141973981143</c:v>
                </c:pt>
                <c:pt idx="146">
                  <c:v>43948.893601574993</c:v>
                </c:pt>
                <c:pt idx="147">
                  <c:v>33988.335041909711</c:v>
                </c:pt>
                <c:pt idx="148">
                  <c:v>20501.79</c:v>
                </c:pt>
                <c:pt idx="149">
                  <c:v>15278.36668465709</c:v>
                </c:pt>
                <c:pt idx="150">
                  <c:v>29456.78122619713</c:v>
                </c:pt>
                <c:pt idx="151">
                  <c:v>29196.644232807153</c:v>
                </c:pt>
                <c:pt idx="152">
                  <c:v>42857.184130524111</c:v>
                </c:pt>
                <c:pt idx="153">
                  <c:v>26692.41476379188</c:v>
                </c:pt>
                <c:pt idx="154">
                  <c:v>31402.296895647436</c:v>
                </c:pt>
                <c:pt idx="155">
                  <c:v>35094.072754091634</c:v>
                </c:pt>
                <c:pt idx="156">
                  <c:v>29769.831023391111</c:v>
                </c:pt>
                <c:pt idx="157">
                  <c:v>24605.109001151421</c:v>
                </c:pt>
                <c:pt idx="158">
                  <c:v>17991.917006625321</c:v>
                </c:pt>
                <c:pt idx="159">
                  <c:v>20162.087306885933</c:v>
                </c:pt>
                <c:pt idx="160">
                  <c:v>33086.735514182918</c:v>
                </c:pt>
                <c:pt idx="161">
                  <c:v>36075.997203939172</c:v>
                </c:pt>
                <c:pt idx="162">
                  <c:v>5627.6695797808425</c:v>
                </c:pt>
                <c:pt idx="163">
                  <c:v>12116.269999999999</c:v>
                </c:pt>
                <c:pt idx="164">
                  <c:v>31235.540829928876</c:v>
                </c:pt>
                <c:pt idx="165">
                  <c:v>25514.344020912369</c:v>
                </c:pt>
                <c:pt idx="166">
                  <c:v>13221.514967914401</c:v>
                </c:pt>
                <c:pt idx="167">
                  <c:v>22744.481912381358</c:v>
                </c:pt>
                <c:pt idx="168">
                  <c:v>13232.415761835506</c:v>
                </c:pt>
                <c:pt idx="169">
                  <c:v>35729.970536817636</c:v>
                </c:pt>
                <c:pt idx="170">
                  <c:v>35524.39703545969</c:v>
                </c:pt>
                <c:pt idx="171">
                  <c:v>33950.674999858209</c:v>
                </c:pt>
                <c:pt idx="172">
                  <c:v>40291.472029117285</c:v>
                </c:pt>
                <c:pt idx="173">
                  <c:v>53061.389389606455</c:v>
                </c:pt>
                <c:pt idx="174">
                  <c:v>46517.846487429866</c:v>
                </c:pt>
                <c:pt idx="175">
                  <c:v>21355.077252207826</c:v>
                </c:pt>
                <c:pt idx="176">
                  <c:v>26110.877352191732</c:v>
                </c:pt>
                <c:pt idx="177">
                  <c:v>2990.0456912977497</c:v>
                </c:pt>
                <c:pt idx="178">
                  <c:v>27870.739999999998</c:v>
                </c:pt>
                <c:pt idx="179">
                  <c:v>12965.033772519164</c:v>
                </c:pt>
                <c:pt idx="180">
                  <c:v>29803.552753159427</c:v>
                </c:pt>
                <c:pt idx="181">
                  <c:v>20136.48274025735</c:v>
                </c:pt>
                <c:pt idx="182">
                  <c:v>31554.055593491834</c:v>
                </c:pt>
                <c:pt idx="183">
                  <c:v>28520.91104980369</c:v>
                </c:pt>
                <c:pt idx="184">
                  <c:v>26293.168945227531</c:v>
                </c:pt>
                <c:pt idx="185">
                  <c:v>21170.786052632291</c:v>
                </c:pt>
                <c:pt idx="186">
                  <c:v>17950.208540854223</c:v>
                </c:pt>
                <c:pt idx="187">
                  <c:v>23793.510052443162</c:v>
                </c:pt>
                <c:pt idx="188">
                  <c:v>17932.522332199744</c:v>
                </c:pt>
                <c:pt idx="189">
                  <c:v>39058.15</c:v>
                </c:pt>
                <c:pt idx="190">
                  <c:v>19979.269999999997</c:v>
                </c:pt>
                <c:pt idx="191">
                  <c:v>27096.10277741334</c:v>
                </c:pt>
                <c:pt idx="192">
                  <c:v>41030.488440499081</c:v>
                </c:pt>
                <c:pt idx="193">
                  <c:v>33490.672741103343</c:v>
                </c:pt>
                <c:pt idx="194">
                  <c:v>22383.347311161</c:v>
                </c:pt>
                <c:pt idx="195">
                  <c:v>32299.785265607759</c:v>
                </c:pt>
                <c:pt idx="196">
                  <c:v>32650.467526504606</c:v>
                </c:pt>
                <c:pt idx="197">
                  <c:v>31380.846495719601</c:v>
                </c:pt>
                <c:pt idx="198">
                  <c:v>27102.566559931554</c:v>
                </c:pt>
                <c:pt idx="199">
                  <c:v>29349.499133839658</c:v>
                </c:pt>
              </c:numCache>
            </c:numRef>
          </c:val>
          <c:extLst>
            <c:ext xmlns:c16="http://schemas.microsoft.com/office/drawing/2014/chart" uri="{C3380CC4-5D6E-409C-BE32-E72D297353CC}">
              <c16:uniqueId val="{00000000-0869-485C-B1A2-DA74E3213CD2}"/>
            </c:ext>
          </c:extLst>
        </c:ser>
        <c:ser>
          <c:idx val="1"/>
          <c:order val="1"/>
          <c:tx>
            <c:strRef>
              <c:f>'Pivot Tables'!$AB$82</c:f>
              <c:strCache>
                <c:ptCount val="1"/>
                <c:pt idx="0">
                  <c:v>Count of Benchmark</c:v>
                </c:pt>
              </c:strCache>
            </c:strRef>
          </c:tx>
          <c:spPr>
            <a:solidFill>
              <a:schemeClr val="accent2"/>
            </a:solidFill>
            <a:ln>
              <a:noFill/>
            </a:ln>
            <a:effectLst/>
          </c:spPr>
          <c:invertIfNegative val="0"/>
          <c:cat>
            <c:strRef>
              <c:f>'Pivot Tables'!$Z$83:$Z$283</c:f>
              <c:strCache>
                <c:ptCount val="200"/>
                <c:pt idx="0">
                  <c:v>F001</c:v>
                </c:pt>
                <c:pt idx="1">
                  <c:v>F002</c:v>
                </c:pt>
                <c:pt idx="2">
                  <c:v>F003</c:v>
                </c:pt>
                <c:pt idx="3">
                  <c:v>F004</c:v>
                </c:pt>
                <c:pt idx="4">
                  <c:v>F005</c:v>
                </c:pt>
                <c:pt idx="5">
                  <c:v>F006</c:v>
                </c:pt>
                <c:pt idx="6">
                  <c:v>F007</c:v>
                </c:pt>
                <c:pt idx="7">
                  <c:v>F008</c:v>
                </c:pt>
                <c:pt idx="8">
                  <c:v>F009</c:v>
                </c:pt>
                <c:pt idx="9">
                  <c:v>F010</c:v>
                </c:pt>
                <c:pt idx="10">
                  <c:v>F011</c:v>
                </c:pt>
                <c:pt idx="11">
                  <c:v>F012</c:v>
                </c:pt>
                <c:pt idx="12">
                  <c:v>F013</c:v>
                </c:pt>
                <c:pt idx="13">
                  <c:v>F014</c:v>
                </c:pt>
                <c:pt idx="14">
                  <c:v>F015</c:v>
                </c:pt>
                <c:pt idx="15">
                  <c:v>F016</c:v>
                </c:pt>
                <c:pt idx="16">
                  <c:v>F017</c:v>
                </c:pt>
                <c:pt idx="17">
                  <c:v>F018</c:v>
                </c:pt>
                <c:pt idx="18">
                  <c:v>F019</c:v>
                </c:pt>
                <c:pt idx="19">
                  <c:v>F020</c:v>
                </c:pt>
                <c:pt idx="20">
                  <c:v>F021</c:v>
                </c:pt>
                <c:pt idx="21">
                  <c:v>F022</c:v>
                </c:pt>
                <c:pt idx="22">
                  <c:v>F023</c:v>
                </c:pt>
                <c:pt idx="23">
                  <c:v>F024</c:v>
                </c:pt>
                <c:pt idx="24">
                  <c:v>F025</c:v>
                </c:pt>
                <c:pt idx="25">
                  <c:v>F026</c:v>
                </c:pt>
                <c:pt idx="26">
                  <c:v>F027</c:v>
                </c:pt>
                <c:pt idx="27">
                  <c:v>F028</c:v>
                </c:pt>
                <c:pt idx="28">
                  <c:v>F029</c:v>
                </c:pt>
                <c:pt idx="29">
                  <c:v>F030</c:v>
                </c:pt>
                <c:pt idx="30">
                  <c:v>F031</c:v>
                </c:pt>
                <c:pt idx="31">
                  <c:v>F032</c:v>
                </c:pt>
                <c:pt idx="32">
                  <c:v>F033</c:v>
                </c:pt>
                <c:pt idx="33">
                  <c:v>F034</c:v>
                </c:pt>
                <c:pt idx="34">
                  <c:v>F035</c:v>
                </c:pt>
                <c:pt idx="35">
                  <c:v>F036</c:v>
                </c:pt>
                <c:pt idx="36">
                  <c:v>F037</c:v>
                </c:pt>
                <c:pt idx="37">
                  <c:v>F038</c:v>
                </c:pt>
                <c:pt idx="38">
                  <c:v>F039</c:v>
                </c:pt>
                <c:pt idx="39">
                  <c:v>F040</c:v>
                </c:pt>
                <c:pt idx="40">
                  <c:v>F041</c:v>
                </c:pt>
                <c:pt idx="41">
                  <c:v>F042</c:v>
                </c:pt>
                <c:pt idx="42">
                  <c:v>F043</c:v>
                </c:pt>
                <c:pt idx="43">
                  <c:v>F044</c:v>
                </c:pt>
                <c:pt idx="44">
                  <c:v>F045</c:v>
                </c:pt>
                <c:pt idx="45">
                  <c:v>F046</c:v>
                </c:pt>
                <c:pt idx="46">
                  <c:v>F047</c:v>
                </c:pt>
                <c:pt idx="47">
                  <c:v>F048</c:v>
                </c:pt>
                <c:pt idx="48">
                  <c:v>F049</c:v>
                </c:pt>
                <c:pt idx="49">
                  <c:v>F050</c:v>
                </c:pt>
                <c:pt idx="50">
                  <c:v>F051</c:v>
                </c:pt>
                <c:pt idx="51">
                  <c:v>F052</c:v>
                </c:pt>
                <c:pt idx="52">
                  <c:v>F053</c:v>
                </c:pt>
                <c:pt idx="53">
                  <c:v>F054</c:v>
                </c:pt>
                <c:pt idx="54">
                  <c:v>F055</c:v>
                </c:pt>
                <c:pt idx="55">
                  <c:v>F056</c:v>
                </c:pt>
                <c:pt idx="56">
                  <c:v>F057</c:v>
                </c:pt>
                <c:pt idx="57">
                  <c:v>F058</c:v>
                </c:pt>
                <c:pt idx="58">
                  <c:v>F059</c:v>
                </c:pt>
                <c:pt idx="59">
                  <c:v>F060</c:v>
                </c:pt>
                <c:pt idx="60">
                  <c:v>F061</c:v>
                </c:pt>
                <c:pt idx="61">
                  <c:v>F062</c:v>
                </c:pt>
                <c:pt idx="62">
                  <c:v>F063</c:v>
                </c:pt>
                <c:pt idx="63">
                  <c:v>F064</c:v>
                </c:pt>
                <c:pt idx="64">
                  <c:v>F065</c:v>
                </c:pt>
                <c:pt idx="65">
                  <c:v>F066</c:v>
                </c:pt>
                <c:pt idx="66">
                  <c:v>F067</c:v>
                </c:pt>
                <c:pt idx="67">
                  <c:v>F068</c:v>
                </c:pt>
                <c:pt idx="68">
                  <c:v>F069</c:v>
                </c:pt>
                <c:pt idx="69">
                  <c:v>F070</c:v>
                </c:pt>
                <c:pt idx="70">
                  <c:v>F071</c:v>
                </c:pt>
                <c:pt idx="71">
                  <c:v>F072</c:v>
                </c:pt>
                <c:pt idx="72">
                  <c:v>F073</c:v>
                </c:pt>
                <c:pt idx="73">
                  <c:v>F074</c:v>
                </c:pt>
                <c:pt idx="74">
                  <c:v>F075</c:v>
                </c:pt>
                <c:pt idx="75">
                  <c:v>F076</c:v>
                </c:pt>
                <c:pt idx="76">
                  <c:v>F077</c:v>
                </c:pt>
                <c:pt idx="77">
                  <c:v>F078</c:v>
                </c:pt>
                <c:pt idx="78">
                  <c:v>F079</c:v>
                </c:pt>
                <c:pt idx="79">
                  <c:v>F080</c:v>
                </c:pt>
                <c:pt idx="80">
                  <c:v>F081</c:v>
                </c:pt>
                <c:pt idx="81">
                  <c:v>F082</c:v>
                </c:pt>
                <c:pt idx="82">
                  <c:v>F083</c:v>
                </c:pt>
                <c:pt idx="83">
                  <c:v>F084</c:v>
                </c:pt>
                <c:pt idx="84">
                  <c:v>F085</c:v>
                </c:pt>
                <c:pt idx="85">
                  <c:v>F086</c:v>
                </c:pt>
                <c:pt idx="86">
                  <c:v>F087</c:v>
                </c:pt>
                <c:pt idx="87">
                  <c:v>F088</c:v>
                </c:pt>
                <c:pt idx="88">
                  <c:v>F089</c:v>
                </c:pt>
                <c:pt idx="89">
                  <c:v>F090</c:v>
                </c:pt>
                <c:pt idx="90">
                  <c:v>F091</c:v>
                </c:pt>
                <c:pt idx="91">
                  <c:v>F092</c:v>
                </c:pt>
                <c:pt idx="92">
                  <c:v>F093</c:v>
                </c:pt>
                <c:pt idx="93">
                  <c:v>F094</c:v>
                </c:pt>
                <c:pt idx="94">
                  <c:v>F095</c:v>
                </c:pt>
                <c:pt idx="95">
                  <c:v>F096</c:v>
                </c:pt>
                <c:pt idx="96">
                  <c:v>F097</c:v>
                </c:pt>
                <c:pt idx="97">
                  <c:v>F098</c:v>
                </c:pt>
                <c:pt idx="98">
                  <c:v>F099</c:v>
                </c:pt>
                <c:pt idx="99">
                  <c:v>F100</c:v>
                </c:pt>
                <c:pt idx="100">
                  <c:v>F101</c:v>
                </c:pt>
                <c:pt idx="101">
                  <c:v>F102</c:v>
                </c:pt>
                <c:pt idx="102">
                  <c:v>F103</c:v>
                </c:pt>
                <c:pt idx="103">
                  <c:v>F104</c:v>
                </c:pt>
                <c:pt idx="104">
                  <c:v>F105</c:v>
                </c:pt>
                <c:pt idx="105">
                  <c:v>F106</c:v>
                </c:pt>
                <c:pt idx="106">
                  <c:v>F107</c:v>
                </c:pt>
                <c:pt idx="107">
                  <c:v>F108</c:v>
                </c:pt>
                <c:pt idx="108">
                  <c:v>F109</c:v>
                </c:pt>
                <c:pt idx="109">
                  <c:v>F110</c:v>
                </c:pt>
                <c:pt idx="110">
                  <c:v>F111</c:v>
                </c:pt>
                <c:pt idx="111">
                  <c:v>F112</c:v>
                </c:pt>
                <c:pt idx="112">
                  <c:v>F113</c:v>
                </c:pt>
                <c:pt idx="113">
                  <c:v>F114</c:v>
                </c:pt>
                <c:pt idx="114">
                  <c:v>F115</c:v>
                </c:pt>
                <c:pt idx="115">
                  <c:v>F116</c:v>
                </c:pt>
                <c:pt idx="116">
                  <c:v>F117</c:v>
                </c:pt>
                <c:pt idx="117">
                  <c:v>F118</c:v>
                </c:pt>
                <c:pt idx="118">
                  <c:v>F119</c:v>
                </c:pt>
                <c:pt idx="119">
                  <c:v>F120</c:v>
                </c:pt>
                <c:pt idx="120">
                  <c:v>F121</c:v>
                </c:pt>
                <c:pt idx="121">
                  <c:v>F122</c:v>
                </c:pt>
                <c:pt idx="122">
                  <c:v>F123</c:v>
                </c:pt>
                <c:pt idx="123">
                  <c:v>F124</c:v>
                </c:pt>
                <c:pt idx="124">
                  <c:v>F125</c:v>
                </c:pt>
                <c:pt idx="125">
                  <c:v>F126</c:v>
                </c:pt>
                <c:pt idx="126">
                  <c:v>F127</c:v>
                </c:pt>
                <c:pt idx="127">
                  <c:v>F128</c:v>
                </c:pt>
                <c:pt idx="128">
                  <c:v>F129</c:v>
                </c:pt>
                <c:pt idx="129">
                  <c:v>F130</c:v>
                </c:pt>
                <c:pt idx="130">
                  <c:v>F131</c:v>
                </c:pt>
                <c:pt idx="131">
                  <c:v>F132</c:v>
                </c:pt>
                <c:pt idx="132">
                  <c:v>F133</c:v>
                </c:pt>
                <c:pt idx="133">
                  <c:v>F134</c:v>
                </c:pt>
                <c:pt idx="134">
                  <c:v>F135</c:v>
                </c:pt>
                <c:pt idx="135">
                  <c:v>F136</c:v>
                </c:pt>
                <c:pt idx="136">
                  <c:v>F137</c:v>
                </c:pt>
                <c:pt idx="137">
                  <c:v>F138</c:v>
                </c:pt>
                <c:pt idx="138">
                  <c:v>F139</c:v>
                </c:pt>
                <c:pt idx="139">
                  <c:v>F140</c:v>
                </c:pt>
                <c:pt idx="140">
                  <c:v>F141</c:v>
                </c:pt>
                <c:pt idx="141">
                  <c:v>F142</c:v>
                </c:pt>
                <c:pt idx="142">
                  <c:v>F143</c:v>
                </c:pt>
                <c:pt idx="143">
                  <c:v>F144</c:v>
                </c:pt>
                <c:pt idx="144">
                  <c:v>F145</c:v>
                </c:pt>
                <c:pt idx="145">
                  <c:v>F146</c:v>
                </c:pt>
                <c:pt idx="146">
                  <c:v>F147</c:v>
                </c:pt>
                <c:pt idx="147">
                  <c:v>F148</c:v>
                </c:pt>
                <c:pt idx="148">
                  <c:v>F149</c:v>
                </c:pt>
                <c:pt idx="149">
                  <c:v>F150</c:v>
                </c:pt>
                <c:pt idx="150">
                  <c:v>F151</c:v>
                </c:pt>
                <c:pt idx="151">
                  <c:v>F152</c:v>
                </c:pt>
                <c:pt idx="152">
                  <c:v>F153</c:v>
                </c:pt>
                <c:pt idx="153">
                  <c:v>F154</c:v>
                </c:pt>
                <c:pt idx="154">
                  <c:v>F155</c:v>
                </c:pt>
                <c:pt idx="155">
                  <c:v>F156</c:v>
                </c:pt>
                <c:pt idx="156">
                  <c:v>F157</c:v>
                </c:pt>
                <c:pt idx="157">
                  <c:v>F158</c:v>
                </c:pt>
                <c:pt idx="158">
                  <c:v>F159</c:v>
                </c:pt>
                <c:pt idx="159">
                  <c:v>F160</c:v>
                </c:pt>
                <c:pt idx="160">
                  <c:v>F161</c:v>
                </c:pt>
                <c:pt idx="161">
                  <c:v>F162</c:v>
                </c:pt>
                <c:pt idx="162">
                  <c:v>F163</c:v>
                </c:pt>
                <c:pt idx="163">
                  <c:v>F164</c:v>
                </c:pt>
                <c:pt idx="164">
                  <c:v>F165</c:v>
                </c:pt>
                <c:pt idx="165">
                  <c:v>F166</c:v>
                </c:pt>
                <c:pt idx="166">
                  <c:v>F167</c:v>
                </c:pt>
                <c:pt idx="167">
                  <c:v>F168</c:v>
                </c:pt>
                <c:pt idx="168">
                  <c:v>F169</c:v>
                </c:pt>
                <c:pt idx="169">
                  <c:v>F170</c:v>
                </c:pt>
                <c:pt idx="170">
                  <c:v>F171</c:v>
                </c:pt>
                <c:pt idx="171">
                  <c:v>F172</c:v>
                </c:pt>
                <c:pt idx="172">
                  <c:v>F173</c:v>
                </c:pt>
                <c:pt idx="173">
                  <c:v>F174</c:v>
                </c:pt>
                <c:pt idx="174">
                  <c:v>F175</c:v>
                </c:pt>
                <c:pt idx="175">
                  <c:v>F176</c:v>
                </c:pt>
                <c:pt idx="176">
                  <c:v>F177</c:v>
                </c:pt>
                <c:pt idx="177">
                  <c:v>F178</c:v>
                </c:pt>
                <c:pt idx="178">
                  <c:v>F179</c:v>
                </c:pt>
                <c:pt idx="179">
                  <c:v>F180</c:v>
                </c:pt>
                <c:pt idx="180">
                  <c:v>F181</c:v>
                </c:pt>
                <c:pt idx="181">
                  <c:v>F182</c:v>
                </c:pt>
                <c:pt idx="182">
                  <c:v>F183</c:v>
                </c:pt>
                <c:pt idx="183">
                  <c:v>F184</c:v>
                </c:pt>
                <c:pt idx="184">
                  <c:v>F185</c:v>
                </c:pt>
                <c:pt idx="185">
                  <c:v>F186</c:v>
                </c:pt>
                <c:pt idx="186">
                  <c:v>F187</c:v>
                </c:pt>
                <c:pt idx="187">
                  <c:v>F188</c:v>
                </c:pt>
                <c:pt idx="188">
                  <c:v>F189</c:v>
                </c:pt>
                <c:pt idx="189">
                  <c:v>F190</c:v>
                </c:pt>
                <c:pt idx="190">
                  <c:v>F191</c:v>
                </c:pt>
                <c:pt idx="191">
                  <c:v>F192</c:v>
                </c:pt>
                <c:pt idx="192">
                  <c:v>F193</c:v>
                </c:pt>
                <c:pt idx="193">
                  <c:v>F194</c:v>
                </c:pt>
                <c:pt idx="194">
                  <c:v>F195</c:v>
                </c:pt>
                <c:pt idx="195">
                  <c:v>F196</c:v>
                </c:pt>
                <c:pt idx="196">
                  <c:v>F197</c:v>
                </c:pt>
                <c:pt idx="197">
                  <c:v>F198</c:v>
                </c:pt>
                <c:pt idx="198">
                  <c:v>F199</c:v>
                </c:pt>
                <c:pt idx="199">
                  <c:v>F200</c:v>
                </c:pt>
              </c:strCache>
            </c:strRef>
          </c:cat>
          <c:val>
            <c:numRef>
              <c:f>'Pivot Tables'!$AB$83:$AB$283</c:f>
              <c:numCache>
                <c:formatCode>General</c:formatCode>
                <c:ptCount val="200"/>
                <c:pt idx="0">
                  <c:v>15462.90814085571</c:v>
                </c:pt>
                <c:pt idx="1">
                  <c:v>19507.62142159358</c:v>
                </c:pt>
                <c:pt idx="2">
                  <c:v>26650.800000000003</c:v>
                </c:pt>
                <c:pt idx="3">
                  <c:v>32192.359537435339</c:v>
                </c:pt>
                <c:pt idx="4">
                  <c:v>26119.886621138561</c:v>
                </c:pt>
                <c:pt idx="5">
                  <c:v>25057.170000000006</c:v>
                </c:pt>
                <c:pt idx="6">
                  <c:v>20447.64</c:v>
                </c:pt>
                <c:pt idx="7">
                  <c:v>23642.182500000003</c:v>
                </c:pt>
                <c:pt idx="8">
                  <c:v>18659.852319554269</c:v>
                </c:pt>
                <c:pt idx="9">
                  <c:v>13413.582865614524</c:v>
                </c:pt>
                <c:pt idx="10">
                  <c:v>25069.087500000001</c:v>
                </c:pt>
                <c:pt idx="11">
                  <c:v>18045.518596337159</c:v>
                </c:pt>
                <c:pt idx="12">
                  <c:v>16036.23</c:v>
                </c:pt>
                <c:pt idx="13">
                  <c:v>19582.32102495632</c:v>
                </c:pt>
                <c:pt idx="14">
                  <c:v>14673.72691126242</c:v>
                </c:pt>
                <c:pt idx="15">
                  <c:v>13693.087500000001</c:v>
                </c:pt>
                <c:pt idx="16">
                  <c:v>29045.743813369969</c:v>
                </c:pt>
                <c:pt idx="17">
                  <c:v>18888.461729827603</c:v>
                </c:pt>
                <c:pt idx="18">
                  <c:v>33967.370619255038</c:v>
                </c:pt>
                <c:pt idx="19">
                  <c:v>12251.045205654123</c:v>
                </c:pt>
                <c:pt idx="20">
                  <c:v>14109.667214051089</c:v>
                </c:pt>
                <c:pt idx="21">
                  <c:v>13849.380462045377</c:v>
                </c:pt>
                <c:pt idx="22">
                  <c:v>21983.683809352449</c:v>
                </c:pt>
                <c:pt idx="23">
                  <c:v>18629.551247814346</c:v>
                </c:pt>
                <c:pt idx="24">
                  <c:v>34764.861798520709</c:v>
                </c:pt>
                <c:pt idx="25">
                  <c:v>17591.094780564363</c:v>
                </c:pt>
                <c:pt idx="26">
                  <c:v>34475.044492076056</c:v>
                </c:pt>
                <c:pt idx="27">
                  <c:v>42936.075000000004</c:v>
                </c:pt>
                <c:pt idx="28">
                  <c:v>19459.384974701294</c:v>
                </c:pt>
                <c:pt idx="29">
                  <c:v>19347.808623794641</c:v>
                </c:pt>
                <c:pt idx="30">
                  <c:v>23507.896909591494</c:v>
                </c:pt>
                <c:pt idx="31">
                  <c:v>28827.180758406845</c:v>
                </c:pt>
                <c:pt idx="32">
                  <c:v>14090.719719211245</c:v>
                </c:pt>
                <c:pt idx="33">
                  <c:v>7103.4398760587874</c:v>
                </c:pt>
                <c:pt idx="34">
                  <c:v>16398.3825</c:v>
                </c:pt>
                <c:pt idx="35">
                  <c:v>14389.66550547997</c:v>
                </c:pt>
                <c:pt idx="36">
                  <c:v>10721.204150640806</c:v>
                </c:pt>
                <c:pt idx="37">
                  <c:v>20860.0425</c:v>
                </c:pt>
                <c:pt idx="38">
                  <c:v>9143.9611274923336</c:v>
                </c:pt>
                <c:pt idx="39">
                  <c:v>19352.65439719311</c:v>
                </c:pt>
                <c:pt idx="40">
                  <c:v>19489.17821979387</c:v>
                </c:pt>
                <c:pt idx="41">
                  <c:v>26577.830054862075</c:v>
                </c:pt>
                <c:pt idx="42">
                  <c:v>24095.31886112706</c:v>
                </c:pt>
                <c:pt idx="43">
                  <c:v>10009.125871063356</c:v>
                </c:pt>
                <c:pt idx="44">
                  <c:v>13405.379143758695</c:v>
                </c:pt>
                <c:pt idx="45">
                  <c:v>24777.839999999997</c:v>
                </c:pt>
                <c:pt idx="46">
                  <c:v>19205.18220383974</c:v>
                </c:pt>
                <c:pt idx="47">
                  <c:v>25197.163009414766</c:v>
                </c:pt>
                <c:pt idx="48">
                  <c:v>12358.087500000001</c:v>
                </c:pt>
                <c:pt idx="49">
                  <c:v>14759.770584414155</c:v>
                </c:pt>
                <c:pt idx="50">
                  <c:v>11110.375575575812</c:v>
                </c:pt>
                <c:pt idx="51">
                  <c:v>8708.947500000002</c:v>
                </c:pt>
                <c:pt idx="52">
                  <c:v>22715.10206771642</c:v>
                </c:pt>
                <c:pt idx="53">
                  <c:v>30057.563369125717</c:v>
                </c:pt>
                <c:pt idx="54">
                  <c:v>22641.180590661614</c:v>
                </c:pt>
                <c:pt idx="55">
                  <c:v>20135.03246544287</c:v>
                </c:pt>
                <c:pt idx="56">
                  <c:v>18709.726845138714</c:v>
                </c:pt>
                <c:pt idx="57">
                  <c:v>22330.7128804069</c:v>
                </c:pt>
                <c:pt idx="58">
                  <c:v>9826.2491291074875</c:v>
                </c:pt>
                <c:pt idx="59">
                  <c:v>13194.419999999998</c:v>
                </c:pt>
                <c:pt idx="60">
                  <c:v>5984.7300000000005</c:v>
                </c:pt>
                <c:pt idx="61">
                  <c:v>23196.866441992515</c:v>
                </c:pt>
                <c:pt idx="62">
                  <c:v>18394.621156096488</c:v>
                </c:pt>
                <c:pt idx="63">
                  <c:v>26208.997499999998</c:v>
                </c:pt>
                <c:pt idx="64">
                  <c:v>10702.108260785979</c:v>
                </c:pt>
                <c:pt idx="65">
                  <c:v>19531.24003780109</c:v>
                </c:pt>
                <c:pt idx="66">
                  <c:v>17340.300858658291</c:v>
                </c:pt>
                <c:pt idx="67">
                  <c:v>20921.165996921314</c:v>
                </c:pt>
                <c:pt idx="68">
                  <c:v>7512.5999999999995</c:v>
                </c:pt>
                <c:pt idx="69">
                  <c:v>19731.491440693655</c:v>
                </c:pt>
                <c:pt idx="70">
                  <c:v>16079.162268632203</c:v>
                </c:pt>
                <c:pt idx="71">
                  <c:v>31314.239698963069</c:v>
                </c:pt>
                <c:pt idx="72">
                  <c:v>14642.377500000002</c:v>
                </c:pt>
                <c:pt idx="73">
                  <c:v>11246.206123190879</c:v>
                </c:pt>
                <c:pt idx="74">
                  <c:v>22505.295000000002</c:v>
                </c:pt>
                <c:pt idx="75">
                  <c:v>21325.05990721409</c:v>
                </c:pt>
                <c:pt idx="76">
                  <c:v>29340.93</c:v>
                </c:pt>
                <c:pt idx="77">
                  <c:v>16241.925000000001</c:v>
                </c:pt>
                <c:pt idx="78">
                  <c:v>13867.525734544917</c:v>
                </c:pt>
                <c:pt idx="79">
                  <c:v>16802.195172014977</c:v>
                </c:pt>
                <c:pt idx="80">
                  <c:v>12572.535</c:v>
                </c:pt>
                <c:pt idx="81">
                  <c:v>26130.898592841979</c:v>
                </c:pt>
                <c:pt idx="82">
                  <c:v>20888.235690987283</c:v>
                </c:pt>
                <c:pt idx="83">
                  <c:v>22602.559701941784</c:v>
                </c:pt>
                <c:pt idx="84">
                  <c:v>11829.39</c:v>
                </c:pt>
                <c:pt idx="85">
                  <c:v>22149.839034441608</c:v>
                </c:pt>
                <c:pt idx="86">
                  <c:v>13300.313474296294</c:v>
                </c:pt>
                <c:pt idx="87">
                  <c:v>19739.470445797306</c:v>
                </c:pt>
                <c:pt idx="88">
                  <c:v>24785.725440116501</c:v>
                </c:pt>
                <c:pt idx="89">
                  <c:v>29522.629558732595</c:v>
                </c:pt>
                <c:pt idx="90">
                  <c:v>9840.9600000000028</c:v>
                </c:pt>
                <c:pt idx="91">
                  <c:v>20088.050878276346</c:v>
                </c:pt>
                <c:pt idx="92">
                  <c:v>8979.7874999999985</c:v>
                </c:pt>
                <c:pt idx="93">
                  <c:v>18538.117953562261</c:v>
                </c:pt>
                <c:pt idx="94">
                  <c:v>20007.291215496829</c:v>
                </c:pt>
                <c:pt idx="95">
                  <c:v>19431.38445559251</c:v>
                </c:pt>
                <c:pt idx="96">
                  <c:v>23326.105164868633</c:v>
                </c:pt>
                <c:pt idx="97">
                  <c:v>18760.853578477378</c:v>
                </c:pt>
                <c:pt idx="98">
                  <c:v>13795.886901403588</c:v>
                </c:pt>
                <c:pt idx="99">
                  <c:v>19944.891960972956</c:v>
                </c:pt>
                <c:pt idx="100">
                  <c:v>26037.432787967206</c:v>
                </c:pt>
                <c:pt idx="101">
                  <c:v>13387.41</c:v>
                </c:pt>
                <c:pt idx="102">
                  <c:v>21822.147289636639</c:v>
                </c:pt>
                <c:pt idx="103">
                  <c:v>17102.182238273421</c:v>
                </c:pt>
                <c:pt idx="104">
                  <c:v>20298.654459063637</c:v>
                </c:pt>
                <c:pt idx="105">
                  <c:v>32899.328542910531</c:v>
                </c:pt>
                <c:pt idx="106">
                  <c:v>24440.555160524025</c:v>
                </c:pt>
                <c:pt idx="107">
                  <c:v>29605.972580248846</c:v>
                </c:pt>
                <c:pt idx="108">
                  <c:v>14243.873836121475</c:v>
                </c:pt>
                <c:pt idx="109">
                  <c:v>21744.040519824921</c:v>
                </c:pt>
                <c:pt idx="110">
                  <c:v>6934.196163005292</c:v>
                </c:pt>
                <c:pt idx="111">
                  <c:v>20689.004295294533</c:v>
                </c:pt>
                <c:pt idx="112">
                  <c:v>25315.580835794084</c:v>
                </c:pt>
                <c:pt idx="113">
                  <c:v>16282.924681189603</c:v>
                </c:pt>
                <c:pt idx="114">
                  <c:v>20087.564650058135</c:v>
                </c:pt>
                <c:pt idx="115">
                  <c:v>11341.342499999999</c:v>
                </c:pt>
                <c:pt idx="116">
                  <c:v>19218.657693294299</c:v>
                </c:pt>
                <c:pt idx="117">
                  <c:v>16301.057114573772</c:v>
                </c:pt>
                <c:pt idx="118">
                  <c:v>20660.866273452648</c:v>
                </c:pt>
                <c:pt idx="119">
                  <c:v>18239.358440536147</c:v>
                </c:pt>
                <c:pt idx="120">
                  <c:v>26171.353431621428</c:v>
                </c:pt>
                <c:pt idx="121">
                  <c:v>26300.785137793311</c:v>
                </c:pt>
                <c:pt idx="122">
                  <c:v>19141.751755690369</c:v>
                </c:pt>
                <c:pt idx="123">
                  <c:v>18508.664699771591</c:v>
                </c:pt>
                <c:pt idx="124">
                  <c:v>20142.436979972153</c:v>
                </c:pt>
                <c:pt idx="125">
                  <c:v>39089.277162720995</c:v>
                </c:pt>
                <c:pt idx="126">
                  <c:v>25270.515000000003</c:v>
                </c:pt>
                <c:pt idx="127">
                  <c:v>25413.57026338896</c:v>
                </c:pt>
                <c:pt idx="128">
                  <c:v>12545.43288844683</c:v>
                </c:pt>
                <c:pt idx="129">
                  <c:v>18167.232953774881</c:v>
                </c:pt>
                <c:pt idx="130">
                  <c:v>20718.631164082544</c:v>
                </c:pt>
                <c:pt idx="131">
                  <c:v>14631.23114507689</c:v>
                </c:pt>
                <c:pt idx="132">
                  <c:v>10833.927976491919</c:v>
                </c:pt>
                <c:pt idx="133">
                  <c:v>12278.935807259746</c:v>
                </c:pt>
                <c:pt idx="134">
                  <c:v>19194.128181230328</c:v>
                </c:pt>
                <c:pt idx="135">
                  <c:v>13566.776901893001</c:v>
                </c:pt>
                <c:pt idx="136">
                  <c:v>15493.574999999999</c:v>
                </c:pt>
                <c:pt idx="137">
                  <c:v>25690.517043729527</c:v>
                </c:pt>
                <c:pt idx="138">
                  <c:v>16219.205533600165</c:v>
                </c:pt>
                <c:pt idx="139">
                  <c:v>5235.7646787875619</c:v>
                </c:pt>
                <c:pt idx="140">
                  <c:v>19213.141653081148</c:v>
                </c:pt>
                <c:pt idx="141">
                  <c:v>12376.126624701406</c:v>
                </c:pt>
                <c:pt idx="142">
                  <c:v>14150.909020074116</c:v>
                </c:pt>
                <c:pt idx="143">
                  <c:v>8621.3624999999993</c:v>
                </c:pt>
                <c:pt idx="144">
                  <c:v>14828.634190221273</c:v>
                </c:pt>
                <c:pt idx="145">
                  <c:v>17103.106480485858</c:v>
                </c:pt>
                <c:pt idx="146">
                  <c:v>32961.670201181245</c:v>
                </c:pt>
                <c:pt idx="147">
                  <c:v>25491.251281432284</c:v>
                </c:pt>
                <c:pt idx="148">
                  <c:v>15376.342500000001</c:v>
                </c:pt>
                <c:pt idx="149">
                  <c:v>11458.775013492817</c:v>
                </c:pt>
                <c:pt idx="150">
                  <c:v>22092.585919647849</c:v>
                </c:pt>
                <c:pt idx="151">
                  <c:v>21897.483174605364</c:v>
                </c:pt>
                <c:pt idx="152">
                  <c:v>32142.888097893083</c:v>
                </c:pt>
                <c:pt idx="153">
                  <c:v>20019.31107284391</c:v>
                </c:pt>
                <c:pt idx="154">
                  <c:v>23551.722671735577</c:v>
                </c:pt>
                <c:pt idx="155">
                  <c:v>26320.554565568724</c:v>
                </c:pt>
                <c:pt idx="156">
                  <c:v>22327.373267543335</c:v>
                </c:pt>
                <c:pt idx="157">
                  <c:v>18453.831750863566</c:v>
                </c:pt>
                <c:pt idx="158">
                  <c:v>13493.937754968991</c:v>
                </c:pt>
                <c:pt idx="159">
                  <c:v>15121.565480164449</c:v>
                </c:pt>
                <c:pt idx="160">
                  <c:v>24815.051635637188</c:v>
                </c:pt>
                <c:pt idx="161">
                  <c:v>27056.997902954379</c:v>
                </c:pt>
                <c:pt idx="162">
                  <c:v>4220.7521848356319</c:v>
                </c:pt>
                <c:pt idx="163">
                  <c:v>9087.2024999999994</c:v>
                </c:pt>
                <c:pt idx="164">
                  <c:v>23426.655622446655</c:v>
                </c:pt>
                <c:pt idx="165">
                  <c:v>19135.758015684278</c:v>
                </c:pt>
                <c:pt idx="166">
                  <c:v>9916.1362259358011</c:v>
                </c:pt>
                <c:pt idx="167">
                  <c:v>17058.361434286016</c:v>
                </c:pt>
                <c:pt idx="168">
                  <c:v>9924.3118213766284</c:v>
                </c:pt>
                <c:pt idx="169">
                  <c:v>26797.477902613227</c:v>
                </c:pt>
                <c:pt idx="170">
                  <c:v>26643.297776594765</c:v>
                </c:pt>
                <c:pt idx="171">
                  <c:v>25463.006249893657</c:v>
                </c:pt>
                <c:pt idx="172">
                  <c:v>30218.604021837964</c:v>
                </c:pt>
                <c:pt idx="173">
                  <c:v>39796.042042204841</c:v>
                </c:pt>
                <c:pt idx="174">
                  <c:v>34888.3848655724</c:v>
                </c:pt>
                <c:pt idx="175">
                  <c:v>16016.307939155869</c:v>
                </c:pt>
                <c:pt idx="176">
                  <c:v>19583.158014143799</c:v>
                </c:pt>
                <c:pt idx="177">
                  <c:v>2242.5342684733123</c:v>
                </c:pt>
                <c:pt idx="178">
                  <c:v>20903.055</c:v>
                </c:pt>
                <c:pt idx="179">
                  <c:v>9723.7753293893729</c:v>
                </c:pt>
                <c:pt idx="180">
                  <c:v>22352.66456486957</c:v>
                </c:pt>
                <c:pt idx="181">
                  <c:v>15102.362055193013</c:v>
                </c:pt>
                <c:pt idx="182">
                  <c:v>23665.541695118874</c:v>
                </c:pt>
                <c:pt idx="183">
                  <c:v>21390.683287352767</c:v>
                </c:pt>
                <c:pt idx="184">
                  <c:v>19719.876708920649</c:v>
                </c:pt>
                <c:pt idx="185">
                  <c:v>15878.089539474218</c:v>
                </c:pt>
                <c:pt idx="186">
                  <c:v>13462.656405640668</c:v>
                </c:pt>
                <c:pt idx="187">
                  <c:v>17845.132539332371</c:v>
                </c:pt>
                <c:pt idx="188">
                  <c:v>13449.391749149807</c:v>
                </c:pt>
                <c:pt idx="189">
                  <c:v>29293.612500000003</c:v>
                </c:pt>
                <c:pt idx="190">
                  <c:v>14984.452499999998</c:v>
                </c:pt>
                <c:pt idx="191">
                  <c:v>20322.077083060005</c:v>
                </c:pt>
                <c:pt idx="192">
                  <c:v>30772.866330374309</c:v>
                </c:pt>
                <c:pt idx="193">
                  <c:v>25118.004555827509</c:v>
                </c:pt>
                <c:pt idx="194">
                  <c:v>16787.510483370752</c:v>
                </c:pt>
                <c:pt idx="195">
                  <c:v>24224.83894920582</c:v>
                </c:pt>
                <c:pt idx="196">
                  <c:v>24487.850644878454</c:v>
                </c:pt>
                <c:pt idx="197">
                  <c:v>23535.634871789702</c:v>
                </c:pt>
                <c:pt idx="198">
                  <c:v>20326.924919948666</c:v>
                </c:pt>
                <c:pt idx="199">
                  <c:v>22012.124350379745</c:v>
                </c:pt>
              </c:numCache>
            </c:numRef>
          </c:val>
          <c:extLst>
            <c:ext xmlns:c16="http://schemas.microsoft.com/office/drawing/2014/chart" uri="{C3380CC4-5D6E-409C-BE32-E72D297353CC}">
              <c16:uniqueId val="{00000001-0869-485C-B1A2-DA74E3213CD2}"/>
            </c:ext>
          </c:extLst>
        </c:ser>
        <c:dLbls>
          <c:showLegendKey val="0"/>
          <c:showVal val="0"/>
          <c:showCatName val="0"/>
          <c:showSerName val="0"/>
          <c:showPercent val="0"/>
          <c:showBubbleSize val="0"/>
        </c:dLbls>
        <c:gapWidth val="219"/>
        <c:overlap val="-27"/>
        <c:axId val="329346288"/>
        <c:axId val="329349616"/>
      </c:barChart>
      <c:catAx>
        <c:axId val="3293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9349616"/>
        <c:crosses val="autoZero"/>
        <c:auto val="1"/>
        <c:lblAlgn val="ctr"/>
        <c:lblOffset val="100"/>
        <c:noMultiLvlLbl val="0"/>
      </c:catAx>
      <c:valAx>
        <c:axId val="3293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934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Tables!PivotTable10</c:name>
    <c:fmtId val="9"/>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a:noFill/>
          </a:ln>
          <a:effectLst/>
        </c:spPr>
        <c:marker>
          <c:symbol val="none"/>
        </c:marker>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stacked"/>
        <c:varyColors val="0"/>
        <c:ser>
          <c:idx val="0"/>
          <c:order val="0"/>
          <c:tx>
            <c:strRef>
              <c:f>'Pivot Tables'!$S$81</c:f>
              <c:strCache>
                <c:ptCount val="1"/>
                <c:pt idx="0">
                  <c:v>Sum of Emissions (tons)</c:v>
                </c:pt>
              </c:strCache>
            </c:strRef>
          </c:tx>
          <c:spPr>
            <a:solidFill>
              <a:schemeClr val="accent1"/>
            </a:solidFill>
            <a:ln>
              <a:noFill/>
            </a:ln>
            <a:effectLst/>
          </c:spPr>
          <c:invertIfNegative val="0"/>
          <c:cat>
            <c:strRef>
              <c:f>'Pivot Tables'!$R$82:$R$86</c:f>
              <c:strCache>
                <c:ptCount val="4"/>
                <c:pt idx="0">
                  <c:v>2022 Q1</c:v>
                </c:pt>
                <c:pt idx="1">
                  <c:v>2022 Q2</c:v>
                </c:pt>
                <c:pt idx="2">
                  <c:v>2023 Q1</c:v>
                </c:pt>
                <c:pt idx="3">
                  <c:v>2023 Q2</c:v>
                </c:pt>
              </c:strCache>
            </c:strRef>
          </c:cat>
          <c:val>
            <c:numRef>
              <c:f>'Pivot Tables'!$S$82:$S$86</c:f>
              <c:numCache>
                <c:formatCode>General</c:formatCode>
                <c:ptCount val="4"/>
                <c:pt idx="0">
                  <c:v>1256202.8636462141</c:v>
                </c:pt>
                <c:pt idx="1">
                  <c:v>1357086.2778112357</c:v>
                </c:pt>
                <c:pt idx="2">
                  <c:v>1346028.9697172442</c:v>
                </c:pt>
                <c:pt idx="3">
                  <c:v>1257073.955685497</c:v>
                </c:pt>
              </c:numCache>
            </c:numRef>
          </c:val>
          <c:extLst>
            <c:ext xmlns:c16="http://schemas.microsoft.com/office/drawing/2014/chart" uri="{C3380CC4-5D6E-409C-BE32-E72D297353CC}">
              <c16:uniqueId val="{00000000-3B22-4DCE-AD41-CAA1A8DED253}"/>
            </c:ext>
          </c:extLst>
        </c:ser>
        <c:dLbls>
          <c:showLegendKey val="0"/>
          <c:showVal val="0"/>
          <c:showCatName val="0"/>
          <c:showSerName val="0"/>
          <c:showPercent val="0"/>
          <c:showBubbleSize val="0"/>
        </c:dLbls>
        <c:gapWidth val="219"/>
        <c:overlap val="100"/>
        <c:axId val="287573184"/>
        <c:axId val="287568192"/>
      </c:barChart>
      <c:lineChart>
        <c:grouping val="standard"/>
        <c:varyColors val="0"/>
        <c:ser>
          <c:idx val="1"/>
          <c:order val="1"/>
          <c:tx>
            <c:strRef>
              <c:f>'Pivot Tables'!$T$81</c:f>
              <c:strCache>
                <c:ptCount val="1"/>
                <c:pt idx="0">
                  <c:v>Sum of Production Volume (units)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Tables'!$R$82:$R$86</c:f>
              <c:strCache>
                <c:ptCount val="4"/>
                <c:pt idx="0">
                  <c:v>2022 Q1</c:v>
                </c:pt>
                <c:pt idx="1">
                  <c:v>2022 Q2</c:v>
                </c:pt>
                <c:pt idx="2">
                  <c:v>2023 Q1</c:v>
                </c:pt>
                <c:pt idx="3">
                  <c:v>2023 Q2</c:v>
                </c:pt>
              </c:strCache>
            </c:strRef>
          </c:cat>
          <c:val>
            <c:numRef>
              <c:f>'Pivot Tables'!$T$82:$T$86</c:f>
              <c:numCache>
                <c:formatCode>General</c:formatCode>
                <c:ptCount val="4"/>
                <c:pt idx="0">
                  <c:v>25849026</c:v>
                </c:pt>
                <c:pt idx="1">
                  <c:v>28548614</c:v>
                </c:pt>
                <c:pt idx="2">
                  <c:v>28099409</c:v>
                </c:pt>
                <c:pt idx="3">
                  <c:v>26239658</c:v>
                </c:pt>
              </c:numCache>
            </c:numRef>
          </c:val>
          <c:smooth val="0"/>
          <c:extLst>
            <c:ext xmlns:c16="http://schemas.microsoft.com/office/drawing/2014/chart" uri="{C3380CC4-5D6E-409C-BE32-E72D297353CC}">
              <c16:uniqueId val="{00000001-3B22-4DCE-AD41-CAA1A8DED253}"/>
            </c:ext>
          </c:extLst>
        </c:ser>
        <c:dLbls>
          <c:showLegendKey val="0"/>
          <c:showVal val="0"/>
          <c:showCatName val="0"/>
          <c:showSerName val="0"/>
          <c:showPercent val="0"/>
          <c:showBubbleSize val="0"/>
        </c:dLbls>
        <c:marker val="1"/>
        <c:smooth val="0"/>
        <c:axId val="287566112"/>
        <c:axId val="287569440"/>
      </c:lineChart>
      <c:valAx>
        <c:axId val="287568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7573184"/>
        <c:crosses val="max"/>
        <c:crossBetween val="between"/>
      </c:valAx>
      <c:catAx>
        <c:axId val="287573184"/>
        <c:scaling>
          <c:orientation val="minMax"/>
        </c:scaling>
        <c:delete val="1"/>
        <c:axPos val="b"/>
        <c:numFmt formatCode="General" sourceLinked="1"/>
        <c:majorTickMark val="out"/>
        <c:minorTickMark val="none"/>
        <c:tickLblPos val="nextTo"/>
        <c:crossAx val="287568192"/>
        <c:crosses val="autoZero"/>
        <c:auto val="1"/>
        <c:lblAlgn val="ctr"/>
        <c:lblOffset val="100"/>
        <c:noMultiLvlLbl val="0"/>
      </c:catAx>
      <c:valAx>
        <c:axId val="287569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7566112"/>
        <c:crosses val="autoZero"/>
        <c:crossBetween val="between"/>
      </c:valAx>
      <c:catAx>
        <c:axId val="287566112"/>
        <c:scaling>
          <c:orientation val="minMax"/>
        </c:scaling>
        <c:delete val="1"/>
        <c:axPos val="b"/>
        <c:numFmt formatCode="General" sourceLinked="1"/>
        <c:majorTickMark val="out"/>
        <c:minorTickMark val="none"/>
        <c:tickLblPos val="nextTo"/>
        <c:crossAx val="287569440"/>
        <c:crosses val="autoZero"/>
        <c:auto val="1"/>
        <c:lblAlgn val="ctr"/>
        <c:lblOffset val="100"/>
        <c:noMultiLvlLbl val="0"/>
      </c:catAx>
      <c:spPr>
        <a:noFill/>
        <a:ln>
          <a:noFill/>
        </a:ln>
        <a:effectLst/>
      </c:spPr>
    </c:plotArea>
    <c:legend>
      <c:legendPos val="r"/>
      <c:layout>
        <c:manualLayout>
          <c:xMode val="edge"/>
          <c:yMode val="edge"/>
          <c:x val="0.79551085704281621"/>
          <c:y val="0.37677149753233186"/>
          <c:w val="0.19035729466721166"/>
          <c:h val="0.404825323457118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[CarbonCrunch_Akshat-Trivedi_Workbook.xlsx]Pivot Tables!Combined Trend Pivot</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 Tables'!$S$63:$S$64</c:f>
              <c:strCache>
                <c:ptCount val="1"/>
                <c:pt idx="0">
                  <c:v>SCOPE 1</c:v>
                </c:pt>
              </c:strCache>
            </c:strRef>
          </c:tx>
          <c:spPr>
            <a:solidFill>
              <a:schemeClr val="accent1"/>
            </a:solidFill>
            <a:ln>
              <a:noFill/>
            </a:ln>
            <a:effectLst/>
          </c:spPr>
          <c:invertIfNegative val="0"/>
          <c:cat>
            <c:strRef>
              <c:f>'Pivot Tables'!$R$65:$R$69</c:f>
              <c:strCache>
                <c:ptCount val="4"/>
                <c:pt idx="0">
                  <c:v>2022 Q1</c:v>
                </c:pt>
                <c:pt idx="1">
                  <c:v>2022 Q2</c:v>
                </c:pt>
                <c:pt idx="2">
                  <c:v>2023 Q1</c:v>
                </c:pt>
                <c:pt idx="3">
                  <c:v>2023 Q2</c:v>
                </c:pt>
              </c:strCache>
            </c:strRef>
          </c:cat>
          <c:val>
            <c:numRef>
              <c:f>'Pivot Tables'!$S$65:$S$69</c:f>
              <c:numCache>
                <c:formatCode>General</c:formatCode>
                <c:ptCount val="4"/>
                <c:pt idx="0">
                  <c:v>406171.87902800803</c:v>
                </c:pt>
                <c:pt idx="1">
                  <c:v>463689.2270897142</c:v>
                </c:pt>
                <c:pt idx="2">
                  <c:v>430614.241981411</c:v>
                </c:pt>
                <c:pt idx="3">
                  <c:v>497513.95633884164</c:v>
                </c:pt>
              </c:numCache>
            </c:numRef>
          </c:val>
          <c:extLst>
            <c:ext xmlns:c16="http://schemas.microsoft.com/office/drawing/2014/chart" uri="{C3380CC4-5D6E-409C-BE32-E72D297353CC}">
              <c16:uniqueId val="{00000000-9552-4BDA-B60E-68AF8A6EECE6}"/>
            </c:ext>
          </c:extLst>
        </c:ser>
        <c:ser>
          <c:idx val="1"/>
          <c:order val="1"/>
          <c:tx>
            <c:strRef>
              <c:f>'Pivot Tables'!$T$63:$T$64</c:f>
              <c:strCache>
                <c:ptCount val="1"/>
                <c:pt idx="0">
                  <c:v>SCOPE 2</c:v>
                </c:pt>
              </c:strCache>
            </c:strRef>
          </c:tx>
          <c:spPr>
            <a:solidFill>
              <a:schemeClr val="accent2"/>
            </a:solidFill>
            <a:ln>
              <a:noFill/>
            </a:ln>
            <a:effectLst/>
          </c:spPr>
          <c:invertIfNegative val="0"/>
          <c:cat>
            <c:strRef>
              <c:f>'Pivot Tables'!$R$65:$R$69</c:f>
              <c:strCache>
                <c:ptCount val="4"/>
                <c:pt idx="0">
                  <c:v>2022 Q1</c:v>
                </c:pt>
                <c:pt idx="1">
                  <c:v>2022 Q2</c:v>
                </c:pt>
                <c:pt idx="2">
                  <c:v>2023 Q1</c:v>
                </c:pt>
                <c:pt idx="3">
                  <c:v>2023 Q2</c:v>
                </c:pt>
              </c:strCache>
            </c:strRef>
          </c:cat>
          <c:val>
            <c:numRef>
              <c:f>'Pivot Tables'!$T$65:$T$69</c:f>
              <c:numCache>
                <c:formatCode>General</c:formatCode>
                <c:ptCount val="4"/>
                <c:pt idx="0">
                  <c:v>480912.48577161471</c:v>
                </c:pt>
                <c:pt idx="1">
                  <c:v>417787.7127643273</c:v>
                </c:pt>
                <c:pt idx="2">
                  <c:v>453781.6455429949</c:v>
                </c:pt>
                <c:pt idx="3">
                  <c:v>384776.05461662146</c:v>
                </c:pt>
              </c:numCache>
            </c:numRef>
          </c:val>
          <c:extLst>
            <c:ext xmlns:c16="http://schemas.microsoft.com/office/drawing/2014/chart" uri="{C3380CC4-5D6E-409C-BE32-E72D297353CC}">
              <c16:uniqueId val="{00000003-9552-4BDA-B60E-68AF8A6EECE6}"/>
            </c:ext>
          </c:extLst>
        </c:ser>
        <c:ser>
          <c:idx val="2"/>
          <c:order val="2"/>
          <c:tx>
            <c:strRef>
              <c:f>'Pivot Tables'!$U$63:$U$64</c:f>
              <c:strCache>
                <c:ptCount val="1"/>
                <c:pt idx="0">
                  <c:v>SCOPE 3</c:v>
                </c:pt>
              </c:strCache>
            </c:strRef>
          </c:tx>
          <c:spPr>
            <a:solidFill>
              <a:schemeClr val="accent3"/>
            </a:solidFill>
            <a:ln>
              <a:noFill/>
            </a:ln>
            <a:effectLst/>
          </c:spPr>
          <c:invertIfNegative val="0"/>
          <c:cat>
            <c:strRef>
              <c:f>'Pivot Tables'!$R$65:$R$69</c:f>
              <c:strCache>
                <c:ptCount val="4"/>
                <c:pt idx="0">
                  <c:v>2022 Q1</c:v>
                </c:pt>
                <c:pt idx="1">
                  <c:v>2022 Q2</c:v>
                </c:pt>
                <c:pt idx="2">
                  <c:v>2023 Q1</c:v>
                </c:pt>
                <c:pt idx="3">
                  <c:v>2023 Q2</c:v>
                </c:pt>
              </c:strCache>
            </c:strRef>
          </c:cat>
          <c:val>
            <c:numRef>
              <c:f>'Pivot Tables'!$U$65:$U$69</c:f>
              <c:numCache>
                <c:formatCode>General</c:formatCode>
                <c:ptCount val="4"/>
                <c:pt idx="0">
                  <c:v>369118.49884659139</c:v>
                </c:pt>
                <c:pt idx="1">
                  <c:v>475609.33795719367</c:v>
                </c:pt>
                <c:pt idx="2">
                  <c:v>461633.08219283825</c:v>
                </c:pt>
                <c:pt idx="3">
                  <c:v>374783.94473003474</c:v>
                </c:pt>
              </c:numCache>
            </c:numRef>
          </c:val>
          <c:extLst>
            <c:ext xmlns:c16="http://schemas.microsoft.com/office/drawing/2014/chart" uri="{C3380CC4-5D6E-409C-BE32-E72D297353CC}">
              <c16:uniqueId val="{00000004-9552-4BDA-B60E-68AF8A6EECE6}"/>
            </c:ext>
          </c:extLst>
        </c:ser>
        <c:dLbls>
          <c:showLegendKey val="0"/>
          <c:showVal val="0"/>
          <c:showCatName val="0"/>
          <c:showSerName val="0"/>
          <c:showPercent val="0"/>
          <c:showBubbleSize val="0"/>
        </c:dLbls>
        <c:gapWidth val="182"/>
        <c:axId val="293687136"/>
        <c:axId val="293685888"/>
      </c:barChart>
      <c:catAx>
        <c:axId val="29368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685888"/>
        <c:crosses val="autoZero"/>
        <c:auto val="1"/>
        <c:lblAlgn val="ctr"/>
        <c:lblOffset val="100"/>
        <c:noMultiLvlLbl val="0"/>
      </c:catAx>
      <c:valAx>
        <c:axId val="29368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6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2.png"/><Relationship Id="rId7" Type="http://schemas.openxmlformats.org/officeDocument/2006/relationships/chart" Target="../charts/chart16.xml"/><Relationship Id="rId12" Type="http://schemas.openxmlformats.org/officeDocument/2006/relationships/chart" Target="../charts/chart2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xdr:col>
      <xdr:colOff>361950</xdr:colOff>
      <xdr:row>2</xdr:row>
      <xdr:rowOff>34290</xdr:rowOff>
    </xdr:from>
    <xdr:to>
      <xdr:col>15</xdr:col>
      <xdr:colOff>231321</xdr:colOff>
      <xdr:row>22</xdr:row>
      <xdr:rowOff>81643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619125</xdr:colOff>
      <xdr:row>0</xdr:row>
      <xdr:rowOff>165389</xdr:rowOff>
    </xdr:from>
    <xdr:to>
      <xdr:col>26</xdr:col>
      <xdr:colOff>367393</xdr:colOff>
      <xdr:row>12</xdr:row>
      <xdr:rowOff>163657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627784</xdr:colOff>
      <xdr:row>13</xdr:row>
      <xdr:rowOff>867</xdr:rowOff>
    </xdr:from>
    <xdr:to>
      <xdr:col>26</xdr:col>
      <xdr:colOff>544286</xdr:colOff>
      <xdr:row>26</xdr:row>
      <xdr:rowOff>154998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564695</xdr:colOff>
      <xdr:row>29</xdr:row>
      <xdr:rowOff>172811</xdr:rowOff>
    </xdr:from>
    <xdr:to>
      <xdr:col>26</xdr:col>
      <xdr:colOff>217714</xdr:colOff>
      <xdr:row>38</xdr:row>
      <xdr:rowOff>163286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319769</xdr:colOff>
      <xdr:row>43</xdr:row>
      <xdr:rowOff>336097</xdr:rowOff>
    </xdr:from>
    <xdr:to>
      <xdr:col>27</xdr:col>
      <xdr:colOff>156483</xdr:colOff>
      <xdr:row>56</xdr:row>
      <xdr:rowOff>153761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469446</xdr:colOff>
      <xdr:row>60</xdr:row>
      <xdr:rowOff>50346</xdr:rowOff>
    </xdr:from>
    <xdr:to>
      <xdr:col>27</xdr:col>
      <xdr:colOff>306160</xdr:colOff>
      <xdr:row>72</xdr:row>
      <xdr:rowOff>72117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151752</xdr:colOff>
      <xdr:row>27</xdr:row>
      <xdr:rowOff>41768</xdr:rowOff>
    </xdr:from>
    <xdr:to>
      <xdr:col>16</xdr:col>
      <xdr:colOff>151751</xdr:colOff>
      <xdr:row>37</xdr:row>
      <xdr:rowOff>79560</xdr:rowOff>
    </xdr:to>
    <mc:AlternateContent xmlns:mc="http://schemas.openxmlformats.org/markup-compatibility/2006" xmlns:a14="http://schemas.microsoft.com/office/drawing/2010/main">
      <mc:Choice Requires="a14">
        <xdr:graphicFrame macro="">
          <xdr:nvGraphicFramePr>
            <xdr:cNvPr id="9" name="Facility Name"/>
            <xdr:cNvGraphicFramePr/>
          </xdr:nvGraphicFramePr>
          <xdr:xfrm>
            <a:off x="0" y="0"/>
            <a:ext cx="0" cy="0"/>
          </xdr:xfrm>
          <a:graphic>
            <a:graphicData uri="http://schemas.microsoft.com/office/drawing/2010/slicer">
              <sle:slicer xmlns:sle="http://schemas.microsoft.com/office/drawing/2010/slicer" name="Facility Name"/>
            </a:graphicData>
          </a:graphic>
        </xdr:graphicFrame>
      </mc:Choice>
      <mc:Fallback xmlns="">
        <xdr:sp macro="" textlink="">
          <xdr:nvSpPr>
            <xdr:cNvPr id="0" name=""/>
            <xdr:cNvSpPr>
              <a:spLocks noTextEdit="1"/>
            </xdr:cNvSpPr>
          </xdr:nvSpPr>
          <xdr:spPr>
            <a:xfrm>
              <a:off x="10238226" y="5937242"/>
              <a:ext cx="1804736" cy="2323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533144</xdr:colOff>
      <xdr:row>27</xdr:row>
      <xdr:rowOff>53096</xdr:rowOff>
    </xdr:from>
    <xdr:to>
      <xdr:col>12</xdr:col>
      <xdr:colOff>544915</xdr:colOff>
      <xdr:row>37</xdr:row>
      <xdr:rowOff>187847</xdr:rowOff>
    </xdr:to>
    <mc:AlternateContent xmlns:mc="http://schemas.openxmlformats.org/markup-compatibility/2006" xmlns:a14="http://schemas.microsoft.com/office/drawing/2010/main">
      <mc:Choice Requires="a14">
        <xdr:graphicFrame macro="">
          <xdr:nvGraphicFramePr>
            <xdr:cNvPr id="10" name="Reporting Period"/>
            <xdr:cNvGraphicFramePr/>
          </xdr:nvGraphicFramePr>
          <xdr:xfrm>
            <a:off x="0" y="0"/>
            <a:ext cx="0" cy="0"/>
          </xdr:xfrm>
          <a:graphic>
            <a:graphicData uri="http://schemas.microsoft.com/office/drawing/2010/slicer">
              <sle:slicer xmlns:sle="http://schemas.microsoft.com/office/drawing/2010/slicer" name="Reporting Period"/>
            </a:graphicData>
          </a:graphic>
        </xdr:graphicFrame>
      </mc:Choice>
      <mc:Fallback xmlns="">
        <xdr:sp macro="" textlink="">
          <xdr:nvSpPr>
            <xdr:cNvPr id="0" name=""/>
            <xdr:cNvSpPr>
              <a:spLocks noTextEdit="1"/>
            </xdr:cNvSpPr>
          </xdr:nvSpPr>
          <xdr:spPr>
            <a:xfrm>
              <a:off x="8213302" y="5948570"/>
              <a:ext cx="1816508" cy="2420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374295</xdr:colOff>
      <xdr:row>27</xdr:row>
      <xdr:rowOff>22678</xdr:rowOff>
    </xdr:from>
    <xdr:to>
      <xdr:col>9</xdr:col>
      <xdr:colOff>386067</xdr:colOff>
      <xdr:row>37</xdr:row>
      <xdr:rowOff>157428</xdr:rowOff>
    </xdr:to>
    <mc:AlternateContent xmlns:mc="http://schemas.openxmlformats.org/markup-compatibility/2006" xmlns:a14="http://schemas.microsoft.com/office/drawing/2010/main">
      <mc:Choice Requires="a14">
        <xdr:graphicFrame macro="">
          <xdr:nvGraphicFramePr>
            <xdr:cNvPr id="11" name=" Scope"/>
            <xdr:cNvGraphicFramePr/>
          </xdr:nvGraphicFramePr>
          <xdr:xfrm>
            <a:off x="0" y="0"/>
            <a:ext cx="0" cy="0"/>
          </xdr:xfrm>
          <a:graphic>
            <a:graphicData uri="http://schemas.microsoft.com/office/drawing/2010/slicer">
              <sle:slicer xmlns:sle="http://schemas.microsoft.com/office/drawing/2010/slicer" name=" Scope"/>
            </a:graphicData>
          </a:graphic>
        </xdr:graphicFrame>
      </mc:Choice>
      <mc:Fallback xmlns="">
        <xdr:sp macro="" textlink="">
          <xdr:nvSpPr>
            <xdr:cNvPr id="0" name=""/>
            <xdr:cNvSpPr>
              <a:spLocks noTextEdit="1"/>
            </xdr:cNvSpPr>
          </xdr:nvSpPr>
          <xdr:spPr>
            <a:xfrm>
              <a:off x="6249716" y="5918152"/>
              <a:ext cx="1816509" cy="24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125064</xdr:colOff>
      <xdr:row>79</xdr:row>
      <xdr:rowOff>85876</xdr:rowOff>
    </xdr:from>
    <xdr:to>
      <xdr:col>24</xdr:col>
      <xdr:colOff>105834</xdr:colOff>
      <xdr:row>92</xdr:row>
      <xdr:rowOff>26004</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787906</xdr:colOff>
      <xdr:row>95</xdr:row>
      <xdr:rowOff>119046</xdr:rowOff>
    </xdr:from>
    <xdr:to>
      <xdr:col>21</xdr:col>
      <xdr:colOff>726141</xdr:colOff>
      <xdr:row>106</xdr:row>
      <xdr:rowOff>115173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333375</xdr:colOff>
      <xdr:row>80</xdr:row>
      <xdr:rowOff>452438</xdr:rowOff>
    </xdr:from>
    <xdr:to>
      <xdr:col>31</xdr:col>
      <xdr:colOff>2447925</xdr:colOff>
      <xdr:row>94</xdr:row>
      <xdr:rowOff>119063</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2</xdr:row>
      <xdr:rowOff>3810</xdr:rowOff>
    </xdr:from>
    <xdr:to>
      <xdr:col>9</xdr:col>
      <xdr:colOff>514350</xdr:colOff>
      <xdr:row>15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381000</xdr:colOff>
      <xdr:row>1</xdr:row>
      <xdr:rowOff>290209</xdr:rowOff>
    </xdr:from>
    <xdr:to>
      <xdr:col>22</xdr:col>
      <xdr:colOff>105383</xdr:colOff>
      <xdr:row>15</xdr:row>
      <xdr:rowOff>131324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445576</xdr:colOff>
      <xdr:row>1</xdr:row>
      <xdr:rowOff>326756</xdr:rowOff>
    </xdr:from>
    <xdr:to>
      <xdr:col>29</xdr:col>
      <xdr:colOff>1633779</xdr:colOff>
      <xdr:row>15</xdr:row>
      <xdr:rowOff>176939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457200</xdr:colOff>
      <xdr:row>10</xdr:row>
      <xdr:rowOff>105508</xdr:rowOff>
    </xdr:from>
    <xdr:to>
      <xdr:col>47</xdr:col>
      <xdr:colOff>203200</xdr:colOff>
      <xdr:row>82</xdr:row>
      <xdr:rowOff>95250</xdr:rowOff>
    </xdr:to>
    <xdr:sp macro="" textlink="">
      <xdr:nvSpPr>
        <xdr:cNvPr id="18" name="Rectangle 17"/>
        <xdr:cNvSpPr/>
      </xdr:nvSpPr>
      <xdr:spPr>
        <a:xfrm>
          <a:off x="3505200" y="1883508"/>
          <a:ext cx="25349200" cy="1279134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5</xdr:col>
      <xdr:colOff>431800</xdr:colOff>
      <xdr:row>10</xdr:row>
      <xdr:rowOff>100013</xdr:rowOff>
    </xdr:from>
    <xdr:to>
      <xdr:col>47</xdr:col>
      <xdr:colOff>193675</xdr:colOff>
      <xdr:row>82</xdr:row>
      <xdr:rowOff>100013</xdr:rowOff>
    </xdr:to>
    <xdr:pic>
      <xdr:nvPicPr>
        <xdr:cNvPr id="38" name="Picture 37"/>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Cutout/>
                  </a14:imgEffect>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3479800" y="1878013"/>
          <a:ext cx="25365075" cy="12801600"/>
        </a:xfrm>
        <a:prstGeom prst="rect">
          <a:avLst/>
        </a:prstGeom>
      </xdr:spPr>
      <xdr:style>
        <a:lnRef idx="1">
          <a:schemeClr val="accent3"/>
        </a:lnRef>
        <a:fillRef idx="2">
          <a:schemeClr val="accent3"/>
        </a:fillRef>
        <a:effectRef idx="1">
          <a:schemeClr val="accent3"/>
        </a:effectRef>
        <a:fontRef idx="minor">
          <a:schemeClr val="dk1"/>
        </a:fontRef>
      </xdr:style>
    </xdr:pic>
    <xdr:clientData/>
  </xdr:twoCellAnchor>
  <xdr:twoCellAnchor>
    <xdr:from>
      <xdr:col>6</xdr:col>
      <xdr:colOff>217489</xdr:colOff>
      <xdr:row>12</xdr:row>
      <xdr:rowOff>36946</xdr:rowOff>
    </xdr:from>
    <xdr:to>
      <xdr:col>46</xdr:col>
      <xdr:colOff>455613</xdr:colOff>
      <xdr:row>21</xdr:row>
      <xdr:rowOff>90055</xdr:rowOff>
    </xdr:to>
    <xdr:sp macro="" textlink="">
      <xdr:nvSpPr>
        <xdr:cNvPr id="19" name="Rounded Rectangle 18"/>
        <xdr:cNvSpPr/>
      </xdr:nvSpPr>
      <xdr:spPr>
        <a:xfrm>
          <a:off x="3875089" y="2170546"/>
          <a:ext cx="24622124" cy="1653309"/>
        </a:xfrm>
        <a:prstGeom prst="roundRect">
          <a:avLst/>
        </a:prstGeom>
        <a:ln>
          <a:headEnd type="none" w="med" len="med"/>
          <a:tailEnd type="none" w="med" len="med"/>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8</xdr:col>
      <xdr:colOff>34077</xdr:colOff>
      <xdr:row>10</xdr:row>
      <xdr:rowOff>144298</xdr:rowOff>
    </xdr:from>
    <xdr:to>
      <xdr:col>12</xdr:col>
      <xdr:colOff>336550</xdr:colOff>
      <xdr:row>22</xdr:row>
      <xdr:rowOff>123825</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10877" y="1922298"/>
          <a:ext cx="2740873" cy="2113127"/>
        </a:xfrm>
        <a:prstGeom prst="rect">
          <a:avLst/>
        </a:prstGeom>
      </xdr:spPr>
    </xdr:pic>
    <xdr:clientData/>
  </xdr:twoCellAnchor>
  <xdr:twoCellAnchor>
    <xdr:from>
      <xdr:col>16</xdr:col>
      <xdr:colOff>244764</xdr:colOff>
      <xdr:row>15</xdr:row>
      <xdr:rowOff>173182</xdr:rowOff>
    </xdr:from>
    <xdr:to>
      <xdr:col>21</xdr:col>
      <xdr:colOff>563418</xdr:colOff>
      <xdr:row>20</xdr:row>
      <xdr:rowOff>117764</xdr:rowOff>
    </xdr:to>
    <xdr:sp macro="" textlink="'Pivot Tables'!R134">
      <xdr:nvSpPr>
        <xdr:cNvPr id="22" name="Rounded Rectangle 21"/>
        <xdr:cNvSpPr/>
      </xdr:nvSpPr>
      <xdr:spPr>
        <a:xfrm>
          <a:off x="9998364" y="2840182"/>
          <a:ext cx="3366654" cy="833582"/>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F1E95C7F-7AD8-4F66-9254-03E5DF9B464C}" type="TxLink">
            <a:rPr lang="en-US" sz="3600" b="0" i="0" u="none" strike="noStrike" cap="none" spc="0">
              <a:ln w="0"/>
              <a:solidFill>
                <a:srgbClr val="00B0F0"/>
              </a:solidFill>
              <a:effectLst>
                <a:outerShdw blurRad="38100" dist="19050" dir="2700000" algn="tl" rotWithShape="0">
                  <a:schemeClr val="dk1">
                    <a:alpha val="40000"/>
                  </a:schemeClr>
                </a:outerShdw>
              </a:effectLst>
              <a:latin typeface="Calibri"/>
              <a:ea typeface="Calibri"/>
              <a:cs typeface="Calibri"/>
            </a:rPr>
            <a:pPr algn="ctr"/>
            <a:t>5216392.067</a:t>
          </a:fld>
          <a:endParaRPr lang="en-US" sz="36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22</xdr:col>
      <xdr:colOff>517234</xdr:colOff>
      <xdr:row>16</xdr:row>
      <xdr:rowOff>9237</xdr:rowOff>
    </xdr:from>
    <xdr:to>
      <xdr:col>28</xdr:col>
      <xdr:colOff>434106</xdr:colOff>
      <xdr:row>20</xdr:row>
      <xdr:rowOff>131619</xdr:rowOff>
    </xdr:to>
    <xdr:sp macro="" textlink="'Pivot Tables'!S134">
      <xdr:nvSpPr>
        <xdr:cNvPr id="24" name="Rounded Rectangle 23"/>
        <xdr:cNvSpPr/>
      </xdr:nvSpPr>
      <xdr:spPr>
        <a:xfrm>
          <a:off x="13928434" y="2854037"/>
          <a:ext cx="3574472" cy="833582"/>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0D405DD8-7568-4452-8C4D-FEDC75260E98}" type="TxLink">
            <a:rPr lang="en-US" sz="4000" b="0" i="0" u="none" strike="noStrike" cap="none" spc="0">
              <a:ln w="0"/>
              <a:solidFill>
                <a:srgbClr val="00B0F0"/>
              </a:solidFill>
              <a:effectLst>
                <a:outerShdw blurRad="38100" dist="19050" dir="2700000" algn="tl" rotWithShape="0">
                  <a:schemeClr val="dk1">
                    <a:alpha val="40000"/>
                  </a:schemeClr>
                </a:outerShdw>
              </a:effectLst>
              <a:latin typeface="Calibri"/>
              <a:ea typeface="Calibri"/>
              <a:cs typeface="Calibri"/>
            </a:rPr>
            <a:pPr algn="ctr"/>
            <a:t>5392105.725</a:t>
          </a:fld>
          <a:endParaRPr lang="en-US" sz="40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29</xdr:col>
      <xdr:colOff>387922</xdr:colOff>
      <xdr:row>16</xdr:row>
      <xdr:rowOff>50803</xdr:rowOff>
    </xdr:from>
    <xdr:to>
      <xdr:col>35</xdr:col>
      <xdr:colOff>207821</xdr:colOff>
      <xdr:row>20</xdr:row>
      <xdr:rowOff>173185</xdr:rowOff>
    </xdr:to>
    <xdr:sp macro="" textlink="'Pivot Tables'!T134">
      <xdr:nvSpPr>
        <xdr:cNvPr id="25" name="Rounded Rectangle 24"/>
        <xdr:cNvSpPr/>
      </xdr:nvSpPr>
      <xdr:spPr>
        <a:xfrm>
          <a:off x="18066322" y="2895603"/>
          <a:ext cx="3477499" cy="833582"/>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06D9D40-B1B8-4397-8CCA-DA7DE9769F50}" type="TxLink">
            <a:rPr lang="en-US" sz="4000" b="0" i="0" u="none" strike="noStrike" cap="none" spc="0">
              <a:ln w="0"/>
              <a:solidFill>
                <a:srgbClr val="00B0F0"/>
              </a:solidFill>
              <a:effectLst>
                <a:outerShdw blurRad="38100" dist="19050" dir="2700000" algn="tl" rotWithShape="0">
                  <a:schemeClr val="dk1">
                    <a:alpha val="40000"/>
                  </a:schemeClr>
                </a:outerShdw>
              </a:effectLst>
              <a:latin typeface="Calibri"/>
              <a:ea typeface="Calibri"/>
              <a:cs typeface="Calibri"/>
            </a:rPr>
            <a:pPr algn="ctr"/>
            <a:t>106995.25</a:t>
          </a:fld>
          <a:endParaRPr lang="en-US" sz="40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36</xdr:col>
      <xdr:colOff>161637</xdr:colOff>
      <xdr:row>16</xdr:row>
      <xdr:rowOff>36949</xdr:rowOff>
    </xdr:from>
    <xdr:to>
      <xdr:col>41</xdr:col>
      <xdr:colOff>452593</xdr:colOff>
      <xdr:row>20</xdr:row>
      <xdr:rowOff>159331</xdr:rowOff>
    </xdr:to>
    <xdr:sp macro="" textlink="'Pivot Table (supplier Data)'!AC28">
      <xdr:nvSpPr>
        <xdr:cNvPr id="26" name="Rounded Rectangle 25"/>
        <xdr:cNvSpPr/>
      </xdr:nvSpPr>
      <xdr:spPr>
        <a:xfrm>
          <a:off x="22107237" y="2881749"/>
          <a:ext cx="3338956" cy="833582"/>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B72CE8C0-3686-4E46-9C5A-6926F02C4F46}" type="TxLink">
            <a:rPr lang="en-US" sz="4000" b="0" i="0" u="none" strike="noStrike" cap="none" spc="0">
              <a:ln w="0"/>
              <a:solidFill>
                <a:srgbClr val="00B0F0"/>
              </a:solidFill>
              <a:effectLst>
                <a:outerShdw blurRad="38100" dist="19050" dir="2700000" algn="tl" rotWithShape="0">
                  <a:schemeClr val="dk1">
                    <a:alpha val="40000"/>
                  </a:schemeClr>
                </a:outerShdw>
              </a:effectLst>
              <a:latin typeface="Calibri"/>
              <a:ea typeface="Calibri"/>
              <a:cs typeface="Calibri"/>
            </a:rPr>
            <a:pPr algn="ctr"/>
            <a:t>214241.98</a:t>
          </a:fld>
          <a:endParaRPr lang="en-US" sz="40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16</xdr:col>
      <xdr:colOff>438727</xdr:colOff>
      <xdr:row>13</xdr:row>
      <xdr:rowOff>9236</xdr:rowOff>
    </xdr:from>
    <xdr:to>
      <xdr:col>21</xdr:col>
      <xdr:colOff>369455</xdr:colOff>
      <xdr:row>15</xdr:row>
      <xdr:rowOff>76700</xdr:rowOff>
    </xdr:to>
    <xdr:sp macro="" textlink="">
      <xdr:nvSpPr>
        <xdr:cNvPr id="27" name="Rectangle 26"/>
        <xdr:cNvSpPr/>
      </xdr:nvSpPr>
      <xdr:spPr>
        <a:xfrm>
          <a:off x="10192327" y="2320636"/>
          <a:ext cx="2978728" cy="423064"/>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cap="none" spc="0">
              <a:ln w="0"/>
              <a:solidFill>
                <a:srgbClr val="00B0F0"/>
              </a:solidFill>
              <a:effectLst>
                <a:outerShdw blurRad="38100" dist="19050" dir="2700000" algn="tl" rotWithShape="0">
                  <a:schemeClr val="dk1">
                    <a:alpha val="40000"/>
                  </a:schemeClr>
                </a:outerShdw>
              </a:effectLst>
            </a:rPr>
            <a:t>TOTAL EMISSIONS</a:t>
          </a:r>
        </a:p>
      </xdr:txBody>
    </xdr:sp>
    <xdr:clientData/>
  </xdr:twoCellAnchor>
  <xdr:twoCellAnchor>
    <xdr:from>
      <xdr:col>36</xdr:col>
      <xdr:colOff>327891</xdr:colOff>
      <xdr:row>13</xdr:row>
      <xdr:rowOff>9236</xdr:rowOff>
    </xdr:from>
    <xdr:to>
      <xdr:col>41</xdr:col>
      <xdr:colOff>258619</xdr:colOff>
      <xdr:row>15</xdr:row>
      <xdr:rowOff>76199</xdr:rowOff>
    </xdr:to>
    <xdr:sp macro="" textlink="">
      <xdr:nvSpPr>
        <xdr:cNvPr id="28" name="Rectangle 27"/>
        <xdr:cNvSpPr/>
      </xdr:nvSpPr>
      <xdr:spPr>
        <a:xfrm>
          <a:off x="22273491" y="2320636"/>
          <a:ext cx="2978728" cy="42256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cap="none" spc="0">
              <a:ln w="0"/>
              <a:solidFill>
                <a:srgbClr val="00B0F0"/>
              </a:solidFill>
              <a:effectLst>
                <a:outerShdw blurRad="38100" dist="19050" dir="2700000" algn="tl" rotWithShape="0">
                  <a:schemeClr val="dk1">
                    <a:alpha val="40000"/>
                  </a:schemeClr>
                </a:outerShdw>
              </a:effectLst>
            </a:rPr>
            <a:t>Total Carbon Footprint</a:t>
          </a:r>
        </a:p>
      </xdr:txBody>
    </xdr:sp>
    <xdr:clientData/>
  </xdr:twoCellAnchor>
  <xdr:twoCellAnchor>
    <xdr:from>
      <xdr:col>29</xdr:col>
      <xdr:colOff>568037</xdr:colOff>
      <xdr:row>13</xdr:row>
      <xdr:rowOff>9236</xdr:rowOff>
    </xdr:from>
    <xdr:to>
      <xdr:col>34</xdr:col>
      <xdr:colOff>498765</xdr:colOff>
      <xdr:row>15</xdr:row>
      <xdr:rowOff>76199</xdr:rowOff>
    </xdr:to>
    <xdr:sp macro="" textlink="">
      <xdr:nvSpPr>
        <xdr:cNvPr id="29" name="Rectangle 28"/>
        <xdr:cNvSpPr/>
      </xdr:nvSpPr>
      <xdr:spPr>
        <a:xfrm>
          <a:off x="18246437" y="2320636"/>
          <a:ext cx="2978728" cy="42256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cap="none" spc="0">
              <a:ln w="0"/>
              <a:solidFill>
                <a:srgbClr val="00B0F0"/>
              </a:solidFill>
              <a:effectLst>
                <a:outerShdw blurRad="38100" dist="19050" dir="2700000" algn="tl" rotWithShape="0">
                  <a:schemeClr val="dk1">
                    <a:alpha val="40000"/>
                  </a:schemeClr>
                </a:outerShdw>
              </a:effectLst>
            </a:rPr>
            <a:t>WASTE PER UNIT</a:t>
          </a:r>
        </a:p>
      </xdr:txBody>
    </xdr:sp>
    <xdr:clientData/>
  </xdr:twoCellAnchor>
  <xdr:twoCellAnchor>
    <xdr:from>
      <xdr:col>23</xdr:col>
      <xdr:colOff>198582</xdr:colOff>
      <xdr:row>13</xdr:row>
      <xdr:rowOff>9236</xdr:rowOff>
    </xdr:from>
    <xdr:to>
      <xdr:col>28</xdr:col>
      <xdr:colOff>129310</xdr:colOff>
      <xdr:row>15</xdr:row>
      <xdr:rowOff>76199</xdr:rowOff>
    </xdr:to>
    <xdr:sp macro="" textlink="">
      <xdr:nvSpPr>
        <xdr:cNvPr id="30" name="Rectangle 29"/>
        <xdr:cNvSpPr/>
      </xdr:nvSpPr>
      <xdr:spPr>
        <a:xfrm>
          <a:off x="14219382" y="2320636"/>
          <a:ext cx="2978728" cy="42256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500" b="0" cap="none" spc="0">
              <a:ln w="0"/>
              <a:solidFill>
                <a:srgbClr val="00B0F0"/>
              </a:solidFill>
              <a:effectLst>
                <a:outerShdw blurRad="38100" dist="19050" dir="2700000" algn="tl" rotWithShape="0">
                  <a:schemeClr val="dk1">
                    <a:alpha val="40000"/>
                  </a:schemeClr>
                </a:outerShdw>
              </a:effectLst>
            </a:rPr>
            <a:t>ENERGY CONSUMPTION PER UNIT</a:t>
          </a:r>
        </a:p>
      </xdr:txBody>
    </xdr:sp>
    <xdr:clientData/>
  </xdr:twoCellAnchor>
  <xdr:twoCellAnchor>
    <xdr:from>
      <xdr:col>6</xdr:col>
      <xdr:colOff>161925</xdr:colOff>
      <xdr:row>28</xdr:row>
      <xdr:rowOff>111125</xdr:rowOff>
    </xdr:from>
    <xdr:to>
      <xdr:col>15</xdr:col>
      <xdr:colOff>177800</xdr:colOff>
      <xdr:row>52</xdr:row>
      <xdr:rowOff>82551</xdr:rowOff>
    </xdr:to>
    <xdr:sp macro="" textlink="">
      <xdr:nvSpPr>
        <xdr:cNvPr id="34" name="Rounded Rectangle 33"/>
        <xdr:cNvSpPr/>
      </xdr:nvSpPr>
      <xdr:spPr>
        <a:xfrm>
          <a:off x="3819525" y="5089525"/>
          <a:ext cx="5502275" cy="4238626"/>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67734</xdr:colOff>
      <xdr:row>28</xdr:row>
      <xdr:rowOff>111125</xdr:rowOff>
    </xdr:from>
    <xdr:to>
      <xdr:col>25</xdr:col>
      <xdr:colOff>83609</xdr:colOff>
      <xdr:row>52</xdr:row>
      <xdr:rowOff>78923</xdr:rowOff>
    </xdr:to>
    <xdr:sp macro="" textlink="">
      <xdr:nvSpPr>
        <xdr:cNvPr id="47" name="Rounded Rectangle 46"/>
        <xdr:cNvSpPr/>
      </xdr:nvSpPr>
      <xdr:spPr>
        <a:xfrm>
          <a:off x="9821334" y="5089525"/>
          <a:ext cx="5502275" cy="4234998"/>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516541</xdr:colOff>
      <xdr:row>24</xdr:row>
      <xdr:rowOff>79561</xdr:rowOff>
    </xdr:from>
    <xdr:to>
      <xdr:col>22</xdr:col>
      <xdr:colOff>581477</xdr:colOff>
      <xdr:row>27</xdr:row>
      <xdr:rowOff>9524</xdr:rowOff>
    </xdr:to>
    <xdr:sp macro="" textlink="">
      <xdr:nvSpPr>
        <xdr:cNvPr id="48" name="Rectangle 47"/>
        <xdr:cNvSpPr/>
      </xdr:nvSpPr>
      <xdr:spPr>
        <a:xfrm>
          <a:off x="4783741" y="4346761"/>
          <a:ext cx="9208936" cy="463363"/>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4000" b="1">
              <a:solidFill>
                <a:srgbClr val="00B0F0"/>
              </a:solidFill>
            </a:rPr>
            <a:t>Operational Performance</a:t>
          </a:r>
          <a:endParaRPr lang="en-US" sz="4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7</xdr:col>
      <xdr:colOff>452229</xdr:colOff>
      <xdr:row>28</xdr:row>
      <xdr:rowOff>141583</xdr:rowOff>
    </xdr:from>
    <xdr:to>
      <xdr:col>13</xdr:col>
      <xdr:colOff>495078</xdr:colOff>
      <xdr:row>30</xdr:row>
      <xdr:rowOff>72335</xdr:rowOff>
    </xdr:to>
    <xdr:sp macro="" textlink="">
      <xdr:nvSpPr>
        <xdr:cNvPr id="52" name="Rectangle 51"/>
        <xdr:cNvSpPr/>
      </xdr:nvSpPr>
      <xdr:spPr>
        <a:xfrm>
          <a:off x="4719429" y="5119983"/>
          <a:ext cx="3700449" cy="28635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solidFill>
                <a:srgbClr val="00B0F0"/>
              </a:solidFill>
            </a:rPr>
            <a:t>Operational Performance</a:t>
          </a:r>
          <a:endParaRPr lang="en-US" sz="20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17</xdr:col>
      <xdr:colOff>447220</xdr:colOff>
      <xdr:row>28</xdr:row>
      <xdr:rowOff>158811</xdr:rowOff>
    </xdr:from>
    <xdr:to>
      <xdr:col>23</xdr:col>
      <xdr:colOff>490069</xdr:colOff>
      <xdr:row>30</xdr:row>
      <xdr:rowOff>84483</xdr:rowOff>
    </xdr:to>
    <xdr:sp macro="" textlink="">
      <xdr:nvSpPr>
        <xdr:cNvPr id="53" name="Rectangle 52"/>
        <xdr:cNvSpPr/>
      </xdr:nvSpPr>
      <xdr:spPr>
        <a:xfrm>
          <a:off x="10810420" y="5137211"/>
          <a:ext cx="3700449" cy="28127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0" cap="none" spc="0">
              <a:ln w="0"/>
              <a:solidFill>
                <a:srgbClr val="00B0F0"/>
              </a:solidFill>
              <a:effectLst>
                <a:outerShdw blurRad="38100" dist="19050" dir="2700000" algn="tl" rotWithShape="0">
                  <a:schemeClr val="dk1">
                    <a:alpha val="40000"/>
                  </a:schemeClr>
                </a:outerShdw>
              </a:effectLst>
            </a:rPr>
            <a:t>Combined Trend</a:t>
          </a:r>
        </a:p>
      </xdr:txBody>
    </xdr:sp>
    <xdr:clientData/>
  </xdr:twoCellAnchor>
  <xdr:twoCellAnchor>
    <xdr:from>
      <xdr:col>28</xdr:col>
      <xdr:colOff>581497</xdr:colOff>
      <xdr:row>24</xdr:row>
      <xdr:rowOff>106775</xdr:rowOff>
    </xdr:from>
    <xdr:to>
      <xdr:col>44</xdr:col>
      <xdr:colOff>44453</xdr:colOff>
      <xdr:row>27</xdr:row>
      <xdr:rowOff>36738</xdr:rowOff>
    </xdr:to>
    <xdr:sp macro="" textlink="">
      <xdr:nvSpPr>
        <xdr:cNvPr id="55" name="Rectangle 54"/>
        <xdr:cNvSpPr/>
      </xdr:nvSpPr>
      <xdr:spPr>
        <a:xfrm>
          <a:off x="17650297" y="4373975"/>
          <a:ext cx="9216556" cy="463363"/>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4000" b="1">
              <a:solidFill>
                <a:srgbClr val="00B0F0"/>
              </a:solidFill>
            </a:rPr>
            <a:t>Emissions Breakdown</a:t>
          </a:r>
          <a:endParaRPr lang="en-US" sz="4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25</xdr:col>
      <xdr:colOff>469900</xdr:colOff>
      <xdr:row>28</xdr:row>
      <xdr:rowOff>29483</xdr:rowOff>
    </xdr:from>
    <xdr:to>
      <xdr:col>46</xdr:col>
      <xdr:colOff>527050</xdr:colOff>
      <xdr:row>51</xdr:row>
      <xdr:rowOff>166009</xdr:rowOff>
    </xdr:to>
    <xdr:sp macro="" textlink="">
      <xdr:nvSpPr>
        <xdr:cNvPr id="56" name="Rounded Rectangle 55"/>
        <xdr:cNvSpPr/>
      </xdr:nvSpPr>
      <xdr:spPr>
        <a:xfrm>
          <a:off x="15709900" y="5007883"/>
          <a:ext cx="12858750" cy="4225926"/>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241300</xdr:colOff>
      <xdr:row>25</xdr:row>
      <xdr:rowOff>50800</xdr:rowOff>
    </xdr:from>
    <xdr:to>
      <xdr:col>25</xdr:col>
      <xdr:colOff>268514</xdr:colOff>
      <xdr:row>51</xdr:row>
      <xdr:rowOff>119743</xdr:rowOff>
    </xdr:to>
    <xdr:cxnSp macro="">
      <xdr:nvCxnSpPr>
        <xdr:cNvPr id="36" name="Straight Connector 35"/>
        <xdr:cNvCxnSpPr/>
      </xdr:nvCxnSpPr>
      <xdr:spPr>
        <a:xfrm>
          <a:off x="15481300" y="4495800"/>
          <a:ext cx="27214" cy="46917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510321</xdr:colOff>
      <xdr:row>29</xdr:row>
      <xdr:rowOff>147869</xdr:rowOff>
    </xdr:from>
    <xdr:to>
      <xdr:col>32</xdr:col>
      <xdr:colOff>119184</xdr:colOff>
      <xdr:row>31</xdr:row>
      <xdr:rowOff>64477</xdr:rowOff>
    </xdr:to>
    <xdr:sp macro="" textlink="">
      <xdr:nvSpPr>
        <xdr:cNvPr id="60" name="Rectangle 59"/>
        <xdr:cNvSpPr/>
      </xdr:nvSpPr>
      <xdr:spPr>
        <a:xfrm>
          <a:off x="16359921" y="5304069"/>
          <a:ext cx="3266463" cy="27220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0" cap="none" spc="0">
              <a:ln w="0"/>
              <a:solidFill>
                <a:srgbClr val="00B0F0"/>
              </a:solidFill>
              <a:effectLst>
                <a:outerShdw blurRad="38100" dist="19050" dir="2700000" algn="tl" rotWithShape="0">
                  <a:schemeClr val="dk1">
                    <a:alpha val="40000"/>
                  </a:schemeClr>
                </a:outerShdw>
              </a:effectLst>
            </a:rPr>
            <a:t>Emissions by Facility</a:t>
          </a:r>
        </a:p>
      </xdr:txBody>
    </xdr:sp>
    <xdr:clientData/>
  </xdr:twoCellAnchor>
  <xdr:twoCellAnchor>
    <xdr:from>
      <xdr:col>33</xdr:col>
      <xdr:colOff>347420</xdr:colOff>
      <xdr:row>29</xdr:row>
      <xdr:rowOff>157151</xdr:rowOff>
    </xdr:from>
    <xdr:to>
      <xdr:col>38</xdr:col>
      <xdr:colOff>509954</xdr:colOff>
      <xdr:row>31</xdr:row>
      <xdr:rowOff>76200</xdr:rowOff>
    </xdr:to>
    <xdr:sp macro="" textlink="">
      <xdr:nvSpPr>
        <xdr:cNvPr id="61" name="Rectangle 60"/>
        <xdr:cNvSpPr/>
      </xdr:nvSpPr>
      <xdr:spPr>
        <a:xfrm>
          <a:off x="20464220" y="5313351"/>
          <a:ext cx="3210534" cy="274649"/>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solidFill>
                <a:srgbClr val="00B0F0"/>
              </a:solidFill>
            </a:rPr>
            <a:t>Emissions by Scope</a:t>
          </a:r>
          <a:endParaRPr lang="en-US" sz="2000" b="0"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26</xdr:col>
      <xdr:colOff>79130</xdr:colOff>
      <xdr:row>30</xdr:row>
      <xdr:rowOff>131885</xdr:rowOff>
    </xdr:from>
    <xdr:to>
      <xdr:col>34</xdr:col>
      <xdr:colOff>60567</xdr:colOff>
      <xdr:row>50</xdr:row>
      <xdr:rowOff>169984</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128954</xdr:colOff>
      <xdr:row>31</xdr:row>
      <xdr:rowOff>105508</xdr:rowOff>
    </xdr:from>
    <xdr:to>
      <xdr:col>40</xdr:col>
      <xdr:colOff>207108</xdr:colOff>
      <xdr:row>50</xdr:row>
      <xdr:rowOff>134817</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330567</xdr:colOff>
      <xdr:row>29</xdr:row>
      <xdr:rowOff>163499</xdr:rowOff>
    </xdr:from>
    <xdr:to>
      <xdr:col>45</xdr:col>
      <xdr:colOff>545122</xdr:colOff>
      <xdr:row>31</xdr:row>
      <xdr:rowOff>80107</xdr:rowOff>
    </xdr:to>
    <xdr:sp macro="" textlink="">
      <xdr:nvSpPr>
        <xdr:cNvPr id="65" name="Rectangle 64"/>
        <xdr:cNvSpPr/>
      </xdr:nvSpPr>
      <xdr:spPr>
        <a:xfrm>
          <a:off x="24714567" y="5319699"/>
          <a:ext cx="3262555" cy="27220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0" cap="none" spc="0">
              <a:ln w="0"/>
              <a:solidFill>
                <a:srgbClr val="00B0F0"/>
              </a:solidFill>
              <a:effectLst>
                <a:outerShdw blurRad="38100" dist="19050" dir="2700000" algn="tl" rotWithShape="0">
                  <a:schemeClr val="dk1">
                    <a:alpha val="40000"/>
                  </a:schemeClr>
                </a:outerShdw>
              </a:effectLst>
            </a:rPr>
            <a:t>Quarterly Emissions Trend</a:t>
          </a:r>
        </a:p>
      </xdr:txBody>
    </xdr:sp>
    <xdr:clientData/>
  </xdr:twoCellAnchor>
  <xdr:twoCellAnchor>
    <xdr:from>
      <xdr:col>40</xdr:col>
      <xdr:colOff>292100</xdr:colOff>
      <xdr:row>32</xdr:row>
      <xdr:rowOff>25401</xdr:rowOff>
    </xdr:from>
    <xdr:to>
      <xdr:col>46</xdr:col>
      <xdr:colOff>216877</xdr:colOff>
      <xdr:row>49</xdr:row>
      <xdr:rowOff>64478</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562447</xdr:colOff>
      <xdr:row>53</xdr:row>
      <xdr:rowOff>24225</xdr:rowOff>
    </xdr:from>
    <xdr:to>
      <xdr:col>44</xdr:col>
      <xdr:colOff>25403</xdr:colOff>
      <xdr:row>55</xdr:row>
      <xdr:rowOff>132205</xdr:rowOff>
    </xdr:to>
    <xdr:sp macro="" textlink="">
      <xdr:nvSpPr>
        <xdr:cNvPr id="71" name="Rectangle 70"/>
        <xdr:cNvSpPr/>
      </xdr:nvSpPr>
      <xdr:spPr>
        <a:xfrm>
          <a:off x="17631247" y="9447625"/>
          <a:ext cx="9216556" cy="463580"/>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4000" b="1">
              <a:solidFill>
                <a:srgbClr val="00B0F0"/>
              </a:solidFill>
            </a:rPr>
            <a:t>Supplier Sustainability</a:t>
          </a:r>
          <a:endParaRPr lang="en-US" sz="4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25</xdr:col>
      <xdr:colOff>450850</xdr:colOff>
      <xdr:row>56</xdr:row>
      <xdr:rowOff>112032</xdr:rowOff>
    </xdr:from>
    <xdr:to>
      <xdr:col>46</xdr:col>
      <xdr:colOff>508000</xdr:colOff>
      <xdr:row>81</xdr:row>
      <xdr:rowOff>12699</xdr:rowOff>
    </xdr:to>
    <xdr:sp macro="" textlink="">
      <xdr:nvSpPr>
        <xdr:cNvPr id="72" name="Rounded Rectangle 71"/>
        <xdr:cNvSpPr/>
      </xdr:nvSpPr>
      <xdr:spPr>
        <a:xfrm>
          <a:off x="15690850" y="10068832"/>
          <a:ext cx="12858750" cy="4345667"/>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509703</xdr:colOff>
      <xdr:row>58</xdr:row>
      <xdr:rowOff>971</xdr:rowOff>
    </xdr:from>
    <xdr:to>
      <xdr:col>32</xdr:col>
      <xdr:colOff>118566</xdr:colOff>
      <xdr:row>59</xdr:row>
      <xdr:rowOff>87324</xdr:rowOff>
    </xdr:to>
    <xdr:sp macro="" textlink="">
      <xdr:nvSpPr>
        <xdr:cNvPr id="80" name="Rectangle 79"/>
        <xdr:cNvSpPr/>
      </xdr:nvSpPr>
      <xdr:spPr>
        <a:xfrm>
          <a:off x="16359303" y="10313371"/>
          <a:ext cx="3266463" cy="26415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1">
              <a:solidFill>
                <a:srgbClr val="00B0F0"/>
              </a:solidFill>
            </a:rPr>
            <a:t>Supplier Emissions Ranking</a:t>
          </a:r>
          <a:endParaRPr lang="en-US" sz="18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33</xdr:col>
      <xdr:colOff>346802</xdr:colOff>
      <xdr:row>58</xdr:row>
      <xdr:rowOff>10253</xdr:rowOff>
    </xdr:from>
    <xdr:to>
      <xdr:col>38</xdr:col>
      <xdr:colOff>509336</xdr:colOff>
      <xdr:row>59</xdr:row>
      <xdr:rowOff>107101</xdr:rowOff>
    </xdr:to>
    <xdr:sp macro="" textlink="">
      <xdr:nvSpPr>
        <xdr:cNvPr id="81" name="Rectangle 80"/>
        <xdr:cNvSpPr/>
      </xdr:nvSpPr>
      <xdr:spPr>
        <a:xfrm>
          <a:off x="20463602" y="10322653"/>
          <a:ext cx="3210534" cy="27464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solidFill>
                <a:srgbClr val="00B0F0"/>
              </a:solidFill>
            </a:rPr>
            <a:t>Supplier Income Distribution </a:t>
          </a:r>
          <a:endParaRPr lang="en-US" sz="2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40</xdr:col>
      <xdr:colOff>279982</xdr:colOff>
      <xdr:row>57</xdr:row>
      <xdr:rowOff>156925</xdr:rowOff>
    </xdr:from>
    <xdr:to>
      <xdr:col>46</xdr:col>
      <xdr:colOff>3332</xdr:colOff>
      <xdr:row>60</xdr:row>
      <xdr:rowOff>73284</xdr:rowOff>
    </xdr:to>
    <xdr:sp macro="" textlink="">
      <xdr:nvSpPr>
        <xdr:cNvPr id="82" name="Rectangle 81"/>
        <xdr:cNvSpPr/>
      </xdr:nvSpPr>
      <xdr:spPr>
        <a:xfrm>
          <a:off x="24663982" y="10291525"/>
          <a:ext cx="3380950" cy="449759"/>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cap="none" spc="0">
              <a:ln w="0"/>
              <a:solidFill>
                <a:srgbClr val="00B0F0"/>
              </a:solidFill>
              <a:effectLst>
                <a:outerShdw blurRad="38100" dist="19050" dir="2700000" algn="tl" rotWithShape="0">
                  <a:schemeClr val="dk1">
                    <a:alpha val="40000"/>
                  </a:schemeClr>
                </a:outerShdw>
              </a:effectLst>
            </a:rPr>
            <a:t>Total Supplier Emissions by Income Range</a:t>
          </a:r>
        </a:p>
      </xdr:txBody>
    </xdr:sp>
    <xdr:clientData/>
  </xdr:twoCellAnchor>
  <xdr:twoCellAnchor>
    <xdr:from>
      <xdr:col>25</xdr:col>
      <xdr:colOff>579932</xdr:colOff>
      <xdr:row>60</xdr:row>
      <xdr:rowOff>159727</xdr:rowOff>
    </xdr:from>
    <xdr:to>
      <xdr:col>33</xdr:col>
      <xdr:colOff>58419</xdr:colOff>
      <xdr:row>79</xdr:row>
      <xdr:rowOff>88691</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51707</xdr:colOff>
      <xdr:row>61</xdr:row>
      <xdr:rowOff>1854</xdr:rowOff>
    </xdr:from>
    <xdr:to>
      <xdr:col>40</xdr:col>
      <xdr:colOff>238539</xdr:colOff>
      <xdr:row>79</xdr:row>
      <xdr:rowOff>19878</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210574</xdr:colOff>
      <xdr:row>61</xdr:row>
      <xdr:rowOff>142198</xdr:rowOff>
    </xdr:from>
    <xdr:to>
      <xdr:col>46</xdr:col>
      <xdr:colOff>480961</xdr:colOff>
      <xdr:row>78</xdr:row>
      <xdr:rowOff>162230</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284843</xdr:colOff>
      <xdr:row>54</xdr:row>
      <xdr:rowOff>141514</xdr:rowOff>
    </xdr:from>
    <xdr:to>
      <xdr:col>25</xdr:col>
      <xdr:colOff>312057</xdr:colOff>
      <xdr:row>81</xdr:row>
      <xdr:rowOff>29028</xdr:rowOff>
    </xdr:to>
    <xdr:cxnSp macro="">
      <xdr:nvCxnSpPr>
        <xdr:cNvPr id="88" name="Straight Connector 87"/>
        <xdr:cNvCxnSpPr/>
      </xdr:nvCxnSpPr>
      <xdr:spPr>
        <a:xfrm>
          <a:off x="15524843" y="9742714"/>
          <a:ext cx="27214" cy="46881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291570</xdr:colOff>
      <xdr:row>53</xdr:row>
      <xdr:rowOff>137618</xdr:rowOff>
    </xdr:from>
    <xdr:to>
      <xdr:col>23</xdr:col>
      <xdr:colOff>356506</xdr:colOff>
      <xdr:row>56</xdr:row>
      <xdr:rowOff>67581</xdr:rowOff>
    </xdr:to>
    <xdr:sp macro="" textlink="">
      <xdr:nvSpPr>
        <xdr:cNvPr id="89" name="Rectangle 88"/>
        <xdr:cNvSpPr/>
      </xdr:nvSpPr>
      <xdr:spPr>
        <a:xfrm>
          <a:off x="5168370" y="9561018"/>
          <a:ext cx="9208936" cy="463363"/>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4000" b="1">
              <a:solidFill>
                <a:srgbClr val="00B0F0"/>
              </a:solidFill>
            </a:rPr>
            <a:t>Regulatory Compliance</a:t>
          </a:r>
          <a:endParaRPr lang="en-US" sz="4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6</xdr:col>
      <xdr:colOff>212877</xdr:colOff>
      <xdr:row>58</xdr:row>
      <xdr:rowOff>31296</xdr:rowOff>
    </xdr:from>
    <xdr:to>
      <xdr:col>17</xdr:col>
      <xdr:colOff>152400</xdr:colOff>
      <xdr:row>81</xdr:row>
      <xdr:rowOff>176894</xdr:rowOff>
    </xdr:to>
    <xdr:sp macro="" textlink="">
      <xdr:nvSpPr>
        <xdr:cNvPr id="90" name="Rounded Rectangle 89"/>
        <xdr:cNvSpPr/>
      </xdr:nvSpPr>
      <xdr:spPr>
        <a:xfrm>
          <a:off x="3870477" y="10343696"/>
          <a:ext cx="6645123" cy="4234998"/>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323241</xdr:colOff>
      <xdr:row>58</xdr:row>
      <xdr:rowOff>128331</xdr:rowOff>
    </xdr:from>
    <xdr:to>
      <xdr:col>14</xdr:col>
      <xdr:colOff>366090</xdr:colOff>
      <xdr:row>60</xdr:row>
      <xdr:rowOff>59083</xdr:rowOff>
    </xdr:to>
    <xdr:sp macro="" textlink="">
      <xdr:nvSpPr>
        <xdr:cNvPr id="91" name="Rectangle 90"/>
        <xdr:cNvSpPr/>
      </xdr:nvSpPr>
      <xdr:spPr>
        <a:xfrm>
          <a:off x="5200041" y="10440731"/>
          <a:ext cx="3700449" cy="28635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solidFill>
                <a:srgbClr val="00B0F0"/>
              </a:solidFill>
            </a:rPr>
            <a:t>Facility Emissions vs Benchmark </a:t>
          </a:r>
          <a:endParaRPr lang="en-US" sz="2000" b="1" cap="none" spc="0">
            <a:ln w="0"/>
            <a:solidFill>
              <a:srgbClr val="00B0F0"/>
            </a:solidFill>
            <a:effectLst>
              <a:outerShdw blurRad="38100" dist="19050" dir="2700000" algn="tl" rotWithShape="0">
                <a:schemeClr val="dk1">
                  <a:alpha val="40000"/>
                </a:schemeClr>
              </a:outerShdw>
            </a:effectLst>
          </a:endParaRPr>
        </a:p>
      </xdr:txBody>
    </xdr:sp>
    <xdr:clientData/>
  </xdr:twoCellAnchor>
  <xdr:twoCellAnchor>
    <xdr:from>
      <xdr:col>6</xdr:col>
      <xdr:colOff>345148</xdr:colOff>
      <xdr:row>60</xdr:row>
      <xdr:rowOff>165483</xdr:rowOff>
    </xdr:from>
    <xdr:to>
      <xdr:col>16</xdr:col>
      <xdr:colOff>597138</xdr:colOff>
      <xdr:row>81</xdr:row>
      <xdr:rowOff>75851</xdr:rowOff>
    </xdr:to>
    <xdr:graphicFrame macro="">
      <xdr:nvGraphicFramePr>
        <xdr:cNvPr id="92" name="Chart 9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233680</xdr:colOff>
      <xdr:row>30</xdr:row>
      <xdr:rowOff>156845</xdr:rowOff>
    </xdr:from>
    <xdr:to>
      <xdr:col>15</xdr:col>
      <xdr:colOff>126999</xdr:colOff>
      <xdr:row>50</xdr:row>
      <xdr:rowOff>66040</xdr:rowOff>
    </xdr:to>
    <xdr:graphicFrame macro="">
      <xdr:nvGraphicFramePr>
        <xdr:cNvPr id="93" name="Chart 9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144228</xdr:colOff>
      <xdr:row>30</xdr:row>
      <xdr:rowOff>124715</xdr:rowOff>
    </xdr:from>
    <xdr:to>
      <xdr:col>24</xdr:col>
      <xdr:colOff>579534</xdr:colOff>
      <xdr:row>51</xdr:row>
      <xdr:rowOff>76200</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310206</xdr:colOff>
      <xdr:row>57</xdr:row>
      <xdr:rowOff>108625</xdr:rowOff>
    </xdr:from>
    <xdr:to>
      <xdr:col>25</xdr:col>
      <xdr:colOff>177953</xdr:colOff>
      <xdr:row>81</xdr:row>
      <xdr:rowOff>100694</xdr:rowOff>
    </xdr:to>
    <xdr:sp macro="" textlink="">
      <xdr:nvSpPr>
        <xdr:cNvPr id="96" name="Rounded Rectangle 95"/>
        <xdr:cNvSpPr/>
      </xdr:nvSpPr>
      <xdr:spPr>
        <a:xfrm>
          <a:off x="10673406" y="10243225"/>
          <a:ext cx="4744547" cy="4259269"/>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0</xdr:colOff>
      <xdr:row>58</xdr:row>
      <xdr:rowOff>139528</xdr:rowOff>
    </xdr:from>
    <xdr:to>
      <xdr:col>24</xdr:col>
      <xdr:colOff>482600</xdr:colOff>
      <xdr:row>66</xdr:row>
      <xdr:rowOff>110220</xdr:rowOff>
    </xdr:to>
    <mc:AlternateContent xmlns:mc="http://schemas.openxmlformats.org/markup-compatibility/2006" xmlns:a14="http://schemas.microsoft.com/office/drawing/2010/main">
      <mc:Choice Requires="a14">
        <xdr:graphicFrame macro="">
          <xdr:nvGraphicFramePr>
            <xdr:cNvPr id="95" name="Reporting Period 1"/>
            <xdr:cNvGraphicFramePr/>
          </xdr:nvGraphicFramePr>
          <xdr:xfrm>
            <a:off x="0" y="0"/>
            <a:ext cx="0" cy="0"/>
          </xdr:xfrm>
          <a:graphic>
            <a:graphicData uri="http://schemas.microsoft.com/office/drawing/2010/slicer">
              <sle:slicer xmlns:sle="http://schemas.microsoft.com/office/drawing/2010/slicer" name="Reporting Period 1"/>
            </a:graphicData>
          </a:graphic>
        </xdr:graphicFrame>
      </mc:Choice>
      <mc:Fallback xmlns="">
        <xdr:sp macro="" textlink="">
          <xdr:nvSpPr>
            <xdr:cNvPr id="0" name=""/>
            <xdr:cNvSpPr>
              <a:spLocks noTextEdit="1"/>
            </xdr:cNvSpPr>
          </xdr:nvSpPr>
          <xdr:spPr>
            <a:xfrm>
              <a:off x="10972800" y="10451928"/>
              <a:ext cx="4140200" cy="1393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1649</xdr:colOff>
      <xdr:row>66</xdr:row>
      <xdr:rowOff>113475</xdr:rowOff>
    </xdr:from>
    <xdr:to>
      <xdr:col>24</xdr:col>
      <xdr:colOff>486229</xdr:colOff>
      <xdr:row>74</xdr:row>
      <xdr:rowOff>56736</xdr:rowOff>
    </xdr:to>
    <mc:AlternateContent xmlns:mc="http://schemas.openxmlformats.org/markup-compatibility/2006" xmlns:a14="http://schemas.microsoft.com/office/drawing/2010/main">
      <mc:Choice Requires="a14">
        <xdr:graphicFrame macro="">
          <xdr:nvGraphicFramePr>
            <xdr:cNvPr id="97" name="Facility Name 1"/>
            <xdr:cNvGraphicFramePr/>
          </xdr:nvGraphicFramePr>
          <xdr:xfrm>
            <a:off x="0" y="0"/>
            <a:ext cx="0" cy="0"/>
          </xdr:xfrm>
          <a:graphic>
            <a:graphicData uri="http://schemas.microsoft.com/office/drawing/2010/slicer">
              <sle:slicer xmlns:sle="http://schemas.microsoft.com/office/drawing/2010/slicer" name="Facility Name 1"/>
            </a:graphicData>
          </a:graphic>
        </xdr:graphicFrame>
      </mc:Choice>
      <mc:Fallback xmlns="">
        <xdr:sp macro="" textlink="">
          <xdr:nvSpPr>
            <xdr:cNvPr id="0" name=""/>
            <xdr:cNvSpPr>
              <a:spLocks noTextEdit="1"/>
            </xdr:cNvSpPr>
          </xdr:nvSpPr>
          <xdr:spPr>
            <a:xfrm>
              <a:off x="10974449" y="11848275"/>
              <a:ext cx="4142180" cy="1365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3174</xdr:colOff>
      <xdr:row>74</xdr:row>
      <xdr:rowOff>30206</xdr:rowOff>
    </xdr:from>
    <xdr:to>
      <xdr:col>24</xdr:col>
      <xdr:colOff>496125</xdr:colOff>
      <xdr:row>80</xdr:row>
      <xdr:rowOff>135576</xdr:rowOff>
    </xdr:to>
    <mc:AlternateContent xmlns:mc="http://schemas.openxmlformats.org/markup-compatibility/2006" xmlns:a14="http://schemas.microsoft.com/office/drawing/2010/main">
      <mc:Choice Requires="a14">
        <xdr:graphicFrame macro="">
          <xdr:nvGraphicFramePr>
            <xdr:cNvPr id="98" name=" Scope 1"/>
            <xdr:cNvGraphicFramePr/>
          </xdr:nvGraphicFramePr>
          <xdr:xfrm>
            <a:off x="0" y="0"/>
            <a:ext cx="0" cy="0"/>
          </xdr:xfrm>
          <a:graphic>
            <a:graphicData uri="http://schemas.microsoft.com/office/drawing/2010/slicer">
              <sle:slicer xmlns:sle="http://schemas.microsoft.com/office/drawing/2010/slicer" name=" Scope 1"/>
            </a:graphicData>
          </a:graphic>
        </xdr:graphicFrame>
      </mc:Choice>
      <mc:Fallback xmlns="">
        <xdr:sp macro="" textlink="">
          <xdr:nvSpPr>
            <xdr:cNvPr id="0" name=""/>
            <xdr:cNvSpPr>
              <a:spLocks noTextEdit="1"/>
            </xdr:cNvSpPr>
          </xdr:nvSpPr>
          <xdr:spPr>
            <a:xfrm>
              <a:off x="10975974" y="13187406"/>
              <a:ext cx="4150551" cy="1172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5995.784380555553" createdVersion="6" refreshedVersion="6" minRefreshableVersion="3" recordCount="2000">
  <cacheSource type="worksheet">
    <worksheetSource name="Final_Data"/>
  </cacheSource>
  <cacheFields count="12">
    <cacheField name="Facility ID" numFmtId="0">
      <sharedItems count="200">
        <s v="F001"/>
        <s v="F002"/>
        <s v="F003"/>
        <s v="F004"/>
        <s v="F005"/>
        <s v="F006"/>
        <s v="F007"/>
        <s v="F008"/>
        <s v="F009"/>
        <s v="F010"/>
        <s v="F011"/>
        <s v="F012"/>
        <s v="F013"/>
        <s v="F014"/>
        <s v="F015"/>
        <s v="F016"/>
        <s v="F017"/>
        <s v="F018"/>
        <s v="F019"/>
        <s v="F020"/>
        <s v="F021"/>
        <s v="F022"/>
        <s v="F023"/>
        <s v="F024"/>
        <s v="F025"/>
        <s v="F026"/>
        <s v="F027"/>
        <s v="F028"/>
        <s v="F029"/>
        <s v="F030"/>
        <s v="F031"/>
        <s v="F032"/>
        <s v="F033"/>
        <s v="F034"/>
        <s v="F035"/>
        <s v="F036"/>
        <s v="F037"/>
        <s v="F038"/>
        <s v="F039"/>
        <s v="F040"/>
        <s v="F041"/>
        <s v="F042"/>
        <s v="F043"/>
        <s v="F044"/>
        <s v="F045"/>
        <s v="F046"/>
        <s v="F047"/>
        <s v="F048"/>
        <s v="F049"/>
        <s v="F050"/>
        <s v="F051"/>
        <s v="F052"/>
        <s v="F053"/>
        <s v="F054"/>
        <s v="F055"/>
        <s v="F056"/>
        <s v="F057"/>
        <s v="F058"/>
        <s v="F059"/>
        <s v="F060"/>
        <s v="F061"/>
        <s v="F062"/>
        <s v="F063"/>
        <s v="F064"/>
        <s v="F065"/>
        <s v="F066"/>
        <s v="F067"/>
        <s v="F068"/>
        <s v="F069"/>
        <s v="F070"/>
        <s v="F071"/>
        <s v="F072"/>
        <s v="F073"/>
        <s v="F074"/>
        <s v="F075"/>
        <s v="F076"/>
        <s v="F077"/>
        <s v="F078"/>
        <s v="F079"/>
        <s v="F080"/>
        <s v="F081"/>
        <s v="F082"/>
        <s v="F083"/>
        <s v="F084"/>
        <s v="F085"/>
        <s v="F086"/>
        <s v="F087"/>
        <s v="F088"/>
        <s v="F089"/>
        <s v="F090"/>
        <s v="F091"/>
        <s v="F092"/>
        <s v="F093"/>
        <s v="F094"/>
        <s v="F095"/>
        <s v="F096"/>
        <s v="F097"/>
        <s v="F098"/>
        <s v="F099"/>
        <s v="F100"/>
        <s v="F101"/>
        <s v="F102"/>
        <s v="F103"/>
        <s v="F104"/>
        <s v="F105"/>
        <s v="F106"/>
        <s v="F107"/>
        <s v="F108"/>
        <s v="F109"/>
        <s v="F110"/>
        <s v="F111"/>
        <s v="F112"/>
        <s v="F113"/>
        <s v="F114"/>
        <s v="F115"/>
        <s v="F116"/>
        <s v="F117"/>
        <s v="F118"/>
        <s v="F119"/>
        <s v="F120"/>
        <s v="F121"/>
        <s v="F122"/>
        <s v="F123"/>
        <s v="F124"/>
        <s v="F125"/>
        <s v="F126"/>
        <s v="F127"/>
        <s v="F128"/>
        <s v="F129"/>
        <s v="F130"/>
        <s v="F131"/>
        <s v="F132"/>
        <s v="F133"/>
        <s v="F134"/>
        <s v="F135"/>
        <s v="F136"/>
        <s v="F137"/>
        <s v="F138"/>
        <s v="F139"/>
        <s v="F140"/>
        <s v="F141"/>
        <s v="F142"/>
        <s v="F143"/>
        <s v="F144"/>
        <s v="F145"/>
        <s v="F146"/>
        <s v="F147"/>
        <s v="F148"/>
        <s v="F149"/>
        <s v="F150"/>
        <s v="F151"/>
        <s v="F152"/>
        <s v="F153"/>
        <s v="F154"/>
        <s v="F155"/>
        <s v="F156"/>
        <s v="F157"/>
        <s v="F158"/>
        <s v="F159"/>
        <s v="F160"/>
        <s v="F161"/>
        <s v="F162"/>
        <s v="F163"/>
        <s v="F164"/>
        <s v="F165"/>
        <s v="F166"/>
        <s v="F167"/>
        <s v="F168"/>
        <s v="F169"/>
        <s v="F170"/>
        <s v="F171"/>
        <s v="F172"/>
        <s v="F173"/>
        <s v="F174"/>
        <s v="F175"/>
        <s v="F176"/>
        <s v="F177"/>
        <s v="F178"/>
        <s v="F179"/>
        <s v="F180"/>
        <s v="F181"/>
        <s v="F182"/>
        <s v="F183"/>
        <s v="F184"/>
        <s v="F185"/>
        <s v="F186"/>
        <s v="F187"/>
        <s v="F188"/>
        <s v="F189"/>
        <s v="F190"/>
        <s v="F191"/>
        <s v="F192"/>
        <s v="F193"/>
        <s v="F194"/>
        <s v="F195"/>
        <s v="F196"/>
        <s v="F197"/>
        <s v="F198"/>
        <s v="F199"/>
        <s v="F200"/>
      </sharedItems>
    </cacheField>
    <cacheField name="Facility Name" numFmtId="0">
      <sharedItems count="5">
        <s v="JSW ENERGY"/>
        <s v="L&amp;T"/>
        <s v="RELIANCE INDUSTRIES"/>
        <s v="TATA STEEL"/>
        <s v="ADANI GREEN"/>
      </sharedItems>
    </cacheField>
    <cacheField name="Reporting Period" numFmtId="0">
      <sharedItems count="4">
        <s v="2023 Q1"/>
        <s v="2022 Q1"/>
        <s v="2022 Q2"/>
        <s v="2023 Q2"/>
      </sharedItems>
    </cacheField>
    <cacheField name=" Scope" numFmtId="0">
      <sharedItems count="3">
        <s v="SCOPE 3"/>
        <s v="SCOPE 1"/>
        <s v="SCOPE 2"/>
      </sharedItems>
    </cacheField>
    <cacheField name="Clean GHG Type" numFmtId="0">
      <sharedItems/>
    </cacheField>
    <cacheField name="CO2e (tons)" numFmtId="0">
      <sharedItems containsSemiMixedTypes="0" containsString="0" containsNumber="1" minValue="50.06" maxValue="1438715.8174546408"/>
    </cacheField>
    <cacheField name="Emissions (tons)" numFmtId="0">
      <sharedItems containsSemiMixedTypes="0" containsString="0" containsNumber="1" minValue="50.06" maxValue="5563.3195435402686"/>
    </cacheField>
    <cacheField name="Production Volume (units)" numFmtId="0">
      <sharedItems containsSemiMixedTypes="0" containsString="0" containsNumber="1" containsInteger="1" minValue="10067" maxValue="99115"/>
    </cacheField>
    <cacheField name="Energy Consumption (kWh)" numFmtId="0">
      <sharedItems containsSemiMixedTypes="0" containsString="0" containsNumber="1" minValue="524720" maxValue="9860620"/>
    </cacheField>
    <cacheField name="Energy Consumption (MWh)" numFmtId="0">
      <sharedItems containsSemiMixedTypes="0" containsString="0" containsNumber="1" minValue="524.72" maxValue="9860.6200000000008"/>
    </cacheField>
    <cacheField name="Waste (tons)" numFmtId="0">
      <sharedItems containsSemiMixedTypes="0" containsString="0" containsNumber="1" minValue="5.22" maxValue="98.78"/>
    </cacheField>
    <cacheField name="Benchmark" numFmtId="0" formula="'Emissions (tons)'*0.75"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5995.816074421295" createdVersion="6" refreshedVersion="6" minRefreshableVersion="3" recordCount="363">
  <cacheSource type="worksheet">
    <worksheetSource name="Supplier_Table11_2"/>
  </cacheSource>
  <cacheFields count="4">
    <cacheField name="Supplier ID" numFmtId="0">
      <sharedItems count="1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Estimated Carbon Footprint (tons CO₂e)" numFmtId="0">
      <sharedItems containsSemiMixedTypes="0" containsString="0" containsNumber="1" minValue="105.67" maxValue="991.36" count="100">
        <n v="959.2"/>
        <n v="231.68"/>
        <n v="714.03"/>
        <n v="571.88"/>
        <n v="114.57"/>
        <n v="790.74"/>
        <n v="847.51"/>
        <n v="610.79999999999995"/>
        <n v="390.06"/>
        <n v="932.3"/>
        <n v="795.74"/>
        <n v="986.62"/>
        <n v="467.3"/>
        <n v="807.86"/>
        <n v="264.23"/>
        <n v="724.63"/>
        <n v="341.24"/>
        <n v="763.97"/>
        <n v="459.56"/>
        <n v="181.54"/>
        <n v="553.44000000000005"/>
        <n v="275.77"/>
        <n v="991.03"/>
        <n v="818.45"/>
        <n v="289.77"/>
        <n v="557.72"/>
        <n v="714.81"/>
        <n v="318.55"/>
        <n v="649.76"/>
        <n v="830.73"/>
        <n v="526.54999999999995"/>
        <n v="344.93"/>
        <n v="571.66"/>
        <n v="867.66"/>
        <n v="479.41"/>
        <n v="173.67"/>
        <n v="694.92"/>
        <n v="230.57"/>
        <n v="796.34"/>
        <n v="532.27"/>
        <n v="184.92"/>
        <n v="249.3"/>
        <n v="783.77"/>
        <n v="785.8"/>
        <n v="105.67"/>
        <n v="579.80999999999995"/>
        <n v="851.48"/>
        <n v="209.33"/>
        <n v="548.4"/>
        <n v="432.23"/>
        <n v="472.66"/>
        <n v="773.96"/>
        <n v="951.35"/>
        <n v="568.27"/>
        <n v="880.2"/>
        <n v="780.4"/>
        <n v="769.39"/>
        <n v="436.04"/>
        <n v="241.41"/>
        <n v="311.36"/>
        <n v="638.89"/>
        <n v="850.09"/>
        <n v="891.15"/>
        <n v="662.74"/>
        <n v="527.37"/>
        <n v="886.71"/>
        <n v="764.33"/>
        <n v="319.93"/>
        <n v="798.96"/>
        <n v="360.75"/>
        <n v="268.16000000000003"/>
        <n v="931.73"/>
        <n v="626.54"/>
        <n v="673.97"/>
        <n v="362.43"/>
        <n v="111.84"/>
        <n v="669.59"/>
        <n v="431.16"/>
        <n v="616.03"/>
        <n v="285.99"/>
        <n v="466.93"/>
        <n v="224.5"/>
        <n v="143.16999999999999"/>
        <n v="958.01"/>
        <n v="960.4"/>
        <n v="685.27"/>
        <n v="923.3"/>
        <n v="635.72"/>
        <n v="943.59"/>
        <n v="773.32"/>
        <n v="756.78"/>
        <n v="286.72000000000003"/>
        <n v="991.36"/>
        <n v="962.92"/>
        <n v="464.62"/>
        <n v="640.87"/>
        <n v="329.11"/>
        <n v="608.07000000000005"/>
        <n v="256.33999999999997"/>
        <n v="169.33"/>
      </sharedItems>
    </cacheField>
    <cacheField name="Facility ID" numFmtId="0">
      <sharedItems count="171">
        <s v="F090"/>
        <s v="F082"/>
        <s v="F147"/>
        <s v="F143"/>
        <s v="F057"/>
        <s v="F150"/>
        <s v="F056"/>
        <s v="F172"/>
        <s v="F176"/>
        <s v="F027"/>
        <s v="F163"/>
        <s v="F157"/>
        <s v="F100"/>
        <s v="F136"/>
        <s v="F132"/>
        <s v="F067"/>
        <s v="F092"/>
        <s v="F200"/>
        <s v="F072"/>
        <s v="F173"/>
        <s v="F023"/>
        <s v="F192"/>
        <s v="F189"/>
        <s v="F169"/>
        <s v="F118"/>
        <s v="F145"/>
        <s v="F170"/>
        <s v="F022"/>
        <s v="F015"/>
        <s v="F151"/>
        <s v="F002"/>
        <s v="F104"/>
        <s v="F059"/>
        <s v="F066"/>
        <s v="F154"/>
        <s v="F109"/>
        <s v="F044"/>
        <s v="F193"/>
        <s v="F084"/>
        <s v="F198"/>
        <s v="F040"/>
        <s v="F101"/>
        <s v="F179"/>
        <s v="F103"/>
        <s v="F171"/>
        <s v="F180"/>
        <s v="F013"/>
        <s v="F111"/>
        <s v="F054"/>
        <s v="F034"/>
        <s v="F141"/>
        <s v="F091"/>
        <s v="F088"/>
        <s v="F130"/>
        <s v="F106"/>
        <s v="F153"/>
        <s v="F133"/>
        <s v="F095"/>
        <s v="F079"/>
        <s v="F058"/>
        <s v="F043"/>
        <s v="F182"/>
        <s v="F012"/>
        <s v="F026"/>
        <s v="F029"/>
        <s v="F037"/>
        <s v="F083"/>
        <s v="F161"/>
        <s v="F036"/>
        <s v="F125"/>
        <s v="F117"/>
        <s v="F184"/>
        <s v="F001"/>
        <s v="F126"/>
        <s v="F053"/>
        <s v="F094"/>
        <s v="F162"/>
        <s v="F024"/>
        <s v="F146"/>
        <s v="F055"/>
        <s v="F178"/>
        <s v="F062"/>
        <s v="F156"/>
        <s v="F112"/>
        <s v="F164"/>
        <s v="F108"/>
        <s v="F128"/>
        <s v="F025"/>
        <s v="F142"/>
        <s v="F148"/>
        <s v="F033"/>
        <s v="F115"/>
        <s v="F076"/>
        <s v="F096"/>
        <s v="F185"/>
        <s v="F138"/>
        <s v="F020"/>
        <s v="F098"/>
        <s v="F018"/>
        <s v="F051"/>
        <s v="F021"/>
        <s v="F097"/>
        <s v="F070"/>
        <s v="F041"/>
        <s v="F134"/>
        <s v="F167"/>
        <s v="F197"/>
        <s v="F065"/>
        <s v="F122"/>
        <s v="F080"/>
        <s v="F158"/>
        <s v="F050"/>
        <s v="F186"/>
        <s v="F089"/>
        <s v="F199"/>
        <s v="F004"/>
        <s v="F195"/>
        <s v="F155"/>
        <s v="F060"/>
        <s v="F074"/>
        <s v="F165"/>
        <s v="F039"/>
        <s v="F030"/>
        <s v="F183"/>
        <s v="F140"/>
        <s v="F119"/>
        <s v="F052"/>
        <s v="F124"/>
        <s v="F120"/>
        <s v="F014"/>
        <s v="F105"/>
        <s v="F032"/>
        <s v="F099"/>
        <s v="F068"/>
        <s v="F045"/>
        <s v="F175"/>
        <s v="F071"/>
        <s v="F107"/>
        <s v="F188"/>
        <s v="F177"/>
        <s v="F063"/>
        <s v="F031"/>
        <s v="F181"/>
        <s v="F005"/>
        <s v="F166"/>
        <s v="F121"/>
        <s v="F196"/>
        <s v="F010"/>
        <s v="F042"/>
        <s v="F114"/>
        <s v="F194"/>
        <s v="F086"/>
        <s v="F113"/>
        <s v="F019"/>
        <s v="F160"/>
        <s v="F159"/>
        <s v="F123"/>
        <s v="F017"/>
        <s v="F129"/>
        <s v="F187"/>
        <s v="F110"/>
        <s v="F009"/>
        <s v="F047"/>
        <s v="F152"/>
        <s v="F087"/>
        <s v="F135"/>
        <s v="F131"/>
        <s v="F139"/>
        <s v="F048"/>
        <s v="F174"/>
        <s v="F168"/>
      </sharedItems>
    </cacheField>
    <cacheField name="Income Distribution (%)" numFmtId="0">
      <sharedItems count="347">
        <s v="38.84"/>
        <s v="36.92"/>
        <s v="24.24"/>
        <s v="13.88"/>
        <s v="10.02"/>
        <s v="15.92"/>
        <s v="35.92"/>
        <s v="24.26"/>
        <s v="36.89"/>
        <s v="32.29"/>
        <s v="10.84"/>
        <s v="19.98"/>
        <s v="8.17"/>
        <s v="20.93"/>
        <s v="32.18"/>
        <s v="30.1"/>
        <s v="8.62"/>
        <s v="9.83"/>
        <s v="44.17"/>
        <s v="36.04"/>
        <s v="9.96"/>
        <s v="12.77"/>
        <s v="15.07"/>
        <s v="15.94"/>
        <s v="27.44"/>
        <s v="28.78"/>
        <s v="7.14"/>
        <s v="26.48"/>
        <s v="28.45"/>
        <s v="9.9"/>
        <s v="28.03"/>
        <s v="29.15"/>
        <s v="26.58"/>
        <s v="14.23"/>
        <s v="30.04"/>
        <s v="18.01"/>
        <s v="27.42"/>
        <s v="23.14"/>
        <s v="31.43"/>
        <s v="16.93"/>
        <s v="30.55"/>
        <s v="10.19"/>
        <s v="13.43"/>
        <s v="28.9"/>
        <s v="22.49"/>
        <s v="18.73"/>
        <s v="26.99"/>
        <s v="22.41"/>
        <s v="9.39"/>
        <s v="42.1"/>
        <s v="17.04"/>
        <s v="40.86"/>
        <s v="46.85"/>
        <s v="53.15"/>
        <s v="67.87"/>
        <s v="32.13"/>
        <s v="11.71"/>
        <s v="28.19"/>
        <s v="29.84"/>
        <s v="30.26"/>
        <s v="14.96"/>
        <s v="27.81"/>
        <s v="21.2"/>
        <s v="23.39"/>
        <s v="12.64"/>
        <s v="19.31"/>
        <s v="80.69"/>
        <s v="22.42"/>
        <s v="24.91"/>
        <s v="34.14"/>
        <s v="9.5"/>
        <s v="9.02"/>
        <s v="23.81"/>
        <s v="28.62"/>
        <s v="29.71"/>
        <s v="10.31"/>
        <s v="7.54"/>
        <s v="44.31"/>
        <s v="55.69"/>
        <s v="11.07"/>
        <s v="29.01"/>
        <s v="13.24"/>
        <s v="23.44"/>
        <s v="23.25"/>
        <s v="33.61"/>
        <s v="38.23"/>
        <s v="28.16"/>
        <s v="21.4"/>
        <s v="23.33"/>
        <s v="14.33"/>
        <s v="13.32"/>
        <s v="27.62"/>
        <s v="24.01"/>
        <s v="19.42"/>
        <s v="19.04"/>
        <s v="9.95"/>
        <s v="27.59"/>
        <s v="19.26"/>
        <s v="11.3"/>
        <s v="32.17"/>
        <s v="37.27"/>
        <s v="62.75"/>
        <s v="37.25"/>
        <s v="58.54"/>
        <s v="41.46"/>
        <s v="60.19"/>
        <s v="39.81"/>
        <s v="19.84"/>
        <s v="33.2"/>
        <s v="46.96"/>
        <s v="35.35"/>
        <s v="46.68"/>
        <s v="17.97"/>
        <s v="30.4"/>
        <s v="20.63"/>
        <s v="37.91"/>
        <s v="36.23"/>
        <s v="43.18"/>
        <s v="20.59"/>
        <s v="33.06"/>
        <s v="6.78"/>
        <s v="14.81"/>
        <s v="27.48"/>
        <s v="17.87"/>
        <s v="15.41"/>
        <s v="32.74"/>
        <s v="18.88"/>
        <s v="32.97"/>
        <s v="28.17"/>
        <s v="13.64"/>
        <s v="17.22"/>
        <s v="19.7"/>
        <s v="21.26"/>
        <s v="32.96"/>
        <s v="67.04"/>
        <s v="9.87"/>
        <s v="27"/>
        <s v="26.24"/>
        <s v="23.67"/>
        <s v="13.22"/>
        <s v="39.52"/>
        <s v="60.48"/>
        <s v="33.59"/>
        <s v="66.41"/>
        <s v="31.74"/>
        <s v="25.24"/>
        <s v="27.82"/>
        <s v="15.2"/>
        <s v="24.97"/>
        <s v="25.14"/>
        <s v="19.55"/>
        <s v="6.31"/>
        <s v="24.04"/>
        <s v="20.68"/>
        <s v="23.15"/>
        <s v="23.2"/>
        <s v="25.79"/>
        <s v="11.14"/>
        <s v="31.48"/>
        <s v="31.59"/>
        <s v="19.65"/>
        <s v="8.84"/>
        <s v="17.42"/>
        <s v="22.92"/>
        <s v="31.16"/>
        <s v="57.09"/>
        <s v="14.86"/>
        <s v="19.9"/>
        <s v="34.93"/>
        <s v="28.6"/>
        <s v="16.57"/>
        <s v="21.87"/>
        <s v="25.39"/>
        <s v="13.07"/>
        <s v="39.67"/>
        <s v="30.01"/>
        <s v="13.62"/>
        <s v="39.55"/>
        <s v="16.82"/>
        <s v="33.66"/>
        <s v="66.34"/>
        <s v="13.54"/>
        <s v="17.78"/>
        <s v="24.38"/>
        <s v="44.97"/>
        <s v="55.03"/>
        <s v="31.32"/>
        <s v="29.26"/>
        <s v="39.42"/>
        <s v="47.12"/>
        <s v="19.58"/>
        <s v="33.3"/>
        <s v="18.03"/>
        <s v="9.16"/>
        <s v="18.07"/>
        <s v="33.34"/>
        <s v="73.95"/>
        <s v="26.05"/>
        <s v="22.01"/>
        <s v="7.66"/>
        <s v="24.87"/>
        <s v="30.98"/>
        <s v="14.47"/>
        <s v="35.29"/>
        <s v="32.43"/>
        <s v="32.28"/>
        <s v="19.36"/>
        <s v="26.07"/>
        <s v="8.35"/>
        <s v="31.8"/>
        <s v="14.41"/>
        <s v="25.32"/>
        <s v="9.99"/>
        <s v="26.86"/>
        <s v="20.62"/>
        <s v="29.66"/>
        <s v="26.09"/>
        <s v="28.72"/>
        <s v="15.53"/>
        <s v="21.98"/>
        <s v="24.69"/>
        <s v="35.04"/>
        <s v="18.28"/>
        <s v="15.67"/>
        <s v="34.01"/>
        <s v="18.19"/>
        <s v="29.18"/>
        <s v="32.23"/>
        <s v="17.03"/>
        <s v="9.85"/>
        <s v="20.66"/>
        <s v="32.19"/>
        <s v="10.36"/>
        <s v="36.79"/>
        <s v="21.43"/>
        <s v="39.29"/>
        <s v="39.28"/>
        <s v="24.84"/>
        <s v="29.53"/>
        <s v="45.63"/>
        <s v="16.1"/>
        <s v="19.68"/>
        <s v="20.28"/>
        <s v="22.97"/>
        <s v="20.97"/>
        <s v="47.73"/>
        <s v="17.92"/>
        <s v="34.35"/>
        <s v="31.87"/>
        <s v="68.13"/>
        <s v="61.93"/>
        <s v="19.52"/>
        <s v="18.55"/>
        <s v="28.46"/>
        <s v="9.08"/>
        <s v="13.78"/>
        <s v="34.7"/>
        <s v="13.98"/>
        <s v="53.73"/>
        <s v="46.27"/>
        <s v="70.54"/>
        <s v="29.46"/>
        <s v="77.36"/>
        <s v="22.64"/>
        <s v="45.19"/>
        <s v="54.81"/>
        <s v="15.85"/>
        <s v="11.34"/>
        <s v="20.86"/>
        <s v="23.26"/>
        <s v="28.69"/>
        <s v="30.85"/>
        <s v="17.99"/>
        <s v="28"/>
        <s v="48.25"/>
        <s v="51.75"/>
        <s v="25.58"/>
        <s v="9.34"/>
        <s v="7.05"/>
        <s v="26.23"/>
        <s v="33.7"/>
        <s v="20.44"/>
        <s v="20.3"/>
        <s v="25.56"/>
        <s v="54.56"/>
        <s v="45.44"/>
        <s v="60.71"/>
        <s v="20.92"/>
        <s v="52.46"/>
        <s v="26.62"/>
        <s v="20.84"/>
        <s v="23.43"/>
        <s v="10.45"/>
        <s v="24.36"/>
        <s v="20.91"/>
        <s v="28.89"/>
        <s v="31.34"/>
        <s v="29.13"/>
        <s v="10.65"/>
        <s v="13.38"/>
        <s v="33.94"/>
        <s v="52.68"/>
        <s v="19.93"/>
        <s v="22.18"/>
        <s v="21.75"/>
        <s v="19.28"/>
        <s v="16.86"/>
        <s v="32.64"/>
        <s v="67.36"/>
        <s v="23.38"/>
        <s v="15.81"/>
        <s v="16.02"/>
        <s v="21.25"/>
        <s v="23.54"/>
        <s v="43.98"/>
        <s v="56.02"/>
        <s v="28.42"/>
        <s v="35.64"/>
        <s v="35.95"/>
        <s v="37.46"/>
        <s v="19.39"/>
        <s v="23.21"/>
        <s v="19.95"/>
        <s v="35.39"/>
        <s v="25.3"/>
        <s v="21.04"/>
        <s v="47.31"/>
        <s v="16.52"/>
        <s v="22.19"/>
        <s v="25.22"/>
        <s v="33.71"/>
        <s v="14.58"/>
        <s v="43.29"/>
        <s v="56.71"/>
        <s v="20.53"/>
        <s v="21.38"/>
        <s v="21.21"/>
        <s v="24.05"/>
        <s v="12.82"/>
        <s v="20.76"/>
        <s v="9.57"/>
        <s v="23.8"/>
        <s v="31.9"/>
        <s v="49.4"/>
        <s v="50.6"/>
        <s v="52.13"/>
        <s v="47.8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0">
  <r>
    <x v="0"/>
    <x v="0"/>
    <x v="0"/>
    <x v="0"/>
    <s v="CH4"/>
    <n v="13060.6"/>
    <n v="466.45"/>
    <n v="54133"/>
    <n v="8543680"/>
    <n v="8543.68"/>
    <n v="24"/>
  </r>
  <r>
    <x v="0"/>
    <x v="1"/>
    <x v="1"/>
    <x v="1"/>
    <s v="CO2"/>
    <n v="1931.14"/>
    <n v="1931.14"/>
    <n v="54133"/>
    <n v="8543680"/>
    <n v="8543.68"/>
    <n v="24"/>
  </r>
  <r>
    <x v="0"/>
    <x v="2"/>
    <x v="1"/>
    <x v="1"/>
    <s v="CO2"/>
    <n v="2905.28"/>
    <n v="2905.28"/>
    <n v="54133"/>
    <n v="8543680"/>
    <n v="8543.68"/>
    <n v="24"/>
  </r>
  <r>
    <x v="0"/>
    <x v="3"/>
    <x v="2"/>
    <x v="1"/>
    <s v="CO2"/>
    <n v="807.86"/>
    <n v="807.86"/>
    <n v="54133"/>
    <n v="8543680"/>
    <n v="8543.68"/>
    <n v="24"/>
  </r>
  <r>
    <x v="0"/>
    <x v="2"/>
    <x v="2"/>
    <x v="0"/>
    <s v="CH4"/>
    <n v="132540.24"/>
    <n v="4733.58"/>
    <n v="54133"/>
    <n v="8543680"/>
    <n v="8543.68"/>
    <n v="24"/>
  </r>
  <r>
    <x v="0"/>
    <x v="3"/>
    <x v="2"/>
    <x v="1"/>
    <s v="CH4"/>
    <n v="2450.2800000000002"/>
    <n v="87.51"/>
    <n v="54133"/>
    <n v="8543680"/>
    <n v="8543.68"/>
    <n v="24"/>
  </r>
  <r>
    <x v="0"/>
    <x v="1"/>
    <x v="3"/>
    <x v="0"/>
    <s v="N2O"/>
    <n v="124650.7"/>
    <n v="470.38"/>
    <n v="54133"/>
    <n v="8543680"/>
    <n v="8543.68"/>
    <n v="24"/>
  </r>
  <r>
    <x v="0"/>
    <x v="3"/>
    <x v="2"/>
    <x v="0"/>
    <s v="CH4"/>
    <n v="68719.56"/>
    <n v="2454.27"/>
    <n v="54133"/>
    <n v="8543680"/>
    <n v="8543.68"/>
    <n v="24"/>
  </r>
  <r>
    <x v="0"/>
    <x v="2"/>
    <x v="0"/>
    <x v="0"/>
    <s v="CH4"/>
    <n v="61897.66392527987"/>
    <n v="2210.630854474281"/>
    <n v="54133"/>
    <n v="8543680"/>
    <n v="8543.68"/>
    <n v="24"/>
  </r>
  <r>
    <x v="0"/>
    <x v="1"/>
    <x v="0"/>
    <x v="2"/>
    <s v="N2O"/>
    <n v="1205779.1499999999"/>
    <n v="4550.1099999999997"/>
    <n v="54133"/>
    <n v="8543680"/>
    <n v="8543.68"/>
    <n v="24"/>
  </r>
  <r>
    <x v="1"/>
    <x v="4"/>
    <x v="3"/>
    <x v="2"/>
    <s v="CH4"/>
    <n v="143887.31334145961"/>
    <n v="5138.8326193378434"/>
    <n v="53661"/>
    <n v="6965810"/>
    <n v="6965.81"/>
    <n v="69.400000000000006"/>
  </r>
  <r>
    <x v="1"/>
    <x v="4"/>
    <x v="0"/>
    <x v="0"/>
    <s v="N2O"/>
    <n v="381838.5"/>
    <n v="1440.9"/>
    <n v="53661"/>
    <n v="6965810"/>
    <n v="6965.81"/>
    <n v="69.400000000000006"/>
  </r>
  <r>
    <x v="1"/>
    <x v="0"/>
    <x v="0"/>
    <x v="2"/>
    <s v="CH4"/>
    <n v="51577.96"/>
    <n v="1842.07"/>
    <n v="53661"/>
    <n v="6965810"/>
    <n v="6965.81"/>
    <n v="69.400000000000006"/>
  </r>
  <r>
    <x v="1"/>
    <x v="3"/>
    <x v="2"/>
    <x v="2"/>
    <s v="CO2"/>
    <n v="3446.07"/>
    <n v="3446.07"/>
    <n v="53661"/>
    <n v="6965810"/>
    <n v="6965.81"/>
    <n v="69.400000000000006"/>
  </r>
  <r>
    <x v="1"/>
    <x v="3"/>
    <x v="3"/>
    <x v="1"/>
    <s v="CH4"/>
    <n v="26904.080000000002"/>
    <n v="960.86"/>
    <n v="53661"/>
    <n v="6965810"/>
    <n v="6965.81"/>
    <n v="69.400000000000006"/>
  </r>
  <r>
    <x v="1"/>
    <x v="3"/>
    <x v="3"/>
    <x v="2"/>
    <s v="N2O"/>
    <n v="1244500.6849591653"/>
    <n v="4696.2289998459064"/>
    <n v="53661"/>
    <n v="6965810"/>
    <n v="6965.81"/>
    <n v="69.400000000000006"/>
  </r>
  <r>
    <x v="1"/>
    <x v="1"/>
    <x v="3"/>
    <x v="2"/>
    <s v="CH4"/>
    <n v="90229.043725805823"/>
    <n v="3222.4658473502082"/>
    <n v="53661"/>
    <n v="6965810"/>
    <n v="6965.81"/>
    <n v="69.400000000000006"/>
  </r>
  <r>
    <x v="1"/>
    <x v="2"/>
    <x v="0"/>
    <x v="0"/>
    <s v="N2O"/>
    <n v="276904.97366489924"/>
    <n v="1044.9244289241481"/>
    <n v="53661"/>
    <n v="6965810"/>
    <n v="6965.81"/>
    <n v="69.400000000000006"/>
  </r>
  <r>
    <x v="1"/>
    <x v="4"/>
    <x v="0"/>
    <x v="0"/>
    <s v="N2O"/>
    <n v="1045936.45"/>
    <n v="3946.93"/>
    <n v="53661"/>
    <n v="6965810"/>
    <n v="6965.81"/>
    <n v="69.400000000000006"/>
  </r>
  <r>
    <x v="1"/>
    <x v="0"/>
    <x v="2"/>
    <x v="2"/>
    <s v="N2O"/>
    <n v="71783.199999999997"/>
    <n v="270.88"/>
    <n v="53661"/>
    <n v="6965810"/>
    <n v="6965.81"/>
    <n v="69.400000000000006"/>
  </r>
  <r>
    <x v="2"/>
    <x v="3"/>
    <x v="3"/>
    <x v="0"/>
    <s v="CO2"/>
    <n v="4299.7299999999996"/>
    <n v="4299.7299999999996"/>
    <n v="27681"/>
    <n v="928260"/>
    <n v="928.26"/>
    <n v="44.97"/>
  </r>
  <r>
    <x v="2"/>
    <x v="4"/>
    <x v="2"/>
    <x v="2"/>
    <s v="CO2"/>
    <n v="3069.63"/>
    <n v="3069.63"/>
    <n v="27681"/>
    <n v="928260"/>
    <n v="928.26"/>
    <n v="44.97"/>
  </r>
  <r>
    <x v="2"/>
    <x v="4"/>
    <x v="3"/>
    <x v="2"/>
    <s v="CH4"/>
    <n v="27800.36"/>
    <n v="992.87"/>
    <n v="27681"/>
    <n v="928260"/>
    <n v="928.26"/>
    <n v="44.97"/>
  </r>
  <r>
    <x v="2"/>
    <x v="2"/>
    <x v="0"/>
    <x v="1"/>
    <s v="N2O"/>
    <n v="1114242.8499999999"/>
    <n v="4204.6899999999996"/>
    <n v="27681"/>
    <n v="928260"/>
    <n v="928.26"/>
    <n v="44.97"/>
  </r>
  <r>
    <x v="2"/>
    <x v="4"/>
    <x v="0"/>
    <x v="1"/>
    <s v="N2O"/>
    <n v="789347.55"/>
    <n v="2978.67"/>
    <n v="27681"/>
    <n v="928260"/>
    <n v="928.26"/>
    <n v="44.97"/>
  </r>
  <r>
    <x v="2"/>
    <x v="3"/>
    <x v="2"/>
    <x v="0"/>
    <s v="CH4"/>
    <n v="63810.599999999991"/>
    <n v="2278.9499999999998"/>
    <n v="27681"/>
    <n v="928260"/>
    <n v="928.26"/>
    <n v="44.97"/>
  </r>
  <r>
    <x v="2"/>
    <x v="0"/>
    <x v="2"/>
    <x v="0"/>
    <s v="CO2"/>
    <n v="4296.74"/>
    <n v="4296.74"/>
    <n v="27681"/>
    <n v="928260"/>
    <n v="928.26"/>
    <n v="44.97"/>
  </r>
  <r>
    <x v="2"/>
    <x v="4"/>
    <x v="1"/>
    <x v="1"/>
    <s v="N2O"/>
    <n v="400823.1"/>
    <n v="1512.54"/>
    <n v="27681"/>
    <n v="928260"/>
    <n v="928.26"/>
    <n v="44.97"/>
  </r>
  <r>
    <x v="2"/>
    <x v="4"/>
    <x v="3"/>
    <x v="0"/>
    <s v="CO2"/>
    <n v="3120.88"/>
    <n v="3120.88"/>
    <n v="27681"/>
    <n v="928260"/>
    <n v="928.26"/>
    <n v="44.97"/>
  </r>
  <r>
    <x v="2"/>
    <x v="3"/>
    <x v="0"/>
    <x v="0"/>
    <s v="CH4"/>
    <n v="6828.6399999999994"/>
    <n v="243.88"/>
    <n v="27681"/>
    <n v="928260"/>
    <n v="928.26"/>
    <n v="44.97"/>
  </r>
  <r>
    <x v="2"/>
    <x v="3"/>
    <x v="1"/>
    <x v="2"/>
    <s v="N2O"/>
    <n v="330643.15000000002"/>
    <n v="1247.71"/>
    <n v="27681"/>
    <n v="928260"/>
    <n v="928.26"/>
    <n v="44.97"/>
  </r>
  <r>
    <x v="2"/>
    <x v="3"/>
    <x v="2"/>
    <x v="2"/>
    <s v="N2O"/>
    <n v="677353.25"/>
    <n v="2556.0500000000002"/>
    <n v="27681"/>
    <n v="928260"/>
    <n v="928.26"/>
    <n v="44.97"/>
  </r>
  <r>
    <x v="2"/>
    <x v="4"/>
    <x v="2"/>
    <x v="1"/>
    <s v="N2O"/>
    <n v="844099.20000000007"/>
    <n v="3185.28"/>
    <n v="27681"/>
    <n v="928260"/>
    <n v="928.26"/>
    <n v="44.97"/>
  </r>
  <r>
    <x v="2"/>
    <x v="3"/>
    <x v="3"/>
    <x v="1"/>
    <s v="CO2"/>
    <n v="1546.78"/>
    <n v="1546.78"/>
    <n v="27681"/>
    <n v="928260"/>
    <n v="928.26"/>
    <n v="44.97"/>
  </r>
  <r>
    <x v="3"/>
    <x v="0"/>
    <x v="1"/>
    <x v="2"/>
    <s v="CO2"/>
    <n v="4464.43"/>
    <n v="4464.43"/>
    <n v="83923"/>
    <n v="8768800"/>
    <n v="8768.7999999999993"/>
    <n v="65.290000000000006"/>
  </r>
  <r>
    <x v="3"/>
    <x v="1"/>
    <x v="2"/>
    <x v="0"/>
    <s v="CH4"/>
    <n v="81594.239999999991"/>
    <n v="2914.08"/>
    <n v="83923"/>
    <n v="8768800"/>
    <n v="8768.7999999999993"/>
    <n v="65.290000000000006"/>
  </r>
  <r>
    <x v="3"/>
    <x v="1"/>
    <x v="0"/>
    <x v="0"/>
    <s v="CH4"/>
    <n v="64035.159999999996"/>
    <n v="2286.9699999999998"/>
    <n v="83923"/>
    <n v="8768800"/>
    <n v="8768.7999999999993"/>
    <n v="65.290000000000006"/>
  </r>
  <r>
    <x v="3"/>
    <x v="4"/>
    <x v="0"/>
    <x v="1"/>
    <s v="CO2"/>
    <n v="4111.7700000000004"/>
    <n v="4111.7700000000004"/>
    <n v="83923"/>
    <n v="8768800"/>
    <n v="8768.7999999999993"/>
    <n v="65.290000000000006"/>
  </r>
  <r>
    <x v="3"/>
    <x v="1"/>
    <x v="0"/>
    <x v="2"/>
    <s v="CO2"/>
    <n v="1785.82458467727"/>
    <n v="1785.82458467727"/>
    <n v="83923"/>
    <n v="8768800"/>
    <n v="8768.7999999999993"/>
    <n v="65.290000000000006"/>
  </r>
  <r>
    <x v="3"/>
    <x v="3"/>
    <x v="3"/>
    <x v="1"/>
    <s v="CO2"/>
    <n v="3965.06"/>
    <n v="3965.06"/>
    <n v="83923"/>
    <n v="8768800"/>
    <n v="8768.7999999999993"/>
    <n v="65.290000000000006"/>
  </r>
  <r>
    <x v="3"/>
    <x v="3"/>
    <x v="2"/>
    <x v="2"/>
    <s v="N2O"/>
    <n v="47647"/>
    <n v="179.8"/>
    <n v="83923"/>
    <n v="8768800"/>
    <n v="8768.7999999999993"/>
    <n v="65.290000000000006"/>
  </r>
  <r>
    <x v="3"/>
    <x v="2"/>
    <x v="3"/>
    <x v="0"/>
    <s v="N2O"/>
    <n v="1195261.3"/>
    <n v="4510.42"/>
    <n v="83923"/>
    <n v="8768800"/>
    <n v="8768.7999999999993"/>
    <n v="65.290000000000006"/>
  </r>
  <r>
    <x v="3"/>
    <x v="2"/>
    <x v="2"/>
    <x v="1"/>
    <s v="CH4"/>
    <n v="57627.635017123524"/>
    <n v="2058.1298220401259"/>
    <n v="83923"/>
    <n v="8768800"/>
    <n v="8768.7999999999993"/>
    <n v="65.290000000000006"/>
  </r>
  <r>
    <x v="3"/>
    <x v="1"/>
    <x v="2"/>
    <x v="1"/>
    <s v="CO2"/>
    <n v="1677.52"/>
    <n v="1677.52"/>
    <n v="83923"/>
    <n v="8768800"/>
    <n v="8768.7999999999993"/>
    <n v="65.290000000000006"/>
  </r>
  <r>
    <x v="3"/>
    <x v="4"/>
    <x v="1"/>
    <x v="2"/>
    <s v="N2O"/>
    <n v="194278.14449744779"/>
    <n v="733.12507357527466"/>
    <n v="83923"/>
    <n v="8768800"/>
    <n v="8768.7999999999993"/>
    <n v="65.290000000000006"/>
  </r>
  <r>
    <x v="3"/>
    <x v="4"/>
    <x v="0"/>
    <x v="0"/>
    <s v="CO2"/>
    <n v="3477.6"/>
    <n v="3477.6"/>
    <n v="83923"/>
    <n v="8768800"/>
    <n v="8768.7999999999993"/>
    <n v="65.290000000000006"/>
  </r>
  <r>
    <x v="3"/>
    <x v="1"/>
    <x v="2"/>
    <x v="0"/>
    <s v="N2O"/>
    <n v="185142.25"/>
    <n v="698.65"/>
    <n v="83923"/>
    <n v="8768800"/>
    <n v="8768.7999999999993"/>
    <n v="65.290000000000006"/>
  </r>
  <r>
    <x v="3"/>
    <x v="4"/>
    <x v="2"/>
    <x v="1"/>
    <s v="CO2"/>
    <n v="3541.47"/>
    <n v="3541.47"/>
    <n v="83923"/>
    <n v="8768800"/>
    <n v="8768.7999999999993"/>
    <n v="65.290000000000006"/>
  </r>
  <r>
    <x v="3"/>
    <x v="2"/>
    <x v="3"/>
    <x v="0"/>
    <s v="N2O"/>
    <n v="791295.75116544927"/>
    <n v="2986.0217025111292"/>
    <n v="83923"/>
    <n v="8768800"/>
    <n v="8768.7999999999993"/>
    <n v="65.290000000000006"/>
  </r>
  <r>
    <x v="3"/>
    <x v="4"/>
    <x v="2"/>
    <x v="0"/>
    <s v="CH4"/>
    <n v="98903.69627907961"/>
    <n v="3532.2748671099862"/>
    <n v="83923"/>
    <n v="8768800"/>
    <n v="8768.7999999999993"/>
    <n v="65.290000000000006"/>
  </r>
  <r>
    <x v="4"/>
    <x v="3"/>
    <x v="3"/>
    <x v="2"/>
    <s v="CH4"/>
    <n v="103628.56"/>
    <n v="3701.02"/>
    <n v="61743"/>
    <n v="7426750"/>
    <n v="7426.75"/>
    <n v="26.39"/>
  </r>
  <r>
    <x v="4"/>
    <x v="4"/>
    <x v="2"/>
    <x v="0"/>
    <s v="N2O"/>
    <n v="1208993.5999999999"/>
    <n v="4562.24"/>
    <n v="61743"/>
    <n v="7426750"/>
    <n v="7426.75"/>
    <n v="26.39"/>
  </r>
  <r>
    <x v="4"/>
    <x v="0"/>
    <x v="1"/>
    <x v="0"/>
    <s v="CH4"/>
    <n v="129881.36"/>
    <n v="4638.62"/>
    <n v="61743"/>
    <n v="7426750"/>
    <n v="7426.75"/>
    <n v="26.39"/>
  </r>
  <r>
    <x v="4"/>
    <x v="1"/>
    <x v="0"/>
    <x v="0"/>
    <s v="CH4"/>
    <n v="92860.599999999991"/>
    <n v="3316.45"/>
    <n v="61743"/>
    <n v="7426750"/>
    <n v="7426.75"/>
    <n v="26.39"/>
  </r>
  <r>
    <x v="4"/>
    <x v="0"/>
    <x v="1"/>
    <x v="1"/>
    <s v="CH4"/>
    <n v="134348.47999999998"/>
    <n v="4798.16"/>
    <n v="61743"/>
    <n v="7426750"/>
    <n v="7426.75"/>
    <n v="26.39"/>
  </r>
  <r>
    <x v="4"/>
    <x v="3"/>
    <x v="0"/>
    <x v="2"/>
    <s v="N2O"/>
    <n v="723951.58044194605"/>
    <n v="2731.8927563847019"/>
    <n v="61743"/>
    <n v="7426750"/>
    <n v="7426.75"/>
    <n v="26.39"/>
  </r>
  <r>
    <x v="4"/>
    <x v="0"/>
    <x v="0"/>
    <x v="1"/>
    <s v="CO2"/>
    <n v="2617.0703120191611"/>
    <n v="2617.0703120191611"/>
    <n v="61743"/>
    <n v="7426750"/>
    <n v="7426.75"/>
    <n v="26.39"/>
  </r>
  <r>
    <x v="4"/>
    <x v="0"/>
    <x v="0"/>
    <x v="2"/>
    <s v="CH4"/>
    <n v="111212.08"/>
    <n v="3971.86"/>
    <n v="61743"/>
    <n v="7426750"/>
    <n v="7426.75"/>
    <n v="26.39"/>
  </r>
  <r>
    <x v="4"/>
    <x v="3"/>
    <x v="1"/>
    <x v="2"/>
    <s v="N2O"/>
    <n v="954453.79300860234"/>
    <n v="3601.712426447556"/>
    <n v="61743"/>
    <n v="7426750"/>
    <n v="7426.75"/>
    <n v="26.39"/>
  </r>
  <r>
    <x v="4"/>
    <x v="3"/>
    <x v="1"/>
    <x v="1"/>
    <s v="CH4"/>
    <n v="24849.72"/>
    <n v="887.49"/>
    <n v="61743"/>
    <n v="7426750"/>
    <n v="7426.75"/>
    <n v="26.39"/>
  </r>
  <r>
    <x v="5"/>
    <x v="4"/>
    <x v="1"/>
    <x v="2"/>
    <s v="N2O"/>
    <n v="896230"/>
    <n v="3382"/>
    <n v="11426"/>
    <n v="4439560"/>
    <n v="4439.5600000000004"/>
    <n v="52.71"/>
  </r>
  <r>
    <x v="5"/>
    <x v="3"/>
    <x v="3"/>
    <x v="1"/>
    <s v="N2O"/>
    <n v="416012.89999999997"/>
    <n v="1569.86"/>
    <n v="11426"/>
    <n v="4439560"/>
    <n v="4439.5600000000004"/>
    <n v="52.71"/>
  </r>
  <r>
    <x v="5"/>
    <x v="1"/>
    <x v="3"/>
    <x v="0"/>
    <s v="CH4"/>
    <n v="84604.52"/>
    <n v="3021.59"/>
    <n v="11426"/>
    <n v="4439560"/>
    <n v="4439.5600000000004"/>
    <n v="52.71"/>
  </r>
  <r>
    <x v="5"/>
    <x v="3"/>
    <x v="3"/>
    <x v="0"/>
    <s v="CO2"/>
    <n v="4737.45"/>
    <n v="4737.45"/>
    <n v="11426"/>
    <n v="4439560"/>
    <n v="4439.5600000000004"/>
    <n v="52.71"/>
  </r>
  <r>
    <x v="5"/>
    <x v="2"/>
    <x v="2"/>
    <x v="2"/>
    <s v="N2O"/>
    <n v="1204607.8499999999"/>
    <n v="4545.6899999999996"/>
    <n v="11426"/>
    <n v="4439560"/>
    <n v="4439.5600000000004"/>
    <n v="52.71"/>
  </r>
  <r>
    <x v="5"/>
    <x v="4"/>
    <x v="0"/>
    <x v="0"/>
    <s v="CH4"/>
    <n v="116284"/>
    <n v="4153"/>
    <n v="11426"/>
    <n v="4439560"/>
    <n v="4439.5600000000004"/>
    <n v="52.71"/>
  </r>
  <r>
    <x v="5"/>
    <x v="0"/>
    <x v="0"/>
    <x v="2"/>
    <s v="CO2"/>
    <n v="4816.54"/>
    <n v="4816.54"/>
    <n v="11426"/>
    <n v="4439560"/>
    <n v="4439.5600000000004"/>
    <n v="52.71"/>
  </r>
  <r>
    <x v="5"/>
    <x v="2"/>
    <x v="1"/>
    <x v="2"/>
    <s v="N2O"/>
    <n v="1257120.25"/>
    <n v="4743.8500000000004"/>
    <n v="11426"/>
    <n v="4439560"/>
    <n v="4439.5600000000004"/>
    <n v="52.71"/>
  </r>
  <r>
    <x v="5"/>
    <x v="2"/>
    <x v="2"/>
    <x v="2"/>
    <s v="CO2"/>
    <n v="1966.43"/>
    <n v="1966.43"/>
    <n v="11426"/>
    <n v="4439560"/>
    <n v="4439.5600000000004"/>
    <n v="52.71"/>
  </r>
  <r>
    <x v="5"/>
    <x v="4"/>
    <x v="1"/>
    <x v="0"/>
    <s v="CO2"/>
    <n v="473.15"/>
    <n v="473.15"/>
    <n v="11426"/>
    <n v="4439560"/>
    <n v="4439.5600000000004"/>
    <n v="52.71"/>
  </r>
  <r>
    <x v="6"/>
    <x v="1"/>
    <x v="1"/>
    <x v="0"/>
    <s v="CH4"/>
    <n v="134683.64000000001"/>
    <n v="4810.13"/>
    <n v="35506"/>
    <n v="1892040"/>
    <n v="1892.04"/>
    <n v="61.53"/>
  </r>
  <r>
    <x v="6"/>
    <x v="2"/>
    <x v="3"/>
    <x v="2"/>
    <s v="N2O"/>
    <n v="925751"/>
    <n v="3493.4"/>
    <n v="35506"/>
    <n v="1892040"/>
    <n v="1892.04"/>
    <n v="61.53"/>
  </r>
  <r>
    <x v="6"/>
    <x v="2"/>
    <x v="3"/>
    <x v="0"/>
    <s v="N2O"/>
    <n v="854208.95"/>
    <n v="3223.43"/>
    <n v="35506"/>
    <n v="1892040"/>
    <n v="1892.04"/>
    <n v="61.53"/>
  </r>
  <r>
    <x v="6"/>
    <x v="1"/>
    <x v="3"/>
    <x v="1"/>
    <s v="CO2"/>
    <n v="3902.33"/>
    <n v="3902.33"/>
    <n v="35506"/>
    <n v="1892040"/>
    <n v="1892.04"/>
    <n v="61.53"/>
  </r>
  <r>
    <x v="6"/>
    <x v="1"/>
    <x v="2"/>
    <x v="1"/>
    <s v="N2O"/>
    <n v="270276.14999999997"/>
    <n v="1019.91"/>
    <n v="35506"/>
    <n v="1892040"/>
    <n v="1892.04"/>
    <n v="61.53"/>
  </r>
  <r>
    <x v="6"/>
    <x v="4"/>
    <x v="0"/>
    <x v="0"/>
    <s v="CO2"/>
    <n v="2545.79"/>
    <n v="2545.79"/>
    <n v="35506"/>
    <n v="1892040"/>
    <n v="1892.04"/>
    <n v="61.53"/>
  </r>
  <r>
    <x v="6"/>
    <x v="4"/>
    <x v="2"/>
    <x v="1"/>
    <s v="N2O"/>
    <n v="1290502.2999999998"/>
    <n v="4869.82"/>
    <n v="35506"/>
    <n v="1892040"/>
    <n v="1892.04"/>
    <n v="61.53"/>
  </r>
  <r>
    <x v="6"/>
    <x v="3"/>
    <x v="3"/>
    <x v="1"/>
    <s v="CH4"/>
    <n v="95163.88"/>
    <n v="3398.71"/>
    <n v="35506"/>
    <n v="1892040"/>
    <n v="1892.04"/>
    <n v="61.53"/>
  </r>
  <r>
    <x v="7"/>
    <x v="1"/>
    <x v="3"/>
    <x v="2"/>
    <s v="CH4"/>
    <n v="113492.40000000001"/>
    <n v="4053.3"/>
    <n v="50306"/>
    <n v="7031370"/>
    <n v="7031.37"/>
    <n v="13.27"/>
  </r>
  <r>
    <x v="7"/>
    <x v="0"/>
    <x v="0"/>
    <x v="0"/>
    <s v="N2O"/>
    <n v="380574.45"/>
    <n v="1436.13"/>
    <n v="50306"/>
    <n v="7031370"/>
    <n v="7031.37"/>
    <n v="13.27"/>
  </r>
  <r>
    <x v="7"/>
    <x v="2"/>
    <x v="2"/>
    <x v="2"/>
    <s v="CO2"/>
    <n v="2512.7800000000002"/>
    <n v="2512.7800000000002"/>
    <n v="50306"/>
    <n v="7031370"/>
    <n v="7031.37"/>
    <n v="13.27"/>
  </r>
  <r>
    <x v="7"/>
    <x v="0"/>
    <x v="2"/>
    <x v="1"/>
    <s v="CO2"/>
    <n v="4101.93"/>
    <n v="4101.93"/>
    <n v="50306"/>
    <n v="7031370"/>
    <n v="7031.37"/>
    <n v="13.27"/>
  </r>
  <r>
    <x v="7"/>
    <x v="3"/>
    <x v="2"/>
    <x v="2"/>
    <s v="N2O"/>
    <n v="330068.09999999998"/>
    <n v="1245.54"/>
    <n v="50306"/>
    <n v="7031370"/>
    <n v="7031.37"/>
    <n v="13.27"/>
  </r>
  <r>
    <x v="7"/>
    <x v="4"/>
    <x v="2"/>
    <x v="2"/>
    <s v="CO2"/>
    <n v="4326.03"/>
    <n v="4326.03"/>
    <n v="50306"/>
    <n v="7031370"/>
    <n v="7031.37"/>
    <n v="13.27"/>
  </r>
  <r>
    <x v="7"/>
    <x v="0"/>
    <x v="2"/>
    <x v="1"/>
    <s v="N2O"/>
    <n v="852857.45"/>
    <n v="3218.33"/>
    <n v="50306"/>
    <n v="7031370"/>
    <n v="7031.37"/>
    <n v="13.27"/>
  </r>
  <r>
    <x v="7"/>
    <x v="4"/>
    <x v="1"/>
    <x v="2"/>
    <s v="N2O"/>
    <n v="1120931.4500000002"/>
    <n v="4229.93"/>
    <n v="50306"/>
    <n v="7031370"/>
    <n v="7031.37"/>
    <n v="13.27"/>
  </r>
  <r>
    <x v="7"/>
    <x v="4"/>
    <x v="2"/>
    <x v="2"/>
    <s v="CH4"/>
    <n v="124464.19999999998"/>
    <n v="4445.1499999999996"/>
    <n v="50306"/>
    <n v="7031370"/>
    <n v="7031.37"/>
    <n v="13.27"/>
  </r>
  <r>
    <x v="7"/>
    <x v="2"/>
    <x v="2"/>
    <x v="1"/>
    <s v="N2O"/>
    <n v="65359.6"/>
    <n v="246.64"/>
    <n v="50306"/>
    <n v="7031370"/>
    <n v="7031.37"/>
    <n v="13.27"/>
  </r>
  <r>
    <x v="7"/>
    <x v="2"/>
    <x v="3"/>
    <x v="0"/>
    <s v="N2O"/>
    <n v="452394.75"/>
    <n v="1707.15"/>
    <n v="50306"/>
    <n v="7031370"/>
    <n v="7031.37"/>
    <n v="13.27"/>
  </r>
  <r>
    <x v="8"/>
    <x v="1"/>
    <x v="0"/>
    <x v="1"/>
    <s v="CO2"/>
    <n v="2286.242042626784"/>
    <n v="2286.242042626784"/>
    <n v="45644"/>
    <n v="7724730"/>
    <n v="7724.73"/>
    <n v="31"/>
  </r>
  <r>
    <x v="8"/>
    <x v="4"/>
    <x v="1"/>
    <x v="2"/>
    <s v="CO2"/>
    <n v="462.78"/>
    <n v="462.78"/>
    <n v="45644"/>
    <n v="7724730"/>
    <n v="7724.73"/>
    <n v="31"/>
  </r>
  <r>
    <x v="8"/>
    <x v="0"/>
    <x v="1"/>
    <x v="2"/>
    <s v="CO2"/>
    <n v="4573.76"/>
    <n v="4573.76"/>
    <n v="45644"/>
    <n v="7724730"/>
    <n v="7724.73"/>
    <n v="31"/>
  </r>
  <r>
    <x v="8"/>
    <x v="4"/>
    <x v="0"/>
    <x v="2"/>
    <s v="CH4"/>
    <n v="67916.239999999991"/>
    <n v="2425.58"/>
    <n v="45644"/>
    <n v="7724730"/>
    <n v="7724.73"/>
    <n v="31"/>
  </r>
  <r>
    <x v="8"/>
    <x v="0"/>
    <x v="3"/>
    <x v="0"/>
    <s v="N2O"/>
    <n v="625272.80000000005"/>
    <n v="2359.52"/>
    <n v="45644"/>
    <n v="7724730"/>
    <n v="7724.73"/>
    <n v="31"/>
  </r>
  <r>
    <x v="8"/>
    <x v="3"/>
    <x v="2"/>
    <x v="0"/>
    <s v="N2O"/>
    <n v="529981.45000000007"/>
    <n v="1999.93"/>
    <n v="45644"/>
    <n v="7724730"/>
    <n v="7724.73"/>
    <n v="31"/>
  </r>
  <r>
    <x v="8"/>
    <x v="0"/>
    <x v="1"/>
    <x v="1"/>
    <s v="CO2"/>
    <n v="228.37"/>
    <n v="228.37"/>
    <n v="45644"/>
    <n v="7724730"/>
    <n v="7724.73"/>
    <n v="31"/>
  </r>
  <r>
    <x v="8"/>
    <x v="3"/>
    <x v="0"/>
    <x v="0"/>
    <s v="CH4"/>
    <n v="69843.48"/>
    <n v="2494.41"/>
    <n v="45644"/>
    <n v="7724730"/>
    <n v="7724.73"/>
    <n v="31"/>
  </r>
  <r>
    <x v="8"/>
    <x v="3"/>
    <x v="0"/>
    <x v="0"/>
    <s v="CO2"/>
    <n v="2004.696916098392"/>
    <n v="2004.696916098392"/>
    <n v="45644"/>
    <n v="7724730"/>
    <n v="7724.73"/>
    <n v="31"/>
  </r>
  <r>
    <x v="8"/>
    <x v="2"/>
    <x v="3"/>
    <x v="2"/>
    <s v="N2O"/>
    <n v="579513.69551366975"/>
    <n v="2186.8441340138479"/>
    <n v="45644"/>
    <n v="7724730"/>
    <n v="7724.73"/>
    <n v="31"/>
  </r>
  <r>
    <x v="8"/>
    <x v="0"/>
    <x v="2"/>
    <x v="2"/>
    <s v="N2O"/>
    <n v="294632.3"/>
    <n v="1111.82"/>
    <n v="45644"/>
    <n v="7724730"/>
    <n v="7724.73"/>
    <n v="31"/>
  </r>
  <r>
    <x v="8"/>
    <x v="3"/>
    <x v="2"/>
    <x v="0"/>
    <s v="CO2"/>
    <n v="2745.85"/>
    <n v="2745.85"/>
    <n v="45644"/>
    <n v="7724730"/>
    <n v="7724.73"/>
    <n v="31"/>
  </r>
  <r>
    <x v="9"/>
    <x v="3"/>
    <x v="1"/>
    <x v="1"/>
    <s v="N2O"/>
    <n v="662290.65"/>
    <n v="2499.21"/>
    <n v="32991"/>
    <n v="8540140"/>
    <n v="8540.14"/>
    <n v="37.75"/>
  </r>
  <r>
    <x v="9"/>
    <x v="3"/>
    <x v="1"/>
    <x v="1"/>
    <s v="CH4"/>
    <n v="26394.36959174171"/>
    <n v="942.65605684791819"/>
    <n v="32991"/>
    <n v="8540140"/>
    <n v="8540.14"/>
    <n v="37.75"/>
  </r>
  <r>
    <x v="9"/>
    <x v="0"/>
    <x v="0"/>
    <x v="1"/>
    <s v="CH4"/>
    <n v="135683.80000000002"/>
    <n v="4845.8500000000004"/>
    <n v="32991"/>
    <n v="8540140"/>
    <n v="8540.14"/>
    <n v="37.75"/>
  </r>
  <r>
    <x v="9"/>
    <x v="2"/>
    <x v="2"/>
    <x v="2"/>
    <s v="CO2"/>
    <n v="1503.886974354951"/>
    <n v="1503.886974354951"/>
    <n v="32991"/>
    <n v="8540140"/>
    <n v="8540.14"/>
    <n v="37.75"/>
  </r>
  <r>
    <x v="9"/>
    <x v="4"/>
    <x v="1"/>
    <x v="2"/>
    <s v="N2O"/>
    <n v="732316.9"/>
    <n v="2763.46"/>
    <n v="32991"/>
    <n v="8540140"/>
    <n v="8540.14"/>
    <n v="37.75"/>
  </r>
  <r>
    <x v="9"/>
    <x v="1"/>
    <x v="3"/>
    <x v="1"/>
    <s v="CH4"/>
    <n v="4576.7154425952367"/>
    <n v="163.45412294982989"/>
    <n v="32991"/>
    <n v="8540140"/>
    <n v="8540.14"/>
    <n v="37.75"/>
  </r>
  <r>
    <x v="9"/>
    <x v="4"/>
    <x v="2"/>
    <x v="2"/>
    <s v="CO2"/>
    <n v="1236.5999999999999"/>
    <n v="1236.5999999999999"/>
    <n v="32991"/>
    <n v="8540140"/>
    <n v="8540.14"/>
    <n v="37.75"/>
  </r>
  <r>
    <x v="9"/>
    <x v="4"/>
    <x v="3"/>
    <x v="2"/>
    <s v="N2O"/>
    <n v="1041359.8999999999"/>
    <n v="3929.66"/>
    <n v="32991"/>
    <n v="8540140"/>
    <n v="8540.14"/>
    <n v="37.75"/>
  </r>
  <r>
    <x v="10"/>
    <x v="0"/>
    <x v="1"/>
    <x v="2"/>
    <s v="CH4"/>
    <n v="132868.4"/>
    <n v="4745.3"/>
    <n v="72846"/>
    <n v="5169530"/>
    <n v="5169.53"/>
    <n v="76.709999999999994"/>
  </r>
  <r>
    <x v="10"/>
    <x v="0"/>
    <x v="2"/>
    <x v="2"/>
    <s v="N2O"/>
    <n v="547789.45000000007"/>
    <n v="2067.13"/>
    <n v="72846"/>
    <n v="5169530"/>
    <n v="5169.53"/>
    <n v="76.709999999999994"/>
  </r>
  <r>
    <x v="10"/>
    <x v="4"/>
    <x v="2"/>
    <x v="1"/>
    <s v="N2O"/>
    <n v="1227927.8499999999"/>
    <n v="4633.6899999999996"/>
    <n v="72846"/>
    <n v="5169530"/>
    <n v="5169.53"/>
    <n v="76.709999999999994"/>
  </r>
  <r>
    <x v="10"/>
    <x v="1"/>
    <x v="0"/>
    <x v="2"/>
    <s v="CH4"/>
    <n v="134398.88"/>
    <n v="4799.96"/>
    <n v="72846"/>
    <n v="5169530"/>
    <n v="5169.53"/>
    <n v="76.709999999999994"/>
  </r>
  <r>
    <x v="10"/>
    <x v="1"/>
    <x v="1"/>
    <x v="0"/>
    <s v="N2O"/>
    <n v="22366"/>
    <n v="84.4"/>
    <n v="72846"/>
    <n v="5169530"/>
    <n v="5169.53"/>
    <n v="76.709999999999994"/>
  </r>
  <r>
    <x v="10"/>
    <x v="3"/>
    <x v="1"/>
    <x v="2"/>
    <s v="CH4"/>
    <n v="19336.8"/>
    <n v="690.6"/>
    <n v="72846"/>
    <n v="5169530"/>
    <n v="5169.53"/>
    <n v="76.709999999999994"/>
  </r>
  <r>
    <x v="10"/>
    <x v="4"/>
    <x v="1"/>
    <x v="2"/>
    <s v="CH4"/>
    <n v="88068.68"/>
    <n v="3145.31"/>
    <n v="72846"/>
    <n v="5169530"/>
    <n v="5169.53"/>
    <n v="76.709999999999994"/>
  </r>
  <r>
    <x v="10"/>
    <x v="4"/>
    <x v="0"/>
    <x v="0"/>
    <s v="CH4"/>
    <n v="38019.799999999996"/>
    <n v="1357.85"/>
    <n v="72846"/>
    <n v="5169530"/>
    <n v="5169.53"/>
    <n v="76.709999999999994"/>
  </r>
  <r>
    <x v="10"/>
    <x v="4"/>
    <x v="2"/>
    <x v="2"/>
    <s v="CH4"/>
    <n v="110196.23999999999"/>
    <n v="3935.58"/>
    <n v="72846"/>
    <n v="5169530"/>
    <n v="5169.53"/>
    <n v="76.709999999999994"/>
  </r>
  <r>
    <x v="10"/>
    <x v="4"/>
    <x v="0"/>
    <x v="1"/>
    <s v="N2O"/>
    <n v="702602.45"/>
    <n v="2651.33"/>
    <n v="72846"/>
    <n v="5169530"/>
    <n v="5169.53"/>
    <n v="76.709999999999994"/>
  </r>
  <r>
    <x v="10"/>
    <x v="3"/>
    <x v="2"/>
    <x v="1"/>
    <s v="CH4"/>
    <n v="37632"/>
    <n v="1344"/>
    <n v="72846"/>
    <n v="5169530"/>
    <n v="5169.53"/>
    <n v="76.709999999999994"/>
  </r>
  <r>
    <x v="10"/>
    <x v="2"/>
    <x v="3"/>
    <x v="0"/>
    <s v="CO2"/>
    <n v="3970.3"/>
    <n v="3970.3"/>
    <n v="72846"/>
    <n v="5169530"/>
    <n v="5169.53"/>
    <n v="76.709999999999994"/>
  </r>
  <r>
    <x v="11"/>
    <x v="3"/>
    <x v="1"/>
    <x v="0"/>
    <s v="CO2"/>
    <n v="793.9"/>
    <n v="793.9"/>
    <n v="43747"/>
    <n v="3453480"/>
    <n v="3453.48"/>
    <n v="98.78"/>
  </r>
  <r>
    <x v="11"/>
    <x v="3"/>
    <x v="3"/>
    <x v="0"/>
    <s v="N2O"/>
    <n v="341413.84078308608"/>
    <n v="1288.354116162589"/>
    <n v="43747"/>
    <n v="3453480"/>
    <n v="3453.48"/>
    <n v="98.78"/>
  </r>
  <r>
    <x v="11"/>
    <x v="3"/>
    <x v="0"/>
    <x v="1"/>
    <s v="CO2"/>
    <n v="601.16792504011323"/>
    <n v="601.16792504011323"/>
    <n v="43747"/>
    <n v="3453480"/>
    <n v="3453.48"/>
    <n v="98.78"/>
  </r>
  <r>
    <x v="11"/>
    <x v="3"/>
    <x v="2"/>
    <x v="0"/>
    <s v="CO2"/>
    <n v="1314.88"/>
    <n v="1314.88"/>
    <n v="43747"/>
    <n v="3453480"/>
    <n v="3453.48"/>
    <n v="98.78"/>
  </r>
  <r>
    <x v="11"/>
    <x v="0"/>
    <x v="1"/>
    <x v="2"/>
    <s v="CH4"/>
    <n v="49901.880000000005"/>
    <n v="1782.21"/>
    <n v="43747"/>
    <n v="3453480"/>
    <n v="3453.48"/>
    <n v="98.78"/>
  </r>
  <r>
    <x v="11"/>
    <x v="0"/>
    <x v="3"/>
    <x v="1"/>
    <s v="CH4"/>
    <n v="81004"/>
    <n v="2893"/>
    <n v="43747"/>
    <n v="3453480"/>
    <n v="3453.48"/>
    <n v="98.78"/>
  </r>
  <r>
    <x v="11"/>
    <x v="4"/>
    <x v="2"/>
    <x v="1"/>
    <s v="N2O"/>
    <n v="951702.57177556446"/>
    <n v="3591.3304595304321"/>
    <n v="43747"/>
    <n v="3453480"/>
    <n v="3453.48"/>
    <n v="98.78"/>
  </r>
  <r>
    <x v="11"/>
    <x v="4"/>
    <x v="2"/>
    <x v="0"/>
    <s v="CH4"/>
    <n v="15351.56"/>
    <n v="548.27"/>
    <n v="43747"/>
    <n v="3453480"/>
    <n v="3453.48"/>
    <n v="98.78"/>
  </r>
  <r>
    <x v="11"/>
    <x v="4"/>
    <x v="2"/>
    <x v="1"/>
    <s v="CH4"/>
    <n v="30263.519999999997"/>
    <n v="1080.8399999999999"/>
    <n v="43747"/>
    <n v="3453480"/>
    <n v="3453.48"/>
    <n v="98.78"/>
  </r>
  <r>
    <x v="11"/>
    <x v="4"/>
    <x v="2"/>
    <x v="2"/>
    <s v="CH4"/>
    <n v="86553.599999999991"/>
    <n v="3091.2"/>
    <n v="43747"/>
    <n v="3453480"/>
    <n v="3453.48"/>
    <n v="98.78"/>
  </r>
  <r>
    <x v="11"/>
    <x v="4"/>
    <x v="1"/>
    <x v="2"/>
    <s v="CO2"/>
    <n v="3222.3519345452742"/>
    <n v="3222.3519345452742"/>
    <n v="43747"/>
    <n v="3453480"/>
    <n v="3453.48"/>
    <n v="98.78"/>
  </r>
  <r>
    <x v="11"/>
    <x v="4"/>
    <x v="0"/>
    <x v="2"/>
    <s v="CH4"/>
    <n v="107889.23674212508"/>
    <n v="3853.1870265044672"/>
    <n v="43747"/>
    <n v="3453480"/>
    <n v="3453.48"/>
    <n v="98.78"/>
  </r>
  <r>
    <x v="12"/>
    <x v="3"/>
    <x v="0"/>
    <x v="2"/>
    <s v="CO2"/>
    <n v="72.97"/>
    <n v="72.97"/>
    <n v="72813"/>
    <n v="8818160"/>
    <n v="8818.16"/>
    <n v="54.12"/>
  </r>
  <r>
    <x v="12"/>
    <x v="4"/>
    <x v="0"/>
    <x v="1"/>
    <s v="CO2"/>
    <n v="968.64"/>
    <n v="968.64"/>
    <n v="72813"/>
    <n v="8818160"/>
    <n v="8818.16"/>
    <n v="54.12"/>
  </r>
  <r>
    <x v="12"/>
    <x v="1"/>
    <x v="2"/>
    <x v="2"/>
    <s v="CH4"/>
    <n v="57447.32"/>
    <n v="2051.69"/>
    <n v="72813"/>
    <n v="8818160"/>
    <n v="8818.16"/>
    <n v="54.12"/>
  </r>
  <r>
    <x v="12"/>
    <x v="0"/>
    <x v="3"/>
    <x v="1"/>
    <s v="CH4"/>
    <n v="109548.04"/>
    <n v="3912.43"/>
    <n v="72813"/>
    <n v="8818160"/>
    <n v="8818.16"/>
    <n v="54.12"/>
  </r>
  <r>
    <x v="12"/>
    <x v="4"/>
    <x v="0"/>
    <x v="1"/>
    <s v="CO2"/>
    <n v="2204.12"/>
    <n v="2204.12"/>
    <n v="72813"/>
    <n v="8818160"/>
    <n v="8818.16"/>
    <n v="54.12"/>
  </r>
  <r>
    <x v="12"/>
    <x v="4"/>
    <x v="1"/>
    <x v="0"/>
    <s v="CO2"/>
    <n v="4697.13"/>
    <n v="4697.13"/>
    <n v="72813"/>
    <n v="8818160"/>
    <n v="8818.16"/>
    <n v="54.12"/>
  </r>
  <r>
    <x v="12"/>
    <x v="0"/>
    <x v="0"/>
    <x v="0"/>
    <s v="CH4"/>
    <n v="81516.960000000006"/>
    <n v="2911.32"/>
    <n v="72813"/>
    <n v="8818160"/>
    <n v="8818.16"/>
    <n v="54.12"/>
  </r>
  <r>
    <x v="12"/>
    <x v="3"/>
    <x v="0"/>
    <x v="1"/>
    <s v="N2O"/>
    <n v="1209285.1000000001"/>
    <n v="4563.34"/>
    <n v="72813"/>
    <n v="8818160"/>
    <n v="8818.16"/>
    <n v="54.12"/>
  </r>
  <r>
    <x v="13"/>
    <x v="4"/>
    <x v="3"/>
    <x v="2"/>
    <s v="CO2"/>
    <n v="3868.27"/>
    <n v="3868.27"/>
    <n v="17416"/>
    <n v="812060"/>
    <n v="812.06"/>
    <n v="5.7"/>
  </r>
  <r>
    <x v="13"/>
    <x v="2"/>
    <x v="2"/>
    <x v="2"/>
    <s v="N2O"/>
    <n v="394176.9"/>
    <n v="1487.46"/>
    <n v="17416"/>
    <n v="812060"/>
    <n v="812.06"/>
    <n v="5.7"/>
  </r>
  <r>
    <x v="13"/>
    <x v="4"/>
    <x v="3"/>
    <x v="2"/>
    <s v="N2O"/>
    <n v="579996.74221802084"/>
    <n v="2188.6669517661162"/>
    <n v="17416"/>
    <n v="812060"/>
    <n v="812.06"/>
    <n v="5.7"/>
  </r>
  <r>
    <x v="13"/>
    <x v="0"/>
    <x v="0"/>
    <x v="0"/>
    <s v="CH4"/>
    <n v="63108.08"/>
    <n v="2253.86"/>
    <n v="17416"/>
    <n v="812060"/>
    <n v="812.06"/>
    <n v="5.7"/>
  </r>
  <r>
    <x v="13"/>
    <x v="1"/>
    <x v="1"/>
    <x v="0"/>
    <s v="N2O"/>
    <n v="644135.5"/>
    <n v="2430.6999999999998"/>
    <n v="17416"/>
    <n v="812060"/>
    <n v="812.06"/>
    <n v="5.7"/>
  </r>
  <r>
    <x v="13"/>
    <x v="2"/>
    <x v="0"/>
    <x v="0"/>
    <s v="CO2"/>
    <n v="1203.1300000000001"/>
    <n v="1203.1300000000001"/>
    <n v="17416"/>
    <n v="812060"/>
    <n v="812.06"/>
    <n v="5.7"/>
  </r>
  <r>
    <x v="13"/>
    <x v="2"/>
    <x v="0"/>
    <x v="0"/>
    <s v="N2O"/>
    <n v="774942.15"/>
    <n v="2924.31"/>
    <n v="17416"/>
    <n v="812060"/>
    <n v="812.06"/>
    <n v="5.7"/>
  </r>
  <r>
    <x v="13"/>
    <x v="2"/>
    <x v="0"/>
    <x v="1"/>
    <s v="CO2"/>
    <n v="2128.883957950005"/>
    <n v="2128.883957950005"/>
    <n v="17416"/>
    <n v="812060"/>
    <n v="812.06"/>
    <n v="5.7"/>
  </r>
  <r>
    <x v="13"/>
    <x v="1"/>
    <x v="2"/>
    <x v="0"/>
    <s v="N2O"/>
    <n v="1206555.6000000001"/>
    <n v="4553.04"/>
    <n v="17416"/>
    <n v="812060"/>
    <n v="812.06"/>
    <n v="5.7"/>
  </r>
  <r>
    <x v="13"/>
    <x v="1"/>
    <x v="2"/>
    <x v="1"/>
    <s v="CH4"/>
    <n v="86000.332792984613"/>
    <n v="3071.4404568923078"/>
    <n v="17416"/>
    <n v="812060"/>
    <n v="812.06"/>
    <n v="5.7"/>
  </r>
  <r>
    <x v="14"/>
    <x v="2"/>
    <x v="3"/>
    <x v="2"/>
    <s v="N2O"/>
    <n v="882232.7"/>
    <n v="3329.18"/>
    <n v="80488"/>
    <n v="7629950"/>
    <n v="7629.95"/>
    <n v="63.83"/>
  </r>
  <r>
    <x v="14"/>
    <x v="3"/>
    <x v="0"/>
    <x v="1"/>
    <s v="N2O"/>
    <n v="100975.6"/>
    <n v="381.04"/>
    <n v="80488"/>
    <n v="7629950"/>
    <n v="7629.95"/>
    <n v="63.83"/>
  </r>
  <r>
    <x v="14"/>
    <x v="4"/>
    <x v="2"/>
    <x v="2"/>
    <s v="CH4"/>
    <n v="64169.840000000004"/>
    <n v="2291.7800000000002"/>
    <n v="80488"/>
    <n v="7629950"/>
    <n v="7629.95"/>
    <n v="63.83"/>
  </r>
  <r>
    <x v="14"/>
    <x v="2"/>
    <x v="0"/>
    <x v="0"/>
    <s v="CO2"/>
    <n v="3834.95"/>
    <n v="3834.95"/>
    <n v="80488"/>
    <n v="7629950"/>
    <n v="7629.95"/>
    <n v="63.83"/>
  </r>
  <r>
    <x v="14"/>
    <x v="0"/>
    <x v="3"/>
    <x v="0"/>
    <s v="CO2"/>
    <n v="2840.62"/>
    <n v="2840.62"/>
    <n v="80488"/>
    <n v="7629950"/>
    <n v="7629.95"/>
    <n v="63.83"/>
  </r>
  <r>
    <x v="14"/>
    <x v="2"/>
    <x v="1"/>
    <x v="0"/>
    <s v="CH4"/>
    <n v="16231.320000000002"/>
    <n v="579.69000000000005"/>
    <n v="80488"/>
    <n v="7629950"/>
    <n v="7629.95"/>
    <n v="63.83"/>
  </r>
  <r>
    <x v="14"/>
    <x v="4"/>
    <x v="1"/>
    <x v="2"/>
    <s v="CH4"/>
    <n v="99990.239999999991"/>
    <n v="3571.08"/>
    <n v="80488"/>
    <n v="7629950"/>
    <n v="7629.95"/>
    <n v="63.83"/>
  </r>
  <r>
    <x v="14"/>
    <x v="3"/>
    <x v="0"/>
    <x v="1"/>
    <s v="N2O"/>
    <n v="152363.18788126812"/>
    <n v="574.95542596704956"/>
    <n v="80488"/>
    <n v="7629950"/>
    <n v="7629.95"/>
    <n v="63.83"/>
  </r>
  <r>
    <x v="14"/>
    <x v="2"/>
    <x v="2"/>
    <x v="0"/>
    <s v="CO2"/>
    <n v="1436.9353593339081"/>
    <n v="1436.9353593339081"/>
    <n v="80488"/>
    <n v="7629950"/>
    <n v="7629.95"/>
    <n v="63.83"/>
  </r>
  <r>
    <x v="14"/>
    <x v="3"/>
    <x v="3"/>
    <x v="0"/>
    <s v="CH4"/>
    <n v="20292.67603203691"/>
    <n v="724.73842971560396"/>
    <n v="80488"/>
    <n v="7629950"/>
    <n v="7629.95"/>
    <n v="63.83"/>
  </r>
  <r>
    <x v="15"/>
    <x v="1"/>
    <x v="0"/>
    <x v="0"/>
    <s v="N2O"/>
    <n v="746968.75"/>
    <n v="2818.75"/>
    <n v="93409"/>
    <n v="2375830"/>
    <n v="2375.83"/>
    <n v="5.83"/>
  </r>
  <r>
    <x v="15"/>
    <x v="3"/>
    <x v="0"/>
    <x v="1"/>
    <s v="CH4"/>
    <n v="62235.039999999994"/>
    <n v="2222.6799999999998"/>
    <n v="93409"/>
    <n v="2375830"/>
    <n v="2375.83"/>
    <n v="5.83"/>
  </r>
  <r>
    <x v="15"/>
    <x v="3"/>
    <x v="1"/>
    <x v="1"/>
    <s v="CH4"/>
    <n v="14069.16"/>
    <n v="502.47"/>
    <n v="93409"/>
    <n v="2375830"/>
    <n v="2375.83"/>
    <n v="5.83"/>
  </r>
  <r>
    <x v="15"/>
    <x v="2"/>
    <x v="0"/>
    <x v="0"/>
    <s v="N2O"/>
    <n v="612534.25"/>
    <n v="2311.4499999999998"/>
    <n v="93409"/>
    <n v="2375830"/>
    <n v="2375.83"/>
    <n v="5.83"/>
  </r>
  <r>
    <x v="15"/>
    <x v="4"/>
    <x v="3"/>
    <x v="0"/>
    <s v="N2O"/>
    <n v="905232.04999999993"/>
    <n v="3415.97"/>
    <n v="93409"/>
    <n v="2375830"/>
    <n v="2375.83"/>
    <n v="5.83"/>
  </r>
  <r>
    <x v="15"/>
    <x v="3"/>
    <x v="0"/>
    <x v="0"/>
    <s v="CO2"/>
    <n v="1897.31"/>
    <n v="1897.31"/>
    <n v="93409"/>
    <n v="2375830"/>
    <n v="2375.83"/>
    <n v="5.83"/>
  </r>
  <r>
    <x v="15"/>
    <x v="4"/>
    <x v="1"/>
    <x v="1"/>
    <s v="N2O"/>
    <n v="1135967.55"/>
    <n v="4286.67"/>
    <n v="93409"/>
    <n v="2375830"/>
    <n v="2375.83"/>
    <n v="5.83"/>
  </r>
  <r>
    <x v="15"/>
    <x v="2"/>
    <x v="2"/>
    <x v="1"/>
    <s v="CH4"/>
    <n v="22460.2"/>
    <n v="802.15"/>
    <n v="93409"/>
    <n v="2375830"/>
    <n v="2375.83"/>
    <n v="5.83"/>
  </r>
  <r>
    <x v="16"/>
    <x v="2"/>
    <x v="0"/>
    <x v="2"/>
    <s v="CH4"/>
    <n v="85780.965559401942"/>
    <n v="3063.6059128357838"/>
    <n v="71747"/>
    <n v="9838660"/>
    <n v="9838.66"/>
    <n v="7.25"/>
  </r>
  <r>
    <x v="16"/>
    <x v="0"/>
    <x v="3"/>
    <x v="1"/>
    <s v="CH4"/>
    <n v="46774.178109778499"/>
    <n v="1670.5063610635179"/>
    <n v="71747"/>
    <n v="9838660"/>
    <n v="9838.66"/>
    <n v="7.25"/>
  </r>
  <r>
    <x v="16"/>
    <x v="1"/>
    <x v="1"/>
    <x v="0"/>
    <s v="CO2"/>
    <n v="4200.5000111469881"/>
    <n v="4200.5000111469881"/>
    <n v="71747"/>
    <n v="9838660"/>
    <n v="9838.66"/>
    <n v="7.25"/>
  </r>
  <r>
    <x v="16"/>
    <x v="4"/>
    <x v="1"/>
    <x v="0"/>
    <s v="CO2"/>
    <n v="1089.286156146823"/>
    <n v="1089.286156146823"/>
    <n v="71747"/>
    <n v="9838660"/>
    <n v="9838.66"/>
    <n v="7.25"/>
  </r>
  <r>
    <x v="16"/>
    <x v="3"/>
    <x v="3"/>
    <x v="1"/>
    <s v="N2O"/>
    <n v="173537.89277863316"/>
    <n v="654.85997274955912"/>
    <n v="71747"/>
    <n v="9838660"/>
    <n v="9838.66"/>
    <n v="7.25"/>
  </r>
  <r>
    <x v="16"/>
    <x v="0"/>
    <x v="0"/>
    <x v="0"/>
    <s v="N2O"/>
    <n v="1033449.65"/>
    <n v="3899.81"/>
    <n v="71747"/>
    <n v="9838660"/>
    <n v="9838.66"/>
    <n v="7.25"/>
  </r>
  <r>
    <x v="16"/>
    <x v="2"/>
    <x v="1"/>
    <x v="1"/>
    <s v="CH4"/>
    <n v="36715"/>
    <n v="1311.25"/>
    <n v="71747"/>
    <n v="9838660"/>
    <n v="9838.66"/>
    <n v="7.25"/>
  </r>
  <r>
    <x v="16"/>
    <x v="0"/>
    <x v="1"/>
    <x v="2"/>
    <s v="CH4"/>
    <n v="70324.52"/>
    <n v="2511.59"/>
    <n v="71747"/>
    <n v="9838660"/>
    <n v="9838.66"/>
    <n v="7.25"/>
  </r>
  <r>
    <x v="16"/>
    <x v="2"/>
    <x v="3"/>
    <x v="2"/>
    <s v="CO2"/>
    <n v="2084.5673750905439"/>
    <n v="2084.5673750905439"/>
    <n v="71747"/>
    <n v="9838660"/>
    <n v="9838.66"/>
    <n v="7.25"/>
  </r>
  <r>
    <x v="16"/>
    <x v="2"/>
    <x v="1"/>
    <x v="2"/>
    <s v="CH4"/>
    <n v="99119.72"/>
    <n v="3539.99"/>
    <n v="71747"/>
    <n v="9838660"/>
    <n v="9838.66"/>
    <n v="7.25"/>
  </r>
  <r>
    <x v="16"/>
    <x v="4"/>
    <x v="2"/>
    <x v="1"/>
    <s v="CO2"/>
    <n v="2670.5212796088731"/>
    <n v="2670.5212796088731"/>
    <n v="71747"/>
    <n v="9838660"/>
    <n v="9838.66"/>
    <n v="7.25"/>
  </r>
  <r>
    <x v="16"/>
    <x v="0"/>
    <x v="2"/>
    <x v="0"/>
    <s v="CH4"/>
    <n v="141237.70134025443"/>
    <n v="5044.2036192948008"/>
    <n v="71747"/>
    <n v="9838660"/>
    <n v="9838.66"/>
    <n v="7.25"/>
  </r>
  <r>
    <x v="16"/>
    <x v="3"/>
    <x v="2"/>
    <x v="0"/>
    <s v="CH4"/>
    <n v="44182.657644063962"/>
    <n v="1577.95205871657"/>
    <n v="71747"/>
    <n v="9838660"/>
    <n v="9838.66"/>
    <n v="7.25"/>
  </r>
  <r>
    <x v="16"/>
    <x v="4"/>
    <x v="3"/>
    <x v="1"/>
    <s v="CO2"/>
    <n v="1194.635671173168"/>
    <n v="1194.635671173168"/>
    <n v="71747"/>
    <n v="9838660"/>
    <n v="9838.66"/>
    <n v="7.25"/>
  </r>
  <r>
    <x v="16"/>
    <x v="2"/>
    <x v="0"/>
    <x v="2"/>
    <s v="N2O"/>
    <n v="1116810.7"/>
    <n v="4214.38"/>
    <n v="71747"/>
    <n v="9838660"/>
    <n v="9838.66"/>
    <n v="7.25"/>
  </r>
  <r>
    <x v="17"/>
    <x v="2"/>
    <x v="1"/>
    <x v="2"/>
    <s v="N2O"/>
    <n v="1027352"/>
    <n v="3876.8"/>
    <n v="69305"/>
    <n v="3203670"/>
    <n v="3203.67"/>
    <n v="83.65"/>
  </r>
  <r>
    <x v="17"/>
    <x v="4"/>
    <x v="1"/>
    <x v="0"/>
    <s v="CO2"/>
    <n v="2116.652377081065"/>
    <n v="2116.652377081065"/>
    <n v="69305"/>
    <n v="3203670"/>
    <n v="3203.67"/>
    <n v="83.65"/>
  </r>
  <r>
    <x v="17"/>
    <x v="0"/>
    <x v="0"/>
    <x v="1"/>
    <s v="N2O"/>
    <n v="251371.05000000002"/>
    <n v="948.57"/>
    <n v="69305"/>
    <n v="3203670"/>
    <n v="3203.67"/>
    <n v="83.65"/>
  </r>
  <r>
    <x v="17"/>
    <x v="1"/>
    <x v="0"/>
    <x v="2"/>
    <s v="N2O"/>
    <n v="1241606.0307141582"/>
    <n v="4685.3057762798426"/>
    <n v="69305"/>
    <n v="3203670"/>
    <n v="3203.67"/>
    <n v="83.65"/>
  </r>
  <r>
    <x v="17"/>
    <x v="2"/>
    <x v="0"/>
    <x v="1"/>
    <s v="CO2"/>
    <n v="93.17"/>
    <n v="93.17"/>
    <n v="69305"/>
    <n v="3203670"/>
    <n v="3203.67"/>
    <n v="83.65"/>
  </r>
  <r>
    <x v="17"/>
    <x v="1"/>
    <x v="3"/>
    <x v="1"/>
    <s v="N2O"/>
    <n v="714023.95"/>
    <n v="2694.43"/>
    <n v="69305"/>
    <n v="3203670"/>
    <n v="3203.67"/>
    <n v="83.65"/>
  </r>
  <r>
    <x v="17"/>
    <x v="2"/>
    <x v="2"/>
    <x v="2"/>
    <s v="N2O"/>
    <n v="289936.5"/>
    <n v="1094.0999999999999"/>
    <n v="69305"/>
    <n v="3203670"/>
    <n v="3203.67"/>
    <n v="83.65"/>
  </r>
  <r>
    <x v="17"/>
    <x v="0"/>
    <x v="0"/>
    <x v="1"/>
    <s v="CO2"/>
    <n v="1271.98"/>
    <n v="1271.98"/>
    <n v="69305"/>
    <n v="3203670"/>
    <n v="3203.67"/>
    <n v="83.65"/>
  </r>
  <r>
    <x v="17"/>
    <x v="3"/>
    <x v="3"/>
    <x v="1"/>
    <s v="N2O"/>
    <n v="1086282.7000000002"/>
    <n v="4099.18"/>
    <n v="69305"/>
    <n v="3203670"/>
    <n v="3203.67"/>
    <n v="83.65"/>
  </r>
  <r>
    <x v="17"/>
    <x v="0"/>
    <x v="3"/>
    <x v="1"/>
    <s v="N2O"/>
    <n v="379198.43389844516"/>
    <n v="1430.9374864092269"/>
    <n v="69305"/>
    <n v="3203670"/>
    <n v="3203.67"/>
    <n v="83.65"/>
  </r>
  <r>
    <x v="17"/>
    <x v="2"/>
    <x v="1"/>
    <x v="2"/>
    <s v="CH4"/>
    <n v="12332.6"/>
    <n v="440.45"/>
    <n v="69305"/>
    <n v="3203670"/>
    <n v="3203.67"/>
    <n v="83.65"/>
  </r>
  <r>
    <x v="17"/>
    <x v="2"/>
    <x v="0"/>
    <x v="1"/>
    <s v="CH4"/>
    <n v="68125.119999999995"/>
    <n v="2433.04"/>
    <n v="69305"/>
    <n v="3203670"/>
    <n v="3203.67"/>
    <n v="83.65"/>
  </r>
  <r>
    <x v="18"/>
    <x v="2"/>
    <x v="2"/>
    <x v="0"/>
    <s v="CO2"/>
    <n v="4410.6400000000003"/>
    <n v="4410.6400000000003"/>
    <n v="68018"/>
    <n v="3523400"/>
    <n v="3523.4"/>
    <n v="92.26"/>
  </r>
  <r>
    <x v="18"/>
    <x v="3"/>
    <x v="3"/>
    <x v="0"/>
    <s v="N2O"/>
    <n v="1307658.4000000001"/>
    <n v="4934.5600000000004"/>
    <n v="68018"/>
    <n v="3523400"/>
    <n v="3523.4"/>
    <n v="92.26"/>
  </r>
  <r>
    <x v="18"/>
    <x v="4"/>
    <x v="0"/>
    <x v="1"/>
    <s v="CH4"/>
    <n v="18854.64"/>
    <n v="673.38"/>
    <n v="68018"/>
    <n v="3523400"/>
    <n v="3523.4"/>
    <n v="92.26"/>
  </r>
  <r>
    <x v="18"/>
    <x v="3"/>
    <x v="3"/>
    <x v="0"/>
    <s v="N2O"/>
    <n v="864053.7"/>
    <n v="3260.58"/>
    <n v="68018"/>
    <n v="3523400"/>
    <n v="3523.4"/>
    <n v="92.26"/>
  </r>
  <r>
    <x v="18"/>
    <x v="4"/>
    <x v="3"/>
    <x v="2"/>
    <s v="N2O"/>
    <n v="1150455.1000000001"/>
    <n v="4341.34"/>
    <n v="68018"/>
    <n v="3523400"/>
    <n v="3523.4"/>
    <n v="92.26"/>
  </r>
  <r>
    <x v="18"/>
    <x v="2"/>
    <x v="2"/>
    <x v="0"/>
    <s v="CH4"/>
    <n v="50626.239999999998"/>
    <n v="1808.08"/>
    <n v="68018"/>
    <n v="3523400"/>
    <n v="3523.4"/>
    <n v="92.26"/>
  </r>
  <r>
    <x v="18"/>
    <x v="4"/>
    <x v="2"/>
    <x v="2"/>
    <s v="CO2"/>
    <n v="3601.52"/>
    <n v="3601.52"/>
    <n v="68018"/>
    <n v="3523400"/>
    <n v="3523.4"/>
    <n v="92.26"/>
  </r>
  <r>
    <x v="18"/>
    <x v="3"/>
    <x v="3"/>
    <x v="2"/>
    <s v="CO2"/>
    <n v="1398.72"/>
    <n v="1398.72"/>
    <n v="68018"/>
    <n v="3523400"/>
    <n v="3523.4"/>
    <n v="92.26"/>
  </r>
  <r>
    <x v="18"/>
    <x v="4"/>
    <x v="1"/>
    <x v="2"/>
    <s v="N2O"/>
    <n v="813314.15"/>
    <n v="3069.11"/>
    <n v="68018"/>
    <n v="3523400"/>
    <n v="3523.4"/>
    <n v="92.26"/>
  </r>
  <r>
    <x v="18"/>
    <x v="0"/>
    <x v="3"/>
    <x v="1"/>
    <s v="CO2"/>
    <n v="2778.34"/>
    <n v="2778.34"/>
    <n v="68018"/>
    <n v="3523400"/>
    <n v="3523.4"/>
    <n v="92.26"/>
  </r>
  <r>
    <x v="18"/>
    <x v="4"/>
    <x v="2"/>
    <x v="1"/>
    <s v="CO2"/>
    <n v="4665.38"/>
    <n v="4665.38"/>
    <n v="68018"/>
    <n v="3523400"/>
    <n v="3523.4"/>
    <n v="92.26"/>
  </r>
  <r>
    <x v="18"/>
    <x v="3"/>
    <x v="3"/>
    <x v="2"/>
    <s v="N2O"/>
    <n v="946515.73547011404"/>
    <n v="3571.757492340053"/>
    <n v="68018"/>
    <n v="3523400"/>
    <n v="3523.4"/>
    <n v="92.26"/>
  </r>
  <r>
    <x v="18"/>
    <x v="2"/>
    <x v="3"/>
    <x v="1"/>
    <s v="CO2"/>
    <n v="4134.78"/>
    <n v="4134.78"/>
    <n v="68018"/>
    <n v="3523400"/>
    <n v="3523.4"/>
    <n v="92.26"/>
  </r>
  <r>
    <x v="18"/>
    <x v="3"/>
    <x v="1"/>
    <x v="2"/>
    <s v="CH4"/>
    <n v="13961.08"/>
    <n v="498.61"/>
    <n v="68018"/>
    <n v="3523400"/>
    <n v="3523.4"/>
    <n v="92.26"/>
  </r>
  <r>
    <x v="18"/>
    <x v="4"/>
    <x v="3"/>
    <x v="2"/>
    <s v="CO2"/>
    <n v="2143.0300000000002"/>
    <n v="2143.0300000000002"/>
    <n v="68018"/>
    <n v="3523400"/>
    <n v="3523.4"/>
    <n v="92.26"/>
  </r>
  <r>
    <x v="19"/>
    <x v="1"/>
    <x v="0"/>
    <x v="2"/>
    <s v="CO2"/>
    <n v="1323.76"/>
    <n v="1323.76"/>
    <n v="95165"/>
    <n v="8562760"/>
    <n v="8562.76"/>
    <n v="37.54"/>
  </r>
  <r>
    <x v="19"/>
    <x v="4"/>
    <x v="2"/>
    <x v="1"/>
    <s v="CH4"/>
    <n v="39474.99805449861"/>
    <n v="1409.821359089236"/>
    <n v="95165"/>
    <n v="8562760"/>
    <n v="8562.76"/>
    <n v="37.54"/>
  </r>
  <r>
    <x v="19"/>
    <x v="2"/>
    <x v="3"/>
    <x v="2"/>
    <s v="CH4"/>
    <n v="40661.880000000005"/>
    <n v="1452.21"/>
    <n v="95165"/>
    <n v="8562760"/>
    <n v="8562.76"/>
    <n v="37.54"/>
  </r>
  <r>
    <x v="19"/>
    <x v="0"/>
    <x v="2"/>
    <x v="0"/>
    <s v="CH4"/>
    <n v="135297.4"/>
    <n v="4832.05"/>
    <n v="95165"/>
    <n v="8562760"/>
    <n v="8562.76"/>
    <n v="37.54"/>
  </r>
  <r>
    <x v="19"/>
    <x v="0"/>
    <x v="0"/>
    <x v="1"/>
    <s v="CH4"/>
    <n v="126514.51628992197"/>
    <n v="4518.3755817829278"/>
    <n v="95165"/>
    <n v="8562760"/>
    <n v="8562.76"/>
    <n v="37.54"/>
  </r>
  <r>
    <x v="19"/>
    <x v="1"/>
    <x v="2"/>
    <x v="2"/>
    <s v="N2O"/>
    <n v="741605.15"/>
    <n v="2798.51"/>
    <n v="95165"/>
    <n v="8562760"/>
    <n v="8562.76"/>
    <n v="37.54"/>
  </r>
  <r>
    <x v="20"/>
    <x v="3"/>
    <x v="2"/>
    <x v="2"/>
    <s v="N2O"/>
    <n v="221394.25"/>
    <n v="835.45"/>
    <n v="44657"/>
    <n v="7867980"/>
    <n v="7867.98"/>
    <n v="96.01"/>
  </r>
  <r>
    <x v="20"/>
    <x v="0"/>
    <x v="2"/>
    <x v="1"/>
    <s v="CH4"/>
    <n v="44338.559999999998"/>
    <n v="1583.52"/>
    <n v="44657"/>
    <n v="7867980"/>
    <n v="7867.98"/>
    <n v="96.01"/>
  </r>
  <r>
    <x v="20"/>
    <x v="2"/>
    <x v="1"/>
    <x v="1"/>
    <s v="CH4"/>
    <n v="21036.399999999998"/>
    <n v="751.3"/>
    <n v="44657"/>
    <n v="7867980"/>
    <n v="7867.98"/>
    <n v="96.01"/>
  </r>
  <r>
    <x v="20"/>
    <x v="2"/>
    <x v="3"/>
    <x v="0"/>
    <s v="CH4"/>
    <n v="58848.159999999996"/>
    <n v="2101.7199999999998"/>
    <n v="44657"/>
    <n v="7867980"/>
    <n v="7867.98"/>
    <n v="96.01"/>
  </r>
  <r>
    <x v="20"/>
    <x v="3"/>
    <x v="3"/>
    <x v="0"/>
    <s v="N2O"/>
    <n v="1319417.1043764437"/>
    <n v="4978.9324693450708"/>
    <n v="44657"/>
    <n v="7867980"/>
    <n v="7867.98"/>
    <n v="96.01"/>
  </r>
  <r>
    <x v="20"/>
    <x v="4"/>
    <x v="3"/>
    <x v="2"/>
    <s v="CO2"/>
    <n v="4671.9711860990992"/>
    <n v="4671.9711860990992"/>
    <n v="44657"/>
    <n v="7867980"/>
    <n v="7867.98"/>
    <n v="96.01"/>
  </r>
  <r>
    <x v="20"/>
    <x v="2"/>
    <x v="0"/>
    <x v="0"/>
    <s v="N2O"/>
    <n v="219327.25"/>
    <n v="827.65"/>
    <n v="44657"/>
    <n v="7867980"/>
    <n v="7867.98"/>
    <n v="96.01"/>
  </r>
  <r>
    <x v="20"/>
    <x v="3"/>
    <x v="2"/>
    <x v="1"/>
    <s v="N2O"/>
    <n v="811521.68027201376"/>
    <n v="3062.3459632906179"/>
    <n v="44657"/>
    <n v="7867980"/>
    <n v="7867.98"/>
    <n v="96.01"/>
  </r>
  <r>
    <x v="21"/>
    <x v="4"/>
    <x v="3"/>
    <x v="1"/>
    <s v="CO2"/>
    <n v="724.26"/>
    <n v="724.26"/>
    <n v="20207"/>
    <n v="5369460"/>
    <n v="5369.46"/>
    <n v="57.51"/>
  </r>
  <r>
    <x v="21"/>
    <x v="3"/>
    <x v="1"/>
    <x v="1"/>
    <s v="N2O"/>
    <n v="330322.5"/>
    <n v="1246.5"/>
    <n v="20207"/>
    <n v="5369460"/>
    <n v="5369.46"/>
    <n v="57.51"/>
  </r>
  <r>
    <x v="21"/>
    <x v="3"/>
    <x v="2"/>
    <x v="0"/>
    <s v="CH4"/>
    <n v="54655.72"/>
    <n v="1951.99"/>
    <n v="20207"/>
    <n v="5369460"/>
    <n v="5369.46"/>
    <n v="57.51"/>
  </r>
  <r>
    <x v="21"/>
    <x v="0"/>
    <x v="3"/>
    <x v="0"/>
    <s v="CO2"/>
    <n v="1528.64"/>
    <n v="1528.64"/>
    <n v="20207"/>
    <n v="5369460"/>
    <n v="5369.46"/>
    <n v="57.51"/>
  </r>
  <r>
    <x v="21"/>
    <x v="4"/>
    <x v="2"/>
    <x v="1"/>
    <s v="CH4"/>
    <n v="125510.28"/>
    <n v="4482.51"/>
    <n v="20207"/>
    <n v="5369460"/>
    <n v="5369.46"/>
    <n v="57.51"/>
  </r>
  <r>
    <x v="21"/>
    <x v="0"/>
    <x v="3"/>
    <x v="1"/>
    <s v="CO2"/>
    <n v="1083.03"/>
    <n v="1083.03"/>
    <n v="20207"/>
    <n v="5369460"/>
    <n v="5369.46"/>
    <n v="57.51"/>
  </r>
  <r>
    <x v="21"/>
    <x v="0"/>
    <x v="3"/>
    <x v="2"/>
    <s v="CO2"/>
    <n v="969.03"/>
    <n v="969.03"/>
    <n v="20207"/>
    <n v="5369460"/>
    <n v="5369.46"/>
    <n v="57.51"/>
  </r>
  <r>
    <x v="21"/>
    <x v="1"/>
    <x v="1"/>
    <x v="1"/>
    <s v="CO2"/>
    <n v="3808.17"/>
    <n v="3808.17"/>
    <n v="20207"/>
    <n v="5369460"/>
    <n v="5369.46"/>
    <n v="57.51"/>
  </r>
  <r>
    <x v="21"/>
    <x v="4"/>
    <x v="2"/>
    <x v="0"/>
    <s v="CO2"/>
    <n v="2535.3006160605019"/>
    <n v="2535.3006160605019"/>
    <n v="20207"/>
    <n v="5369460"/>
    <n v="5369.46"/>
    <n v="57.51"/>
  </r>
  <r>
    <x v="21"/>
    <x v="4"/>
    <x v="0"/>
    <x v="0"/>
    <s v="CH4"/>
    <n v="3819.48"/>
    <n v="136.41"/>
    <n v="20207"/>
    <n v="5369460"/>
    <n v="5369.46"/>
    <n v="57.51"/>
  </r>
  <r>
    <x v="22"/>
    <x v="1"/>
    <x v="3"/>
    <x v="0"/>
    <s v="CH4"/>
    <n v="124766.15451187731"/>
    <n v="4455.9340897099037"/>
    <n v="47484"/>
    <n v="3396390"/>
    <n v="3396.39"/>
    <n v="19.510000000000002"/>
  </r>
  <r>
    <x v="22"/>
    <x v="3"/>
    <x v="3"/>
    <x v="2"/>
    <s v="CH4"/>
    <n v="24674.091871679626"/>
    <n v="881.21756684570096"/>
    <n v="47484"/>
    <n v="3396390"/>
    <n v="3396.39"/>
    <n v="19.510000000000002"/>
  </r>
  <r>
    <x v="22"/>
    <x v="4"/>
    <x v="3"/>
    <x v="1"/>
    <s v="CO2"/>
    <n v="3793.84"/>
    <n v="3793.84"/>
    <n v="47484"/>
    <n v="3396390"/>
    <n v="3396.39"/>
    <n v="19.510000000000002"/>
  </r>
  <r>
    <x v="22"/>
    <x v="0"/>
    <x v="2"/>
    <x v="2"/>
    <s v="N2O"/>
    <n v="401676.4"/>
    <n v="1515.76"/>
    <n v="47484"/>
    <n v="3396390"/>
    <n v="3396.39"/>
    <n v="19.510000000000002"/>
  </r>
  <r>
    <x v="22"/>
    <x v="4"/>
    <x v="1"/>
    <x v="0"/>
    <s v="N2O"/>
    <n v="610377.15"/>
    <n v="2303.31"/>
    <n v="47484"/>
    <n v="3396390"/>
    <n v="3396.39"/>
    <n v="19.510000000000002"/>
  </r>
  <r>
    <x v="22"/>
    <x v="0"/>
    <x v="2"/>
    <x v="0"/>
    <s v="CH4"/>
    <n v="114149.56"/>
    <n v="4076.77"/>
    <n v="47484"/>
    <n v="3396390"/>
    <n v="3396.39"/>
    <n v="19.510000000000002"/>
  </r>
  <r>
    <x v="22"/>
    <x v="2"/>
    <x v="3"/>
    <x v="2"/>
    <s v="CO2"/>
    <n v="695.8"/>
    <n v="695.8"/>
    <n v="47484"/>
    <n v="3396390"/>
    <n v="3396.39"/>
    <n v="19.510000000000002"/>
  </r>
  <r>
    <x v="22"/>
    <x v="4"/>
    <x v="1"/>
    <x v="2"/>
    <s v="CH4"/>
    <n v="115224.2259178893"/>
    <n v="4115.1509256389036"/>
    <n v="47484"/>
    <n v="3396390"/>
    <n v="3396.39"/>
    <n v="19.510000000000002"/>
  </r>
  <r>
    <x v="22"/>
    <x v="4"/>
    <x v="3"/>
    <x v="2"/>
    <s v="CH4"/>
    <n v="96227.203247711877"/>
    <n v="3436.685830275424"/>
    <n v="47484"/>
    <n v="3396390"/>
    <n v="3396.39"/>
    <n v="19.510000000000002"/>
  </r>
  <r>
    <x v="22"/>
    <x v="3"/>
    <x v="3"/>
    <x v="2"/>
    <s v="CH4"/>
    <n v="113039.08"/>
    <n v="4037.11"/>
    <n v="47484"/>
    <n v="3396390"/>
    <n v="3396.39"/>
    <n v="19.510000000000002"/>
  </r>
  <r>
    <x v="23"/>
    <x v="4"/>
    <x v="0"/>
    <x v="2"/>
    <s v="N2O"/>
    <n v="168558.55000000002"/>
    <n v="636.07000000000005"/>
    <n v="95718"/>
    <n v="2443120"/>
    <n v="2443.12"/>
    <n v="35.49"/>
  </r>
  <r>
    <x v="23"/>
    <x v="4"/>
    <x v="2"/>
    <x v="0"/>
    <s v="CH4"/>
    <n v="33394.480000000003"/>
    <n v="1192.6600000000001"/>
    <n v="95718"/>
    <n v="2443120"/>
    <n v="2443.12"/>
    <n v="35.49"/>
  </r>
  <r>
    <x v="23"/>
    <x v="3"/>
    <x v="1"/>
    <x v="0"/>
    <s v="N2O"/>
    <n v="157534.55000000002"/>
    <n v="594.47"/>
    <n v="95718"/>
    <n v="2443120"/>
    <n v="2443.12"/>
    <n v="35.49"/>
  </r>
  <r>
    <x v="23"/>
    <x v="1"/>
    <x v="3"/>
    <x v="0"/>
    <s v="N2O"/>
    <n v="73972.099999999991"/>
    <n v="279.14"/>
    <n v="95718"/>
    <n v="2443120"/>
    <n v="2443.12"/>
    <n v="35.49"/>
  </r>
  <r>
    <x v="23"/>
    <x v="0"/>
    <x v="1"/>
    <x v="0"/>
    <s v="N2O"/>
    <n v="781516.63943202898"/>
    <n v="2949.1193940831281"/>
    <n v="95718"/>
    <n v="2443120"/>
    <n v="2443.12"/>
    <n v="35.49"/>
  </r>
  <r>
    <x v="23"/>
    <x v="4"/>
    <x v="2"/>
    <x v="2"/>
    <s v="N2O"/>
    <n v="1386997.971615378"/>
    <n v="5233.9546098693509"/>
    <n v="95718"/>
    <n v="2443120"/>
    <n v="2443.12"/>
    <n v="35.49"/>
  </r>
  <r>
    <x v="23"/>
    <x v="3"/>
    <x v="1"/>
    <x v="1"/>
    <s v="N2O"/>
    <n v="693642.48298481235"/>
    <n v="2617.5188037162729"/>
    <n v="95718"/>
    <n v="2443120"/>
    <n v="2443.12"/>
    <n v="35.49"/>
  </r>
  <r>
    <x v="23"/>
    <x v="3"/>
    <x v="1"/>
    <x v="1"/>
    <s v="N2O"/>
    <n v="981493.75"/>
    <n v="3703.75"/>
    <n v="95718"/>
    <n v="2443120"/>
    <n v="2443.12"/>
    <n v="35.49"/>
  </r>
  <r>
    <x v="23"/>
    <x v="4"/>
    <x v="3"/>
    <x v="1"/>
    <s v="CO2"/>
    <n v="4229.33"/>
    <n v="4229.33"/>
    <n v="95718"/>
    <n v="2443120"/>
    <n v="2443.12"/>
    <n v="35.49"/>
  </r>
  <r>
    <x v="23"/>
    <x v="2"/>
    <x v="1"/>
    <x v="1"/>
    <s v="N2O"/>
    <n v="683485.04686218209"/>
    <n v="2579.188856083706"/>
    <n v="95718"/>
    <n v="2443120"/>
    <n v="2443.12"/>
    <n v="35.49"/>
  </r>
  <r>
    <x v="23"/>
    <x v="3"/>
    <x v="0"/>
    <x v="0"/>
    <s v="CH4"/>
    <n v="23077.600000000002"/>
    <n v="824.2"/>
    <n v="95718"/>
    <n v="2443120"/>
    <n v="2443.12"/>
    <n v="35.49"/>
  </r>
  <r>
    <x v="24"/>
    <x v="0"/>
    <x v="1"/>
    <x v="1"/>
    <s v="CO2"/>
    <n v="4737.0600000000004"/>
    <n v="4737.0600000000004"/>
    <n v="32131"/>
    <n v="1474230"/>
    <n v="1474.23"/>
    <n v="45.47"/>
  </r>
  <r>
    <x v="24"/>
    <x v="2"/>
    <x v="1"/>
    <x v="1"/>
    <s v="CO2"/>
    <n v="1824.14"/>
    <n v="1824.14"/>
    <n v="32131"/>
    <n v="1474230"/>
    <n v="1474.23"/>
    <n v="45.47"/>
  </r>
  <r>
    <x v="24"/>
    <x v="0"/>
    <x v="0"/>
    <x v="0"/>
    <s v="N2O"/>
    <n v="1177861.4000000001"/>
    <n v="4444.76"/>
    <n v="32131"/>
    <n v="1474230"/>
    <n v="1474.23"/>
    <n v="45.47"/>
  </r>
  <r>
    <x v="24"/>
    <x v="4"/>
    <x v="1"/>
    <x v="1"/>
    <s v="CO2"/>
    <n v="3289.66"/>
    <n v="3289.66"/>
    <n v="32131"/>
    <n v="1474230"/>
    <n v="1474.23"/>
    <n v="45.47"/>
  </r>
  <r>
    <x v="24"/>
    <x v="2"/>
    <x v="1"/>
    <x v="0"/>
    <s v="CO2"/>
    <n v="2907.1210239765292"/>
    <n v="2907.1210239765292"/>
    <n v="32131"/>
    <n v="1474230"/>
    <n v="1474.23"/>
    <n v="45.47"/>
  </r>
  <r>
    <x v="24"/>
    <x v="3"/>
    <x v="0"/>
    <x v="2"/>
    <s v="CH4"/>
    <n v="113834.56"/>
    <n v="4065.52"/>
    <n v="32131"/>
    <n v="1474230"/>
    <n v="1474.23"/>
    <n v="45.47"/>
  </r>
  <r>
    <x v="24"/>
    <x v="3"/>
    <x v="3"/>
    <x v="0"/>
    <s v="N2O"/>
    <n v="1001103.75"/>
    <n v="3777.75"/>
    <n v="32131"/>
    <n v="1474230"/>
    <n v="1474.23"/>
    <n v="45.47"/>
  </r>
  <r>
    <x v="24"/>
    <x v="4"/>
    <x v="0"/>
    <x v="0"/>
    <s v="CH4"/>
    <n v="122834.88"/>
    <n v="4386.96"/>
    <n v="32131"/>
    <n v="1474230"/>
    <n v="1474.23"/>
    <n v="45.47"/>
  </r>
  <r>
    <x v="24"/>
    <x v="3"/>
    <x v="0"/>
    <x v="2"/>
    <s v="CH4"/>
    <n v="57031.24"/>
    <n v="2036.83"/>
    <n v="32131"/>
    <n v="1474230"/>
    <n v="1474.23"/>
    <n v="45.47"/>
  </r>
  <r>
    <x v="24"/>
    <x v="2"/>
    <x v="2"/>
    <x v="1"/>
    <s v="CH4"/>
    <n v="80119.48"/>
    <n v="2861.41"/>
    <n v="32131"/>
    <n v="1474230"/>
    <n v="1474.23"/>
    <n v="45.47"/>
  </r>
  <r>
    <x v="24"/>
    <x v="0"/>
    <x v="3"/>
    <x v="2"/>
    <s v="N2O"/>
    <n v="442828.25"/>
    <n v="1671.05"/>
    <n v="32131"/>
    <n v="1474230"/>
    <n v="1474.23"/>
    <n v="45.47"/>
  </r>
  <r>
    <x v="24"/>
    <x v="4"/>
    <x v="0"/>
    <x v="2"/>
    <s v="N2O"/>
    <n v="520319.55"/>
    <n v="1963.47"/>
    <n v="32131"/>
    <n v="1474230"/>
    <n v="1474.23"/>
    <n v="45.47"/>
  </r>
  <r>
    <x v="24"/>
    <x v="0"/>
    <x v="1"/>
    <x v="1"/>
    <s v="CO2"/>
    <n v="1399.1880407177471"/>
    <n v="1399.1880407177471"/>
    <n v="32131"/>
    <n v="1474230"/>
    <n v="1474.23"/>
    <n v="45.47"/>
  </r>
  <r>
    <x v="24"/>
    <x v="3"/>
    <x v="2"/>
    <x v="1"/>
    <s v="CH4"/>
    <n v="47650.119999999995"/>
    <n v="1701.79"/>
    <n v="32131"/>
    <n v="1474230"/>
    <n v="1474.23"/>
    <n v="45.47"/>
  </r>
  <r>
    <x v="24"/>
    <x v="2"/>
    <x v="2"/>
    <x v="0"/>
    <s v="N2O"/>
    <n v="517232.3"/>
    <n v="1951.82"/>
    <n v="32131"/>
    <n v="1474230"/>
    <n v="1474.23"/>
    <n v="45.47"/>
  </r>
  <r>
    <x v="24"/>
    <x v="4"/>
    <x v="3"/>
    <x v="0"/>
    <s v="CH4"/>
    <n v="12012.279999999999"/>
    <n v="429.01"/>
    <n v="32131"/>
    <n v="1474230"/>
    <n v="1474.23"/>
    <n v="45.47"/>
  </r>
  <r>
    <x v="24"/>
    <x v="1"/>
    <x v="0"/>
    <x v="1"/>
    <s v="CH4"/>
    <n v="81357.08"/>
    <n v="2905.61"/>
    <n v="32131"/>
    <n v="1474230"/>
    <n v="1474.23"/>
    <n v="45.47"/>
  </r>
  <r>
    <x v="25"/>
    <x v="1"/>
    <x v="0"/>
    <x v="2"/>
    <s v="CH4"/>
    <n v="34908.38591954115"/>
    <n v="1246.7280685550411"/>
    <n v="32246"/>
    <n v="7903930"/>
    <n v="7903.93"/>
    <n v="42.12"/>
  </r>
  <r>
    <x v="25"/>
    <x v="0"/>
    <x v="3"/>
    <x v="2"/>
    <s v="CO2"/>
    <n v="235.74"/>
    <n v="235.74"/>
    <n v="32246"/>
    <n v="7903930"/>
    <n v="7903.93"/>
    <n v="42.12"/>
  </r>
  <r>
    <x v="25"/>
    <x v="2"/>
    <x v="3"/>
    <x v="0"/>
    <s v="CH4"/>
    <n v="50987.621462224553"/>
    <n v="1820.986480793734"/>
    <n v="32246"/>
    <n v="7903930"/>
    <n v="7903.93"/>
    <n v="42.12"/>
  </r>
  <r>
    <x v="25"/>
    <x v="3"/>
    <x v="0"/>
    <x v="1"/>
    <s v="CO2"/>
    <n v="1104.3599999999999"/>
    <n v="1104.3599999999999"/>
    <n v="32246"/>
    <n v="7903930"/>
    <n v="7903.93"/>
    <n v="42.12"/>
  </r>
  <r>
    <x v="25"/>
    <x v="2"/>
    <x v="0"/>
    <x v="2"/>
    <s v="N2O"/>
    <n v="1056698.1000000001"/>
    <n v="3987.54"/>
    <n v="32246"/>
    <n v="7903930"/>
    <n v="7903.93"/>
    <n v="42.12"/>
  </r>
  <r>
    <x v="25"/>
    <x v="2"/>
    <x v="0"/>
    <x v="2"/>
    <s v="CO2"/>
    <n v="1860.7437636691391"/>
    <n v="1860.7437636691391"/>
    <n v="32246"/>
    <n v="7903930"/>
    <n v="7903.93"/>
    <n v="42.12"/>
  </r>
  <r>
    <x v="25"/>
    <x v="0"/>
    <x v="0"/>
    <x v="1"/>
    <s v="N2O"/>
    <n v="310180.21718315146"/>
    <n v="1170.491385596798"/>
    <n v="32246"/>
    <n v="7903930"/>
    <n v="7903.93"/>
    <n v="42.12"/>
  </r>
  <r>
    <x v="25"/>
    <x v="4"/>
    <x v="2"/>
    <x v="2"/>
    <s v="CO2"/>
    <n v="889.01334213777295"/>
    <n v="889.01334213777295"/>
    <n v="32246"/>
    <n v="7903930"/>
    <n v="7903.93"/>
    <n v="42.12"/>
  </r>
  <r>
    <x v="25"/>
    <x v="4"/>
    <x v="1"/>
    <x v="0"/>
    <s v="N2O"/>
    <n v="481404.3"/>
    <n v="1816.62"/>
    <n v="32246"/>
    <n v="7903930"/>
    <n v="7903.93"/>
    <n v="42.12"/>
  </r>
  <r>
    <x v="25"/>
    <x v="3"/>
    <x v="0"/>
    <x v="2"/>
    <s v="CO2"/>
    <n v="4730.6899999999996"/>
    <n v="4730.6899999999996"/>
    <n v="32246"/>
    <n v="7903930"/>
    <n v="7903.93"/>
    <n v="42.12"/>
  </r>
  <r>
    <x v="25"/>
    <x v="4"/>
    <x v="3"/>
    <x v="0"/>
    <s v="N2O"/>
    <n v="1126313.5999999999"/>
    <n v="4250.24"/>
    <n v="32246"/>
    <n v="7903930"/>
    <n v="7903.93"/>
    <n v="42.12"/>
  </r>
  <r>
    <x v="25"/>
    <x v="3"/>
    <x v="2"/>
    <x v="1"/>
    <s v="CH4"/>
    <n v="9565.92"/>
    <n v="341.64"/>
    <n v="32246"/>
    <n v="7903930"/>
    <n v="7903.93"/>
    <n v="42.12"/>
  </r>
  <r>
    <x v="26"/>
    <x v="4"/>
    <x v="1"/>
    <x v="1"/>
    <s v="N2O"/>
    <n v="690579.4"/>
    <n v="2605.96"/>
    <n v="51800"/>
    <n v="3042950"/>
    <n v="3042.95"/>
    <n v="71.87"/>
  </r>
  <r>
    <x v="26"/>
    <x v="1"/>
    <x v="3"/>
    <x v="1"/>
    <s v="CO2"/>
    <n v="2675.56"/>
    <n v="2675.56"/>
    <n v="51800"/>
    <n v="3042950"/>
    <n v="3042.95"/>
    <n v="71.87"/>
  </r>
  <r>
    <x v="26"/>
    <x v="3"/>
    <x v="3"/>
    <x v="2"/>
    <s v="CO2"/>
    <n v="1242.96"/>
    <n v="1242.96"/>
    <n v="51800"/>
    <n v="3042950"/>
    <n v="3042.95"/>
    <n v="71.87"/>
  </r>
  <r>
    <x v="26"/>
    <x v="3"/>
    <x v="3"/>
    <x v="1"/>
    <s v="CO2"/>
    <n v="3192.9"/>
    <n v="3192.9"/>
    <n v="51800"/>
    <n v="3042950"/>
    <n v="3042.95"/>
    <n v="71.87"/>
  </r>
  <r>
    <x v="26"/>
    <x v="0"/>
    <x v="2"/>
    <x v="2"/>
    <s v="N2O"/>
    <n v="1315542.1500000001"/>
    <n v="4964.3100000000004"/>
    <n v="51800"/>
    <n v="3042950"/>
    <n v="3042.95"/>
    <n v="71.87"/>
  </r>
  <r>
    <x v="26"/>
    <x v="3"/>
    <x v="2"/>
    <x v="1"/>
    <s v="CH4"/>
    <n v="43172.219508825903"/>
    <n v="1541.864982458068"/>
    <n v="51800"/>
    <n v="3042950"/>
    <n v="3042.95"/>
    <n v="71.87"/>
  </r>
  <r>
    <x v="26"/>
    <x v="3"/>
    <x v="2"/>
    <x v="2"/>
    <s v="N2O"/>
    <n v="469640.95"/>
    <n v="1772.23"/>
    <n v="51800"/>
    <n v="3042950"/>
    <n v="3042.95"/>
    <n v="71.87"/>
  </r>
  <r>
    <x v="26"/>
    <x v="0"/>
    <x v="0"/>
    <x v="2"/>
    <s v="N2O"/>
    <n v="1345142.8118165014"/>
    <n v="5076.0106106283074"/>
    <n v="51800"/>
    <n v="3042950"/>
    <n v="3042.95"/>
    <n v="71.87"/>
  </r>
  <r>
    <x v="26"/>
    <x v="3"/>
    <x v="2"/>
    <x v="0"/>
    <s v="N2O"/>
    <n v="288651.25"/>
    <n v="1089.25"/>
    <n v="51800"/>
    <n v="3042950"/>
    <n v="3042.95"/>
    <n v="71.87"/>
  </r>
  <r>
    <x v="26"/>
    <x v="3"/>
    <x v="3"/>
    <x v="1"/>
    <s v="N2O"/>
    <n v="978756.3"/>
    <n v="3693.42"/>
    <n v="51800"/>
    <n v="3042950"/>
    <n v="3042.95"/>
    <n v="71.87"/>
  </r>
  <r>
    <x v="26"/>
    <x v="0"/>
    <x v="2"/>
    <x v="2"/>
    <s v="N2O"/>
    <n v="983807.2"/>
    <n v="3712.48"/>
    <n v="51800"/>
    <n v="3042950"/>
    <n v="3042.95"/>
    <n v="71.87"/>
  </r>
  <r>
    <x v="26"/>
    <x v="3"/>
    <x v="2"/>
    <x v="1"/>
    <s v="CH4"/>
    <n v="46380.41861158087"/>
    <n v="1656.4435218421741"/>
    <n v="51800"/>
    <n v="3042950"/>
    <n v="3042.95"/>
    <n v="71.87"/>
  </r>
  <r>
    <x v="26"/>
    <x v="4"/>
    <x v="0"/>
    <x v="0"/>
    <s v="CO2"/>
    <n v="3564.2129301239602"/>
    <n v="3564.2129301239602"/>
    <n v="51800"/>
    <n v="3042950"/>
    <n v="3042.95"/>
    <n v="71.87"/>
  </r>
  <r>
    <x v="26"/>
    <x v="0"/>
    <x v="2"/>
    <x v="1"/>
    <s v="CO2"/>
    <n v="1942.34"/>
    <n v="1942.34"/>
    <n v="51800"/>
    <n v="3042950"/>
    <n v="3042.95"/>
    <n v="71.87"/>
  </r>
  <r>
    <x v="26"/>
    <x v="0"/>
    <x v="1"/>
    <x v="2"/>
    <s v="CH4"/>
    <n v="71764.28"/>
    <n v="2563.0100000000002"/>
    <n v="51800"/>
    <n v="3042950"/>
    <n v="3042.95"/>
    <n v="71.87"/>
  </r>
  <r>
    <x v="26"/>
    <x v="4"/>
    <x v="1"/>
    <x v="2"/>
    <s v="CO2"/>
    <n v="2412.9017548796892"/>
    <n v="2412.9017548796892"/>
    <n v="51800"/>
    <n v="3042950"/>
    <n v="3042.95"/>
    <n v="71.87"/>
  </r>
  <r>
    <x v="26"/>
    <x v="2"/>
    <x v="1"/>
    <x v="0"/>
    <s v="N2O"/>
    <n v="234642.18021817424"/>
    <n v="885.44218950254435"/>
    <n v="51800"/>
    <n v="3042950"/>
    <n v="3042.95"/>
    <n v="71.87"/>
  </r>
  <r>
    <x v="26"/>
    <x v="1"/>
    <x v="0"/>
    <x v="0"/>
    <s v="CH4"/>
    <n v="38512.04"/>
    <n v="1375.43"/>
    <n v="51800"/>
    <n v="3042950"/>
    <n v="3042.95"/>
    <n v="71.87"/>
  </r>
  <r>
    <x v="27"/>
    <x v="4"/>
    <x v="1"/>
    <x v="2"/>
    <s v="N2O"/>
    <n v="1069571.8"/>
    <n v="4036.12"/>
    <n v="73977"/>
    <n v="1646750"/>
    <n v="1646.75"/>
    <n v="43.77"/>
  </r>
  <r>
    <x v="27"/>
    <x v="3"/>
    <x v="2"/>
    <x v="0"/>
    <s v="CH4"/>
    <n v="132260.80000000002"/>
    <n v="4723.6000000000004"/>
    <n v="73977"/>
    <n v="1646750"/>
    <n v="1646.75"/>
    <n v="43.77"/>
  </r>
  <r>
    <x v="27"/>
    <x v="3"/>
    <x v="0"/>
    <x v="1"/>
    <s v="CO2"/>
    <n v="2897.14"/>
    <n v="2897.14"/>
    <n v="73977"/>
    <n v="1646750"/>
    <n v="1646.75"/>
    <n v="43.77"/>
  </r>
  <r>
    <x v="27"/>
    <x v="1"/>
    <x v="0"/>
    <x v="1"/>
    <s v="N2O"/>
    <n v="766337.60000000009"/>
    <n v="2891.84"/>
    <n v="73977"/>
    <n v="1646750"/>
    <n v="1646.75"/>
    <n v="43.77"/>
  </r>
  <r>
    <x v="27"/>
    <x v="4"/>
    <x v="3"/>
    <x v="0"/>
    <s v="N2O"/>
    <n v="583058.29999999993"/>
    <n v="2200.2199999999998"/>
    <n v="73977"/>
    <n v="1646750"/>
    <n v="1646.75"/>
    <n v="43.77"/>
  </r>
  <r>
    <x v="27"/>
    <x v="0"/>
    <x v="3"/>
    <x v="0"/>
    <s v="CH4"/>
    <n v="2892.6800000000003"/>
    <n v="103.31"/>
    <n v="73977"/>
    <n v="1646750"/>
    <n v="1646.75"/>
    <n v="43.77"/>
  </r>
  <r>
    <x v="27"/>
    <x v="0"/>
    <x v="3"/>
    <x v="0"/>
    <s v="CH4"/>
    <n v="108878.56"/>
    <n v="3888.52"/>
    <n v="73977"/>
    <n v="1646750"/>
    <n v="1646.75"/>
    <n v="43.77"/>
  </r>
  <r>
    <x v="27"/>
    <x v="0"/>
    <x v="0"/>
    <x v="0"/>
    <s v="CH4"/>
    <n v="86390.64"/>
    <n v="3085.38"/>
    <n v="73977"/>
    <n v="1646750"/>
    <n v="1646.75"/>
    <n v="43.77"/>
  </r>
  <r>
    <x v="27"/>
    <x v="4"/>
    <x v="2"/>
    <x v="1"/>
    <s v="CH4"/>
    <n v="75740.28"/>
    <n v="2705.01"/>
    <n v="73977"/>
    <n v="1646750"/>
    <n v="1646.75"/>
    <n v="43.77"/>
  </r>
  <r>
    <x v="27"/>
    <x v="4"/>
    <x v="1"/>
    <x v="2"/>
    <s v="CH4"/>
    <n v="40258.119999999995"/>
    <n v="1437.79"/>
    <n v="73977"/>
    <n v="1646750"/>
    <n v="1646.75"/>
    <n v="43.77"/>
  </r>
  <r>
    <x v="27"/>
    <x v="4"/>
    <x v="0"/>
    <x v="2"/>
    <s v="N2O"/>
    <n v="653280.65"/>
    <n v="2465.21"/>
    <n v="73977"/>
    <n v="1646750"/>
    <n v="1646.75"/>
    <n v="43.77"/>
  </r>
  <r>
    <x v="27"/>
    <x v="4"/>
    <x v="2"/>
    <x v="1"/>
    <s v="CH4"/>
    <n v="91166.04"/>
    <n v="3255.93"/>
    <n v="73977"/>
    <n v="1646750"/>
    <n v="1646.75"/>
    <n v="43.77"/>
  </r>
  <r>
    <x v="27"/>
    <x v="1"/>
    <x v="3"/>
    <x v="2"/>
    <s v="CH4"/>
    <n v="7976.08"/>
    <n v="284.86"/>
    <n v="73977"/>
    <n v="1646750"/>
    <n v="1646.75"/>
    <n v="43.77"/>
  </r>
  <r>
    <x v="27"/>
    <x v="0"/>
    <x v="1"/>
    <x v="1"/>
    <s v="CO2"/>
    <n v="3280.78"/>
    <n v="3280.78"/>
    <n v="73977"/>
    <n v="1646750"/>
    <n v="1646.75"/>
    <n v="43.77"/>
  </r>
  <r>
    <x v="27"/>
    <x v="3"/>
    <x v="3"/>
    <x v="1"/>
    <s v="CH4"/>
    <n v="108186.40000000001"/>
    <n v="3863.8"/>
    <n v="73977"/>
    <n v="1646750"/>
    <n v="1646.75"/>
    <n v="43.77"/>
  </r>
  <r>
    <x v="27"/>
    <x v="4"/>
    <x v="2"/>
    <x v="2"/>
    <s v="CO2"/>
    <n v="3665.62"/>
    <n v="3665.62"/>
    <n v="73977"/>
    <n v="1646750"/>
    <n v="1646.75"/>
    <n v="43.77"/>
  </r>
  <r>
    <x v="27"/>
    <x v="1"/>
    <x v="1"/>
    <x v="2"/>
    <s v="CO2"/>
    <n v="1345.95"/>
    <n v="1345.95"/>
    <n v="73977"/>
    <n v="1646750"/>
    <n v="1646.75"/>
    <n v="43.77"/>
  </r>
  <r>
    <x v="27"/>
    <x v="0"/>
    <x v="1"/>
    <x v="2"/>
    <s v="CO2"/>
    <n v="850.45"/>
    <n v="850.45"/>
    <n v="73977"/>
    <n v="1646750"/>
    <n v="1646.75"/>
    <n v="43.77"/>
  </r>
  <r>
    <x v="27"/>
    <x v="2"/>
    <x v="2"/>
    <x v="2"/>
    <s v="N2O"/>
    <n v="212537.94999999998"/>
    <n v="802.03"/>
    <n v="73977"/>
    <n v="1646750"/>
    <n v="1646.75"/>
    <n v="43.77"/>
  </r>
  <r>
    <x v="27"/>
    <x v="3"/>
    <x v="0"/>
    <x v="0"/>
    <s v="CH4"/>
    <n v="57568.56"/>
    <n v="2056.02"/>
    <n v="73977"/>
    <n v="1646750"/>
    <n v="1646.75"/>
    <n v="43.77"/>
  </r>
  <r>
    <x v="27"/>
    <x v="3"/>
    <x v="2"/>
    <x v="0"/>
    <s v="CO2"/>
    <n v="3790.62"/>
    <n v="3790.62"/>
    <n v="73977"/>
    <n v="1646750"/>
    <n v="1646.75"/>
    <n v="43.77"/>
  </r>
  <r>
    <x v="27"/>
    <x v="4"/>
    <x v="1"/>
    <x v="2"/>
    <s v="CO2"/>
    <n v="3617.9"/>
    <n v="3617.9"/>
    <n v="73977"/>
    <n v="1646750"/>
    <n v="1646.75"/>
    <n v="43.77"/>
  </r>
  <r>
    <x v="28"/>
    <x v="4"/>
    <x v="0"/>
    <x v="0"/>
    <s v="CH4"/>
    <n v="39421.760000000002"/>
    <n v="1407.92"/>
    <n v="12262"/>
    <n v="7106180"/>
    <n v="7106.18"/>
    <n v="45.69"/>
  </r>
  <r>
    <x v="28"/>
    <x v="1"/>
    <x v="1"/>
    <x v="1"/>
    <s v="CO2"/>
    <n v="106.32"/>
    <n v="106.32"/>
    <n v="12262"/>
    <n v="7106180"/>
    <n v="7106.18"/>
    <n v="45.69"/>
  </r>
  <r>
    <x v="28"/>
    <x v="3"/>
    <x v="2"/>
    <x v="2"/>
    <s v="N2O"/>
    <n v="747278.8"/>
    <n v="2819.92"/>
    <n v="12262"/>
    <n v="7106180"/>
    <n v="7106.18"/>
    <n v="45.69"/>
  </r>
  <r>
    <x v="28"/>
    <x v="3"/>
    <x v="3"/>
    <x v="0"/>
    <s v="CH4"/>
    <n v="22057.279999999999"/>
    <n v="787.76"/>
    <n v="12262"/>
    <n v="7106180"/>
    <n v="7106.18"/>
    <n v="45.69"/>
  </r>
  <r>
    <x v="28"/>
    <x v="1"/>
    <x v="2"/>
    <x v="2"/>
    <s v="N2O"/>
    <n v="918656.34146908135"/>
    <n v="3466.6277036569109"/>
    <n v="12262"/>
    <n v="7106180"/>
    <n v="7106.18"/>
    <n v="45.69"/>
  </r>
  <r>
    <x v="28"/>
    <x v="0"/>
    <x v="3"/>
    <x v="1"/>
    <s v="N2O"/>
    <n v="1215989.3162587078"/>
    <n v="4588.6389292781423"/>
    <n v="12262"/>
    <n v="7106180"/>
    <n v="7106.18"/>
    <n v="45.69"/>
  </r>
  <r>
    <x v="28"/>
    <x v="0"/>
    <x v="0"/>
    <x v="0"/>
    <s v="CH4"/>
    <n v="48815.48"/>
    <n v="1743.41"/>
    <n v="12262"/>
    <n v="7106180"/>
    <n v="7106.18"/>
    <n v="45.69"/>
  </r>
  <r>
    <x v="28"/>
    <x v="0"/>
    <x v="2"/>
    <x v="1"/>
    <s v="CH4"/>
    <n v="125541.64"/>
    <n v="4483.63"/>
    <n v="12262"/>
    <n v="7106180"/>
    <n v="7106.18"/>
    <n v="45.69"/>
  </r>
  <r>
    <x v="28"/>
    <x v="4"/>
    <x v="3"/>
    <x v="1"/>
    <s v="CH4"/>
    <n v="71214.64"/>
    <n v="2543.38"/>
    <n v="12262"/>
    <n v="7106180"/>
    <n v="7106.18"/>
    <n v="45.69"/>
  </r>
  <r>
    <x v="28"/>
    <x v="4"/>
    <x v="2"/>
    <x v="1"/>
    <s v="CO2"/>
    <n v="3998.24"/>
    <n v="3998.24"/>
    <n v="12262"/>
    <n v="7106180"/>
    <n v="7106.18"/>
    <n v="45.69"/>
  </r>
  <r>
    <x v="29"/>
    <x v="0"/>
    <x v="2"/>
    <x v="2"/>
    <s v="CO2"/>
    <n v="2856.7613375476958"/>
    <n v="2856.7613375476958"/>
    <n v="49924"/>
    <n v="2199160"/>
    <n v="2199.16"/>
    <n v="75.48"/>
  </r>
  <r>
    <x v="29"/>
    <x v="4"/>
    <x v="0"/>
    <x v="2"/>
    <s v="N2O"/>
    <n v="850475.10000000009"/>
    <n v="3209.34"/>
    <n v="49924"/>
    <n v="2199160"/>
    <n v="2199.16"/>
    <n v="75.48"/>
  </r>
  <r>
    <x v="29"/>
    <x v="3"/>
    <x v="0"/>
    <x v="0"/>
    <s v="CO2"/>
    <n v="2475.83"/>
    <n v="2475.83"/>
    <n v="49924"/>
    <n v="2199160"/>
    <n v="2199.16"/>
    <n v="75.48"/>
  </r>
  <r>
    <x v="29"/>
    <x v="1"/>
    <x v="1"/>
    <x v="0"/>
    <s v="CH4"/>
    <n v="26458.600000000002"/>
    <n v="944.95"/>
    <n v="49924"/>
    <n v="2199160"/>
    <n v="2199.16"/>
    <n v="75.48"/>
  </r>
  <r>
    <x v="29"/>
    <x v="1"/>
    <x v="2"/>
    <x v="0"/>
    <s v="CH4"/>
    <n v="99235.36"/>
    <n v="3544.12"/>
    <n v="49924"/>
    <n v="2199160"/>
    <n v="2199.16"/>
    <n v="75.48"/>
  </r>
  <r>
    <x v="29"/>
    <x v="1"/>
    <x v="0"/>
    <x v="0"/>
    <s v="N2O"/>
    <n v="1273261.4000000001"/>
    <n v="4804.76"/>
    <n v="49924"/>
    <n v="2199160"/>
    <n v="2199.16"/>
    <n v="75.48"/>
  </r>
  <r>
    <x v="29"/>
    <x v="4"/>
    <x v="0"/>
    <x v="0"/>
    <s v="CO2"/>
    <n v="1968.523608528347"/>
    <n v="1968.523608528347"/>
    <n v="49924"/>
    <n v="2199160"/>
    <n v="2199.16"/>
    <n v="75.48"/>
  </r>
  <r>
    <x v="29"/>
    <x v="1"/>
    <x v="3"/>
    <x v="1"/>
    <s v="CO2"/>
    <n v="3604.55"/>
    <n v="3604.55"/>
    <n v="49924"/>
    <n v="2199160"/>
    <n v="2199.16"/>
    <n v="75.48"/>
  </r>
  <r>
    <x v="29"/>
    <x v="0"/>
    <x v="1"/>
    <x v="2"/>
    <s v="CO2"/>
    <n v="2388.2432189834822"/>
    <n v="2388.2432189834822"/>
    <n v="49924"/>
    <n v="2199160"/>
    <n v="2199.16"/>
    <n v="75.48"/>
  </r>
  <r>
    <x v="30"/>
    <x v="3"/>
    <x v="0"/>
    <x v="0"/>
    <s v="CO2"/>
    <n v="3260.51"/>
    <n v="3260.51"/>
    <n v="86263"/>
    <n v="3213710"/>
    <n v="3213.71"/>
    <n v="98.39"/>
  </r>
  <r>
    <x v="30"/>
    <x v="1"/>
    <x v="0"/>
    <x v="0"/>
    <s v="N2O"/>
    <n v="731980.28271876497"/>
    <n v="2762.1897461085468"/>
    <n v="86263"/>
    <n v="3213710"/>
    <n v="3213.71"/>
    <n v="98.39"/>
  </r>
  <r>
    <x v="30"/>
    <x v="3"/>
    <x v="0"/>
    <x v="2"/>
    <s v="CO2"/>
    <n v="2788.31"/>
    <n v="2788.31"/>
    <n v="86263"/>
    <n v="3213710"/>
    <n v="3213.71"/>
    <n v="98.39"/>
  </r>
  <r>
    <x v="30"/>
    <x v="0"/>
    <x v="2"/>
    <x v="0"/>
    <s v="N2O"/>
    <n v="1027953.55"/>
    <n v="3879.07"/>
    <n v="86263"/>
    <n v="3213710"/>
    <n v="3213.71"/>
    <n v="98.39"/>
  </r>
  <r>
    <x v="30"/>
    <x v="3"/>
    <x v="1"/>
    <x v="2"/>
    <s v="N2O"/>
    <n v="244415.38196413609"/>
    <n v="922.3221960910796"/>
    <n v="86263"/>
    <n v="3213710"/>
    <n v="3213.71"/>
    <n v="98.39"/>
  </r>
  <r>
    <x v="30"/>
    <x v="4"/>
    <x v="1"/>
    <x v="1"/>
    <s v="N2O"/>
    <n v="145689.04999999999"/>
    <n v="549.77"/>
    <n v="86263"/>
    <n v="3213710"/>
    <n v="3213.71"/>
    <n v="98.39"/>
  </r>
  <r>
    <x v="30"/>
    <x v="0"/>
    <x v="3"/>
    <x v="2"/>
    <s v="CH4"/>
    <n v="54366.200000000004"/>
    <n v="1941.65"/>
    <n v="86263"/>
    <n v="3213710"/>
    <n v="3213.71"/>
    <n v="98.39"/>
  </r>
  <r>
    <x v="30"/>
    <x v="0"/>
    <x v="2"/>
    <x v="0"/>
    <s v="CH4"/>
    <n v="118277.60108826197"/>
    <n v="4224.2000388664992"/>
    <n v="86263"/>
    <n v="3213710"/>
    <n v="3213.71"/>
    <n v="98.39"/>
  </r>
  <r>
    <x v="30"/>
    <x v="4"/>
    <x v="3"/>
    <x v="0"/>
    <s v="CH4"/>
    <n v="100722.22400975566"/>
    <n v="3597.2222860627021"/>
    <n v="86263"/>
    <n v="3213710"/>
    <n v="3213.71"/>
    <n v="98.39"/>
  </r>
  <r>
    <x v="30"/>
    <x v="1"/>
    <x v="1"/>
    <x v="2"/>
    <s v="CO2"/>
    <n v="4065.737664597465"/>
    <n v="4065.737664597465"/>
    <n v="86263"/>
    <n v="3213710"/>
    <n v="3213.71"/>
    <n v="98.39"/>
  </r>
  <r>
    <x v="30"/>
    <x v="2"/>
    <x v="0"/>
    <x v="0"/>
    <s v="N2O"/>
    <n v="888513.36281486019"/>
    <n v="3352.880614395699"/>
    <n v="86263"/>
    <n v="3213710"/>
    <n v="3213.71"/>
    <n v="98.39"/>
  </r>
  <r>
    <x v="31"/>
    <x v="4"/>
    <x v="0"/>
    <x v="2"/>
    <s v="CO2"/>
    <n v="525.24931204508346"/>
    <n v="525.24931204508346"/>
    <n v="33688"/>
    <n v="9495480"/>
    <n v="9495.48"/>
    <n v="55.55"/>
  </r>
  <r>
    <x v="31"/>
    <x v="1"/>
    <x v="0"/>
    <x v="2"/>
    <s v="CH4"/>
    <n v="132287.68937151987"/>
    <n v="4724.5603346971384"/>
    <n v="33688"/>
    <n v="9495480"/>
    <n v="9495.48"/>
    <n v="55.55"/>
  </r>
  <r>
    <x v="31"/>
    <x v="1"/>
    <x v="0"/>
    <x v="1"/>
    <s v="N2O"/>
    <n v="219613.45"/>
    <n v="828.73"/>
    <n v="33688"/>
    <n v="9495480"/>
    <n v="9495.48"/>
    <n v="55.55"/>
  </r>
  <r>
    <x v="31"/>
    <x v="1"/>
    <x v="0"/>
    <x v="0"/>
    <s v="N2O"/>
    <n v="822705.75"/>
    <n v="3104.55"/>
    <n v="33688"/>
    <n v="9495480"/>
    <n v="9495.48"/>
    <n v="55.55"/>
  </r>
  <r>
    <x v="31"/>
    <x v="0"/>
    <x v="0"/>
    <x v="0"/>
    <s v="CH4"/>
    <n v="24576.394796079323"/>
    <n v="877.72838557426155"/>
    <n v="33688"/>
    <n v="9495480"/>
    <n v="9495.48"/>
    <n v="55.55"/>
  </r>
  <r>
    <x v="31"/>
    <x v="4"/>
    <x v="1"/>
    <x v="0"/>
    <s v="N2O"/>
    <n v="1292238.05"/>
    <n v="4876.37"/>
    <n v="33688"/>
    <n v="9495480"/>
    <n v="9495.48"/>
    <n v="55.55"/>
  </r>
  <r>
    <x v="31"/>
    <x v="4"/>
    <x v="3"/>
    <x v="1"/>
    <s v="CH4"/>
    <n v="23019.08"/>
    <n v="822.11"/>
    <n v="33688"/>
    <n v="9495480"/>
    <n v="9495.48"/>
    <n v="55.55"/>
  </r>
  <r>
    <x v="31"/>
    <x v="3"/>
    <x v="0"/>
    <x v="2"/>
    <s v="N2O"/>
    <n v="1239948.25"/>
    <n v="4679.05"/>
    <n v="33688"/>
    <n v="9495480"/>
    <n v="9495.48"/>
    <n v="55.55"/>
  </r>
  <r>
    <x v="31"/>
    <x v="2"/>
    <x v="3"/>
    <x v="2"/>
    <s v="CO2"/>
    <n v="3245.36"/>
    <n v="3245.36"/>
    <n v="33688"/>
    <n v="9495480"/>
    <n v="9495.48"/>
    <n v="55.55"/>
  </r>
  <r>
    <x v="31"/>
    <x v="0"/>
    <x v="0"/>
    <x v="2"/>
    <s v="CH4"/>
    <n v="17853.64"/>
    <n v="637.63"/>
    <n v="33688"/>
    <n v="9495480"/>
    <n v="9495.48"/>
    <n v="55.55"/>
  </r>
  <r>
    <x v="31"/>
    <x v="3"/>
    <x v="1"/>
    <x v="0"/>
    <s v="CO2"/>
    <n v="4416.2129788926404"/>
    <n v="4416.2129788926404"/>
    <n v="33688"/>
    <n v="9495480"/>
    <n v="9495.48"/>
    <n v="55.55"/>
  </r>
  <r>
    <x v="31"/>
    <x v="4"/>
    <x v="2"/>
    <x v="1"/>
    <s v="CH4"/>
    <n v="33881.96"/>
    <n v="1210.07"/>
    <n v="33688"/>
    <n v="9495480"/>
    <n v="9495.48"/>
    <n v="55.55"/>
  </r>
  <r>
    <x v="31"/>
    <x v="2"/>
    <x v="3"/>
    <x v="1"/>
    <s v="N2O"/>
    <n v="1029063.9"/>
    <n v="3883.26"/>
    <n v="33688"/>
    <n v="9495480"/>
    <n v="9495.48"/>
    <n v="55.55"/>
  </r>
  <r>
    <x v="31"/>
    <x v="3"/>
    <x v="3"/>
    <x v="1"/>
    <s v="CH4"/>
    <n v="128950.07999999999"/>
    <n v="4605.3599999999997"/>
    <n v="33688"/>
    <n v="9495480"/>
    <n v="9495.48"/>
    <n v="55.55"/>
  </r>
  <r>
    <x v="32"/>
    <x v="4"/>
    <x v="0"/>
    <x v="2"/>
    <s v="CH4"/>
    <n v="54338.76"/>
    <n v="1940.67"/>
    <n v="47727"/>
    <n v="8907330"/>
    <n v="8907.33"/>
    <n v="47.4"/>
  </r>
  <r>
    <x v="32"/>
    <x v="2"/>
    <x v="0"/>
    <x v="2"/>
    <s v="N2O"/>
    <n v="681436.9"/>
    <n v="2571.46"/>
    <n v="47727"/>
    <n v="8907330"/>
    <n v="8907.33"/>
    <n v="47.4"/>
  </r>
  <r>
    <x v="32"/>
    <x v="1"/>
    <x v="1"/>
    <x v="1"/>
    <s v="N2O"/>
    <n v="1102980.3499999999"/>
    <n v="4162.1899999999996"/>
    <n v="47727"/>
    <n v="8907330"/>
    <n v="8907.33"/>
    <n v="47.4"/>
  </r>
  <r>
    <x v="32"/>
    <x v="0"/>
    <x v="2"/>
    <x v="2"/>
    <s v="N2O"/>
    <n v="1438715.8174546408"/>
    <n v="5429.1162922816629"/>
    <n v="47727"/>
    <n v="8907330"/>
    <n v="8907.33"/>
    <n v="47.4"/>
  </r>
  <r>
    <x v="32"/>
    <x v="1"/>
    <x v="3"/>
    <x v="1"/>
    <s v="CH4"/>
    <n v="78477.840000000011"/>
    <n v="2802.78"/>
    <n v="47727"/>
    <n v="8907330"/>
    <n v="8907.33"/>
    <n v="47.4"/>
  </r>
  <r>
    <x v="32"/>
    <x v="4"/>
    <x v="1"/>
    <x v="1"/>
    <s v="CH4"/>
    <n v="52679.48"/>
    <n v="1881.41"/>
    <n v="47727"/>
    <n v="8907330"/>
    <n v="8907.33"/>
    <n v="47.4"/>
  </r>
  <r>
    <x v="33"/>
    <x v="0"/>
    <x v="0"/>
    <x v="2"/>
    <s v="CO2"/>
    <n v="771.92290011566217"/>
    <n v="771.92290011566217"/>
    <n v="67213"/>
    <n v="5533810"/>
    <n v="5533.81"/>
    <n v="90.88"/>
  </r>
  <r>
    <x v="33"/>
    <x v="2"/>
    <x v="3"/>
    <x v="2"/>
    <s v="CO2"/>
    <n v="437.58"/>
    <n v="437.58"/>
    <n v="67213"/>
    <n v="5533810"/>
    <n v="5533.81"/>
    <n v="90.88"/>
  </r>
  <r>
    <x v="33"/>
    <x v="1"/>
    <x v="3"/>
    <x v="2"/>
    <s v="CH4"/>
    <n v="28870.239999999998"/>
    <n v="1031.08"/>
    <n v="67213"/>
    <n v="5533810"/>
    <n v="5533.81"/>
    <n v="90.88"/>
  </r>
  <r>
    <x v="33"/>
    <x v="0"/>
    <x v="1"/>
    <x v="2"/>
    <s v="CO2"/>
    <n v="2912.25026796272"/>
    <n v="2912.25026796272"/>
    <n v="67213"/>
    <n v="5533810"/>
    <n v="5533.81"/>
    <n v="90.88"/>
  </r>
  <r>
    <x v="33"/>
    <x v="3"/>
    <x v="3"/>
    <x v="2"/>
    <s v="CH4"/>
    <n v="120915.76000000001"/>
    <n v="4318.42"/>
    <n v="67213"/>
    <n v="5533810"/>
    <n v="5533.81"/>
    <n v="90.88"/>
  </r>
  <r>
    <x v="34"/>
    <x v="3"/>
    <x v="2"/>
    <x v="0"/>
    <s v="CH4"/>
    <n v="101649.8"/>
    <n v="3630.35"/>
    <n v="24913"/>
    <n v="5727270"/>
    <n v="5727.27"/>
    <n v="78.849999999999994"/>
  </r>
  <r>
    <x v="34"/>
    <x v="2"/>
    <x v="2"/>
    <x v="1"/>
    <s v="CO2"/>
    <n v="1084.81"/>
    <n v="1084.81"/>
    <n v="24913"/>
    <n v="5727270"/>
    <n v="5727.27"/>
    <n v="78.849999999999994"/>
  </r>
  <r>
    <x v="34"/>
    <x v="4"/>
    <x v="0"/>
    <x v="1"/>
    <s v="N2O"/>
    <n v="696780.4"/>
    <n v="2629.36"/>
    <n v="24913"/>
    <n v="5727270"/>
    <n v="5727.27"/>
    <n v="78.849999999999994"/>
  </r>
  <r>
    <x v="34"/>
    <x v="0"/>
    <x v="2"/>
    <x v="1"/>
    <s v="N2O"/>
    <n v="818192.8"/>
    <n v="3087.52"/>
    <n v="24913"/>
    <n v="5727270"/>
    <n v="5727.27"/>
    <n v="78.849999999999994"/>
  </r>
  <r>
    <x v="34"/>
    <x v="4"/>
    <x v="0"/>
    <x v="2"/>
    <s v="N2O"/>
    <n v="234397.8"/>
    <n v="884.52"/>
    <n v="24913"/>
    <n v="5727270"/>
    <n v="5727.27"/>
    <n v="78.849999999999994"/>
  </r>
  <r>
    <x v="34"/>
    <x v="3"/>
    <x v="0"/>
    <x v="2"/>
    <s v="N2O"/>
    <n v="79992.900000000009"/>
    <n v="301.86"/>
    <n v="24913"/>
    <n v="5727270"/>
    <n v="5727.27"/>
    <n v="78.849999999999994"/>
  </r>
  <r>
    <x v="34"/>
    <x v="2"/>
    <x v="1"/>
    <x v="2"/>
    <s v="CH4"/>
    <n v="89817.279999999999"/>
    <n v="3207.76"/>
    <n v="24913"/>
    <n v="5727270"/>
    <n v="5727.27"/>
    <n v="78.849999999999994"/>
  </r>
  <r>
    <x v="34"/>
    <x v="1"/>
    <x v="1"/>
    <x v="1"/>
    <s v="CO2"/>
    <n v="316.76"/>
    <n v="316.76"/>
    <n v="24913"/>
    <n v="5727270"/>
    <n v="5727.27"/>
    <n v="78.849999999999994"/>
  </r>
  <r>
    <x v="34"/>
    <x v="3"/>
    <x v="2"/>
    <x v="0"/>
    <s v="CH4"/>
    <n v="20457.36"/>
    <n v="730.62"/>
    <n v="24913"/>
    <n v="5727270"/>
    <n v="5727.27"/>
    <n v="78.849999999999994"/>
  </r>
  <r>
    <x v="34"/>
    <x v="2"/>
    <x v="1"/>
    <x v="2"/>
    <s v="N2O"/>
    <n v="1103083.7"/>
    <n v="4162.58"/>
    <n v="24913"/>
    <n v="5727270"/>
    <n v="5727.27"/>
    <n v="78.849999999999994"/>
  </r>
  <r>
    <x v="34"/>
    <x v="4"/>
    <x v="1"/>
    <x v="1"/>
    <s v="CH4"/>
    <n v="51194.36"/>
    <n v="1828.37"/>
    <n v="24913"/>
    <n v="5727270"/>
    <n v="5727.27"/>
    <n v="78.849999999999994"/>
  </r>
  <r>
    <x v="35"/>
    <x v="2"/>
    <x v="2"/>
    <x v="1"/>
    <s v="CO2"/>
    <n v="1876.955465715984"/>
    <n v="1876.955465715984"/>
    <n v="53942"/>
    <n v="5904310"/>
    <n v="5904.31"/>
    <n v="32.78"/>
  </r>
  <r>
    <x v="35"/>
    <x v="3"/>
    <x v="1"/>
    <x v="2"/>
    <s v="CH4"/>
    <n v="77491.160642598086"/>
    <n v="2767.5414515213602"/>
    <n v="53942"/>
    <n v="5904310"/>
    <n v="5904.31"/>
    <n v="32.78"/>
  </r>
  <r>
    <x v="35"/>
    <x v="3"/>
    <x v="3"/>
    <x v="0"/>
    <s v="CH4"/>
    <n v="68628.28"/>
    <n v="2451.0100000000002"/>
    <n v="53942"/>
    <n v="5904310"/>
    <n v="5904.31"/>
    <n v="32.78"/>
  </r>
  <r>
    <x v="35"/>
    <x v="2"/>
    <x v="0"/>
    <x v="2"/>
    <s v="N2O"/>
    <n v="596014.71258423885"/>
    <n v="2249.1121229593919"/>
    <n v="53942"/>
    <n v="5904310"/>
    <n v="5904.31"/>
    <n v="32.78"/>
  </r>
  <r>
    <x v="35"/>
    <x v="4"/>
    <x v="2"/>
    <x v="2"/>
    <s v="CH4"/>
    <n v="57082.76"/>
    <n v="2038.67"/>
    <n v="53942"/>
    <n v="5904310"/>
    <n v="5904.31"/>
    <n v="32.78"/>
  </r>
  <r>
    <x v="35"/>
    <x v="0"/>
    <x v="1"/>
    <x v="1"/>
    <s v="CH4"/>
    <n v="13888.126426916415"/>
    <n v="496.00451524701481"/>
    <n v="53942"/>
    <n v="5904310"/>
    <n v="5904.31"/>
    <n v="32.78"/>
  </r>
  <r>
    <x v="35"/>
    <x v="2"/>
    <x v="3"/>
    <x v="2"/>
    <s v="N2O"/>
    <n v="1105529.6500000001"/>
    <n v="4171.8100000000004"/>
    <n v="53942"/>
    <n v="5904310"/>
    <n v="5904.31"/>
    <n v="32.78"/>
  </r>
  <r>
    <x v="35"/>
    <x v="1"/>
    <x v="2"/>
    <x v="0"/>
    <s v="CH4"/>
    <n v="87783.279318827175"/>
    <n v="3135.117118529542"/>
    <n v="53942"/>
    <n v="5904310"/>
    <n v="5904.31"/>
    <n v="32.78"/>
  </r>
  <r>
    <x v="36"/>
    <x v="1"/>
    <x v="3"/>
    <x v="0"/>
    <s v="N2O"/>
    <n v="533047.5"/>
    <n v="2011.5"/>
    <n v="97337"/>
    <n v="3362060"/>
    <n v="3362.06"/>
    <n v="55.46"/>
  </r>
  <r>
    <x v="36"/>
    <x v="0"/>
    <x v="2"/>
    <x v="1"/>
    <s v="CO2"/>
    <n v="2271.65"/>
    <n v="2271.65"/>
    <n v="97337"/>
    <n v="3362060"/>
    <n v="3362.06"/>
    <n v="55.46"/>
  </r>
  <r>
    <x v="36"/>
    <x v="0"/>
    <x v="1"/>
    <x v="2"/>
    <s v="CO2"/>
    <n v="3118.175989154156"/>
    <n v="3118.175989154156"/>
    <n v="97337"/>
    <n v="3362060"/>
    <n v="3362.06"/>
    <n v="55.46"/>
  </r>
  <r>
    <x v="36"/>
    <x v="1"/>
    <x v="2"/>
    <x v="2"/>
    <s v="N2O"/>
    <n v="357228.47769495076"/>
    <n v="1348.0319913017011"/>
    <n v="97337"/>
    <n v="3362060"/>
    <n v="3362.06"/>
    <n v="55.46"/>
  </r>
  <r>
    <x v="36"/>
    <x v="4"/>
    <x v="1"/>
    <x v="1"/>
    <s v="CH4"/>
    <n v="12784.8248378261"/>
    <n v="456.60088706521782"/>
    <n v="97337"/>
    <n v="3362060"/>
    <n v="3362.06"/>
    <n v="55.46"/>
  </r>
  <r>
    <x v="36"/>
    <x v="2"/>
    <x v="3"/>
    <x v="0"/>
    <s v="CO2"/>
    <n v="2881.56"/>
    <n v="2881.56"/>
    <n v="97337"/>
    <n v="3362060"/>
    <n v="3362.06"/>
    <n v="55.46"/>
  </r>
  <r>
    <x v="36"/>
    <x v="3"/>
    <x v="2"/>
    <x v="0"/>
    <s v="N2O"/>
    <n v="336581.8"/>
    <n v="1270.1199999999999"/>
    <n v="97337"/>
    <n v="3362060"/>
    <n v="3362.06"/>
    <n v="55.46"/>
  </r>
  <r>
    <x v="36"/>
    <x v="2"/>
    <x v="1"/>
    <x v="0"/>
    <s v="CO2"/>
    <n v="836.5"/>
    <n v="836.5"/>
    <n v="97337"/>
    <n v="3362060"/>
    <n v="3362.06"/>
    <n v="55.46"/>
  </r>
  <r>
    <x v="36"/>
    <x v="2"/>
    <x v="2"/>
    <x v="1"/>
    <s v="CO2"/>
    <n v="100.8"/>
    <n v="100.8"/>
    <n v="97337"/>
    <n v="3362060"/>
    <n v="3362.06"/>
    <n v="55.46"/>
  </r>
  <r>
    <x v="37"/>
    <x v="3"/>
    <x v="2"/>
    <x v="1"/>
    <s v="N2O"/>
    <n v="1073864.8"/>
    <n v="4052.32"/>
    <n v="18341"/>
    <n v="8465570"/>
    <n v="8465.57"/>
    <n v="38.39"/>
  </r>
  <r>
    <x v="37"/>
    <x v="3"/>
    <x v="3"/>
    <x v="0"/>
    <s v="CH4"/>
    <n v="99335.039999999994"/>
    <n v="3547.68"/>
    <n v="18341"/>
    <n v="8465570"/>
    <n v="8465.57"/>
    <n v="38.39"/>
  </r>
  <r>
    <x v="37"/>
    <x v="0"/>
    <x v="0"/>
    <x v="2"/>
    <s v="CO2"/>
    <n v="202.63"/>
    <n v="202.63"/>
    <n v="18341"/>
    <n v="8465570"/>
    <n v="8465.57"/>
    <n v="38.39"/>
  </r>
  <r>
    <x v="37"/>
    <x v="3"/>
    <x v="0"/>
    <x v="0"/>
    <s v="N2O"/>
    <n v="1006167.9"/>
    <n v="3796.86"/>
    <n v="18341"/>
    <n v="8465570"/>
    <n v="8465.57"/>
    <n v="38.39"/>
  </r>
  <r>
    <x v="37"/>
    <x v="2"/>
    <x v="2"/>
    <x v="1"/>
    <s v="CH4"/>
    <n v="84284.760000000009"/>
    <n v="3010.17"/>
    <n v="18341"/>
    <n v="8465570"/>
    <n v="8465.57"/>
    <n v="38.39"/>
  </r>
  <r>
    <x v="37"/>
    <x v="3"/>
    <x v="0"/>
    <x v="0"/>
    <s v="N2O"/>
    <n v="523449.2"/>
    <n v="1975.28"/>
    <n v="18341"/>
    <n v="8465570"/>
    <n v="8465.57"/>
    <n v="38.39"/>
  </r>
  <r>
    <x v="37"/>
    <x v="4"/>
    <x v="1"/>
    <x v="2"/>
    <s v="CH4"/>
    <n v="60913.440000000002"/>
    <n v="2175.48"/>
    <n v="18341"/>
    <n v="8465570"/>
    <n v="8465.57"/>
    <n v="38.39"/>
  </r>
  <r>
    <x v="37"/>
    <x v="3"/>
    <x v="0"/>
    <x v="0"/>
    <s v="CH4"/>
    <n v="92132.32"/>
    <n v="3290.44"/>
    <n v="18341"/>
    <n v="8465570"/>
    <n v="8465.57"/>
    <n v="38.39"/>
  </r>
  <r>
    <x v="37"/>
    <x v="3"/>
    <x v="2"/>
    <x v="0"/>
    <s v="CH4"/>
    <n v="84881.72"/>
    <n v="3031.49"/>
    <n v="18341"/>
    <n v="8465570"/>
    <n v="8465.57"/>
    <n v="38.39"/>
  </r>
  <r>
    <x v="37"/>
    <x v="4"/>
    <x v="3"/>
    <x v="1"/>
    <s v="CO2"/>
    <n v="2731.04"/>
    <n v="2731.04"/>
    <n v="18341"/>
    <n v="8465570"/>
    <n v="8465.57"/>
    <n v="38.39"/>
  </r>
  <r>
    <x v="38"/>
    <x v="1"/>
    <x v="2"/>
    <x v="1"/>
    <s v="CH4"/>
    <n v="116281.76000000001"/>
    <n v="4152.92"/>
    <n v="40503"/>
    <n v="7447460"/>
    <n v="7447.46"/>
    <n v="98.27"/>
  </r>
  <r>
    <x v="38"/>
    <x v="4"/>
    <x v="1"/>
    <x v="0"/>
    <s v="CH4"/>
    <n v="39086.004632558856"/>
    <n v="1395.928736877102"/>
    <n v="40503"/>
    <n v="7447460"/>
    <n v="7447.46"/>
    <n v="98.27"/>
  </r>
  <r>
    <x v="38"/>
    <x v="1"/>
    <x v="2"/>
    <x v="0"/>
    <s v="N2O"/>
    <n v="67066.049774858766"/>
    <n v="253.07943311267459"/>
    <n v="40503"/>
    <n v="7447460"/>
    <n v="7447.46"/>
    <n v="98.27"/>
  </r>
  <r>
    <x v="38"/>
    <x v="2"/>
    <x v="0"/>
    <x v="1"/>
    <s v="CO2"/>
    <n v="331.53"/>
    <n v="331.53"/>
    <n v="40503"/>
    <n v="7447460"/>
    <n v="7447.46"/>
    <n v="98.27"/>
  </r>
  <r>
    <x v="38"/>
    <x v="2"/>
    <x v="1"/>
    <x v="0"/>
    <s v="N2O"/>
    <n v="903859.35"/>
    <n v="3410.79"/>
    <n v="40503"/>
    <n v="7447460"/>
    <n v="7447.46"/>
    <n v="98.27"/>
  </r>
  <r>
    <x v="38"/>
    <x v="0"/>
    <x v="2"/>
    <x v="2"/>
    <s v="N2O"/>
    <n v="701640.5"/>
    <n v="2647.7"/>
    <n v="40503"/>
    <n v="7447460"/>
    <n v="7447.46"/>
    <n v="98.27"/>
  </r>
  <r>
    <x v="39"/>
    <x v="1"/>
    <x v="3"/>
    <x v="1"/>
    <s v="CO2"/>
    <n v="4959.5938472780635"/>
    <n v="4959.5938472780635"/>
    <n v="52357"/>
    <n v="5643160"/>
    <n v="5643.16"/>
    <n v="37.130000000000003"/>
  </r>
  <r>
    <x v="39"/>
    <x v="4"/>
    <x v="2"/>
    <x v="1"/>
    <s v="CO2"/>
    <n v="844.07"/>
    <n v="844.07"/>
    <n v="52357"/>
    <n v="5643160"/>
    <n v="5643.16"/>
    <n v="37.130000000000003"/>
  </r>
  <r>
    <x v="39"/>
    <x v="2"/>
    <x v="1"/>
    <x v="1"/>
    <s v="CO2"/>
    <n v="2429.6"/>
    <n v="2429.6"/>
    <n v="52357"/>
    <n v="5643160"/>
    <n v="5643.16"/>
    <n v="37.130000000000003"/>
  </r>
  <r>
    <x v="39"/>
    <x v="2"/>
    <x v="2"/>
    <x v="2"/>
    <s v="N2O"/>
    <n v="498266.25"/>
    <n v="1880.25"/>
    <n v="52357"/>
    <n v="5643160"/>
    <n v="5643.16"/>
    <n v="37.130000000000003"/>
  </r>
  <r>
    <x v="39"/>
    <x v="0"/>
    <x v="0"/>
    <x v="2"/>
    <s v="CO2"/>
    <n v="3630.7097179727562"/>
    <n v="3630.7097179727562"/>
    <n v="52357"/>
    <n v="5643160"/>
    <n v="5643.16"/>
    <n v="37.130000000000003"/>
  </r>
  <r>
    <x v="39"/>
    <x v="4"/>
    <x v="2"/>
    <x v="2"/>
    <s v="N2O"/>
    <n v="863445.69221676409"/>
    <n v="3258.2856310066568"/>
    <n v="52357"/>
    <n v="5643160"/>
    <n v="5643.16"/>
    <n v="37.130000000000003"/>
  </r>
  <r>
    <x v="39"/>
    <x v="3"/>
    <x v="2"/>
    <x v="2"/>
    <s v="CO2"/>
    <n v="1531.36"/>
    <n v="1531.36"/>
    <n v="52357"/>
    <n v="5643160"/>
    <n v="5643.16"/>
    <n v="37.130000000000003"/>
  </r>
  <r>
    <x v="39"/>
    <x v="1"/>
    <x v="2"/>
    <x v="0"/>
    <s v="CO2"/>
    <n v="4743.79"/>
    <n v="4743.79"/>
    <n v="52357"/>
    <n v="5643160"/>
    <n v="5643.16"/>
    <n v="37.130000000000003"/>
  </r>
  <r>
    <x v="39"/>
    <x v="2"/>
    <x v="0"/>
    <x v="0"/>
    <s v="CH4"/>
    <n v="70724.639999999999"/>
    <n v="2525.88"/>
    <n v="52357"/>
    <n v="5643160"/>
    <n v="5643.16"/>
    <n v="37.130000000000003"/>
  </r>
  <r>
    <x v="40"/>
    <x v="3"/>
    <x v="1"/>
    <x v="1"/>
    <s v="CO2"/>
    <n v="2209.6"/>
    <n v="2209.6"/>
    <n v="84721"/>
    <n v="2278970"/>
    <n v="2278.9699999999998"/>
    <n v="68.53"/>
  </r>
  <r>
    <x v="40"/>
    <x v="2"/>
    <x v="0"/>
    <x v="1"/>
    <s v="CH4"/>
    <n v="119246.12"/>
    <n v="4258.79"/>
    <n v="84721"/>
    <n v="2278970"/>
    <n v="2278.9699999999998"/>
    <n v="68.53"/>
  </r>
  <r>
    <x v="40"/>
    <x v="2"/>
    <x v="2"/>
    <x v="0"/>
    <s v="CH4"/>
    <n v="129213.28"/>
    <n v="4614.76"/>
    <n v="84721"/>
    <n v="2278970"/>
    <n v="2278.9699999999998"/>
    <n v="68.53"/>
  </r>
  <r>
    <x v="40"/>
    <x v="2"/>
    <x v="2"/>
    <x v="0"/>
    <s v="N2O"/>
    <n v="957577.75432716741"/>
    <n v="3613.5009597251601"/>
    <n v="84721"/>
    <n v="2278970"/>
    <n v="2278.9699999999998"/>
    <n v="68.53"/>
  </r>
  <r>
    <x v="40"/>
    <x v="4"/>
    <x v="3"/>
    <x v="1"/>
    <s v="CH4"/>
    <n v="118807.36"/>
    <n v="4243.12"/>
    <n v="84721"/>
    <n v="2278970"/>
    <n v="2278.9699999999998"/>
    <n v="68.53"/>
  </r>
  <r>
    <x v="40"/>
    <x v="3"/>
    <x v="2"/>
    <x v="1"/>
    <s v="CO2"/>
    <n v="3470.96"/>
    <n v="3470.96"/>
    <n v="84721"/>
    <n v="2278970"/>
    <n v="2278.9699999999998"/>
    <n v="68.53"/>
  </r>
  <r>
    <x v="40"/>
    <x v="2"/>
    <x v="3"/>
    <x v="0"/>
    <s v="CO2"/>
    <n v="3574.84"/>
    <n v="3574.84"/>
    <n v="84721"/>
    <n v="2278970"/>
    <n v="2278.9699999999998"/>
    <n v="68.53"/>
  </r>
  <r>
    <x v="41"/>
    <x v="2"/>
    <x v="2"/>
    <x v="2"/>
    <s v="CH4"/>
    <n v="97498.176925246895"/>
    <n v="3482.077747330246"/>
    <n v="58111"/>
    <n v="4610900"/>
    <n v="4610.8999999999996"/>
    <n v="21.53"/>
  </r>
  <r>
    <x v="41"/>
    <x v="4"/>
    <x v="0"/>
    <x v="1"/>
    <s v="N2O"/>
    <n v="406504.7"/>
    <n v="1533.98"/>
    <n v="58111"/>
    <n v="4610900"/>
    <n v="4610.8999999999996"/>
    <n v="21.53"/>
  </r>
  <r>
    <x v="41"/>
    <x v="0"/>
    <x v="0"/>
    <x v="0"/>
    <s v="CH4"/>
    <n v="41310.639999999999"/>
    <n v="1475.38"/>
    <n v="58111"/>
    <n v="4610900"/>
    <n v="4610.8999999999996"/>
    <n v="21.53"/>
  </r>
  <r>
    <x v="41"/>
    <x v="4"/>
    <x v="0"/>
    <x v="0"/>
    <s v="CO2"/>
    <n v="5028.9440121586968"/>
    <n v="5028.9440121586968"/>
    <n v="58111"/>
    <n v="4610900"/>
    <n v="4610.8999999999996"/>
    <n v="21.53"/>
  </r>
  <r>
    <x v="41"/>
    <x v="4"/>
    <x v="2"/>
    <x v="2"/>
    <s v="N2O"/>
    <n v="486489.64999999997"/>
    <n v="1835.81"/>
    <n v="58111"/>
    <n v="4610900"/>
    <n v="4610.8999999999996"/>
    <n v="21.53"/>
  </r>
  <r>
    <x v="41"/>
    <x v="2"/>
    <x v="1"/>
    <x v="1"/>
    <s v="N2O"/>
    <n v="657899.6"/>
    <n v="2482.64"/>
    <n v="58111"/>
    <n v="4610900"/>
    <n v="4610.8999999999996"/>
    <n v="21.53"/>
  </r>
  <r>
    <x v="41"/>
    <x v="3"/>
    <x v="3"/>
    <x v="0"/>
    <s v="N2O"/>
    <n v="913617.13817386259"/>
    <n v="3447.6118421655192"/>
    <n v="58111"/>
    <n v="4610900"/>
    <n v="4610.8999999999996"/>
    <n v="21.53"/>
  </r>
  <r>
    <x v="41"/>
    <x v="2"/>
    <x v="0"/>
    <x v="2"/>
    <s v="CO2"/>
    <n v="348.87"/>
    <n v="348.87"/>
    <n v="58111"/>
    <n v="4610900"/>
    <n v="4610.8999999999996"/>
    <n v="21.53"/>
  </r>
  <r>
    <x v="41"/>
    <x v="0"/>
    <x v="1"/>
    <x v="0"/>
    <s v="CH4"/>
    <n v="43748.6"/>
    <n v="1562.45"/>
    <n v="58111"/>
    <n v="4610900"/>
    <n v="4610.8999999999996"/>
    <n v="21.53"/>
  </r>
  <r>
    <x v="41"/>
    <x v="1"/>
    <x v="3"/>
    <x v="1"/>
    <s v="CH4"/>
    <n v="124182.80000000002"/>
    <n v="4435.1000000000004"/>
    <n v="58111"/>
    <n v="4610900"/>
    <n v="4610.8999999999996"/>
    <n v="21.53"/>
  </r>
  <r>
    <x v="41"/>
    <x v="2"/>
    <x v="3"/>
    <x v="1"/>
    <s v="CO2"/>
    <n v="4896.9166629503779"/>
    <n v="4896.9166629503779"/>
    <n v="58111"/>
    <n v="4610900"/>
    <n v="4610.8999999999996"/>
    <n v="21.53"/>
  </r>
  <r>
    <x v="41"/>
    <x v="0"/>
    <x v="2"/>
    <x v="0"/>
    <s v="CO2"/>
    <n v="2408.4791696667862"/>
    <n v="2408.4791696667862"/>
    <n v="58111"/>
    <n v="4610900"/>
    <n v="4610.8999999999996"/>
    <n v="21.53"/>
  </r>
  <r>
    <x v="41"/>
    <x v="1"/>
    <x v="0"/>
    <x v="1"/>
    <s v="N2O"/>
    <n v="662194.53596928669"/>
    <n v="2498.8473055444779"/>
    <n v="58111"/>
    <n v="4610900"/>
    <n v="4610.8999999999996"/>
    <n v="21.53"/>
  </r>
  <r>
    <x v="42"/>
    <x v="0"/>
    <x v="0"/>
    <x v="1"/>
    <s v="CO2"/>
    <n v="4421.93"/>
    <n v="4421.93"/>
    <n v="14009"/>
    <n v="7528980"/>
    <n v="7528.98"/>
    <n v="77.62"/>
  </r>
  <r>
    <x v="42"/>
    <x v="1"/>
    <x v="3"/>
    <x v="2"/>
    <s v="N2O"/>
    <n v="752782.85"/>
    <n v="2840.69"/>
    <n v="14009"/>
    <n v="7528980"/>
    <n v="7528.98"/>
    <n v="77.62"/>
  </r>
  <r>
    <x v="42"/>
    <x v="0"/>
    <x v="1"/>
    <x v="2"/>
    <s v="N2O"/>
    <n v="97493.501192668249"/>
    <n v="367.90000450063491"/>
    <n v="14009"/>
    <n v="7528980"/>
    <n v="7528.98"/>
    <n v="77.62"/>
  </r>
  <r>
    <x v="42"/>
    <x v="0"/>
    <x v="3"/>
    <x v="0"/>
    <s v="CO2"/>
    <n v="2047.72"/>
    <n v="2047.72"/>
    <n v="14009"/>
    <n v="7528980"/>
    <n v="7528.98"/>
    <n v="77.62"/>
  </r>
  <r>
    <x v="42"/>
    <x v="2"/>
    <x v="1"/>
    <x v="0"/>
    <s v="CO2"/>
    <n v="2457.1"/>
    <n v="2457.1"/>
    <n v="14009"/>
    <n v="7528980"/>
    <n v="7528.98"/>
    <n v="77.62"/>
  </r>
  <r>
    <x v="42"/>
    <x v="3"/>
    <x v="3"/>
    <x v="1"/>
    <s v="N2O"/>
    <n v="326990.45238423831"/>
    <n v="1233.92623541222"/>
    <n v="14009"/>
    <n v="7528980"/>
    <n v="7528.98"/>
    <n v="77.62"/>
  </r>
  <r>
    <x v="42"/>
    <x v="3"/>
    <x v="0"/>
    <x v="2"/>
    <s v="CH4"/>
    <n v="33617.443892305229"/>
    <n v="1200.6229961537581"/>
    <n v="14009"/>
    <n v="7528980"/>
    <n v="7528.98"/>
    <n v="77.62"/>
  </r>
  <r>
    <x v="42"/>
    <x v="4"/>
    <x v="1"/>
    <x v="1"/>
    <s v="CO2"/>
    <n v="290.08999999999997"/>
    <n v="290.08999999999997"/>
    <n v="14009"/>
    <n v="7528980"/>
    <n v="7528.98"/>
    <n v="77.62"/>
  </r>
  <r>
    <x v="42"/>
    <x v="1"/>
    <x v="2"/>
    <x v="1"/>
    <s v="CO2"/>
    <n v="1241.412897282014"/>
    <n v="1241.412897282014"/>
    <n v="14009"/>
    <n v="7528980"/>
    <n v="7528.98"/>
    <n v="77.62"/>
  </r>
  <r>
    <x v="42"/>
    <x v="0"/>
    <x v="0"/>
    <x v="2"/>
    <s v="N2O"/>
    <n v="1227649.6000000001"/>
    <n v="4632.6400000000003"/>
    <n v="14009"/>
    <n v="7528980"/>
    <n v="7528.98"/>
    <n v="77.62"/>
  </r>
  <r>
    <x v="42"/>
    <x v="3"/>
    <x v="2"/>
    <x v="0"/>
    <s v="N2O"/>
    <n v="1162601.1936494985"/>
    <n v="4387.1743156584853"/>
    <n v="14009"/>
    <n v="7528980"/>
    <n v="7528.98"/>
    <n v="77.62"/>
  </r>
  <r>
    <x v="42"/>
    <x v="4"/>
    <x v="1"/>
    <x v="1"/>
    <s v="CH4"/>
    <n v="130950.40000000001"/>
    <n v="4676.8"/>
    <n v="14009"/>
    <n v="7528980"/>
    <n v="7528.98"/>
    <n v="77.62"/>
  </r>
  <r>
    <x v="42"/>
    <x v="1"/>
    <x v="0"/>
    <x v="1"/>
    <s v="CO2"/>
    <n v="2329.085365828967"/>
    <n v="2329.085365828967"/>
    <n v="14009"/>
    <n v="7528980"/>
    <n v="7528.98"/>
    <n v="77.62"/>
  </r>
  <r>
    <x v="43"/>
    <x v="2"/>
    <x v="3"/>
    <x v="1"/>
    <s v="N2O"/>
    <n v="511484.22275222995"/>
    <n v="1930.129142461245"/>
    <n v="93661"/>
    <n v="7324580"/>
    <n v="7324.58"/>
    <n v="23.55"/>
  </r>
  <r>
    <x v="43"/>
    <x v="1"/>
    <x v="2"/>
    <x v="1"/>
    <s v="CO2"/>
    <n v="2150.66"/>
    <n v="2150.66"/>
    <n v="93661"/>
    <n v="7324580"/>
    <n v="7324.58"/>
    <n v="23.55"/>
  </r>
  <r>
    <x v="43"/>
    <x v="4"/>
    <x v="0"/>
    <x v="2"/>
    <s v="CH4"/>
    <n v="55744.36"/>
    <n v="1990.87"/>
    <n v="93661"/>
    <n v="7324580"/>
    <n v="7324.58"/>
    <n v="23.55"/>
  </r>
  <r>
    <x v="43"/>
    <x v="1"/>
    <x v="0"/>
    <x v="2"/>
    <s v="CH4"/>
    <n v="87747.115886379936"/>
    <n v="3133.8255673707122"/>
    <n v="93661"/>
    <n v="7324580"/>
    <n v="7324.58"/>
    <n v="23.55"/>
  </r>
  <r>
    <x v="43"/>
    <x v="1"/>
    <x v="0"/>
    <x v="0"/>
    <s v="N2O"/>
    <n v="662517.60967025021"/>
    <n v="2500.0664515858498"/>
    <n v="93661"/>
    <n v="7324580"/>
    <n v="7324.58"/>
    <n v="23.55"/>
  </r>
  <r>
    <x v="43"/>
    <x v="0"/>
    <x v="2"/>
    <x v="1"/>
    <s v="CO2"/>
    <n v="1639.95"/>
    <n v="1639.95"/>
    <n v="93661"/>
    <n v="7324580"/>
    <n v="7324.58"/>
    <n v="23.55"/>
  </r>
  <r>
    <x v="44"/>
    <x v="1"/>
    <x v="3"/>
    <x v="1"/>
    <s v="CO2"/>
    <n v="2957.08"/>
    <n v="2957.08"/>
    <n v="34725"/>
    <n v="3269890"/>
    <n v="3269.89"/>
    <n v="78.86"/>
  </r>
  <r>
    <x v="44"/>
    <x v="3"/>
    <x v="0"/>
    <x v="0"/>
    <s v="N2O"/>
    <n v="141100.2989483421"/>
    <n v="532.45395829563051"/>
    <n v="34725"/>
    <n v="3269890"/>
    <n v="3269.89"/>
    <n v="78.86"/>
  </r>
  <r>
    <x v="44"/>
    <x v="3"/>
    <x v="2"/>
    <x v="0"/>
    <s v="CH4"/>
    <n v="107950.92"/>
    <n v="3855.39"/>
    <n v="34725"/>
    <n v="3269890"/>
    <n v="3269.89"/>
    <n v="78.86"/>
  </r>
  <r>
    <x v="44"/>
    <x v="0"/>
    <x v="0"/>
    <x v="0"/>
    <s v="CH4"/>
    <n v="76324.639999999999"/>
    <n v="2725.88"/>
    <n v="34725"/>
    <n v="3269890"/>
    <n v="3269.89"/>
    <n v="78.86"/>
  </r>
  <r>
    <x v="44"/>
    <x v="4"/>
    <x v="2"/>
    <x v="1"/>
    <s v="CO2"/>
    <n v="104.29"/>
    <n v="104.29"/>
    <n v="34725"/>
    <n v="3269890"/>
    <n v="3269.89"/>
    <n v="78.86"/>
  </r>
  <r>
    <x v="44"/>
    <x v="2"/>
    <x v="1"/>
    <x v="2"/>
    <s v="CO2"/>
    <n v="1735.38"/>
    <n v="1735.38"/>
    <n v="34725"/>
    <n v="3269890"/>
    <n v="3269.89"/>
    <n v="78.86"/>
  </r>
  <r>
    <x v="44"/>
    <x v="4"/>
    <x v="0"/>
    <x v="1"/>
    <s v="N2O"/>
    <n v="500313.34851306316"/>
    <n v="1887.974900049295"/>
    <n v="34725"/>
    <n v="3269890"/>
    <n v="3269.89"/>
    <n v="78.86"/>
  </r>
  <r>
    <x v="44"/>
    <x v="4"/>
    <x v="2"/>
    <x v="2"/>
    <s v="N2O"/>
    <n v="1079978.3499999999"/>
    <n v="4075.39"/>
    <n v="34725"/>
    <n v="3269890"/>
    <n v="3269.89"/>
    <n v="78.86"/>
  </r>
  <r>
    <x v="45"/>
    <x v="2"/>
    <x v="0"/>
    <x v="1"/>
    <s v="CO2"/>
    <n v="4844.9399999999996"/>
    <n v="4844.9399999999996"/>
    <n v="87337"/>
    <n v="3603060"/>
    <n v="3603.06"/>
    <n v="67.13"/>
  </r>
  <r>
    <x v="45"/>
    <x v="4"/>
    <x v="0"/>
    <x v="0"/>
    <s v="N2O"/>
    <n v="889149.20000000007"/>
    <n v="3355.28"/>
    <n v="87337"/>
    <n v="3603060"/>
    <n v="3603.06"/>
    <n v="67.13"/>
  </r>
  <r>
    <x v="45"/>
    <x v="3"/>
    <x v="3"/>
    <x v="2"/>
    <s v="N2O"/>
    <n v="796203.1"/>
    <n v="3004.54"/>
    <n v="87337"/>
    <n v="3603060"/>
    <n v="3603.06"/>
    <n v="67.13"/>
  </r>
  <r>
    <x v="45"/>
    <x v="4"/>
    <x v="3"/>
    <x v="2"/>
    <s v="N2O"/>
    <n v="395597.3"/>
    <n v="1492.82"/>
    <n v="87337"/>
    <n v="3603060"/>
    <n v="3603.06"/>
    <n v="67.13"/>
  </r>
  <r>
    <x v="45"/>
    <x v="1"/>
    <x v="2"/>
    <x v="0"/>
    <s v="CH4"/>
    <n v="136873.52000000002"/>
    <n v="4888.34"/>
    <n v="87337"/>
    <n v="3603060"/>
    <n v="3603.06"/>
    <n v="67.13"/>
  </r>
  <r>
    <x v="45"/>
    <x v="2"/>
    <x v="3"/>
    <x v="2"/>
    <s v="CO2"/>
    <n v="4937.24"/>
    <n v="4937.24"/>
    <n v="87337"/>
    <n v="3603060"/>
    <n v="3603.06"/>
    <n v="67.13"/>
  </r>
  <r>
    <x v="45"/>
    <x v="4"/>
    <x v="2"/>
    <x v="2"/>
    <s v="CH4"/>
    <n v="106308.72"/>
    <n v="3796.74"/>
    <n v="87337"/>
    <n v="3603060"/>
    <n v="3603.06"/>
    <n v="67.13"/>
  </r>
  <r>
    <x v="45"/>
    <x v="4"/>
    <x v="2"/>
    <x v="2"/>
    <s v="CO2"/>
    <n v="4976.37"/>
    <n v="4976.37"/>
    <n v="87337"/>
    <n v="3603060"/>
    <n v="3603.06"/>
    <n v="67.13"/>
  </r>
  <r>
    <x v="45"/>
    <x v="4"/>
    <x v="0"/>
    <x v="0"/>
    <s v="N2O"/>
    <n v="461325.25"/>
    <n v="1740.85"/>
    <n v="87337"/>
    <n v="3603060"/>
    <n v="3603.06"/>
    <n v="67.13"/>
  </r>
  <r>
    <x v="46"/>
    <x v="4"/>
    <x v="3"/>
    <x v="0"/>
    <s v="CO2"/>
    <n v="1143.2019804232079"/>
    <n v="1143.2019804232079"/>
    <n v="39568"/>
    <n v="3580540"/>
    <n v="3580.54"/>
    <n v="78.08"/>
  </r>
  <r>
    <x v="46"/>
    <x v="3"/>
    <x v="3"/>
    <x v="1"/>
    <s v="CH4"/>
    <n v="99688.232895701454"/>
    <n v="3560.2940319893378"/>
    <n v="39568"/>
    <n v="3580540"/>
    <n v="3580.54"/>
    <n v="78.08"/>
  </r>
  <r>
    <x v="46"/>
    <x v="3"/>
    <x v="2"/>
    <x v="0"/>
    <s v="CO2"/>
    <n v="2646.587032439355"/>
    <n v="2646.587032439355"/>
    <n v="39568"/>
    <n v="3580540"/>
    <n v="3580.54"/>
    <n v="78.08"/>
  </r>
  <r>
    <x v="46"/>
    <x v="4"/>
    <x v="1"/>
    <x v="2"/>
    <s v="N2O"/>
    <n v="1209566.9305915136"/>
    <n v="4564.4035116660889"/>
    <n v="39568"/>
    <n v="3580540"/>
    <n v="3580.54"/>
    <n v="78.08"/>
  </r>
  <r>
    <x v="46"/>
    <x v="3"/>
    <x v="3"/>
    <x v="0"/>
    <s v="N2O"/>
    <n v="1024921.9500000001"/>
    <n v="3867.63"/>
    <n v="39568"/>
    <n v="3580540"/>
    <n v="3580.54"/>
    <n v="78.08"/>
  </r>
  <r>
    <x v="46"/>
    <x v="0"/>
    <x v="3"/>
    <x v="1"/>
    <s v="CH4"/>
    <n v="33130.44"/>
    <n v="1183.23"/>
    <n v="39568"/>
    <n v="3580540"/>
    <n v="3580.54"/>
    <n v="78.08"/>
  </r>
  <r>
    <x v="46"/>
    <x v="3"/>
    <x v="1"/>
    <x v="0"/>
    <s v="N2O"/>
    <n v="323817.5578794402"/>
    <n v="1221.9530486016611"/>
    <n v="39568"/>
    <n v="3580540"/>
    <n v="3580.54"/>
    <n v="78.08"/>
  </r>
  <r>
    <x v="46"/>
    <x v="1"/>
    <x v="3"/>
    <x v="2"/>
    <s v="CO2"/>
    <n v="4193.53"/>
    <n v="4193.53"/>
    <n v="39568"/>
    <n v="3580540"/>
    <n v="3580.54"/>
    <n v="78.08"/>
  </r>
  <r>
    <x v="46"/>
    <x v="1"/>
    <x v="0"/>
    <x v="1"/>
    <s v="CH4"/>
    <n v="90330.239999999991"/>
    <n v="3226.08"/>
    <n v="39568"/>
    <n v="3580540"/>
    <n v="3580.54"/>
    <n v="78.08"/>
  </r>
  <r>
    <x v="47"/>
    <x v="0"/>
    <x v="2"/>
    <x v="0"/>
    <s v="CH4"/>
    <n v="79348.639999999999"/>
    <n v="2833.88"/>
    <n v="26338"/>
    <n v="578730"/>
    <n v="578.73"/>
    <n v="72.52"/>
  </r>
  <r>
    <x v="47"/>
    <x v="2"/>
    <x v="2"/>
    <x v="0"/>
    <s v="CO2"/>
    <n v="3100.15"/>
    <n v="3100.15"/>
    <n v="26338"/>
    <n v="578730"/>
    <n v="578.73"/>
    <n v="72.52"/>
  </r>
  <r>
    <x v="47"/>
    <x v="0"/>
    <x v="3"/>
    <x v="1"/>
    <s v="CH4"/>
    <n v="54574.884137638983"/>
    <n v="1949.103004915678"/>
    <n v="26338"/>
    <n v="578730"/>
    <n v="578.73"/>
    <n v="72.52"/>
  </r>
  <r>
    <x v="47"/>
    <x v="3"/>
    <x v="3"/>
    <x v="0"/>
    <s v="CO2"/>
    <n v="3557.5735022171589"/>
    <n v="3557.5735022171589"/>
    <n v="26338"/>
    <n v="578730"/>
    <n v="578.73"/>
    <n v="72.52"/>
  </r>
  <r>
    <x v="47"/>
    <x v="0"/>
    <x v="2"/>
    <x v="0"/>
    <s v="CO2"/>
    <n v="4761.95"/>
    <n v="4761.95"/>
    <n v="26338"/>
    <n v="578730"/>
    <n v="578.73"/>
    <n v="72.52"/>
  </r>
  <r>
    <x v="47"/>
    <x v="3"/>
    <x v="0"/>
    <x v="2"/>
    <s v="CO2"/>
    <n v="4610.1499999999996"/>
    <n v="4610.1499999999996"/>
    <n v="26338"/>
    <n v="578730"/>
    <n v="578.73"/>
    <n v="72.52"/>
  </r>
  <r>
    <x v="47"/>
    <x v="1"/>
    <x v="2"/>
    <x v="1"/>
    <s v="CH4"/>
    <n v="121826.87899776768"/>
    <n v="4350.9599642059884"/>
    <n v="26338"/>
    <n v="578730"/>
    <n v="578.73"/>
    <n v="72.52"/>
  </r>
  <r>
    <x v="47"/>
    <x v="4"/>
    <x v="2"/>
    <x v="0"/>
    <s v="CH4"/>
    <n v="126177.81891817207"/>
    <n v="4506.3506756490024"/>
    <n v="26338"/>
    <n v="578730"/>
    <n v="578.73"/>
    <n v="72.52"/>
  </r>
  <r>
    <x v="47"/>
    <x v="3"/>
    <x v="3"/>
    <x v="2"/>
    <s v="CO2"/>
    <n v="2282.1801988985248"/>
    <n v="2282.1801988985248"/>
    <n v="26338"/>
    <n v="578730"/>
    <n v="578.73"/>
    <n v="72.52"/>
  </r>
  <r>
    <x v="47"/>
    <x v="4"/>
    <x v="0"/>
    <x v="2"/>
    <s v="CO2"/>
    <n v="1643.92"/>
    <n v="1643.92"/>
    <n v="26338"/>
    <n v="578730"/>
    <n v="578.73"/>
    <n v="72.52"/>
  </r>
  <r>
    <x v="48"/>
    <x v="0"/>
    <x v="0"/>
    <x v="2"/>
    <s v="CH4"/>
    <n v="95946.2"/>
    <n v="3426.65"/>
    <n v="65666"/>
    <n v="7269980"/>
    <n v="7269.98"/>
    <n v="75.62"/>
  </r>
  <r>
    <x v="48"/>
    <x v="3"/>
    <x v="1"/>
    <x v="0"/>
    <s v="CH4"/>
    <n v="71022"/>
    <n v="2536.5"/>
    <n v="65666"/>
    <n v="7269980"/>
    <n v="7269.98"/>
    <n v="75.62"/>
  </r>
  <r>
    <x v="48"/>
    <x v="2"/>
    <x v="2"/>
    <x v="1"/>
    <s v="CH4"/>
    <n v="46035.079999999994"/>
    <n v="1644.11"/>
    <n v="65666"/>
    <n v="7269980"/>
    <n v="7269.98"/>
    <n v="75.62"/>
  </r>
  <r>
    <x v="48"/>
    <x v="2"/>
    <x v="0"/>
    <x v="0"/>
    <s v="N2O"/>
    <n v="747466.95000000007"/>
    <n v="2820.63"/>
    <n v="65666"/>
    <n v="7269980"/>
    <n v="7269.98"/>
    <n v="75.62"/>
  </r>
  <r>
    <x v="48"/>
    <x v="0"/>
    <x v="1"/>
    <x v="2"/>
    <s v="CO2"/>
    <n v="2495.33"/>
    <n v="2495.33"/>
    <n v="65666"/>
    <n v="7269980"/>
    <n v="7269.98"/>
    <n v="75.62"/>
  </r>
  <r>
    <x v="48"/>
    <x v="0"/>
    <x v="2"/>
    <x v="0"/>
    <s v="N2O"/>
    <n v="941870.95"/>
    <n v="3554.23"/>
    <n v="65666"/>
    <n v="7269980"/>
    <n v="7269.98"/>
    <n v="75.62"/>
  </r>
  <r>
    <x v="49"/>
    <x v="3"/>
    <x v="3"/>
    <x v="2"/>
    <s v="CO2"/>
    <n v="2361.5527537485918"/>
    <n v="2361.5527537485918"/>
    <n v="10067"/>
    <n v="1953330"/>
    <n v="1953.33"/>
    <n v="25.15"/>
  </r>
  <r>
    <x v="49"/>
    <x v="1"/>
    <x v="3"/>
    <x v="1"/>
    <s v="CH4"/>
    <n v="106608.32000000001"/>
    <n v="3807.44"/>
    <n v="10067"/>
    <n v="1953330"/>
    <n v="1953.33"/>
    <n v="25.15"/>
  </r>
  <r>
    <x v="49"/>
    <x v="4"/>
    <x v="0"/>
    <x v="2"/>
    <s v="CO2"/>
    <n v="3894.008613822672"/>
    <n v="3894.008613822672"/>
    <n v="10067"/>
    <n v="1953330"/>
    <n v="1953.33"/>
    <n v="25.15"/>
  </r>
  <r>
    <x v="49"/>
    <x v="1"/>
    <x v="1"/>
    <x v="1"/>
    <s v="CO2"/>
    <n v="3483.9279731504348"/>
    <n v="3483.9279731504348"/>
    <n v="10067"/>
    <n v="1953330"/>
    <n v="1953.33"/>
    <n v="25.15"/>
  </r>
  <r>
    <x v="49"/>
    <x v="4"/>
    <x v="0"/>
    <x v="1"/>
    <s v="CO2"/>
    <n v="1407.446723889007"/>
    <n v="1407.446723889007"/>
    <n v="10067"/>
    <n v="1953330"/>
    <n v="1953.33"/>
    <n v="25.15"/>
  </r>
  <r>
    <x v="49"/>
    <x v="2"/>
    <x v="3"/>
    <x v="1"/>
    <s v="CO2"/>
    <n v="191.28"/>
    <n v="191.28"/>
    <n v="10067"/>
    <n v="1953330"/>
    <n v="1953.33"/>
    <n v="25.15"/>
  </r>
  <r>
    <x v="49"/>
    <x v="1"/>
    <x v="1"/>
    <x v="1"/>
    <s v="CH4"/>
    <n v="23192.625342362058"/>
    <n v="828.30804794150208"/>
    <n v="10067"/>
    <n v="1953330"/>
    <n v="1953.33"/>
    <n v="25.15"/>
  </r>
  <r>
    <x v="49"/>
    <x v="4"/>
    <x v="1"/>
    <x v="2"/>
    <s v="CO2"/>
    <n v="3705.73"/>
    <n v="3705.73"/>
    <n v="10067"/>
    <n v="1953330"/>
    <n v="1953.33"/>
    <n v="25.15"/>
  </r>
  <r>
    <x v="50"/>
    <x v="0"/>
    <x v="2"/>
    <x v="2"/>
    <s v="N2O"/>
    <n v="757128.85000000009"/>
    <n v="2857.09"/>
    <n v="56752"/>
    <n v="4177680.0000000005"/>
    <n v="4177.68"/>
    <n v="10.96"/>
  </r>
  <r>
    <x v="50"/>
    <x v="3"/>
    <x v="1"/>
    <x v="2"/>
    <s v="N2O"/>
    <n v="512472.89999999997"/>
    <n v="1933.86"/>
    <n v="56752"/>
    <n v="4177680.0000000005"/>
    <n v="4177.68"/>
    <n v="10.96"/>
  </r>
  <r>
    <x v="50"/>
    <x v="4"/>
    <x v="3"/>
    <x v="0"/>
    <s v="CH4"/>
    <n v="37465.119999999995"/>
    <n v="1338.04"/>
    <n v="56752"/>
    <n v="4177680.0000000005"/>
    <n v="4177.68"/>
    <n v="10.96"/>
  </r>
  <r>
    <x v="50"/>
    <x v="3"/>
    <x v="1"/>
    <x v="1"/>
    <s v="CO2"/>
    <n v="50.06"/>
    <n v="50.06"/>
    <n v="56752"/>
    <n v="4177680.0000000005"/>
    <n v="4177.68"/>
    <n v="10.96"/>
  </r>
  <r>
    <x v="50"/>
    <x v="0"/>
    <x v="2"/>
    <x v="0"/>
    <s v="CH4"/>
    <n v="87593.52"/>
    <n v="3128.34"/>
    <n v="56752"/>
    <n v="4177680.0000000005"/>
    <n v="4177.68"/>
    <n v="10.96"/>
  </r>
  <r>
    <x v="50"/>
    <x v="4"/>
    <x v="3"/>
    <x v="2"/>
    <s v="CO2"/>
    <n v="286.39"/>
    <n v="286.39"/>
    <n v="56752"/>
    <n v="4177680.0000000005"/>
    <n v="4177.68"/>
    <n v="10.96"/>
  </r>
  <r>
    <x v="50"/>
    <x v="1"/>
    <x v="1"/>
    <x v="2"/>
    <s v="CO2"/>
    <n v="1624.65"/>
    <n v="1624.65"/>
    <n v="56752"/>
    <n v="4177680.0000000005"/>
    <n v="4177.68"/>
    <n v="10.96"/>
  </r>
  <r>
    <x v="50"/>
    <x v="4"/>
    <x v="3"/>
    <x v="2"/>
    <s v="N2O"/>
    <n v="952782.08670345403"/>
    <n v="3595.4041007677511"/>
    <n v="56752"/>
    <n v="4177680.0000000005"/>
    <n v="4177.68"/>
    <n v="10.96"/>
  </r>
  <r>
    <x v="51"/>
    <x v="4"/>
    <x v="0"/>
    <x v="1"/>
    <s v="CH4"/>
    <n v="54532.52"/>
    <n v="1947.59"/>
    <n v="66163"/>
    <n v="1416570"/>
    <n v="1416.57"/>
    <n v="68.73"/>
  </r>
  <r>
    <x v="51"/>
    <x v="4"/>
    <x v="2"/>
    <x v="1"/>
    <s v="CH4"/>
    <n v="46767"/>
    <n v="1670.25"/>
    <n v="66163"/>
    <n v="1416570"/>
    <n v="1416.57"/>
    <n v="68.73"/>
  </r>
  <r>
    <x v="51"/>
    <x v="0"/>
    <x v="3"/>
    <x v="2"/>
    <s v="N2O"/>
    <n v="544771.1"/>
    <n v="2055.7399999999998"/>
    <n v="66163"/>
    <n v="1416570"/>
    <n v="1416.57"/>
    <n v="68.73"/>
  </r>
  <r>
    <x v="51"/>
    <x v="4"/>
    <x v="2"/>
    <x v="2"/>
    <s v="CO2"/>
    <n v="3817.85"/>
    <n v="3817.85"/>
    <n v="66163"/>
    <n v="1416570"/>
    <n v="1416.57"/>
    <n v="68.73"/>
  </r>
  <r>
    <x v="51"/>
    <x v="4"/>
    <x v="0"/>
    <x v="1"/>
    <s v="CH4"/>
    <n v="42339.64"/>
    <n v="1512.13"/>
    <n v="66163"/>
    <n v="1416570"/>
    <n v="1416.57"/>
    <n v="68.73"/>
  </r>
  <r>
    <x v="51"/>
    <x v="0"/>
    <x v="3"/>
    <x v="0"/>
    <s v="N2O"/>
    <n v="161218.04999999999"/>
    <n v="608.37"/>
    <n v="66163"/>
    <n v="1416570"/>
    <n v="1416.57"/>
    <n v="68.73"/>
  </r>
  <r>
    <x v="52"/>
    <x v="3"/>
    <x v="3"/>
    <x v="0"/>
    <s v="CH4"/>
    <n v="51899.119999999995"/>
    <n v="1853.54"/>
    <n v="56392"/>
    <n v="5703760"/>
    <n v="5703.76"/>
    <n v="23.04"/>
  </r>
  <r>
    <x v="52"/>
    <x v="0"/>
    <x v="1"/>
    <x v="2"/>
    <s v="N2O"/>
    <n v="866385.70000000007"/>
    <n v="3269.38"/>
    <n v="56392"/>
    <n v="5703760"/>
    <n v="5703.76"/>
    <n v="23.04"/>
  </r>
  <r>
    <x v="52"/>
    <x v="4"/>
    <x v="2"/>
    <x v="1"/>
    <s v="CH4"/>
    <n v="54835.48"/>
    <n v="1958.41"/>
    <n v="56392"/>
    <n v="5703760"/>
    <n v="5703.76"/>
    <n v="23.04"/>
  </r>
  <r>
    <x v="52"/>
    <x v="1"/>
    <x v="1"/>
    <x v="0"/>
    <s v="CO2"/>
    <n v="2104.08"/>
    <n v="2104.08"/>
    <n v="56392"/>
    <n v="5703760"/>
    <n v="5703.76"/>
    <n v="23.04"/>
  </r>
  <r>
    <x v="52"/>
    <x v="3"/>
    <x v="0"/>
    <x v="2"/>
    <s v="CH4"/>
    <n v="32889.635634772363"/>
    <n v="1174.6298440990131"/>
    <n v="56392"/>
    <n v="5703760"/>
    <n v="5703.76"/>
    <n v="23.04"/>
  </r>
  <r>
    <x v="52"/>
    <x v="1"/>
    <x v="0"/>
    <x v="2"/>
    <s v="N2O"/>
    <n v="772191.10539280041"/>
    <n v="2913.9286995954731"/>
    <n v="56392"/>
    <n v="5703760"/>
    <n v="5703.76"/>
    <n v="23.04"/>
  </r>
  <r>
    <x v="52"/>
    <x v="2"/>
    <x v="0"/>
    <x v="2"/>
    <s v="N2O"/>
    <n v="1047812.65"/>
    <n v="3954.01"/>
    <n v="56392"/>
    <n v="5703760"/>
    <n v="5703.76"/>
    <n v="23.04"/>
  </r>
  <r>
    <x v="52"/>
    <x v="3"/>
    <x v="3"/>
    <x v="1"/>
    <s v="N2O"/>
    <n v="28302"/>
    <n v="106.8"/>
    <n v="56392"/>
    <n v="5703760"/>
    <n v="5703.76"/>
    <n v="23.04"/>
  </r>
  <r>
    <x v="52"/>
    <x v="4"/>
    <x v="3"/>
    <x v="1"/>
    <s v="CO2"/>
    <n v="4092.48"/>
    <n v="4092.48"/>
    <n v="56392"/>
    <n v="5703760"/>
    <n v="5703.76"/>
    <n v="23.04"/>
  </r>
  <r>
    <x v="52"/>
    <x v="1"/>
    <x v="3"/>
    <x v="1"/>
    <s v="CH4"/>
    <n v="59807.159999999996"/>
    <n v="2135.9699999999998"/>
    <n v="56392"/>
    <n v="5703760"/>
    <n v="5703.76"/>
    <n v="23.04"/>
  </r>
  <r>
    <x v="52"/>
    <x v="1"/>
    <x v="2"/>
    <x v="2"/>
    <s v="N2O"/>
    <n v="834853.35"/>
    <n v="3150.39"/>
    <n v="56392"/>
    <n v="5703760"/>
    <n v="5703.76"/>
    <n v="23.04"/>
  </r>
  <r>
    <x v="52"/>
    <x v="4"/>
    <x v="2"/>
    <x v="0"/>
    <s v="N2O"/>
    <n v="946893.81651409646"/>
    <n v="3573.1842132607412"/>
    <n v="56392"/>
    <n v="5703760"/>
    <n v="5703.76"/>
    <n v="23.04"/>
  </r>
  <r>
    <x v="53"/>
    <x v="2"/>
    <x v="1"/>
    <x v="1"/>
    <s v="N2O"/>
    <n v="587894.54999999993"/>
    <n v="2218.4699999999998"/>
    <n v="38869"/>
    <n v="5109760"/>
    <n v="5109.76"/>
    <n v="35.270000000000003"/>
  </r>
  <r>
    <x v="53"/>
    <x v="3"/>
    <x v="3"/>
    <x v="0"/>
    <s v="N2O"/>
    <n v="787925.28492198954"/>
    <n v="2973.3029619697718"/>
    <n v="38869"/>
    <n v="5109760"/>
    <n v="5109.76"/>
    <n v="35.270000000000003"/>
  </r>
  <r>
    <x v="53"/>
    <x v="4"/>
    <x v="3"/>
    <x v="1"/>
    <s v="N2O"/>
    <n v="230976.65"/>
    <n v="871.61"/>
    <n v="38869"/>
    <n v="5109760"/>
    <n v="5109.76"/>
    <n v="35.270000000000003"/>
  </r>
  <r>
    <x v="53"/>
    <x v="2"/>
    <x v="1"/>
    <x v="0"/>
    <s v="CO2"/>
    <n v="262.76459316519009"/>
    <n v="262.76459316519009"/>
    <n v="38869"/>
    <n v="5109760"/>
    <n v="5109.76"/>
    <n v="35.270000000000003"/>
  </r>
  <r>
    <x v="53"/>
    <x v="3"/>
    <x v="0"/>
    <x v="1"/>
    <s v="N2O"/>
    <n v="1119837"/>
    <n v="4225.8"/>
    <n v="38869"/>
    <n v="5109760"/>
    <n v="5109.76"/>
    <n v="35.270000000000003"/>
  </r>
  <r>
    <x v="53"/>
    <x v="4"/>
    <x v="1"/>
    <x v="1"/>
    <s v="CO2"/>
    <n v="1554.47"/>
    <n v="1554.47"/>
    <n v="38869"/>
    <n v="5109760"/>
    <n v="5109.76"/>
    <n v="35.270000000000003"/>
  </r>
  <r>
    <x v="53"/>
    <x v="3"/>
    <x v="3"/>
    <x v="1"/>
    <s v="CO2"/>
    <n v="3722.057522484567"/>
    <n v="3722.057522484567"/>
    <n v="38869"/>
    <n v="5109760"/>
    <n v="5109.76"/>
    <n v="35.270000000000003"/>
  </r>
  <r>
    <x v="53"/>
    <x v="1"/>
    <x v="1"/>
    <x v="1"/>
    <s v="N2O"/>
    <n v="1289991.8809312903"/>
    <n v="4867.8938903067556"/>
    <n v="38869"/>
    <n v="5109760"/>
    <n v="5109.76"/>
    <n v="35.270000000000003"/>
  </r>
  <r>
    <x v="53"/>
    <x v="2"/>
    <x v="0"/>
    <x v="0"/>
    <s v="CH4"/>
    <n v="121914.11596404309"/>
    <n v="4354.0755701443959"/>
    <n v="38869"/>
    <n v="5109760"/>
    <n v="5109.76"/>
    <n v="35.270000000000003"/>
  </r>
  <r>
    <x v="53"/>
    <x v="4"/>
    <x v="2"/>
    <x v="2"/>
    <s v="N2O"/>
    <n v="1066887.6750300406"/>
    <n v="4025.9912265284552"/>
    <n v="38869"/>
    <n v="5109760"/>
    <n v="5109.76"/>
    <n v="35.270000000000003"/>
  </r>
  <r>
    <x v="53"/>
    <x v="0"/>
    <x v="2"/>
    <x v="1"/>
    <s v="CH4"/>
    <n v="7057.4000000000005"/>
    <n v="252.05"/>
    <n v="38869"/>
    <n v="5109760"/>
    <n v="5109.76"/>
    <n v="35.270000000000003"/>
  </r>
  <r>
    <x v="53"/>
    <x v="3"/>
    <x v="3"/>
    <x v="1"/>
    <s v="CO2"/>
    <n v="2401.3391251891599"/>
    <n v="2401.3391251891599"/>
    <n v="38869"/>
    <n v="5109760"/>
    <n v="5109.76"/>
    <n v="35.270000000000003"/>
  </r>
  <r>
    <x v="53"/>
    <x v="2"/>
    <x v="1"/>
    <x v="0"/>
    <s v="CH4"/>
    <n v="106370.49553328814"/>
    <n v="3798.946269046005"/>
    <n v="38869"/>
    <n v="5109760"/>
    <n v="5109.76"/>
    <n v="35.270000000000003"/>
  </r>
  <r>
    <x v="53"/>
    <x v="4"/>
    <x v="3"/>
    <x v="1"/>
    <s v="N2O"/>
    <n v="1205214.7"/>
    <n v="4547.9799999999996"/>
    <n v="38869"/>
    <n v="5109760"/>
    <n v="5109.76"/>
    <n v="35.270000000000003"/>
  </r>
  <r>
    <x v="54"/>
    <x v="3"/>
    <x v="0"/>
    <x v="0"/>
    <s v="N2O"/>
    <n v="1046938.15"/>
    <n v="3950.71"/>
    <n v="41050"/>
    <n v="6025840"/>
    <n v="6025.84"/>
    <n v="53.53"/>
  </r>
  <r>
    <x v="54"/>
    <x v="0"/>
    <x v="2"/>
    <x v="2"/>
    <s v="CO2"/>
    <n v="1442.19"/>
    <n v="1442.19"/>
    <n v="41050"/>
    <n v="6025840"/>
    <n v="6025.84"/>
    <n v="53.53"/>
  </r>
  <r>
    <x v="54"/>
    <x v="3"/>
    <x v="3"/>
    <x v="1"/>
    <s v="N2O"/>
    <n v="248283.89224284125"/>
    <n v="936.92034808619337"/>
    <n v="41050"/>
    <n v="6025840"/>
    <n v="6025.84"/>
    <n v="53.53"/>
  </r>
  <r>
    <x v="54"/>
    <x v="3"/>
    <x v="2"/>
    <x v="1"/>
    <s v="CH4"/>
    <n v="41034.347875230444"/>
    <n v="1465.5124241153731"/>
    <n v="41050"/>
    <n v="6025840"/>
    <n v="6025.84"/>
    <n v="53.53"/>
  </r>
  <r>
    <x v="54"/>
    <x v="2"/>
    <x v="2"/>
    <x v="2"/>
    <s v="N2O"/>
    <n v="1058863.8710981759"/>
    <n v="3995.7127211251918"/>
    <n v="41050"/>
    <n v="6025840"/>
    <n v="6025.84"/>
    <n v="53.53"/>
  </r>
  <r>
    <x v="54"/>
    <x v="2"/>
    <x v="3"/>
    <x v="0"/>
    <s v="CH4"/>
    <n v="68125.960000000006"/>
    <n v="2433.0700000000002"/>
    <n v="41050"/>
    <n v="6025840"/>
    <n v="6025.84"/>
    <n v="53.53"/>
  </r>
  <r>
    <x v="54"/>
    <x v="3"/>
    <x v="2"/>
    <x v="1"/>
    <s v="CO2"/>
    <n v="2634.7603021191971"/>
    <n v="2634.7603021191971"/>
    <n v="41050"/>
    <n v="6025840"/>
    <n v="6025.84"/>
    <n v="53.53"/>
  </r>
  <r>
    <x v="54"/>
    <x v="3"/>
    <x v="1"/>
    <x v="1"/>
    <s v="CO2"/>
    <n v="4200.4249921028641"/>
    <n v="4200.4249921028641"/>
    <n v="41050"/>
    <n v="6025840"/>
    <n v="6025.84"/>
    <n v="53.53"/>
  </r>
  <r>
    <x v="54"/>
    <x v="3"/>
    <x v="2"/>
    <x v="0"/>
    <s v="CH4"/>
    <n v="126170.23999999999"/>
    <n v="4506.08"/>
    <n v="41050"/>
    <n v="6025840"/>
    <n v="6025.84"/>
    <n v="53.53"/>
  </r>
  <r>
    <x v="54"/>
    <x v="3"/>
    <x v="3"/>
    <x v="2"/>
    <s v="CO2"/>
    <n v="4622.8599999999997"/>
    <n v="4622.8599999999997"/>
    <n v="41050"/>
    <n v="6025840"/>
    <n v="6025.84"/>
    <n v="53.53"/>
  </r>
  <r>
    <x v="55"/>
    <x v="3"/>
    <x v="2"/>
    <x v="0"/>
    <s v="N2O"/>
    <n v="248997.44059041198"/>
    <n v="939.61298336004518"/>
    <n v="99026"/>
    <n v="5453200"/>
    <n v="5453.2"/>
    <n v="57.49"/>
  </r>
  <r>
    <x v="55"/>
    <x v="4"/>
    <x v="1"/>
    <x v="2"/>
    <s v="CH4"/>
    <n v="28449.119999999999"/>
    <n v="1016.04"/>
    <n v="99026"/>
    <n v="5453200"/>
    <n v="5453.2"/>
    <n v="57.49"/>
  </r>
  <r>
    <x v="55"/>
    <x v="0"/>
    <x v="3"/>
    <x v="0"/>
    <s v="CO2"/>
    <n v="3919.95"/>
    <n v="3919.95"/>
    <n v="99026"/>
    <n v="5453200"/>
    <n v="5453.2"/>
    <n v="57.49"/>
  </r>
  <r>
    <x v="55"/>
    <x v="1"/>
    <x v="1"/>
    <x v="1"/>
    <s v="N2O"/>
    <n v="1244142.242764591"/>
    <n v="4694.8763877909096"/>
    <n v="99026"/>
    <n v="5453200"/>
    <n v="5453.2"/>
    <n v="57.49"/>
  </r>
  <r>
    <x v="55"/>
    <x v="2"/>
    <x v="1"/>
    <x v="0"/>
    <s v="CH4"/>
    <n v="121566.77835639581"/>
    <n v="4341.6706555855644"/>
    <n v="99026"/>
    <n v="5453200"/>
    <n v="5453.2"/>
    <n v="57.49"/>
  </r>
  <r>
    <x v="55"/>
    <x v="4"/>
    <x v="1"/>
    <x v="1"/>
    <s v="CH4"/>
    <n v="52935.957961244625"/>
    <n v="1890.5699271873079"/>
    <n v="99026"/>
    <n v="5453200"/>
    <n v="5453.2"/>
    <n v="57.49"/>
  </r>
  <r>
    <x v="55"/>
    <x v="1"/>
    <x v="0"/>
    <x v="1"/>
    <s v="CO2"/>
    <n v="2538.44"/>
    <n v="2538.44"/>
    <n v="99026"/>
    <n v="5453200"/>
    <n v="5453.2"/>
    <n v="57.49"/>
  </r>
  <r>
    <x v="55"/>
    <x v="2"/>
    <x v="2"/>
    <x v="0"/>
    <s v="CO2"/>
    <n v="1419.59"/>
    <n v="1419.59"/>
    <n v="99026"/>
    <n v="5453200"/>
    <n v="5453.2"/>
    <n v="57.49"/>
  </r>
  <r>
    <x v="55"/>
    <x v="4"/>
    <x v="3"/>
    <x v="1"/>
    <s v="N2O"/>
    <n v="383884.3"/>
    <n v="1448.62"/>
    <n v="99026"/>
    <n v="5453200"/>
    <n v="5453.2"/>
    <n v="57.49"/>
  </r>
  <r>
    <x v="55"/>
    <x v="2"/>
    <x v="3"/>
    <x v="1"/>
    <s v="N2O"/>
    <n v="513188.39999999997"/>
    <n v="1936.56"/>
    <n v="99026"/>
    <n v="5453200"/>
    <n v="5453.2"/>
    <n v="57.49"/>
  </r>
  <r>
    <x v="55"/>
    <x v="4"/>
    <x v="0"/>
    <x v="1"/>
    <s v="CO2"/>
    <n v="1994.05"/>
    <n v="1994.05"/>
    <n v="99026"/>
    <n v="5453200"/>
    <n v="5453.2"/>
    <n v="57.49"/>
  </r>
  <r>
    <x v="55"/>
    <x v="3"/>
    <x v="2"/>
    <x v="0"/>
    <s v="CO2"/>
    <n v="706.73"/>
    <n v="706.73"/>
    <n v="99026"/>
    <n v="5453200"/>
    <n v="5453.2"/>
    <n v="57.49"/>
  </r>
  <r>
    <x v="56"/>
    <x v="3"/>
    <x v="3"/>
    <x v="1"/>
    <s v="CO2"/>
    <n v="1630.06"/>
    <n v="1630.06"/>
    <n v="40226"/>
    <n v="7868860"/>
    <n v="7868.86"/>
    <n v="80.53"/>
  </r>
  <r>
    <x v="56"/>
    <x v="2"/>
    <x v="3"/>
    <x v="1"/>
    <s v="CO2"/>
    <n v="323.04000000000002"/>
    <n v="323.04000000000002"/>
    <n v="40226"/>
    <n v="7868860"/>
    <n v="7868.86"/>
    <n v="80.53"/>
  </r>
  <r>
    <x v="56"/>
    <x v="3"/>
    <x v="2"/>
    <x v="0"/>
    <s v="CH4"/>
    <n v="138521.04"/>
    <n v="4947.18"/>
    <n v="40226"/>
    <n v="7868860"/>
    <n v="7868.86"/>
    <n v="80.53"/>
  </r>
  <r>
    <x v="56"/>
    <x v="0"/>
    <x v="1"/>
    <x v="1"/>
    <s v="N2O"/>
    <n v="1295367.7000000002"/>
    <n v="4888.18"/>
    <n v="40226"/>
    <n v="7868860"/>
    <n v="7868.86"/>
    <n v="80.53"/>
  </r>
  <r>
    <x v="56"/>
    <x v="2"/>
    <x v="3"/>
    <x v="2"/>
    <s v="N2O"/>
    <n v="869218.55"/>
    <n v="3280.07"/>
    <n v="40226"/>
    <n v="7868860"/>
    <n v="7868.86"/>
    <n v="80.53"/>
  </r>
  <r>
    <x v="56"/>
    <x v="3"/>
    <x v="2"/>
    <x v="2"/>
    <s v="N2O"/>
    <n v="942323.37714147684"/>
    <n v="3555.9372722319881"/>
    <n v="40226"/>
    <n v="7868860"/>
    <n v="7868.86"/>
    <n v="80.53"/>
  </r>
  <r>
    <x v="56"/>
    <x v="0"/>
    <x v="1"/>
    <x v="2"/>
    <s v="CH4"/>
    <n v="5724.32"/>
    <n v="204.44"/>
    <n v="40226"/>
    <n v="7868860"/>
    <n v="7868.86"/>
    <n v="80.53"/>
  </r>
  <r>
    <x v="56"/>
    <x v="1"/>
    <x v="2"/>
    <x v="1"/>
    <s v="N2O"/>
    <n v="920261.57480753597"/>
    <n v="3472.6851879529659"/>
    <n v="40226"/>
    <n v="7868860"/>
    <n v="7868.86"/>
    <n v="80.53"/>
  </r>
  <r>
    <x v="56"/>
    <x v="2"/>
    <x v="2"/>
    <x v="0"/>
    <s v="N2O"/>
    <n v="700848.15"/>
    <n v="2644.71"/>
    <n v="40226"/>
    <n v="7868860"/>
    <n v="7868.86"/>
    <n v="80.53"/>
  </r>
  <r>
    <x v="57"/>
    <x v="1"/>
    <x v="0"/>
    <x v="2"/>
    <s v="N2O"/>
    <n v="503126.35"/>
    <n v="1898.59"/>
    <n v="66398"/>
    <n v="8713610"/>
    <n v="8713.61"/>
    <n v="83.44"/>
  </r>
  <r>
    <x v="57"/>
    <x v="3"/>
    <x v="0"/>
    <x v="1"/>
    <s v="CH4"/>
    <n v="121876.6451116041"/>
    <n v="4352.7373254144322"/>
    <n v="66398"/>
    <n v="8713610"/>
    <n v="8713.61"/>
    <n v="83.44"/>
  </r>
  <r>
    <x v="57"/>
    <x v="3"/>
    <x v="3"/>
    <x v="0"/>
    <s v="CH4"/>
    <n v="133005.37278479908"/>
    <n v="4750.1918851713963"/>
    <n v="66398"/>
    <n v="8713610"/>
    <n v="8713.61"/>
    <n v="83.44"/>
  </r>
  <r>
    <x v="57"/>
    <x v="2"/>
    <x v="1"/>
    <x v="2"/>
    <s v="CH4"/>
    <n v="105815.64"/>
    <n v="3779.13"/>
    <n v="66398"/>
    <n v="8713610"/>
    <n v="8713.61"/>
    <n v="83.44"/>
  </r>
  <r>
    <x v="57"/>
    <x v="0"/>
    <x v="0"/>
    <x v="0"/>
    <s v="CO2"/>
    <n v="556.38"/>
    <n v="556.38"/>
    <n v="66398"/>
    <n v="8713610"/>
    <n v="8713.61"/>
    <n v="83.44"/>
  </r>
  <r>
    <x v="57"/>
    <x v="2"/>
    <x v="2"/>
    <x v="2"/>
    <s v="CO2"/>
    <n v="3828.4128340070911"/>
    <n v="3828.4128340070911"/>
    <n v="66398"/>
    <n v="8713610"/>
    <n v="8713.61"/>
    <n v="83.44"/>
  </r>
  <r>
    <x v="57"/>
    <x v="3"/>
    <x v="1"/>
    <x v="1"/>
    <s v="CH4"/>
    <n v="30614.970286589163"/>
    <n v="1093.391795949613"/>
    <n v="66398"/>
    <n v="8713610"/>
    <n v="8713.61"/>
    <n v="83.44"/>
  </r>
  <r>
    <x v="57"/>
    <x v="3"/>
    <x v="3"/>
    <x v="1"/>
    <s v="CH4"/>
    <n v="114164.12"/>
    <n v="4077.29"/>
    <n v="66398"/>
    <n v="8713610"/>
    <n v="8713.61"/>
    <n v="83.44"/>
  </r>
  <r>
    <x v="57"/>
    <x v="2"/>
    <x v="2"/>
    <x v="0"/>
    <s v="N2O"/>
    <n v="260828.9"/>
    <n v="984.26"/>
    <n v="66398"/>
    <n v="8713610"/>
    <n v="8713.61"/>
    <n v="83.44"/>
  </r>
  <r>
    <x v="57"/>
    <x v="3"/>
    <x v="1"/>
    <x v="2"/>
    <s v="N2O"/>
    <n v="1180283.5"/>
    <n v="4453.8999999999996"/>
    <n v="66398"/>
    <n v="8713610"/>
    <n v="8713.61"/>
    <n v="83.44"/>
  </r>
  <r>
    <x v="58"/>
    <x v="1"/>
    <x v="1"/>
    <x v="1"/>
    <s v="CO2"/>
    <n v="2368.6695921407372"/>
    <n v="2368.6695921407372"/>
    <n v="30934"/>
    <n v="4175649.9999999995"/>
    <n v="4175.6499999999996"/>
    <n v="77.290000000000006"/>
  </r>
  <r>
    <x v="58"/>
    <x v="4"/>
    <x v="1"/>
    <x v="2"/>
    <s v="CO2"/>
    <n v="2709.88"/>
    <n v="2709.88"/>
    <n v="30934"/>
    <n v="4175649.9999999995"/>
    <n v="4175.6499999999996"/>
    <n v="77.290000000000006"/>
  </r>
  <r>
    <x v="58"/>
    <x v="0"/>
    <x v="0"/>
    <x v="1"/>
    <s v="CH4"/>
    <n v="104570.48"/>
    <n v="3734.66"/>
    <n v="30934"/>
    <n v="4175649.9999999995"/>
    <n v="4175.6499999999996"/>
    <n v="77.290000000000006"/>
  </r>
  <r>
    <x v="58"/>
    <x v="1"/>
    <x v="1"/>
    <x v="2"/>
    <s v="CH4"/>
    <n v="53016.485573405509"/>
    <n v="1893.445913335911"/>
    <n v="30934"/>
    <n v="4175649.9999999995"/>
    <n v="4175.6499999999996"/>
    <n v="77.290000000000006"/>
  </r>
  <r>
    <x v="58"/>
    <x v="0"/>
    <x v="1"/>
    <x v="1"/>
    <s v="N2O"/>
    <n v="634677.65"/>
    <n v="2395.0100000000002"/>
    <n v="30934"/>
    <n v="4175649.9999999995"/>
    <n v="4175.6499999999996"/>
    <n v="77.290000000000006"/>
  </r>
  <r>
    <x v="59"/>
    <x v="3"/>
    <x v="3"/>
    <x v="1"/>
    <s v="N2O"/>
    <n v="334634.05"/>
    <n v="1262.77"/>
    <n v="41539"/>
    <n v="982800"/>
    <n v="982.8"/>
    <n v="79.7"/>
  </r>
  <r>
    <x v="59"/>
    <x v="1"/>
    <x v="2"/>
    <x v="0"/>
    <s v="N2O"/>
    <n v="998527.95000000007"/>
    <n v="3768.03"/>
    <n v="41539"/>
    <n v="982800"/>
    <n v="982.8"/>
    <n v="79.7"/>
  </r>
  <r>
    <x v="59"/>
    <x v="3"/>
    <x v="2"/>
    <x v="1"/>
    <s v="CO2"/>
    <n v="4099.03"/>
    <n v="4099.03"/>
    <n v="41539"/>
    <n v="982800"/>
    <n v="982.8"/>
    <n v="79.7"/>
  </r>
  <r>
    <x v="59"/>
    <x v="0"/>
    <x v="1"/>
    <x v="1"/>
    <s v="CO2"/>
    <n v="627.29999999999995"/>
    <n v="627.29999999999995"/>
    <n v="41539"/>
    <n v="982800"/>
    <n v="982.8"/>
    <n v="79.7"/>
  </r>
  <r>
    <x v="59"/>
    <x v="4"/>
    <x v="1"/>
    <x v="1"/>
    <s v="N2O"/>
    <n v="489449.7"/>
    <n v="1846.98"/>
    <n v="41539"/>
    <n v="982800"/>
    <n v="982.8"/>
    <n v="79.7"/>
  </r>
  <r>
    <x v="59"/>
    <x v="4"/>
    <x v="1"/>
    <x v="2"/>
    <s v="N2O"/>
    <n v="452922.10000000003"/>
    <n v="1709.14"/>
    <n v="41539"/>
    <n v="982800"/>
    <n v="982.8"/>
    <n v="79.7"/>
  </r>
  <r>
    <x v="59"/>
    <x v="3"/>
    <x v="0"/>
    <x v="2"/>
    <s v="CH4"/>
    <n v="28358.68"/>
    <n v="1012.81"/>
    <n v="41539"/>
    <n v="982800"/>
    <n v="982.8"/>
    <n v="79.7"/>
  </r>
  <r>
    <x v="59"/>
    <x v="4"/>
    <x v="2"/>
    <x v="0"/>
    <s v="CO2"/>
    <n v="245.71"/>
    <n v="245.71"/>
    <n v="41539"/>
    <n v="982800"/>
    <n v="982.8"/>
    <n v="79.7"/>
  </r>
  <r>
    <x v="59"/>
    <x v="2"/>
    <x v="1"/>
    <x v="2"/>
    <s v="N2O"/>
    <n v="800509.35"/>
    <n v="3020.79"/>
    <n v="41539"/>
    <n v="982800"/>
    <n v="982.8"/>
    <n v="79.7"/>
  </r>
  <r>
    <x v="60"/>
    <x v="4"/>
    <x v="0"/>
    <x v="0"/>
    <s v="N2O"/>
    <n v="517892.14999999997"/>
    <n v="1954.31"/>
    <n v="21386"/>
    <n v="2271920"/>
    <n v="2271.92"/>
    <n v="49.67"/>
  </r>
  <r>
    <x v="60"/>
    <x v="2"/>
    <x v="1"/>
    <x v="2"/>
    <s v="N2O"/>
    <n v="256763.8"/>
    <n v="968.92"/>
    <n v="21386"/>
    <n v="2271920"/>
    <n v="2271.92"/>
    <n v="49.67"/>
  </r>
  <r>
    <x v="60"/>
    <x v="3"/>
    <x v="1"/>
    <x v="0"/>
    <s v="CO2"/>
    <n v="3635.37"/>
    <n v="3635.37"/>
    <n v="21386"/>
    <n v="2271920"/>
    <n v="2271.92"/>
    <n v="49.67"/>
  </r>
  <r>
    <x v="60"/>
    <x v="3"/>
    <x v="3"/>
    <x v="0"/>
    <s v="CO2"/>
    <n v="274.58999999999997"/>
    <n v="274.58999999999997"/>
    <n v="21386"/>
    <n v="2271920"/>
    <n v="2271.92"/>
    <n v="49.67"/>
  </r>
  <r>
    <x v="60"/>
    <x v="2"/>
    <x v="1"/>
    <x v="2"/>
    <s v="CH4"/>
    <n v="18665.36"/>
    <n v="666.62"/>
    <n v="21386"/>
    <n v="2271920"/>
    <n v="2271.92"/>
    <n v="49.67"/>
  </r>
  <r>
    <x v="60"/>
    <x v="3"/>
    <x v="0"/>
    <x v="2"/>
    <s v="N2O"/>
    <n v="127154.95"/>
    <n v="479.83"/>
    <n v="21386"/>
    <n v="2271920"/>
    <n v="2271.92"/>
    <n v="49.67"/>
  </r>
  <r>
    <x v="61"/>
    <x v="0"/>
    <x v="2"/>
    <x v="2"/>
    <s v="N2O"/>
    <n v="529491.19999999995"/>
    <n v="1998.08"/>
    <n v="19265"/>
    <n v="776600"/>
    <n v="776.6"/>
    <n v="39.75"/>
  </r>
  <r>
    <x v="61"/>
    <x v="3"/>
    <x v="3"/>
    <x v="1"/>
    <s v="CO2"/>
    <n v="4018.22"/>
    <n v="4018.22"/>
    <n v="19265"/>
    <n v="776600"/>
    <n v="776.6"/>
    <n v="39.75"/>
  </r>
  <r>
    <x v="61"/>
    <x v="0"/>
    <x v="3"/>
    <x v="2"/>
    <s v="CO2"/>
    <n v="5180.6869043577999"/>
    <n v="5180.6869043577999"/>
    <n v="19265"/>
    <n v="776600"/>
    <n v="776.6"/>
    <n v="39.75"/>
  </r>
  <r>
    <x v="61"/>
    <x v="3"/>
    <x v="1"/>
    <x v="0"/>
    <s v="CO2"/>
    <n v="2458.83"/>
    <n v="2458.83"/>
    <n v="19265"/>
    <n v="776600"/>
    <n v="776.6"/>
    <n v="39.75"/>
  </r>
  <r>
    <x v="61"/>
    <x v="3"/>
    <x v="0"/>
    <x v="2"/>
    <s v="N2O"/>
    <n v="449758"/>
    <n v="1697.2"/>
    <n v="19265"/>
    <n v="776600"/>
    <n v="776.6"/>
    <n v="39.75"/>
  </r>
  <r>
    <x v="61"/>
    <x v="3"/>
    <x v="3"/>
    <x v="0"/>
    <s v="N2O"/>
    <n v="540300.54999999993"/>
    <n v="2038.87"/>
    <n v="19265"/>
    <n v="776600"/>
    <n v="776.6"/>
    <n v="39.75"/>
  </r>
  <r>
    <x v="61"/>
    <x v="3"/>
    <x v="2"/>
    <x v="2"/>
    <s v="N2O"/>
    <n v="203377.49189645317"/>
    <n v="767.46223357152144"/>
    <n v="19265"/>
    <n v="776600"/>
    <n v="776.6"/>
    <n v="39.75"/>
  </r>
  <r>
    <x v="61"/>
    <x v="0"/>
    <x v="0"/>
    <x v="0"/>
    <s v="N2O"/>
    <n v="666023.57677152997"/>
    <n v="2513.2965161189809"/>
    <n v="19265"/>
    <n v="776600"/>
    <n v="776.6"/>
    <n v="39.75"/>
  </r>
  <r>
    <x v="61"/>
    <x v="3"/>
    <x v="1"/>
    <x v="1"/>
    <s v="CH4"/>
    <n v="123692.23999999999"/>
    <n v="4417.58"/>
    <n v="19265"/>
    <n v="776600"/>
    <n v="776.6"/>
    <n v="39.75"/>
  </r>
  <r>
    <x v="61"/>
    <x v="4"/>
    <x v="3"/>
    <x v="2"/>
    <s v="CO2"/>
    <n v="3558.82"/>
    <n v="3558.82"/>
    <n v="19265"/>
    <n v="776600"/>
    <n v="776.6"/>
    <n v="39.75"/>
  </r>
  <r>
    <x v="61"/>
    <x v="0"/>
    <x v="2"/>
    <x v="0"/>
    <s v="CH4"/>
    <n v="63843.068854367972"/>
    <n v="2280.1096019417132"/>
    <n v="19265"/>
    <n v="776600"/>
    <n v="776.6"/>
    <n v="39.75"/>
  </r>
  <r>
    <x v="62"/>
    <x v="3"/>
    <x v="3"/>
    <x v="1"/>
    <s v="N2O"/>
    <n v="141525.9"/>
    <n v="534.05999999999995"/>
    <n v="45519"/>
    <n v="7987690"/>
    <n v="7987.69"/>
    <n v="10.86"/>
  </r>
  <r>
    <x v="62"/>
    <x v="2"/>
    <x v="0"/>
    <x v="0"/>
    <s v="CO2"/>
    <n v="2346.0500000000002"/>
    <n v="2346.0500000000002"/>
    <n v="45519"/>
    <n v="7987690"/>
    <n v="7987.69"/>
    <n v="10.86"/>
  </r>
  <r>
    <x v="62"/>
    <x v="3"/>
    <x v="1"/>
    <x v="0"/>
    <s v="CH4"/>
    <n v="95128.04"/>
    <n v="3397.43"/>
    <n v="45519"/>
    <n v="7987690"/>
    <n v="7987.69"/>
    <n v="10.86"/>
  </r>
  <r>
    <x v="62"/>
    <x v="0"/>
    <x v="3"/>
    <x v="2"/>
    <s v="N2O"/>
    <n v="116077.95"/>
    <n v="438.03"/>
    <n v="45519"/>
    <n v="7987690"/>
    <n v="7987.69"/>
    <n v="10.86"/>
  </r>
  <r>
    <x v="62"/>
    <x v="2"/>
    <x v="1"/>
    <x v="2"/>
    <s v="N2O"/>
    <n v="675842.75"/>
    <n v="2550.35"/>
    <n v="45519"/>
    <n v="7987690"/>
    <n v="7987.69"/>
    <n v="10.86"/>
  </r>
  <r>
    <x v="62"/>
    <x v="0"/>
    <x v="0"/>
    <x v="0"/>
    <s v="CO2"/>
    <n v="1139.33"/>
    <n v="1139.33"/>
    <n v="45519"/>
    <n v="7987690"/>
    <n v="7987.69"/>
    <n v="10.86"/>
  </r>
  <r>
    <x v="62"/>
    <x v="2"/>
    <x v="1"/>
    <x v="2"/>
    <s v="CO2"/>
    <n v="858.27154146198359"/>
    <n v="858.27154146198359"/>
    <n v="45519"/>
    <n v="7987690"/>
    <n v="7987.69"/>
    <n v="10.86"/>
  </r>
  <r>
    <x v="62"/>
    <x v="4"/>
    <x v="1"/>
    <x v="0"/>
    <s v="CH4"/>
    <n v="31562.720000000001"/>
    <n v="1127.24"/>
    <n v="45519"/>
    <n v="7987690"/>
    <n v="7987.69"/>
    <n v="10.86"/>
  </r>
  <r>
    <x v="62"/>
    <x v="3"/>
    <x v="3"/>
    <x v="1"/>
    <s v="N2O"/>
    <n v="1021866.5"/>
    <n v="3856.1"/>
    <n v="45519"/>
    <n v="7987690"/>
    <n v="7987.69"/>
    <n v="10.86"/>
  </r>
  <r>
    <x v="62"/>
    <x v="1"/>
    <x v="3"/>
    <x v="0"/>
    <s v="CH4"/>
    <n v="63044.799999999996"/>
    <n v="2251.6"/>
    <n v="45519"/>
    <n v="7987690"/>
    <n v="7987.69"/>
    <n v="10.86"/>
  </r>
  <r>
    <x v="62"/>
    <x v="0"/>
    <x v="3"/>
    <x v="0"/>
    <s v="CH4"/>
    <n v="13323.519999999999"/>
    <n v="475.84"/>
    <n v="45519"/>
    <n v="7987690"/>
    <n v="7987.69"/>
    <n v="10.86"/>
  </r>
  <r>
    <x v="62"/>
    <x v="4"/>
    <x v="3"/>
    <x v="2"/>
    <s v="CO2"/>
    <n v="300.70999999999998"/>
    <n v="300.70999999999998"/>
    <n v="45519"/>
    <n v="7987690"/>
    <n v="7987.69"/>
    <n v="10.86"/>
  </r>
  <r>
    <x v="62"/>
    <x v="3"/>
    <x v="1"/>
    <x v="2"/>
    <s v="CH4"/>
    <n v="38554.880000000005"/>
    <n v="1376.96"/>
    <n v="45519"/>
    <n v="7987690"/>
    <n v="7987.69"/>
    <n v="10.86"/>
  </r>
  <r>
    <x v="62"/>
    <x v="2"/>
    <x v="0"/>
    <x v="0"/>
    <s v="CO2"/>
    <n v="3874.19"/>
    <n v="3874.19"/>
    <n v="45519"/>
    <n v="7987690"/>
    <n v="7987.69"/>
    <n v="10.86"/>
  </r>
  <r>
    <x v="63"/>
    <x v="1"/>
    <x v="0"/>
    <x v="1"/>
    <s v="N2O"/>
    <n v="1004130.05"/>
    <n v="3789.17"/>
    <n v="70481"/>
    <n v="4452830"/>
    <n v="4452.83"/>
    <n v="91.26"/>
  </r>
  <r>
    <x v="63"/>
    <x v="4"/>
    <x v="1"/>
    <x v="2"/>
    <s v="CO2"/>
    <n v="3422.23"/>
    <n v="3422.23"/>
    <n v="70481"/>
    <n v="4452830"/>
    <n v="4452.83"/>
    <n v="91.26"/>
  </r>
  <r>
    <x v="63"/>
    <x v="0"/>
    <x v="3"/>
    <x v="2"/>
    <s v="CO2"/>
    <n v="1366.72"/>
    <n v="1366.72"/>
    <n v="70481"/>
    <n v="4452830"/>
    <n v="4452.83"/>
    <n v="91.26"/>
  </r>
  <r>
    <x v="63"/>
    <x v="3"/>
    <x v="3"/>
    <x v="1"/>
    <s v="N2O"/>
    <n v="1276979.3500000001"/>
    <n v="4818.79"/>
    <n v="70481"/>
    <n v="4452830"/>
    <n v="4452.83"/>
    <n v="91.26"/>
  </r>
  <r>
    <x v="63"/>
    <x v="2"/>
    <x v="2"/>
    <x v="2"/>
    <s v="CO2"/>
    <n v="1971.3"/>
    <n v="1971.3"/>
    <n v="70481"/>
    <n v="4452830"/>
    <n v="4452.83"/>
    <n v="91.26"/>
  </r>
  <r>
    <x v="63"/>
    <x v="1"/>
    <x v="1"/>
    <x v="0"/>
    <s v="CH4"/>
    <n v="87698.8"/>
    <n v="3132.1"/>
    <n v="70481"/>
    <n v="4452830"/>
    <n v="4452.83"/>
    <n v="91.26"/>
  </r>
  <r>
    <x v="63"/>
    <x v="3"/>
    <x v="1"/>
    <x v="0"/>
    <s v="CH4"/>
    <n v="61397.840000000004"/>
    <n v="2192.7800000000002"/>
    <n v="70481"/>
    <n v="4452830"/>
    <n v="4452.83"/>
    <n v="91.26"/>
  </r>
  <r>
    <x v="63"/>
    <x v="3"/>
    <x v="2"/>
    <x v="2"/>
    <s v="CH4"/>
    <n v="92329.159999999989"/>
    <n v="3297.47"/>
    <n v="70481"/>
    <n v="4452830"/>
    <n v="4452.83"/>
    <n v="91.26"/>
  </r>
  <r>
    <x v="63"/>
    <x v="4"/>
    <x v="2"/>
    <x v="0"/>
    <s v="N2O"/>
    <n v="348167.6"/>
    <n v="1313.84"/>
    <n v="70481"/>
    <n v="4452830"/>
    <n v="4452.83"/>
    <n v="91.26"/>
  </r>
  <r>
    <x v="63"/>
    <x v="2"/>
    <x v="0"/>
    <x v="2"/>
    <s v="N2O"/>
    <n v="877756.85"/>
    <n v="3312.29"/>
    <n v="70481"/>
    <n v="4452830"/>
    <n v="4452.83"/>
    <n v="91.26"/>
  </r>
  <r>
    <x v="63"/>
    <x v="0"/>
    <x v="2"/>
    <x v="2"/>
    <s v="N2O"/>
    <n v="1123557.6000000001"/>
    <n v="4239.84"/>
    <n v="70481"/>
    <n v="4452830"/>
    <n v="4452.83"/>
    <n v="91.26"/>
  </r>
  <r>
    <x v="63"/>
    <x v="0"/>
    <x v="3"/>
    <x v="0"/>
    <s v="CH4"/>
    <n v="14110.04"/>
    <n v="503.93"/>
    <n v="70481"/>
    <n v="4452830"/>
    <n v="4452.83"/>
    <n v="91.26"/>
  </r>
  <r>
    <x v="63"/>
    <x v="0"/>
    <x v="1"/>
    <x v="2"/>
    <s v="CH4"/>
    <n v="22775.759999999998"/>
    <n v="813.42"/>
    <n v="70481"/>
    <n v="4452830"/>
    <n v="4452.83"/>
    <n v="91.26"/>
  </r>
  <r>
    <x v="63"/>
    <x v="2"/>
    <x v="0"/>
    <x v="1"/>
    <s v="CH4"/>
    <n v="21600.600000000002"/>
    <n v="771.45"/>
    <n v="70481"/>
    <n v="4452830"/>
    <n v="4452.83"/>
    <n v="91.26"/>
  </r>
  <r>
    <x v="64"/>
    <x v="2"/>
    <x v="1"/>
    <x v="1"/>
    <s v="N2O"/>
    <n v="58567.649999999994"/>
    <n v="221.01"/>
    <n v="91031"/>
    <n v="1783570"/>
    <n v="1783.57"/>
    <n v="32.049999999999997"/>
  </r>
  <r>
    <x v="64"/>
    <x v="1"/>
    <x v="3"/>
    <x v="1"/>
    <s v="N2O"/>
    <n v="1182897.5944348781"/>
    <n v="4463.7645073014264"/>
    <n v="91031"/>
    <n v="1783570"/>
    <n v="1783.57"/>
    <n v="32.049999999999997"/>
  </r>
  <r>
    <x v="64"/>
    <x v="4"/>
    <x v="2"/>
    <x v="1"/>
    <s v="N2O"/>
    <n v="763027.75"/>
    <n v="2879.35"/>
    <n v="91031"/>
    <n v="1783570"/>
    <n v="1783.57"/>
    <n v="32.049999999999997"/>
  </r>
  <r>
    <x v="64"/>
    <x v="4"/>
    <x v="1"/>
    <x v="2"/>
    <s v="CO2"/>
    <n v="646.33000000000004"/>
    <n v="646.33000000000004"/>
    <n v="91031"/>
    <n v="1783570"/>
    <n v="1783.57"/>
    <n v="32.049999999999997"/>
  </r>
  <r>
    <x v="64"/>
    <x v="4"/>
    <x v="3"/>
    <x v="1"/>
    <s v="CH4"/>
    <n v="84248.92"/>
    <n v="3008.89"/>
    <n v="91031"/>
    <n v="1783570"/>
    <n v="1783.57"/>
    <n v="32.049999999999997"/>
  </r>
  <r>
    <x v="64"/>
    <x v="4"/>
    <x v="2"/>
    <x v="2"/>
    <s v="CH4"/>
    <n v="24416.648864903262"/>
    <n v="872.02317374654501"/>
    <n v="91031"/>
    <n v="1783570"/>
    <n v="1783.57"/>
    <n v="32.049999999999997"/>
  </r>
  <r>
    <x v="64"/>
    <x v="3"/>
    <x v="2"/>
    <x v="0"/>
    <s v="CH4"/>
    <n v="60987.08"/>
    <n v="2178.11"/>
    <n v="91031"/>
    <n v="1783570"/>
    <n v="1783.57"/>
    <n v="32.049999999999997"/>
  </r>
  <r>
    <x v="65"/>
    <x v="3"/>
    <x v="1"/>
    <x v="1"/>
    <s v="CO2"/>
    <n v="3457.1"/>
    <n v="3457.1"/>
    <n v="13543"/>
    <n v="7854960"/>
    <n v="7854.96"/>
    <n v="85.57"/>
  </r>
  <r>
    <x v="65"/>
    <x v="0"/>
    <x v="3"/>
    <x v="2"/>
    <s v="CH4"/>
    <n v="34228.04"/>
    <n v="1222.43"/>
    <n v="13543"/>
    <n v="7854960"/>
    <n v="7854.96"/>
    <n v="85.57"/>
  </r>
  <r>
    <x v="65"/>
    <x v="0"/>
    <x v="2"/>
    <x v="0"/>
    <s v="CO2"/>
    <n v="3352.59"/>
    <n v="3352.59"/>
    <n v="13543"/>
    <n v="7854960"/>
    <n v="7854.96"/>
    <n v="85.57"/>
  </r>
  <r>
    <x v="65"/>
    <x v="4"/>
    <x v="2"/>
    <x v="1"/>
    <s v="CH4"/>
    <n v="96277.503767219823"/>
    <n v="3438.482277400708"/>
    <n v="13543"/>
    <n v="7854960"/>
    <n v="7854.96"/>
    <n v="85.57"/>
  </r>
  <r>
    <x v="65"/>
    <x v="3"/>
    <x v="2"/>
    <x v="2"/>
    <s v="CO2"/>
    <n v="3561.14"/>
    <n v="3561.14"/>
    <n v="13543"/>
    <n v="7854960"/>
    <n v="7854.96"/>
    <n v="85.57"/>
  </r>
  <r>
    <x v="65"/>
    <x v="2"/>
    <x v="0"/>
    <x v="1"/>
    <s v="N2O"/>
    <n v="746486.45"/>
    <n v="2816.93"/>
    <n v="13543"/>
    <n v="7854960"/>
    <n v="7854.96"/>
    <n v="85.57"/>
  </r>
  <r>
    <x v="65"/>
    <x v="2"/>
    <x v="0"/>
    <x v="2"/>
    <s v="N2O"/>
    <n v="1085296.8999999999"/>
    <n v="4095.46"/>
    <n v="13543"/>
    <n v="7854960"/>
    <n v="7854.96"/>
    <n v="85.57"/>
  </r>
  <r>
    <x v="65"/>
    <x v="2"/>
    <x v="0"/>
    <x v="2"/>
    <s v="CO2"/>
    <n v="1184.8584398259161"/>
    <n v="1184.8584398259161"/>
    <n v="13543"/>
    <n v="7854960"/>
    <n v="7854.96"/>
    <n v="85.57"/>
  </r>
  <r>
    <x v="65"/>
    <x v="2"/>
    <x v="2"/>
    <x v="0"/>
    <s v="CO2"/>
    <n v="2912.6626665081649"/>
    <n v="2912.6626665081649"/>
    <n v="13543"/>
    <n v="7854960"/>
    <n v="7854.96"/>
    <n v="85.57"/>
  </r>
  <r>
    <x v="66"/>
    <x v="4"/>
    <x v="3"/>
    <x v="0"/>
    <s v="CO2"/>
    <n v="216.52"/>
    <n v="216.52"/>
    <n v="28400"/>
    <n v="3056670"/>
    <n v="3056.67"/>
    <n v="52.68"/>
  </r>
  <r>
    <x v="66"/>
    <x v="4"/>
    <x v="2"/>
    <x v="1"/>
    <s v="CO2"/>
    <n v="3101.8439533635519"/>
    <n v="3101.8439533635519"/>
    <n v="28400"/>
    <n v="3056670"/>
    <n v="3056.67"/>
    <n v="52.68"/>
  </r>
  <r>
    <x v="66"/>
    <x v="4"/>
    <x v="2"/>
    <x v="1"/>
    <s v="CO2"/>
    <n v="5193.7170605778019"/>
    <n v="5193.7170605778019"/>
    <n v="28400"/>
    <n v="3056670"/>
    <n v="3056.67"/>
    <n v="52.68"/>
  </r>
  <r>
    <x v="66"/>
    <x v="4"/>
    <x v="1"/>
    <x v="2"/>
    <s v="N2O"/>
    <n v="998080.13469813776"/>
    <n v="3766.340130936369"/>
    <n v="28400"/>
    <n v="3056670"/>
    <n v="3056.67"/>
    <n v="52.68"/>
  </r>
  <r>
    <x v="66"/>
    <x v="1"/>
    <x v="1"/>
    <x v="2"/>
    <s v="N2O"/>
    <n v="668944.80000000005"/>
    <n v="2524.3200000000002"/>
    <n v="28400"/>
    <n v="3056670"/>
    <n v="3056.67"/>
    <n v="52.68"/>
  </r>
  <r>
    <x v="66"/>
    <x v="3"/>
    <x v="2"/>
    <x v="1"/>
    <s v="CO2"/>
    <n v="272.64"/>
    <n v="272.64"/>
    <n v="28400"/>
    <n v="3056670"/>
    <n v="3056.67"/>
    <n v="52.68"/>
  </r>
  <r>
    <x v="66"/>
    <x v="3"/>
    <x v="2"/>
    <x v="0"/>
    <s v="CO2"/>
    <n v="3795.55"/>
    <n v="3795.55"/>
    <n v="28400"/>
    <n v="3056670"/>
    <n v="3056.67"/>
    <n v="52.68"/>
  </r>
  <r>
    <x v="66"/>
    <x v="2"/>
    <x v="2"/>
    <x v="0"/>
    <s v="CH4"/>
    <n v="2305.7999999999997"/>
    <n v="82.35"/>
    <n v="28400"/>
    <n v="3056670"/>
    <n v="3056.67"/>
    <n v="52.68"/>
  </r>
  <r>
    <x v="66"/>
    <x v="3"/>
    <x v="0"/>
    <x v="1"/>
    <s v="N2O"/>
    <n v="414491.8"/>
    <n v="1564.12"/>
    <n v="28400"/>
    <n v="3056670"/>
    <n v="3056.67"/>
    <n v="52.68"/>
  </r>
  <r>
    <x v="66"/>
    <x v="1"/>
    <x v="2"/>
    <x v="2"/>
    <s v="N2O"/>
    <n v="669008.4"/>
    <n v="2524.56"/>
    <n v="28400"/>
    <n v="3056670"/>
    <n v="3056.67"/>
    <n v="52.68"/>
  </r>
  <r>
    <x v="66"/>
    <x v="0"/>
    <x v="2"/>
    <x v="0"/>
    <s v="CO2"/>
    <n v="78.44"/>
    <n v="78.44"/>
    <n v="28400"/>
    <n v="3056670"/>
    <n v="3056.67"/>
    <n v="52.68"/>
  </r>
  <r>
    <x v="67"/>
    <x v="1"/>
    <x v="0"/>
    <x v="2"/>
    <s v="N2O"/>
    <n v="486721.55731455289"/>
    <n v="1836.685121941709"/>
    <n v="44825"/>
    <n v="6023030"/>
    <n v="6023.03"/>
    <n v="27.2"/>
  </r>
  <r>
    <x v="67"/>
    <x v="4"/>
    <x v="3"/>
    <x v="1"/>
    <s v="CH4"/>
    <n v="76636"/>
    <n v="2737"/>
    <n v="44825"/>
    <n v="6023030"/>
    <n v="6023.03"/>
    <n v="27.2"/>
  </r>
  <r>
    <x v="67"/>
    <x v="0"/>
    <x v="0"/>
    <x v="2"/>
    <s v="CO2"/>
    <n v="3887.35"/>
    <n v="3887.35"/>
    <n v="44825"/>
    <n v="6023030"/>
    <n v="6023.03"/>
    <n v="27.2"/>
  </r>
  <r>
    <x v="67"/>
    <x v="4"/>
    <x v="2"/>
    <x v="1"/>
    <s v="CO2"/>
    <n v="4254.34"/>
    <n v="4254.34"/>
    <n v="44825"/>
    <n v="6023030"/>
    <n v="6023.03"/>
    <n v="27.2"/>
  </r>
  <r>
    <x v="67"/>
    <x v="2"/>
    <x v="2"/>
    <x v="1"/>
    <s v="CO2"/>
    <n v="901.71"/>
    <n v="901.71"/>
    <n v="44825"/>
    <n v="6023030"/>
    <n v="6023.03"/>
    <n v="27.2"/>
  </r>
  <r>
    <x v="67"/>
    <x v="3"/>
    <x v="3"/>
    <x v="1"/>
    <s v="CO2"/>
    <n v="3453.13"/>
    <n v="3453.13"/>
    <n v="44825"/>
    <n v="6023030"/>
    <n v="6023.03"/>
    <n v="27.2"/>
  </r>
  <r>
    <x v="67"/>
    <x v="4"/>
    <x v="3"/>
    <x v="0"/>
    <s v="CO2"/>
    <n v="3952.36"/>
    <n v="3952.36"/>
    <n v="44825"/>
    <n v="6023030"/>
    <n v="6023.03"/>
    <n v="27.2"/>
  </r>
  <r>
    <x v="67"/>
    <x v="4"/>
    <x v="2"/>
    <x v="1"/>
    <s v="CH4"/>
    <n v="85443.400000000009"/>
    <n v="3051.55"/>
    <n v="44825"/>
    <n v="6023030"/>
    <n v="6023.03"/>
    <n v="27.2"/>
  </r>
  <r>
    <x v="67"/>
    <x v="0"/>
    <x v="0"/>
    <x v="2"/>
    <s v="CO2"/>
    <n v="3820.7628739533752"/>
    <n v="3820.7628739533752"/>
    <n v="44825"/>
    <n v="6023030"/>
    <n v="6023.03"/>
    <n v="27.2"/>
  </r>
  <r>
    <x v="68"/>
    <x v="0"/>
    <x v="3"/>
    <x v="1"/>
    <s v="CH4"/>
    <n v="52790.36"/>
    <n v="1885.37"/>
    <n v="85488"/>
    <n v="9691570"/>
    <n v="9691.57"/>
    <n v="96.98"/>
  </r>
  <r>
    <x v="68"/>
    <x v="3"/>
    <x v="2"/>
    <x v="2"/>
    <s v="CO2"/>
    <n v="4393.54"/>
    <n v="4393.54"/>
    <n v="85488"/>
    <n v="9691570"/>
    <n v="9691.57"/>
    <n v="96.98"/>
  </r>
  <r>
    <x v="68"/>
    <x v="2"/>
    <x v="3"/>
    <x v="2"/>
    <s v="CO2"/>
    <n v="3737.89"/>
    <n v="3737.89"/>
    <n v="85488"/>
    <n v="9691570"/>
    <n v="9691.57"/>
    <n v="96.98"/>
  </r>
  <r>
    <x v="69"/>
    <x v="3"/>
    <x v="3"/>
    <x v="2"/>
    <s v="CH4"/>
    <n v="142618.43716681417"/>
    <n v="5093.515613100506"/>
    <n v="15128"/>
    <n v="8847090"/>
    <n v="8847.09"/>
    <n v="5.25"/>
  </r>
  <r>
    <x v="69"/>
    <x v="4"/>
    <x v="1"/>
    <x v="2"/>
    <s v="CH4"/>
    <n v="79647.400000000009"/>
    <n v="2844.55"/>
    <n v="15128"/>
    <n v="8847090"/>
    <n v="8847.09"/>
    <n v="5.25"/>
  </r>
  <r>
    <x v="69"/>
    <x v="1"/>
    <x v="2"/>
    <x v="1"/>
    <s v="CH4"/>
    <n v="117150.04000000001"/>
    <n v="4183.93"/>
    <n v="15128"/>
    <n v="8847090"/>
    <n v="8847.09"/>
    <n v="5.25"/>
  </r>
  <r>
    <x v="69"/>
    <x v="3"/>
    <x v="1"/>
    <x v="1"/>
    <s v="CO2"/>
    <n v="2500.38"/>
    <n v="2500.38"/>
    <n v="15128"/>
    <n v="8847090"/>
    <n v="8847.09"/>
    <n v="5.25"/>
  </r>
  <r>
    <x v="69"/>
    <x v="4"/>
    <x v="3"/>
    <x v="1"/>
    <s v="CO2"/>
    <n v="527.43320611007414"/>
    <n v="527.43320611007414"/>
    <n v="15128"/>
    <n v="8847090"/>
    <n v="8847.09"/>
    <n v="5.25"/>
  </r>
  <r>
    <x v="69"/>
    <x v="0"/>
    <x v="3"/>
    <x v="1"/>
    <s v="N2O"/>
    <n v="926071.65"/>
    <n v="3494.61"/>
    <n v="15128"/>
    <n v="8847090"/>
    <n v="8847.09"/>
    <n v="5.25"/>
  </r>
  <r>
    <x v="69"/>
    <x v="1"/>
    <x v="1"/>
    <x v="0"/>
    <s v="N2O"/>
    <n v="843389"/>
    <n v="3182.6"/>
    <n v="15128"/>
    <n v="8847090"/>
    <n v="8847.09"/>
    <n v="5.25"/>
  </r>
  <r>
    <x v="69"/>
    <x v="2"/>
    <x v="0"/>
    <x v="1"/>
    <s v="N2O"/>
    <n v="215884.9"/>
    <n v="814.66"/>
    <n v="15128"/>
    <n v="8847090"/>
    <n v="8847.09"/>
    <n v="5.25"/>
  </r>
  <r>
    <x v="69"/>
    <x v="0"/>
    <x v="3"/>
    <x v="2"/>
    <s v="CO2"/>
    <n v="3666.976435047628"/>
    <n v="3666.976435047628"/>
    <n v="15128"/>
    <n v="8847090"/>
    <n v="8847.09"/>
    <n v="5.25"/>
  </r>
  <r>
    <x v="70"/>
    <x v="3"/>
    <x v="1"/>
    <x v="1"/>
    <s v="CO2"/>
    <n v="2116.64"/>
    <n v="2116.64"/>
    <n v="26378"/>
    <n v="2915440"/>
    <n v="2915.44"/>
    <n v="29.84"/>
  </r>
  <r>
    <x v="70"/>
    <x v="3"/>
    <x v="1"/>
    <x v="1"/>
    <s v="CH4"/>
    <n v="74564.56"/>
    <n v="2663.02"/>
    <n v="26378"/>
    <n v="2915440"/>
    <n v="2915.44"/>
    <n v="29.84"/>
  </r>
  <r>
    <x v="70"/>
    <x v="4"/>
    <x v="1"/>
    <x v="0"/>
    <s v="CH4"/>
    <n v="78876.840000000011"/>
    <n v="2817.03"/>
    <n v="26378"/>
    <n v="2915440"/>
    <n v="2915.44"/>
    <n v="29.84"/>
  </r>
  <r>
    <x v="70"/>
    <x v="0"/>
    <x v="1"/>
    <x v="1"/>
    <s v="CH4"/>
    <n v="69888.28"/>
    <n v="2496.0100000000002"/>
    <n v="26378"/>
    <n v="2915440"/>
    <n v="2915.44"/>
    <n v="29.84"/>
  </r>
  <r>
    <x v="70"/>
    <x v="4"/>
    <x v="3"/>
    <x v="1"/>
    <s v="CO2"/>
    <n v="1473.5947918411141"/>
    <n v="1473.5947918411141"/>
    <n v="26378"/>
    <n v="2915440"/>
    <n v="2915.44"/>
    <n v="29.84"/>
  </r>
  <r>
    <x v="70"/>
    <x v="4"/>
    <x v="0"/>
    <x v="2"/>
    <s v="N2O"/>
    <n v="1164804.5389242393"/>
    <n v="4395.4888261292053"/>
    <n v="26378"/>
    <n v="2915440"/>
    <n v="2915.44"/>
    <n v="29.84"/>
  </r>
  <r>
    <x v="70"/>
    <x v="3"/>
    <x v="2"/>
    <x v="1"/>
    <s v="N2O"/>
    <n v="230287.65"/>
    <n v="869.01"/>
    <n v="26378"/>
    <n v="2915440"/>
    <n v="2915.44"/>
    <n v="29.84"/>
  </r>
  <r>
    <x v="70"/>
    <x v="3"/>
    <x v="1"/>
    <x v="0"/>
    <s v="CO2"/>
    <n v="2017.59"/>
    <n v="2017.59"/>
    <n v="26378"/>
    <n v="2915440"/>
    <n v="2915.44"/>
    <n v="29.84"/>
  </r>
  <r>
    <x v="70"/>
    <x v="4"/>
    <x v="3"/>
    <x v="2"/>
    <s v="N2O"/>
    <n v="269910.45"/>
    <n v="1018.53"/>
    <n v="26378"/>
    <n v="2915440"/>
    <n v="2915.44"/>
    <n v="29.84"/>
  </r>
  <r>
    <x v="70"/>
    <x v="0"/>
    <x v="3"/>
    <x v="0"/>
    <s v="N2O"/>
    <n v="416571.89282124327"/>
    <n v="1571.969406872616"/>
    <n v="26378"/>
    <n v="2915440"/>
    <n v="2915.44"/>
    <n v="29.84"/>
  </r>
  <r>
    <x v="71"/>
    <x v="4"/>
    <x v="0"/>
    <x v="2"/>
    <s v="N2O"/>
    <n v="932730.3698288782"/>
    <n v="3519.737244637276"/>
    <n v="95292"/>
    <n v="697470"/>
    <n v="697.47"/>
    <n v="88.35"/>
  </r>
  <r>
    <x v="71"/>
    <x v="3"/>
    <x v="0"/>
    <x v="2"/>
    <s v="CH4"/>
    <n v="90017.48"/>
    <n v="3214.91"/>
    <n v="95292"/>
    <n v="697470"/>
    <n v="697.47"/>
    <n v="88.35"/>
  </r>
  <r>
    <x v="71"/>
    <x v="3"/>
    <x v="1"/>
    <x v="2"/>
    <s v="CH4"/>
    <n v="14526.399999999998"/>
    <n v="518.79999999999995"/>
    <n v="95292"/>
    <n v="697470"/>
    <n v="697.47"/>
    <n v="88.35"/>
  </r>
  <r>
    <x v="71"/>
    <x v="4"/>
    <x v="3"/>
    <x v="0"/>
    <s v="CO2"/>
    <n v="727.78"/>
    <n v="727.78"/>
    <n v="95292"/>
    <n v="697470"/>
    <n v="697.47"/>
    <n v="88.35"/>
  </r>
  <r>
    <x v="71"/>
    <x v="2"/>
    <x v="2"/>
    <x v="1"/>
    <s v="CO2"/>
    <n v="2963"/>
    <n v="2963"/>
    <n v="95292"/>
    <n v="697470"/>
    <n v="697.47"/>
    <n v="88.35"/>
  </r>
  <r>
    <x v="71"/>
    <x v="0"/>
    <x v="0"/>
    <x v="0"/>
    <s v="CO2"/>
    <n v="4037.93"/>
    <n v="4037.93"/>
    <n v="95292"/>
    <n v="697470"/>
    <n v="697.47"/>
    <n v="88.35"/>
  </r>
  <r>
    <x v="71"/>
    <x v="4"/>
    <x v="1"/>
    <x v="1"/>
    <s v="N2O"/>
    <n v="1137917.95"/>
    <n v="4294.03"/>
    <n v="95292"/>
    <n v="697470"/>
    <n v="697.47"/>
    <n v="88.35"/>
  </r>
  <r>
    <x v="71"/>
    <x v="4"/>
    <x v="0"/>
    <x v="0"/>
    <s v="CO2"/>
    <n v="3592.6"/>
    <n v="3592.6"/>
    <n v="95292"/>
    <n v="697470"/>
    <n v="697.47"/>
    <n v="88.35"/>
  </r>
  <r>
    <x v="71"/>
    <x v="1"/>
    <x v="3"/>
    <x v="1"/>
    <s v="CH4"/>
    <n v="108247.15999999999"/>
    <n v="3865.97"/>
    <n v="95292"/>
    <n v="697470"/>
    <n v="697.47"/>
    <n v="88.35"/>
  </r>
  <r>
    <x v="71"/>
    <x v="2"/>
    <x v="1"/>
    <x v="1"/>
    <s v="N2O"/>
    <n v="1283009.2278177899"/>
    <n v="4841.5442559161884"/>
    <n v="95292"/>
    <n v="697470"/>
    <n v="697.47"/>
    <n v="88.35"/>
  </r>
  <r>
    <x v="71"/>
    <x v="2"/>
    <x v="0"/>
    <x v="2"/>
    <s v="CH4"/>
    <n v="127341.76000000001"/>
    <n v="4547.92"/>
    <n v="95292"/>
    <n v="697470"/>
    <n v="697.47"/>
    <n v="88.35"/>
  </r>
  <r>
    <x v="71"/>
    <x v="3"/>
    <x v="0"/>
    <x v="2"/>
    <s v="CH4"/>
    <n v="25741.8"/>
    <n v="919.35"/>
    <n v="95292"/>
    <n v="697470"/>
    <n v="697.47"/>
    <n v="88.35"/>
  </r>
  <r>
    <x v="71"/>
    <x v="1"/>
    <x v="1"/>
    <x v="2"/>
    <s v="N2O"/>
    <n v="151561.44999999998"/>
    <n v="571.92999999999995"/>
    <n v="95292"/>
    <n v="697470"/>
    <n v="697.47"/>
    <n v="88.35"/>
  </r>
  <r>
    <x v="71"/>
    <x v="4"/>
    <x v="1"/>
    <x v="1"/>
    <s v="CO2"/>
    <n v="4136.8180980639563"/>
    <n v="4136.8180980639563"/>
    <n v="95292"/>
    <n v="697470"/>
    <n v="697.47"/>
    <n v="88.35"/>
  </r>
  <r>
    <x v="72"/>
    <x v="1"/>
    <x v="3"/>
    <x v="2"/>
    <s v="CO2"/>
    <n v="4953.9799999999996"/>
    <n v="4953.9799999999996"/>
    <n v="26170"/>
    <n v="8057540"/>
    <n v="8057.54"/>
    <n v="63.71"/>
  </r>
  <r>
    <x v="72"/>
    <x v="0"/>
    <x v="3"/>
    <x v="1"/>
    <s v="CO2"/>
    <n v="695.19"/>
    <n v="695.19"/>
    <n v="26170"/>
    <n v="8057540"/>
    <n v="8057.54"/>
    <n v="63.71"/>
  </r>
  <r>
    <x v="72"/>
    <x v="3"/>
    <x v="3"/>
    <x v="1"/>
    <s v="CO2"/>
    <n v="3813.14"/>
    <n v="3813.14"/>
    <n v="26170"/>
    <n v="8057540"/>
    <n v="8057.54"/>
    <n v="63.71"/>
  </r>
  <r>
    <x v="72"/>
    <x v="0"/>
    <x v="3"/>
    <x v="1"/>
    <s v="N2O"/>
    <n v="1283474.5"/>
    <n v="4843.3"/>
    <n v="26170"/>
    <n v="8057540"/>
    <n v="8057.54"/>
    <n v="63.71"/>
  </r>
  <r>
    <x v="72"/>
    <x v="4"/>
    <x v="0"/>
    <x v="0"/>
    <s v="N2O"/>
    <n v="139440.35"/>
    <n v="526.19000000000005"/>
    <n v="26170"/>
    <n v="8057540"/>
    <n v="8057.54"/>
    <n v="63.71"/>
  </r>
  <r>
    <x v="72"/>
    <x v="1"/>
    <x v="3"/>
    <x v="1"/>
    <s v="N2O"/>
    <n v="1243213.05"/>
    <n v="4691.37"/>
    <n v="26170"/>
    <n v="8057540"/>
    <n v="8057.54"/>
    <n v="63.71"/>
  </r>
  <r>
    <x v="73"/>
    <x v="1"/>
    <x v="0"/>
    <x v="1"/>
    <s v="N2O"/>
    <n v="143717.45000000001"/>
    <n v="542.33000000000004"/>
    <n v="25148"/>
    <n v="9604550"/>
    <n v="9604.5499999999993"/>
    <n v="63.47"/>
  </r>
  <r>
    <x v="73"/>
    <x v="4"/>
    <x v="2"/>
    <x v="0"/>
    <s v="CH4"/>
    <n v="90434.96"/>
    <n v="3229.82"/>
    <n v="25148"/>
    <n v="9604550"/>
    <n v="9604.5499999999993"/>
    <n v="63.47"/>
  </r>
  <r>
    <x v="73"/>
    <x v="4"/>
    <x v="1"/>
    <x v="2"/>
    <s v="N2O"/>
    <n v="154876.6"/>
    <n v="584.44000000000005"/>
    <n v="25148"/>
    <n v="9604550"/>
    <n v="9604.5499999999993"/>
    <n v="63.47"/>
  </r>
  <r>
    <x v="73"/>
    <x v="0"/>
    <x v="0"/>
    <x v="1"/>
    <s v="CO2"/>
    <n v="4134.2097935191114"/>
    <n v="4134.2097935191114"/>
    <n v="25148"/>
    <n v="9604550"/>
    <n v="9604.5499999999993"/>
    <n v="63.47"/>
  </r>
  <r>
    <x v="73"/>
    <x v="0"/>
    <x v="1"/>
    <x v="2"/>
    <s v="N2O"/>
    <n v="391214.2"/>
    <n v="1476.28"/>
    <n v="25148"/>
    <n v="9604550"/>
    <n v="9604.5499999999993"/>
    <n v="63.47"/>
  </r>
  <r>
    <x v="73"/>
    <x v="1"/>
    <x v="1"/>
    <x v="2"/>
    <s v="CH4"/>
    <n v="140780.12771392433"/>
    <n v="5027.8617040687259"/>
    <n v="25148"/>
    <n v="9604550"/>
    <n v="9604.5499999999993"/>
    <n v="63.47"/>
  </r>
  <r>
    <x v="74"/>
    <x v="3"/>
    <x v="2"/>
    <x v="1"/>
    <s v="N2O"/>
    <n v="212556.5"/>
    <n v="802.1"/>
    <n v="60513"/>
    <n v="4578160"/>
    <n v="4578.16"/>
    <n v="65.53"/>
  </r>
  <r>
    <x v="74"/>
    <x v="3"/>
    <x v="3"/>
    <x v="1"/>
    <s v="N2O"/>
    <n v="1287669.45"/>
    <n v="4859.13"/>
    <n v="60513"/>
    <n v="4578160"/>
    <n v="4578.16"/>
    <n v="65.53"/>
  </r>
  <r>
    <x v="74"/>
    <x v="1"/>
    <x v="1"/>
    <x v="0"/>
    <s v="CH4"/>
    <n v="97901.72"/>
    <n v="3496.49"/>
    <n v="60513"/>
    <n v="4578160"/>
    <n v="4578.16"/>
    <n v="65.53"/>
  </r>
  <r>
    <x v="74"/>
    <x v="3"/>
    <x v="2"/>
    <x v="0"/>
    <s v="CO2"/>
    <n v="2226.6"/>
    <n v="2226.6"/>
    <n v="60513"/>
    <n v="4578160"/>
    <n v="4578.16"/>
    <n v="65.53"/>
  </r>
  <r>
    <x v="74"/>
    <x v="1"/>
    <x v="1"/>
    <x v="1"/>
    <s v="CO2"/>
    <n v="2192.52"/>
    <n v="2192.52"/>
    <n v="60513"/>
    <n v="4578160"/>
    <n v="4578.16"/>
    <n v="65.53"/>
  </r>
  <r>
    <x v="74"/>
    <x v="3"/>
    <x v="3"/>
    <x v="1"/>
    <s v="CH4"/>
    <n v="121768.07999999999"/>
    <n v="4348.8599999999997"/>
    <n v="60513"/>
    <n v="4578160"/>
    <n v="4578.16"/>
    <n v="65.53"/>
  </r>
  <r>
    <x v="74"/>
    <x v="2"/>
    <x v="1"/>
    <x v="0"/>
    <s v="N2O"/>
    <n v="1029832.3999999999"/>
    <n v="3886.16"/>
    <n v="60513"/>
    <n v="4578160"/>
    <n v="4578.16"/>
    <n v="65.53"/>
  </r>
  <r>
    <x v="74"/>
    <x v="4"/>
    <x v="2"/>
    <x v="1"/>
    <s v="N2O"/>
    <n v="881713.29999999993"/>
    <n v="3327.22"/>
    <n v="60513"/>
    <n v="4578160"/>
    <n v="4578.16"/>
    <n v="65.53"/>
  </r>
  <r>
    <x v="74"/>
    <x v="0"/>
    <x v="2"/>
    <x v="2"/>
    <s v="N2O"/>
    <n v="275557.59999999998"/>
    <n v="1039.8399999999999"/>
    <n v="60513"/>
    <n v="4578160"/>
    <n v="4578.16"/>
    <n v="65.53"/>
  </r>
  <r>
    <x v="74"/>
    <x v="2"/>
    <x v="1"/>
    <x v="0"/>
    <s v="CH4"/>
    <n v="107187.92"/>
    <n v="3828.14"/>
    <n v="60513"/>
    <n v="4578160"/>
    <n v="4578.16"/>
    <n v="65.53"/>
  </r>
  <r>
    <x v="75"/>
    <x v="0"/>
    <x v="2"/>
    <x v="1"/>
    <s v="N2O"/>
    <n v="922547.15"/>
    <n v="3481.31"/>
    <n v="41953"/>
    <n v="2379140"/>
    <n v="2379.14"/>
    <n v="65.67"/>
  </r>
  <r>
    <x v="75"/>
    <x v="4"/>
    <x v="1"/>
    <x v="1"/>
    <s v="CO2"/>
    <n v="2332.1231007980609"/>
    <n v="2332.1231007980609"/>
    <n v="41953"/>
    <n v="2379140"/>
    <n v="2379.14"/>
    <n v="65.67"/>
  </r>
  <r>
    <x v="75"/>
    <x v="2"/>
    <x v="1"/>
    <x v="2"/>
    <s v="CH4"/>
    <n v="130076.65993583247"/>
    <n v="4645.5949977083028"/>
    <n v="41953"/>
    <n v="2379140"/>
    <n v="2379.14"/>
    <n v="65.67"/>
  </r>
  <r>
    <x v="75"/>
    <x v="2"/>
    <x v="3"/>
    <x v="0"/>
    <s v="N2O"/>
    <n v="655101.19999999995"/>
    <n v="2472.08"/>
    <n v="41953"/>
    <n v="2379140"/>
    <n v="2379.14"/>
    <n v="65.67"/>
  </r>
  <r>
    <x v="75"/>
    <x v="4"/>
    <x v="0"/>
    <x v="1"/>
    <s v="CO2"/>
    <n v="1979.48"/>
    <n v="1979.48"/>
    <n v="41953"/>
    <n v="2379140"/>
    <n v="2379.14"/>
    <n v="65.67"/>
  </r>
  <r>
    <x v="75"/>
    <x v="2"/>
    <x v="2"/>
    <x v="2"/>
    <s v="CO2"/>
    <n v="2226.371184582415"/>
    <n v="2226.371184582415"/>
    <n v="41953"/>
    <n v="2379140"/>
    <n v="2379.14"/>
    <n v="65.67"/>
  </r>
  <r>
    <x v="75"/>
    <x v="0"/>
    <x v="1"/>
    <x v="1"/>
    <s v="N2O"/>
    <n v="495319.45"/>
    <n v="1869.13"/>
    <n v="41953"/>
    <n v="2379140"/>
    <n v="2379.14"/>
    <n v="65.67"/>
  </r>
  <r>
    <x v="75"/>
    <x v="3"/>
    <x v="1"/>
    <x v="2"/>
    <s v="CH4"/>
    <n v="105303.52"/>
    <n v="3760.84"/>
    <n v="41953"/>
    <n v="2379140"/>
    <n v="2379.14"/>
    <n v="65.67"/>
  </r>
  <r>
    <x v="75"/>
    <x v="1"/>
    <x v="2"/>
    <x v="1"/>
    <s v="CH4"/>
    <n v="122578.12"/>
    <n v="4377.79"/>
    <n v="41953"/>
    <n v="2379140"/>
    <n v="2379.14"/>
    <n v="65.67"/>
  </r>
  <r>
    <x v="75"/>
    <x v="3"/>
    <x v="3"/>
    <x v="1"/>
    <s v="CO2"/>
    <n v="1288.6939265300091"/>
    <n v="1288.6939265300091"/>
    <n v="41953"/>
    <n v="2379140"/>
    <n v="2379.14"/>
    <n v="65.67"/>
  </r>
  <r>
    <x v="76"/>
    <x v="4"/>
    <x v="1"/>
    <x v="2"/>
    <s v="CH4"/>
    <n v="31780.84"/>
    <n v="1135.03"/>
    <n v="52836"/>
    <n v="9330300"/>
    <n v="9330.2999999999993"/>
    <n v="87.27"/>
  </r>
  <r>
    <x v="76"/>
    <x v="4"/>
    <x v="3"/>
    <x v="1"/>
    <s v="CO2"/>
    <n v="4728.95"/>
    <n v="4728.95"/>
    <n v="52836"/>
    <n v="9330300"/>
    <n v="9330.2999999999993"/>
    <n v="87.27"/>
  </r>
  <r>
    <x v="76"/>
    <x v="4"/>
    <x v="2"/>
    <x v="2"/>
    <s v="CH4"/>
    <n v="136382.96"/>
    <n v="4870.82"/>
    <n v="52836"/>
    <n v="9330300"/>
    <n v="9330.2999999999993"/>
    <n v="87.27"/>
  </r>
  <r>
    <x v="76"/>
    <x v="3"/>
    <x v="1"/>
    <x v="0"/>
    <s v="CH4"/>
    <n v="4681.88"/>
    <n v="167.21"/>
    <n v="52836"/>
    <n v="9330300"/>
    <n v="9330.2999999999993"/>
    <n v="87.27"/>
  </r>
  <r>
    <x v="76"/>
    <x v="4"/>
    <x v="1"/>
    <x v="2"/>
    <s v="N2O"/>
    <n v="584017.60000000009"/>
    <n v="2203.84"/>
    <n v="52836"/>
    <n v="9330300"/>
    <n v="9330.2999999999993"/>
    <n v="87.27"/>
  </r>
  <r>
    <x v="76"/>
    <x v="4"/>
    <x v="1"/>
    <x v="2"/>
    <s v="CH4"/>
    <n v="16514.68"/>
    <n v="589.80999999999995"/>
    <n v="52836"/>
    <n v="9330300"/>
    <n v="9330.2999999999993"/>
    <n v="87.27"/>
  </r>
  <r>
    <x v="76"/>
    <x v="1"/>
    <x v="1"/>
    <x v="2"/>
    <s v="CO2"/>
    <n v="4290.7299999999996"/>
    <n v="4290.7299999999996"/>
    <n v="52836"/>
    <n v="9330300"/>
    <n v="9330.2999999999993"/>
    <n v="87.27"/>
  </r>
  <r>
    <x v="76"/>
    <x v="3"/>
    <x v="3"/>
    <x v="1"/>
    <s v="CO2"/>
    <n v="3286.05"/>
    <n v="3286.05"/>
    <n v="52836"/>
    <n v="9330300"/>
    <n v="9330.2999999999993"/>
    <n v="87.27"/>
  </r>
  <r>
    <x v="76"/>
    <x v="1"/>
    <x v="1"/>
    <x v="1"/>
    <s v="CO2"/>
    <n v="489.88"/>
    <n v="489.88"/>
    <n v="52836"/>
    <n v="9330300"/>
    <n v="9330.2999999999993"/>
    <n v="87.27"/>
  </r>
  <r>
    <x v="76"/>
    <x v="4"/>
    <x v="1"/>
    <x v="2"/>
    <s v="CH4"/>
    <n v="69128.92"/>
    <n v="2468.89"/>
    <n v="52836"/>
    <n v="9330300"/>
    <n v="9330.2999999999993"/>
    <n v="87.27"/>
  </r>
  <r>
    <x v="76"/>
    <x v="1"/>
    <x v="1"/>
    <x v="0"/>
    <s v="N2O"/>
    <n v="971884.85"/>
    <n v="3667.49"/>
    <n v="52836"/>
    <n v="9330300"/>
    <n v="9330.2999999999993"/>
    <n v="87.27"/>
  </r>
  <r>
    <x v="76"/>
    <x v="1"/>
    <x v="1"/>
    <x v="2"/>
    <s v="CO2"/>
    <n v="3726.94"/>
    <n v="3726.94"/>
    <n v="52836"/>
    <n v="9330300"/>
    <n v="9330.2999999999993"/>
    <n v="87.27"/>
  </r>
  <r>
    <x v="76"/>
    <x v="3"/>
    <x v="3"/>
    <x v="0"/>
    <s v="N2O"/>
    <n v="463492.95"/>
    <n v="1749.03"/>
    <n v="52836"/>
    <n v="9330300"/>
    <n v="9330.2999999999993"/>
    <n v="87.27"/>
  </r>
  <r>
    <x v="76"/>
    <x v="3"/>
    <x v="1"/>
    <x v="0"/>
    <s v="CH4"/>
    <n v="50848.84"/>
    <n v="1816.03"/>
    <n v="52836"/>
    <n v="9330300"/>
    <n v="9330.2999999999993"/>
    <n v="87.27"/>
  </r>
  <r>
    <x v="76"/>
    <x v="4"/>
    <x v="2"/>
    <x v="2"/>
    <s v="CO2"/>
    <n v="3930.54"/>
    <n v="3930.54"/>
    <n v="52836"/>
    <n v="9330300"/>
    <n v="9330.2999999999993"/>
    <n v="87.27"/>
  </r>
  <r>
    <x v="77"/>
    <x v="2"/>
    <x v="2"/>
    <x v="0"/>
    <s v="CH4"/>
    <n v="14627.48"/>
    <n v="522.41"/>
    <n v="78624"/>
    <n v="2373270"/>
    <n v="2373.27"/>
    <n v="25.07"/>
  </r>
  <r>
    <x v="77"/>
    <x v="4"/>
    <x v="0"/>
    <x v="1"/>
    <s v="CO2"/>
    <n v="2266.44"/>
    <n v="2266.44"/>
    <n v="78624"/>
    <n v="2373270"/>
    <n v="2373.27"/>
    <n v="25.07"/>
  </r>
  <r>
    <x v="77"/>
    <x v="4"/>
    <x v="3"/>
    <x v="1"/>
    <s v="CH4"/>
    <n v="52310.720000000001"/>
    <n v="1868.24"/>
    <n v="78624"/>
    <n v="2373270"/>
    <n v="2373.27"/>
    <n v="25.07"/>
  </r>
  <r>
    <x v="77"/>
    <x v="1"/>
    <x v="1"/>
    <x v="0"/>
    <s v="CH4"/>
    <n v="67740.679999999993"/>
    <n v="2419.31"/>
    <n v="78624"/>
    <n v="2373270"/>
    <n v="2373.27"/>
    <n v="25.07"/>
  </r>
  <r>
    <x v="77"/>
    <x v="4"/>
    <x v="3"/>
    <x v="2"/>
    <s v="N2O"/>
    <n v="529061.9"/>
    <n v="1996.46"/>
    <n v="78624"/>
    <n v="2373270"/>
    <n v="2373.27"/>
    <n v="25.07"/>
  </r>
  <r>
    <x v="77"/>
    <x v="4"/>
    <x v="2"/>
    <x v="0"/>
    <s v="CH4"/>
    <n v="99261.400000000009"/>
    <n v="3545.05"/>
    <n v="78624"/>
    <n v="2373270"/>
    <n v="2373.27"/>
    <n v="25.07"/>
  </r>
  <r>
    <x v="77"/>
    <x v="0"/>
    <x v="2"/>
    <x v="2"/>
    <s v="CO2"/>
    <n v="1821.13"/>
    <n v="1821.13"/>
    <n v="78624"/>
    <n v="2373270"/>
    <n v="2373.27"/>
    <n v="25.07"/>
  </r>
  <r>
    <x v="77"/>
    <x v="3"/>
    <x v="1"/>
    <x v="0"/>
    <s v="N2O"/>
    <n v="753357.9"/>
    <n v="2842.86"/>
    <n v="78624"/>
    <n v="2373270"/>
    <n v="2373.27"/>
    <n v="25.07"/>
  </r>
  <r>
    <x v="77"/>
    <x v="2"/>
    <x v="2"/>
    <x v="1"/>
    <s v="N2O"/>
    <n v="1159110"/>
    <n v="4374"/>
    <n v="78624"/>
    <n v="2373270"/>
    <n v="2373.27"/>
    <n v="25.07"/>
  </r>
  <r>
    <x v="78"/>
    <x v="2"/>
    <x v="3"/>
    <x v="1"/>
    <s v="CO2"/>
    <n v="1883.304312726556"/>
    <n v="1883.304312726556"/>
    <n v="17311"/>
    <n v="2257380"/>
    <n v="2257.38"/>
    <n v="91.07"/>
  </r>
  <r>
    <x v="78"/>
    <x v="1"/>
    <x v="1"/>
    <x v="2"/>
    <s v="CO2"/>
    <n v="2631.42"/>
    <n v="2631.42"/>
    <n v="17311"/>
    <n v="2257380"/>
    <n v="2257.38"/>
    <n v="91.07"/>
  </r>
  <r>
    <x v="78"/>
    <x v="2"/>
    <x v="1"/>
    <x v="1"/>
    <s v="CO2"/>
    <n v="3311.86"/>
    <n v="3311.86"/>
    <n v="17311"/>
    <n v="2257380"/>
    <n v="2257.38"/>
    <n v="91.07"/>
  </r>
  <r>
    <x v="78"/>
    <x v="0"/>
    <x v="2"/>
    <x v="2"/>
    <s v="CO2"/>
    <n v="2273.65"/>
    <n v="2273.65"/>
    <n v="17311"/>
    <n v="2257380"/>
    <n v="2257.38"/>
    <n v="91.07"/>
  </r>
  <r>
    <x v="78"/>
    <x v="0"/>
    <x v="3"/>
    <x v="2"/>
    <s v="CO2"/>
    <n v="1158.82"/>
    <n v="1158.82"/>
    <n v="17311"/>
    <n v="2257380"/>
    <n v="2257.38"/>
    <n v="91.07"/>
  </r>
  <r>
    <x v="78"/>
    <x v="2"/>
    <x v="1"/>
    <x v="0"/>
    <s v="N2O"/>
    <n v="969324.95"/>
    <n v="3657.83"/>
    <n v="17311"/>
    <n v="2257380"/>
    <n v="2257.38"/>
    <n v="91.07"/>
  </r>
  <r>
    <x v="78"/>
    <x v="2"/>
    <x v="0"/>
    <x v="0"/>
    <s v="N2O"/>
    <n v="873702.35"/>
    <n v="3296.99"/>
    <n v="17311"/>
    <n v="2257380"/>
    <n v="2257.38"/>
    <n v="91.07"/>
  </r>
  <r>
    <x v="78"/>
    <x v="0"/>
    <x v="3"/>
    <x v="1"/>
    <s v="N2O"/>
    <n v="73182.400000000009"/>
    <n v="276.16000000000003"/>
    <n v="17311"/>
    <n v="2257380"/>
    <n v="2257.38"/>
    <n v="91.07"/>
  </r>
  <r>
    <x v="79"/>
    <x v="3"/>
    <x v="3"/>
    <x v="1"/>
    <s v="CO2"/>
    <n v="2384.92"/>
    <n v="2384.92"/>
    <n v="10250"/>
    <n v="4717000"/>
    <n v="4717"/>
    <n v="16.600000000000001"/>
  </r>
  <r>
    <x v="79"/>
    <x v="1"/>
    <x v="0"/>
    <x v="0"/>
    <s v="N2O"/>
    <n v="844767"/>
    <n v="3187.8"/>
    <n v="10250"/>
    <n v="4717000"/>
    <n v="4717"/>
    <n v="16.600000000000001"/>
  </r>
  <r>
    <x v="79"/>
    <x v="0"/>
    <x v="1"/>
    <x v="0"/>
    <s v="CO2"/>
    <n v="1109.47"/>
    <n v="1109.47"/>
    <n v="10250"/>
    <n v="4717000"/>
    <n v="4717"/>
    <n v="16.600000000000001"/>
  </r>
  <r>
    <x v="79"/>
    <x v="3"/>
    <x v="2"/>
    <x v="1"/>
    <s v="CO2"/>
    <n v="4998.3865495747596"/>
    <n v="4998.3865495747596"/>
    <n v="10250"/>
    <n v="4717000"/>
    <n v="4717"/>
    <n v="16.600000000000001"/>
  </r>
  <r>
    <x v="79"/>
    <x v="4"/>
    <x v="0"/>
    <x v="1"/>
    <s v="CO2"/>
    <n v="4298.4759346620049"/>
    <n v="4298.4759346620049"/>
    <n v="10250"/>
    <n v="4717000"/>
    <n v="4717"/>
    <n v="16.600000000000001"/>
  </r>
  <r>
    <x v="79"/>
    <x v="4"/>
    <x v="3"/>
    <x v="1"/>
    <s v="N2O"/>
    <n v="1022204.2191225488"/>
    <n v="3857.374411783203"/>
    <n v="10250"/>
    <n v="4717000"/>
    <n v="4717"/>
    <n v="16.600000000000001"/>
  </r>
  <r>
    <x v="79"/>
    <x v="2"/>
    <x v="2"/>
    <x v="1"/>
    <s v="CO2"/>
    <n v="1833.43"/>
    <n v="1833.43"/>
    <n v="10250"/>
    <n v="4717000"/>
    <n v="4717"/>
    <n v="16.600000000000001"/>
  </r>
  <r>
    <x v="79"/>
    <x v="0"/>
    <x v="3"/>
    <x v="2"/>
    <s v="N2O"/>
    <n v="194263.55000000002"/>
    <n v="733.07"/>
    <n v="10250"/>
    <n v="4717000"/>
    <n v="4717"/>
    <n v="16.600000000000001"/>
  </r>
  <r>
    <x v="80"/>
    <x v="3"/>
    <x v="1"/>
    <x v="0"/>
    <s v="CH4"/>
    <n v="22431.08"/>
    <n v="801.11"/>
    <n v="39560"/>
    <n v="8380770"/>
    <n v="8380.77"/>
    <n v="94.01"/>
  </r>
  <r>
    <x v="80"/>
    <x v="2"/>
    <x v="3"/>
    <x v="0"/>
    <s v="N2O"/>
    <n v="237736.8"/>
    <n v="897.12"/>
    <n v="39560"/>
    <n v="8380770"/>
    <n v="8380.77"/>
    <n v="94.01"/>
  </r>
  <r>
    <x v="80"/>
    <x v="3"/>
    <x v="0"/>
    <x v="1"/>
    <s v="N2O"/>
    <n v="1196747.95"/>
    <n v="4516.03"/>
    <n v="39560"/>
    <n v="8380770"/>
    <n v="8380.77"/>
    <n v="94.01"/>
  </r>
  <r>
    <x v="80"/>
    <x v="4"/>
    <x v="0"/>
    <x v="1"/>
    <s v="CO2"/>
    <n v="2670.34"/>
    <n v="2670.34"/>
    <n v="39560"/>
    <n v="8380770"/>
    <n v="8380.77"/>
    <n v="94.01"/>
  </r>
  <r>
    <x v="80"/>
    <x v="3"/>
    <x v="2"/>
    <x v="2"/>
    <s v="CO2"/>
    <n v="4751.75"/>
    <n v="4751.75"/>
    <n v="39560"/>
    <n v="8380770"/>
    <n v="8380.77"/>
    <n v="94.01"/>
  </r>
  <r>
    <x v="80"/>
    <x v="1"/>
    <x v="2"/>
    <x v="1"/>
    <s v="CH4"/>
    <n v="48284.880000000005"/>
    <n v="1724.46"/>
    <n v="39560"/>
    <n v="8380770"/>
    <n v="8380.77"/>
    <n v="94.01"/>
  </r>
  <r>
    <x v="80"/>
    <x v="1"/>
    <x v="0"/>
    <x v="0"/>
    <s v="CH4"/>
    <n v="39271.96"/>
    <n v="1402.57"/>
    <n v="39560"/>
    <n v="8380770"/>
    <n v="8380.77"/>
    <n v="94.01"/>
  </r>
  <r>
    <x v="81"/>
    <x v="4"/>
    <x v="3"/>
    <x v="0"/>
    <s v="CO2"/>
    <n v="1907.29"/>
    <n v="1907.29"/>
    <n v="17468"/>
    <n v="6359730"/>
    <n v="6359.73"/>
    <n v="5.22"/>
  </r>
  <r>
    <x v="81"/>
    <x v="0"/>
    <x v="2"/>
    <x v="0"/>
    <s v="N2O"/>
    <n v="715669.6"/>
    <n v="2700.64"/>
    <n v="17468"/>
    <n v="6359730"/>
    <n v="6359.73"/>
    <n v="5.22"/>
  </r>
  <r>
    <x v="81"/>
    <x v="2"/>
    <x v="2"/>
    <x v="0"/>
    <s v="N2O"/>
    <n v="269783.25"/>
    <n v="1018.05"/>
    <n v="17468"/>
    <n v="6359730"/>
    <n v="6359.73"/>
    <n v="5.22"/>
  </r>
  <r>
    <x v="81"/>
    <x v="1"/>
    <x v="3"/>
    <x v="2"/>
    <s v="CH4"/>
    <n v="90102.32"/>
    <n v="3217.94"/>
    <n v="17468"/>
    <n v="6359730"/>
    <n v="6359.73"/>
    <n v="5.22"/>
  </r>
  <r>
    <x v="81"/>
    <x v="3"/>
    <x v="1"/>
    <x v="2"/>
    <s v="N2O"/>
    <n v="1236097.3862899602"/>
    <n v="4664.5184388300386"/>
    <n v="17468"/>
    <n v="6359730"/>
    <n v="6359.73"/>
    <n v="5.22"/>
  </r>
  <r>
    <x v="81"/>
    <x v="2"/>
    <x v="3"/>
    <x v="2"/>
    <s v="CH4"/>
    <n v="98322.840000000011"/>
    <n v="3511.53"/>
    <n v="17468"/>
    <n v="6359730"/>
    <n v="6359.73"/>
    <n v="5.22"/>
  </r>
  <r>
    <x v="81"/>
    <x v="1"/>
    <x v="0"/>
    <x v="2"/>
    <s v="N2O"/>
    <n v="141247.65"/>
    <n v="533.01"/>
    <n v="17468"/>
    <n v="6359730"/>
    <n v="6359.73"/>
    <n v="5.22"/>
  </r>
  <r>
    <x v="81"/>
    <x v="2"/>
    <x v="2"/>
    <x v="1"/>
    <s v="CO2"/>
    <n v="5086.7290375983321"/>
    <n v="5086.7290375983321"/>
    <n v="17468"/>
    <n v="6359730"/>
    <n v="6359.73"/>
    <n v="5.22"/>
  </r>
  <r>
    <x v="81"/>
    <x v="4"/>
    <x v="3"/>
    <x v="2"/>
    <s v="CH4"/>
    <n v="133935.19999999998"/>
    <n v="4783.3999999999996"/>
    <n v="17468"/>
    <n v="6359730"/>
    <n v="6359.73"/>
    <n v="5.22"/>
  </r>
  <r>
    <x v="81"/>
    <x v="1"/>
    <x v="0"/>
    <x v="1"/>
    <s v="CH4"/>
    <n v="124029.64"/>
    <n v="4429.63"/>
    <n v="17468"/>
    <n v="6359730"/>
    <n v="6359.73"/>
    <n v="5.22"/>
  </r>
  <r>
    <x v="81"/>
    <x v="1"/>
    <x v="2"/>
    <x v="1"/>
    <s v="CO2"/>
    <n v="2988.460647360931"/>
    <n v="2988.460647360931"/>
    <n v="17468"/>
    <n v="6359730"/>
    <n v="6359.73"/>
    <n v="5.22"/>
  </r>
  <r>
    <x v="82"/>
    <x v="0"/>
    <x v="0"/>
    <x v="2"/>
    <s v="CO2"/>
    <n v="1025.55"/>
    <n v="1025.55"/>
    <n v="94704"/>
    <n v="6632950"/>
    <n v="6632.95"/>
    <n v="14.76"/>
  </r>
  <r>
    <x v="82"/>
    <x v="3"/>
    <x v="1"/>
    <x v="0"/>
    <s v="CH4"/>
    <n v="31924.480000000003"/>
    <n v="1140.1600000000001"/>
    <n v="94704"/>
    <n v="6632950"/>
    <n v="6632.95"/>
    <n v="14.76"/>
  </r>
  <r>
    <x v="82"/>
    <x v="1"/>
    <x v="1"/>
    <x v="1"/>
    <s v="CO2"/>
    <n v="4408.78"/>
    <n v="4408.78"/>
    <n v="94704"/>
    <n v="6632950"/>
    <n v="6632.95"/>
    <n v="14.76"/>
  </r>
  <r>
    <x v="82"/>
    <x v="3"/>
    <x v="1"/>
    <x v="1"/>
    <s v="CO2"/>
    <n v="2977.11"/>
    <n v="2977.11"/>
    <n v="94704"/>
    <n v="6632950"/>
    <n v="6632.95"/>
    <n v="14.76"/>
  </r>
  <r>
    <x v="82"/>
    <x v="4"/>
    <x v="1"/>
    <x v="0"/>
    <s v="CO2"/>
    <n v="96.09"/>
    <n v="96.09"/>
    <n v="94704"/>
    <n v="6632950"/>
    <n v="6632.95"/>
    <n v="14.76"/>
  </r>
  <r>
    <x v="82"/>
    <x v="2"/>
    <x v="3"/>
    <x v="1"/>
    <s v="CO2"/>
    <n v="3968.0176780834072"/>
    <n v="3968.0176780834072"/>
    <n v="94704"/>
    <n v="6632950"/>
    <n v="6632.95"/>
    <n v="14.76"/>
  </r>
  <r>
    <x v="82"/>
    <x v="0"/>
    <x v="3"/>
    <x v="0"/>
    <s v="CH4"/>
    <n v="54963.257846818131"/>
    <n v="1962.9734945292189"/>
    <n v="94704"/>
    <n v="6632950"/>
    <n v="6632.95"/>
    <n v="14.76"/>
  </r>
  <r>
    <x v="82"/>
    <x v="3"/>
    <x v="1"/>
    <x v="1"/>
    <s v="CH4"/>
    <n v="87812.2"/>
    <n v="3136.15"/>
    <n v="94704"/>
    <n v="6632950"/>
    <n v="6632.95"/>
    <n v="14.76"/>
  </r>
  <r>
    <x v="82"/>
    <x v="4"/>
    <x v="3"/>
    <x v="1"/>
    <s v="N2O"/>
    <n v="185539.75"/>
    <n v="700.15"/>
    <n v="94704"/>
    <n v="6632950"/>
    <n v="6632.95"/>
    <n v="14.76"/>
  </r>
  <r>
    <x v="82"/>
    <x v="3"/>
    <x v="2"/>
    <x v="1"/>
    <s v="CH4"/>
    <n v="15942.08"/>
    <n v="569.36"/>
    <n v="94704"/>
    <n v="6632950"/>
    <n v="6632.95"/>
    <n v="14.76"/>
  </r>
  <r>
    <x v="82"/>
    <x v="4"/>
    <x v="2"/>
    <x v="0"/>
    <s v="CH4"/>
    <n v="73083.360000000001"/>
    <n v="2610.12"/>
    <n v="94704"/>
    <n v="6632950"/>
    <n v="6632.95"/>
    <n v="14.76"/>
  </r>
  <r>
    <x v="82"/>
    <x v="3"/>
    <x v="3"/>
    <x v="1"/>
    <s v="CH4"/>
    <n v="28261.8"/>
    <n v="1009.35"/>
    <n v="94704"/>
    <n v="6632950"/>
    <n v="6632.95"/>
    <n v="14.76"/>
  </r>
  <r>
    <x v="82"/>
    <x v="0"/>
    <x v="2"/>
    <x v="0"/>
    <s v="CH4"/>
    <n v="118920.75296370508"/>
    <n v="4247.1697487037527"/>
    <n v="94704"/>
    <n v="6632950"/>
    <n v="6632.95"/>
    <n v="14.76"/>
  </r>
  <r>
    <x v="83"/>
    <x v="4"/>
    <x v="2"/>
    <x v="0"/>
    <s v="CO2"/>
    <n v="5563.3195435402686"/>
    <n v="5563.3195435402686"/>
    <n v="54136"/>
    <n v="2775380"/>
    <n v="2775.38"/>
    <n v="75.459999999999994"/>
  </r>
  <r>
    <x v="83"/>
    <x v="0"/>
    <x v="2"/>
    <x v="1"/>
    <s v="N2O"/>
    <n v="1321048.8500000001"/>
    <n v="4985.09"/>
    <n v="54136"/>
    <n v="2775380"/>
    <n v="2775.38"/>
    <n v="75.459999999999994"/>
  </r>
  <r>
    <x v="83"/>
    <x v="1"/>
    <x v="3"/>
    <x v="0"/>
    <s v="N2O"/>
    <n v="971589.56307671661"/>
    <n v="3666.3757097234588"/>
    <n v="54136"/>
    <n v="2775380"/>
    <n v="2775.38"/>
    <n v="75.459999999999994"/>
  </r>
  <r>
    <x v="83"/>
    <x v="1"/>
    <x v="1"/>
    <x v="0"/>
    <s v="N2O"/>
    <n v="635403.76571025699"/>
    <n v="2397.7500592839888"/>
    <n v="54136"/>
    <n v="2775380"/>
    <n v="2775.38"/>
    <n v="75.459999999999994"/>
  </r>
  <r>
    <x v="83"/>
    <x v="3"/>
    <x v="0"/>
    <x v="1"/>
    <s v="N2O"/>
    <n v="1268178.7440622069"/>
    <n v="4785.5801662724789"/>
    <n v="54136"/>
    <n v="2775380"/>
    <n v="2775.38"/>
    <n v="75.459999999999994"/>
  </r>
  <r>
    <x v="83"/>
    <x v="1"/>
    <x v="0"/>
    <x v="2"/>
    <s v="N2O"/>
    <n v="1269933.2094654108"/>
    <n v="4792.2007904355123"/>
    <n v="54136"/>
    <n v="2775380"/>
    <n v="2775.38"/>
    <n v="75.459999999999994"/>
  </r>
  <r>
    <x v="83"/>
    <x v="3"/>
    <x v="3"/>
    <x v="2"/>
    <s v="CO2"/>
    <n v="1414.37"/>
    <n v="1414.37"/>
    <n v="54136"/>
    <n v="2775380"/>
    <n v="2775.38"/>
    <n v="75.459999999999994"/>
  </r>
  <r>
    <x v="83"/>
    <x v="2"/>
    <x v="2"/>
    <x v="2"/>
    <s v="CO2"/>
    <n v="2532.06"/>
    <n v="2532.06"/>
    <n v="54136"/>
    <n v="2775380"/>
    <n v="2775.38"/>
    <n v="75.459999999999994"/>
  </r>
  <r>
    <x v="84"/>
    <x v="4"/>
    <x v="1"/>
    <x v="1"/>
    <s v="CO2"/>
    <n v="526.37"/>
    <n v="526.37"/>
    <n v="29264"/>
    <n v="8362719.9999999991"/>
    <n v="8362.7199999999993"/>
    <n v="61.93"/>
  </r>
  <r>
    <x v="84"/>
    <x v="4"/>
    <x v="1"/>
    <x v="0"/>
    <s v="CH4"/>
    <n v="20003.48"/>
    <n v="714.41"/>
    <n v="29264"/>
    <n v="8362719.9999999991"/>
    <n v="8362.7199999999993"/>
    <n v="61.93"/>
  </r>
  <r>
    <x v="84"/>
    <x v="0"/>
    <x v="2"/>
    <x v="0"/>
    <s v="N2O"/>
    <n v="803342.2"/>
    <n v="3031.48"/>
    <n v="29264"/>
    <n v="8362719.9999999991"/>
    <n v="8362.7199999999993"/>
    <n v="61.93"/>
  </r>
  <r>
    <x v="84"/>
    <x v="4"/>
    <x v="2"/>
    <x v="0"/>
    <s v="CH4"/>
    <n v="108321.64"/>
    <n v="3868.63"/>
    <n v="29264"/>
    <n v="8362719.9999999991"/>
    <n v="8362.7199999999993"/>
    <n v="61.93"/>
  </r>
  <r>
    <x v="84"/>
    <x v="4"/>
    <x v="0"/>
    <x v="0"/>
    <s v="CO2"/>
    <n v="3905.64"/>
    <n v="3905.64"/>
    <n v="29264"/>
    <n v="8362719.9999999991"/>
    <n v="8362.7199999999993"/>
    <n v="61.93"/>
  </r>
  <r>
    <x v="84"/>
    <x v="0"/>
    <x v="1"/>
    <x v="0"/>
    <s v="CH4"/>
    <n v="9730"/>
    <n v="347.5"/>
    <n v="29264"/>
    <n v="8362719.9999999991"/>
    <n v="8362.7199999999993"/>
    <n v="61.93"/>
  </r>
  <r>
    <x v="84"/>
    <x v="2"/>
    <x v="3"/>
    <x v="1"/>
    <s v="CH4"/>
    <n v="94597.72"/>
    <n v="3378.49"/>
    <n v="29264"/>
    <n v="8362719.9999999991"/>
    <n v="8362.7199999999993"/>
    <n v="61.93"/>
  </r>
  <r>
    <x v="85"/>
    <x v="4"/>
    <x v="0"/>
    <x v="2"/>
    <s v="CO2"/>
    <n v="2649.83"/>
    <n v="2649.83"/>
    <n v="55974"/>
    <n v="7542280"/>
    <n v="7542.28"/>
    <n v="72.430000000000007"/>
  </r>
  <r>
    <x v="85"/>
    <x v="3"/>
    <x v="3"/>
    <x v="2"/>
    <s v="N2O"/>
    <n v="1270460.3499999999"/>
    <n v="4794.1899999999996"/>
    <n v="55974"/>
    <n v="7542280"/>
    <n v="7542.28"/>
    <n v="72.430000000000007"/>
  </r>
  <r>
    <x v="85"/>
    <x v="0"/>
    <x v="1"/>
    <x v="1"/>
    <s v="CH4"/>
    <n v="57684.76"/>
    <n v="2060.17"/>
    <n v="55974"/>
    <n v="7542280"/>
    <n v="7542.28"/>
    <n v="72.430000000000007"/>
  </r>
  <r>
    <x v="85"/>
    <x v="4"/>
    <x v="1"/>
    <x v="1"/>
    <s v="CH4"/>
    <n v="63498.119999999995"/>
    <n v="2267.79"/>
    <n v="55974"/>
    <n v="7542280"/>
    <n v="7542.28"/>
    <n v="72.430000000000007"/>
  </r>
  <r>
    <x v="85"/>
    <x v="4"/>
    <x v="3"/>
    <x v="2"/>
    <s v="N2O"/>
    <n v="1144073.9000000001"/>
    <n v="4317.26"/>
    <n v="55974"/>
    <n v="7542280"/>
    <n v="7542.28"/>
    <n v="72.430000000000007"/>
  </r>
  <r>
    <x v="85"/>
    <x v="2"/>
    <x v="3"/>
    <x v="1"/>
    <s v="CO2"/>
    <n v="858.75894456803849"/>
    <n v="858.75894456803849"/>
    <n v="55974"/>
    <n v="7542280"/>
    <n v="7542.28"/>
    <n v="72.430000000000007"/>
  </r>
  <r>
    <x v="85"/>
    <x v="2"/>
    <x v="3"/>
    <x v="1"/>
    <s v="N2O"/>
    <n v="223374.50745741228"/>
    <n v="842.92266965061242"/>
    <n v="55974"/>
    <n v="7542280"/>
    <n v="7542.28"/>
    <n v="72.430000000000007"/>
  </r>
  <r>
    <x v="85"/>
    <x v="0"/>
    <x v="0"/>
    <x v="0"/>
    <s v="CH4"/>
    <n v="134965.88"/>
    <n v="4820.21"/>
    <n v="55974"/>
    <n v="7542280"/>
    <n v="7542.28"/>
    <n v="72.430000000000007"/>
  </r>
  <r>
    <x v="85"/>
    <x v="1"/>
    <x v="1"/>
    <x v="1"/>
    <s v="N2O"/>
    <n v="522881.33106809296"/>
    <n v="1973.137098370162"/>
    <n v="55974"/>
    <n v="7542280"/>
    <n v="7542.28"/>
    <n v="72.430000000000007"/>
  </r>
  <r>
    <x v="85"/>
    <x v="3"/>
    <x v="0"/>
    <x v="2"/>
    <s v="N2O"/>
    <n v="1311445.25"/>
    <n v="4948.8500000000004"/>
    <n v="55974"/>
    <n v="7542280"/>
    <n v="7542.28"/>
    <n v="72.430000000000007"/>
  </r>
  <r>
    <x v="86"/>
    <x v="2"/>
    <x v="3"/>
    <x v="2"/>
    <s v="CO2"/>
    <n v="329.41"/>
    <n v="329.41"/>
    <n v="44164"/>
    <n v="3869320"/>
    <n v="3869.32"/>
    <n v="13.81"/>
  </r>
  <r>
    <x v="86"/>
    <x v="1"/>
    <x v="0"/>
    <x v="0"/>
    <s v="CO2"/>
    <n v="4368.4298481790865"/>
    <n v="4368.4298481790865"/>
    <n v="44164"/>
    <n v="3869320"/>
    <n v="3869.32"/>
    <n v="13.81"/>
  </r>
  <r>
    <x v="86"/>
    <x v="2"/>
    <x v="2"/>
    <x v="0"/>
    <s v="CH4"/>
    <n v="136798.41414280506"/>
    <n v="4885.6576479573241"/>
    <n v="44164"/>
    <n v="3869320"/>
    <n v="3869.32"/>
    <n v="13.81"/>
  </r>
  <r>
    <x v="86"/>
    <x v="0"/>
    <x v="2"/>
    <x v="1"/>
    <s v="CO2"/>
    <n v="574.69000000000005"/>
    <n v="574.69000000000005"/>
    <n v="44164"/>
    <n v="3869320"/>
    <n v="3869.32"/>
    <n v="13.81"/>
  </r>
  <r>
    <x v="86"/>
    <x v="0"/>
    <x v="0"/>
    <x v="0"/>
    <s v="CO2"/>
    <n v="1988.3138029253139"/>
    <n v="1988.3138029253139"/>
    <n v="44164"/>
    <n v="3869320"/>
    <n v="3869.32"/>
    <n v="13.81"/>
  </r>
  <r>
    <x v="86"/>
    <x v="0"/>
    <x v="0"/>
    <x v="2"/>
    <s v="N2O"/>
    <n v="1020941.65"/>
    <n v="3852.61"/>
    <n v="44164"/>
    <n v="3869320"/>
    <n v="3869.32"/>
    <n v="13.81"/>
  </r>
  <r>
    <x v="86"/>
    <x v="0"/>
    <x v="3"/>
    <x v="1"/>
    <s v="CO2"/>
    <n v="1734.64"/>
    <n v="1734.64"/>
    <n v="44164"/>
    <n v="3869320"/>
    <n v="3869.32"/>
    <n v="13.81"/>
  </r>
  <r>
    <x v="87"/>
    <x v="2"/>
    <x v="1"/>
    <x v="1"/>
    <s v="CO2"/>
    <n v="2435.59740772847"/>
    <n v="2435.59740772847"/>
    <n v="77330"/>
    <n v="6936580"/>
    <n v="6936.58"/>
    <n v="82.3"/>
  </r>
  <r>
    <x v="87"/>
    <x v="2"/>
    <x v="3"/>
    <x v="1"/>
    <s v="CO2"/>
    <n v="2373.2600000000002"/>
    <n v="2373.2600000000002"/>
    <n v="77330"/>
    <n v="6936580"/>
    <n v="6936.58"/>
    <n v="82.3"/>
  </r>
  <r>
    <x v="87"/>
    <x v="2"/>
    <x v="3"/>
    <x v="2"/>
    <s v="CO2"/>
    <n v="4949.0200000000004"/>
    <n v="4949.0200000000004"/>
    <n v="77330"/>
    <n v="6936580"/>
    <n v="6936.58"/>
    <n v="82.3"/>
  </r>
  <r>
    <x v="87"/>
    <x v="4"/>
    <x v="0"/>
    <x v="2"/>
    <s v="CO2"/>
    <n v="2214.8565200012681"/>
    <n v="2214.8565200012681"/>
    <n v="77330"/>
    <n v="6936580"/>
    <n v="6936.58"/>
    <n v="82.3"/>
  </r>
  <r>
    <x v="87"/>
    <x v="4"/>
    <x v="0"/>
    <x v="2"/>
    <s v="N2O"/>
    <n v="565859.80000000005"/>
    <n v="2135.3200000000002"/>
    <n v="77330"/>
    <n v="6936580"/>
    <n v="6936.58"/>
    <n v="82.3"/>
  </r>
  <r>
    <x v="87"/>
    <x v="4"/>
    <x v="0"/>
    <x v="0"/>
    <s v="CH4"/>
    <n v="53687.76"/>
    <n v="1917.42"/>
    <n v="77330"/>
    <n v="6936580"/>
    <n v="6936.58"/>
    <n v="82.3"/>
  </r>
  <r>
    <x v="87"/>
    <x v="4"/>
    <x v="3"/>
    <x v="0"/>
    <s v="N2O"/>
    <n v="1067655.8499999999"/>
    <n v="4028.89"/>
    <n v="77330"/>
    <n v="6936580"/>
    <n v="6936.58"/>
    <n v="82.3"/>
  </r>
  <r>
    <x v="87"/>
    <x v="0"/>
    <x v="0"/>
    <x v="1"/>
    <s v="CO2"/>
    <n v="3845.16"/>
    <n v="3845.16"/>
    <n v="77330"/>
    <n v="6936580"/>
    <n v="6936.58"/>
    <n v="82.3"/>
  </r>
  <r>
    <x v="87"/>
    <x v="2"/>
    <x v="0"/>
    <x v="1"/>
    <s v="CH4"/>
    <n v="67753.56"/>
    <n v="2419.77"/>
    <n v="77330"/>
    <n v="6936580"/>
    <n v="6936.58"/>
    <n v="82.3"/>
  </r>
  <r>
    <x v="88"/>
    <x v="3"/>
    <x v="1"/>
    <x v="2"/>
    <s v="N2O"/>
    <n v="725464"/>
    <n v="2737.6"/>
    <n v="58895"/>
    <n v="3039170"/>
    <n v="3039.17"/>
    <n v="59.82"/>
  </r>
  <r>
    <x v="88"/>
    <x v="4"/>
    <x v="0"/>
    <x v="0"/>
    <s v="N2O"/>
    <n v="1238652.3999999999"/>
    <n v="4674.16"/>
    <n v="58895"/>
    <n v="3039170"/>
    <n v="3039.17"/>
    <n v="59.82"/>
  </r>
  <r>
    <x v="88"/>
    <x v="0"/>
    <x v="3"/>
    <x v="2"/>
    <s v="CH4"/>
    <n v="13574.958399587122"/>
    <n v="484.81994284239721"/>
    <n v="58895"/>
    <n v="3039170"/>
    <n v="3039.17"/>
    <n v="59.82"/>
  </r>
  <r>
    <x v="88"/>
    <x v="1"/>
    <x v="1"/>
    <x v="1"/>
    <s v="CO2"/>
    <n v="2427.3000000000002"/>
    <n v="2427.3000000000002"/>
    <n v="58895"/>
    <n v="3039170"/>
    <n v="3039.17"/>
    <n v="59.82"/>
  </r>
  <r>
    <x v="88"/>
    <x v="2"/>
    <x v="2"/>
    <x v="0"/>
    <s v="N2O"/>
    <n v="1293854.0302256243"/>
    <n v="4882.4680385872616"/>
    <n v="58895"/>
    <n v="3039170"/>
    <n v="3039.17"/>
    <n v="59.82"/>
  </r>
  <r>
    <x v="88"/>
    <x v="4"/>
    <x v="1"/>
    <x v="2"/>
    <s v="CH4"/>
    <n v="42897.68"/>
    <n v="1532.06"/>
    <n v="58895"/>
    <n v="3039170"/>
    <n v="3039.17"/>
    <n v="59.82"/>
  </r>
  <r>
    <x v="88"/>
    <x v="3"/>
    <x v="0"/>
    <x v="2"/>
    <s v="CH4"/>
    <n v="106006.88"/>
    <n v="3785.96"/>
    <n v="58895"/>
    <n v="3039170"/>
    <n v="3039.17"/>
    <n v="59.82"/>
  </r>
  <r>
    <x v="88"/>
    <x v="1"/>
    <x v="1"/>
    <x v="1"/>
    <s v="CH4"/>
    <n v="46892.160000000003"/>
    <n v="1674.72"/>
    <n v="58895"/>
    <n v="3039170"/>
    <n v="3039.17"/>
    <n v="59.82"/>
  </r>
  <r>
    <x v="88"/>
    <x v="0"/>
    <x v="0"/>
    <x v="2"/>
    <s v="CO2"/>
    <n v="1802.2968643655231"/>
    <n v="1802.2968643655231"/>
    <n v="58895"/>
    <n v="3039170"/>
    <n v="3039.17"/>
    <n v="59.82"/>
  </r>
  <r>
    <x v="88"/>
    <x v="2"/>
    <x v="0"/>
    <x v="2"/>
    <s v="CH4"/>
    <n v="103822.32"/>
    <n v="3707.94"/>
    <n v="58895"/>
    <n v="3039170"/>
    <n v="3039.17"/>
    <n v="59.82"/>
  </r>
  <r>
    <x v="88"/>
    <x v="4"/>
    <x v="1"/>
    <x v="1"/>
    <s v="CH4"/>
    <n v="36490.694082084337"/>
    <n v="1303.239074360155"/>
    <n v="58895"/>
    <n v="3039170"/>
    <n v="3039.17"/>
    <n v="59.82"/>
  </r>
  <r>
    <x v="88"/>
    <x v="3"/>
    <x v="0"/>
    <x v="1"/>
    <s v="N2O"/>
    <n v="1069293.55"/>
    <n v="4035.07"/>
    <n v="58895"/>
    <n v="3039170"/>
    <n v="3039.17"/>
    <n v="59.82"/>
  </r>
  <r>
    <x v="89"/>
    <x v="1"/>
    <x v="2"/>
    <x v="1"/>
    <s v="CH4"/>
    <n v="16956.619312791572"/>
    <n v="605.59354688541328"/>
    <n v="29895"/>
    <n v="1631080"/>
    <n v="1631.08"/>
    <n v="39.93"/>
  </r>
  <r>
    <x v="89"/>
    <x v="1"/>
    <x v="1"/>
    <x v="1"/>
    <s v="CO2"/>
    <n v="4165.4782669544611"/>
    <n v="4165.4782669544611"/>
    <n v="29895"/>
    <n v="1631080"/>
    <n v="1631.08"/>
    <n v="39.93"/>
  </r>
  <r>
    <x v="89"/>
    <x v="1"/>
    <x v="1"/>
    <x v="1"/>
    <s v="N2O"/>
    <n v="1311151.0182102704"/>
    <n v="4947.7396913595112"/>
    <n v="29895"/>
    <n v="1631080"/>
    <n v="1631.08"/>
    <n v="39.93"/>
  </r>
  <r>
    <x v="89"/>
    <x v="4"/>
    <x v="0"/>
    <x v="1"/>
    <s v="N2O"/>
    <n v="682846.70000000007"/>
    <n v="2576.7800000000002"/>
    <n v="29895"/>
    <n v="1631080"/>
    <n v="1631.08"/>
    <n v="39.93"/>
  </r>
  <r>
    <x v="89"/>
    <x v="2"/>
    <x v="3"/>
    <x v="0"/>
    <s v="CO2"/>
    <n v="2926.7455695148751"/>
    <n v="2926.7455695148751"/>
    <n v="29895"/>
    <n v="1631080"/>
    <n v="1631.08"/>
    <n v="39.93"/>
  </r>
  <r>
    <x v="89"/>
    <x v="3"/>
    <x v="1"/>
    <x v="2"/>
    <s v="CH4"/>
    <n v="37448.195424906648"/>
    <n v="1337.435550889523"/>
    <n v="29895"/>
    <n v="1631080"/>
    <n v="1631.08"/>
    <n v="39.93"/>
  </r>
  <r>
    <x v="89"/>
    <x v="3"/>
    <x v="2"/>
    <x v="1"/>
    <s v="CH4"/>
    <n v="117464.76000000001"/>
    <n v="4195.17"/>
    <n v="29895"/>
    <n v="1631080"/>
    <n v="1631.08"/>
    <n v="39.93"/>
  </r>
  <r>
    <x v="89"/>
    <x v="3"/>
    <x v="3"/>
    <x v="0"/>
    <s v="N2O"/>
    <n v="953285.41496718198"/>
    <n v="3597.3034527063469"/>
    <n v="29895"/>
    <n v="1631080"/>
    <n v="1631.08"/>
    <n v="39.93"/>
  </r>
  <r>
    <x v="89"/>
    <x v="4"/>
    <x v="1"/>
    <x v="1"/>
    <s v="CO2"/>
    <n v="4487.54"/>
    <n v="4487.54"/>
    <n v="29895"/>
    <n v="1631080"/>
    <n v="1631.08"/>
    <n v="39.93"/>
  </r>
  <r>
    <x v="89"/>
    <x v="4"/>
    <x v="3"/>
    <x v="2"/>
    <s v="N2O"/>
    <n v="229847.75"/>
    <n v="867.35"/>
    <n v="29895"/>
    <n v="1631080"/>
    <n v="1631.08"/>
    <n v="39.93"/>
  </r>
  <r>
    <x v="89"/>
    <x v="4"/>
    <x v="2"/>
    <x v="2"/>
    <s v="CO2"/>
    <n v="336.58"/>
    <n v="336.58"/>
    <n v="29895"/>
    <n v="1631080"/>
    <n v="1631.08"/>
    <n v="39.93"/>
  </r>
  <r>
    <x v="89"/>
    <x v="2"/>
    <x v="1"/>
    <x v="2"/>
    <s v="N2O"/>
    <n v="839361"/>
    <n v="3167.4"/>
    <n v="29895"/>
    <n v="1631080"/>
    <n v="1631.08"/>
    <n v="39.93"/>
  </r>
  <r>
    <x v="89"/>
    <x v="4"/>
    <x v="2"/>
    <x v="1"/>
    <s v="CH4"/>
    <n v="129807.72"/>
    <n v="4635.99"/>
    <n v="29895"/>
    <n v="1631080"/>
    <n v="1631.08"/>
    <n v="39.93"/>
  </r>
  <r>
    <x v="89"/>
    <x v="2"/>
    <x v="3"/>
    <x v="1"/>
    <s v="N2O"/>
    <n v="401846"/>
    <n v="1516.4"/>
    <n v="29895"/>
    <n v="1631080"/>
    <n v="1631.08"/>
    <n v="39.93"/>
  </r>
  <r>
    <x v="90"/>
    <x v="0"/>
    <x v="2"/>
    <x v="2"/>
    <s v="CH4"/>
    <n v="50045.799999999996"/>
    <n v="1787.35"/>
    <n v="43490"/>
    <n v="9300880"/>
    <n v="9300.8799999999992"/>
    <n v="58.43"/>
  </r>
  <r>
    <x v="90"/>
    <x v="0"/>
    <x v="3"/>
    <x v="2"/>
    <s v="CH4"/>
    <n v="139013.28"/>
    <n v="4964.76"/>
    <n v="43490"/>
    <n v="9300880"/>
    <n v="9300.8799999999992"/>
    <n v="58.43"/>
  </r>
  <r>
    <x v="90"/>
    <x v="3"/>
    <x v="3"/>
    <x v="1"/>
    <s v="CH4"/>
    <n v="99265.04"/>
    <n v="3545.18"/>
    <n v="43490"/>
    <n v="9300880"/>
    <n v="9300.8799999999992"/>
    <n v="58.43"/>
  </r>
  <r>
    <x v="90"/>
    <x v="1"/>
    <x v="0"/>
    <x v="2"/>
    <s v="N2O"/>
    <n v="167509.15"/>
    <n v="632.11"/>
    <n v="43490"/>
    <n v="9300880"/>
    <n v="9300.8799999999992"/>
    <n v="58.43"/>
  </r>
  <r>
    <x v="90"/>
    <x v="1"/>
    <x v="3"/>
    <x v="1"/>
    <s v="N2O"/>
    <n v="580848.20000000007"/>
    <n v="2191.88"/>
    <n v="43490"/>
    <n v="9300880"/>
    <n v="9300.8799999999992"/>
    <n v="58.43"/>
  </r>
  <r>
    <x v="91"/>
    <x v="3"/>
    <x v="3"/>
    <x v="2"/>
    <s v="CH4"/>
    <n v="89486.04"/>
    <n v="3195.93"/>
    <n v="79495"/>
    <n v="7157480"/>
    <n v="7157.48"/>
    <n v="26.84"/>
  </r>
  <r>
    <x v="91"/>
    <x v="4"/>
    <x v="3"/>
    <x v="1"/>
    <s v="CO2"/>
    <n v="4205.3747647439977"/>
    <n v="4205.3747647439977"/>
    <n v="79495"/>
    <n v="7157480"/>
    <n v="7157.48"/>
    <n v="26.84"/>
  </r>
  <r>
    <x v="91"/>
    <x v="2"/>
    <x v="1"/>
    <x v="0"/>
    <s v="N2O"/>
    <n v="718396.45"/>
    <n v="2710.93"/>
    <n v="79495"/>
    <n v="7157480"/>
    <n v="7157.48"/>
    <n v="26.84"/>
  </r>
  <r>
    <x v="91"/>
    <x v="4"/>
    <x v="0"/>
    <x v="0"/>
    <s v="N2O"/>
    <n v="814562.3"/>
    <n v="3073.82"/>
    <n v="79495"/>
    <n v="7157480"/>
    <n v="7157.48"/>
    <n v="26.84"/>
  </r>
  <r>
    <x v="91"/>
    <x v="0"/>
    <x v="0"/>
    <x v="0"/>
    <s v="CH4"/>
    <n v="139179.31999999998"/>
    <n v="4970.6899999999996"/>
    <n v="79495"/>
    <n v="7157480"/>
    <n v="7157.48"/>
    <n v="26.84"/>
  </r>
  <r>
    <x v="91"/>
    <x v="3"/>
    <x v="0"/>
    <x v="2"/>
    <s v="N2O"/>
    <n v="1237543.890243578"/>
    <n v="4669.9769443153891"/>
    <n v="79495"/>
    <n v="7157480"/>
    <n v="7157.48"/>
    <n v="26.84"/>
  </r>
  <r>
    <x v="91"/>
    <x v="4"/>
    <x v="1"/>
    <x v="0"/>
    <s v="CH4"/>
    <n v="33240.651601987367"/>
    <n v="1187.166128642406"/>
    <n v="79495"/>
    <n v="7157480"/>
    <n v="7157.48"/>
    <n v="26.84"/>
  </r>
  <r>
    <x v="91"/>
    <x v="3"/>
    <x v="1"/>
    <x v="0"/>
    <s v="N2O"/>
    <n v="734097.7"/>
    <n v="2770.18"/>
    <n v="79495"/>
    <n v="7157480"/>
    <n v="7157.48"/>
    <n v="26.84"/>
  </r>
  <r>
    <x v="92"/>
    <x v="1"/>
    <x v="0"/>
    <x v="0"/>
    <s v="CH4"/>
    <n v="14760.759999999998"/>
    <n v="527.16999999999996"/>
    <n v="15553"/>
    <n v="3909510"/>
    <n v="3909.51"/>
    <n v="46.44"/>
  </r>
  <r>
    <x v="92"/>
    <x v="0"/>
    <x v="2"/>
    <x v="2"/>
    <s v="CO2"/>
    <n v="2509.14"/>
    <n v="2509.14"/>
    <n v="15553"/>
    <n v="3909510"/>
    <n v="3909.51"/>
    <n v="46.44"/>
  </r>
  <r>
    <x v="92"/>
    <x v="3"/>
    <x v="1"/>
    <x v="0"/>
    <s v="CO2"/>
    <n v="2103.19"/>
    <n v="2103.19"/>
    <n v="15553"/>
    <n v="3909510"/>
    <n v="3909.51"/>
    <n v="46.44"/>
  </r>
  <r>
    <x v="92"/>
    <x v="1"/>
    <x v="0"/>
    <x v="2"/>
    <s v="CO2"/>
    <n v="3797.37"/>
    <n v="3797.37"/>
    <n v="15553"/>
    <n v="3909510"/>
    <n v="3909.51"/>
    <n v="46.44"/>
  </r>
  <r>
    <x v="92"/>
    <x v="4"/>
    <x v="3"/>
    <x v="1"/>
    <s v="N2O"/>
    <n v="568091.1"/>
    <n v="2143.7399999999998"/>
    <n v="15553"/>
    <n v="3909510"/>
    <n v="3909.51"/>
    <n v="46.44"/>
  </r>
  <r>
    <x v="92"/>
    <x v="2"/>
    <x v="3"/>
    <x v="2"/>
    <s v="CH4"/>
    <n v="24988.32"/>
    <n v="892.44"/>
    <n v="15553"/>
    <n v="3909510"/>
    <n v="3909.51"/>
    <n v="46.44"/>
  </r>
  <r>
    <x v="93"/>
    <x v="3"/>
    <x v="3"/>
    <x v="2"/>
    <s v="CH4"/>
    <n v="109409.15999999999"/>
    <n v="3907.47"/>
    <n v="40553"/>
    <n v="4875230"/>
    <n v="4875.2299999999996"/>
    <n v="23.33"/>
  </r>
  <r>
    <x v="93"/>
    <x v="2"/>
    <x v="3"/>
    <x v="0"/>
    <s v="CH4"/>
    <n v="24835.440000000002"/>
    <n v="886.98"/>
    <n v="40553"/>
    <n v="4875230"/>
    <n v="4875.2299999999996"/>
    <n v="23.33"/>
  </r>
  <r>
    <x v="93"/>
    <x v="2"/>
    <x v="3"/>
    <x v="0"/>
    <s v="CH4"/>
    <n v="123529.84"/>
    <n v="4411.78"/>
    <n v="40553"/>
    <n v="4875230"/>
    <n v="4875.2299999999996"/>
    <n v="23.33"/>
  </r>
  <r>
    <x v="93"/>
    <x v="3"/>
    <x v="0"/>
    <x v="2"/>
    <s v="CH4"/>
    <n v="144351.12492134998"/>
    <n v="5155.3973186196417"/>
    <n v="40553"/>
    <n v="4875230"/>
    <n v="4875.2299999999996"/>
    <n v="23.33"/>
  </r>
  <r>
    <x v="93"/>
    <x v="2"/>
    <x v="0"/>
    <x v="2"/>
    <s v="N2O"/>
    <n v="1047488.8448257522"/>
    <n v="3952.7880936820839"/>
    <n v="40553"/>
    <n v="4875230"/>
    <n v="4875.2299999999996"/>
    <n v="23.33"/>
  </r>
  <r>
    <x v="93"/>
    <x v="1"/>
    <x v="2"/>
    <x v="0"/>
    <s v="CH4"/>
    <n v="76582.52"/>
    <n v="2735.09"/>
    <n v="40553"/>
    <n v="4875230"/>
    <n v="4875.2299999999996"/>
    <n v="23.33"/>
  </r>
  <r>
    <x v="93"/>
    <x v="3"/>
    <x v="1"/>
    <x v="2"/>
    <s v="CH4"/>
    <n v="102703.58538854274"/>
    <n v="3667.9851924479549"/>
    <n v="40553"/>
    <n v="4875230"/>
    <n v="4875.2299999999996"/>
    <n v="23.33"/>
  </r>
  <r>
    <x v="94"/>
    <x v="0"/>
    <x v="2"/>
    <x v="1"/>
    <s v="N2O"/>
    <n v="787897.36888097168"/>
    <n v="2973.1976184187611"/>
    <n v="49885"/>
    <n v="6845460"/>
    <n v="6845.46"/>
    <n v="58.4"/>
  </r>
  <r>
    <x v="94"/>
    <x v="0"/>
    <x v="0"/>
    <x v="2"/>
    <s v="CO2"/>
    <n v="1207.136298239134"/>
    <n v="1207.136298239134"/>
    <n v="49885"/>
    <n v="6845460"/>
    <n v="6845.46"/>
    <n v="58.4"/>
  </r>
  <r>
    <x v="94"/>
    <x v="0"/>
    <x v="2"/>
    <x v="1"/>
    <s v="CH4"/>
    <n v="28679"/>
    <n v="1024.25"/>
    <n v="49885"/>
    <n v="6845460"/>
    <n v="6845.46"/>
    <n v="58.4"/>
  </r>
  <r>
    <x v="94"/>
    <x v="3"/>
    <x v="3"/>
    <x v="1"/>
    <s v="N2O"/>
    <n v="526855.86377752246"/>
    <n v="1988.1353350095189"/>
    <n v="49885"/>
    <n v="6845460"/>
    <n v="6845.46"/>
    <n v="58.4"/>
  </r>
  <r>
    <x v="94"/>
    <x v="2"/>
    <x v="0"/>
    <x v="0"/>
    <s v="CH4"/>
    <n v="137314.52000000002"/>
    <n v="4904.09"/>
    <n v="49885"/>
    <n v="6845460"/>
    <n v="6845.46"/>
    <n v="58.4"/>
  </r>
  <r>
    <x v="94"/>
    <x v="4"/>
    <x v="1"/>
    <x v="1"/>
    <s v="CH4"/>
    <n v="119172.48"/>
    <n v="4256.16"/>
    <n v="49885"/>
    <n v="6845460"/>
    <n v="6845.46"/>
    <n v="58.4"/>
  </r>
  <r>
    <x v="94"/>
    <x v="0"/>
    <x v="1"/>
    <x v="2"/>
    <s v="CO2"/>
    <n v="2624.96"/>
    <n v="2624.96"/>
    <n v="49885"/>
    <n v="6845460"/>
    <n v="6845.46"/>
    <n v="58.4"/>
  </r>
  <r>
    <x v="94"/>
    <x v="4"/>
    <x v="1"/>
    <x v="0"/>
    <s v="CH4"/>
    <n v="30737.690350668167"/>
    <n v="1097.7746553810059"/>
    <n v="49885"/>
    <n v="6845460"/>
    <n v="6845.46"/>
    <n v="58.4"/>
  </r>
  <r>
    <x v="94"/>
    <x v="4"/>
    <x v="0"/>
    <x v="2"/>
    <s v="N2O"/>
    <n v="1170934.3"/>
    <n v="4418.62"/>
    <n v="49885"/>
    <n v="6845460"/>
    <n v="6845.46"/>
    <n v="58.4"/>
  </r>
  <r>
    <x v="94"/>
    <x v="3"/>
    <x v="3"/>
    <x v="2"/>
    <s v="CO2"/>
    <n v="2182.0643802806871"/>
    <n v="2182.0643802806871"/>
    <n v="49885"/>
    <n v="6845460"/>
    <n v="6845.46"/>
    <n v="58.4"/>
  </r>
  <r>
    <x v="95"/>
    <x v="4"/>
    <x v="1"/>
    <x v="2"/>
    <s v="CO2"/>
    <n v="1335.760899953817"/>
    <n v="1335.760899953817"/>
    <n v="21388"/>
    <n v="5249390"/>
    <n v="5249.39"/>
    <n v="64.2"/>
  </r>
  <r>
    <x v="95"/>
    <x v="3"/>
    <x v="3"/>
    <x v="1"/>
    <s v="CO2"/>
    <n v="3879.17"/>
    <n v="3879.17"/>
    <n v="21388"/>
    <n v="5249390"/>
    <n v="5249.39"/>
    <n v="64.2"/>
  </r>
  <r>
    <x v="95"/>
    <x v="2"/>
    <x v="3"/>
    <x v="2"/>
    <s v="CO2"/>
    <n v="3041.1635334645562"/>
    <n v="3041.1635334645562"/>
    <n v="21388"/>
    <n v="5249390"/>
    <n v="5249.39"/>
    <n v="64.2"/>
  </r>
  <r>
    <x v="95"/>
    <x v="4"/>
    <x v="0"/>
    <x v="1"/>
    <s v="CO2"/>
    <n v="1984.2661450426281"/>
    <n v="1984.2661450426281"/>
    <n v="21388"/>
    <n v="5249390"/>
    <n v="5249.39"/>
    <n v="64.2"/>
  </r>
  <r>
    <x v="95"/>
    <x v="1"/>
    <x v="3"/>
    <x v="0"/>
    <s v="CH4"/>
    <n v="123100.59408140955"/>
    <n v="4396.4497886217696"/>
    <n v="21388"/>
    <n v="5249390"/>
    <n v="5249.39"/>
    <n v="64.2"/>
  </r>
  <r>
    <x v="95"/>
    <x v="2"/>
    <x v="1"/>
    <x v="2"/>
    <s v="N2O"/>
    <n v="517259.39369908691"/>
    <n v="1951.9222403739129"/>
    <n v="21388"/>
    <n v="5249390"/>
    <n v="5249.39"/>
    <n v="64.2"/>
  </r>
  <r>
    <x v="95"/>
    <x v="1"/>
    <x v="2"/>
    <x v="1"/>
    <s v="CO2"/>
    <n v="4898.1499999999996"/>
    <n v="4898.1499999999996"/>
    <n v="21388"/>
    <n v="5249390"/>
    <n v="5249.39"/>
    <n v="64.2"/>
  </r>
  <r>
    <x v="95"/>
    <x v="0"/>
    <x v="1"/>
    <x v="2"/>
    <s v="N2O"/>
    <n v="487759"/>
    <n v="1840.6"/>
    <n v="21388"/>
    <n v="5249390"/>
    <n v="5249.39"/>
    <n v="64.2"/>
  </r>
  <r>
    <x v="95"/>
    <x v="0"/>
    <x v="2"/>
    <x v="0"/>
    <s v="CO2"/>
    <n v="2581.0300000000002"/>
    <n v="2581.0300000000002"/>
    <n v="21388"/>
    <n v="5249390"/>
    <n v="5249.39"/>
    <n v="64.2"/>
  </r>
  <r>
    <x v="96"/>
    <x v="1"/>
    <x v="2"/>
    <x v="0"/>
    <s v="N2O"/>
    <n v="195962.33009917964"/>
    <n v="739.48049094030057"/>
    <n v="69100"/>
    <n v="9356020"/>
    <n v="9356.02"/>
    <n v="16.5"/>
  </r>
  <r>
    <x v="96"/>
    <x v="3"/>
    <x v="0"/>
    <x v="2"/>
    <s v="CO2"/>
    <n v="249.89"/>
    <n v="249.89"/>
    <n v="69100"/>
    <n v="9356020"/>
    <n v="9356.02"/>
    <n v="16.5"/>
  </r>
  <r>
    <x v="96"/>
    <x v="4"/>
    <x v="0"/>
    <x v="2"/>
    <s v="N2O"/>
    <n v="876397.39999999991"/>
    <n v="3307.16"/>
    <n v="69100"/>
    <n v="9356020"/>
    <n v="9356.02"/>
    <n v="16.5"/>
  </r>
  <r>
    <x v="96"/>
    <x v="2"/>
    <x v="3"/>
    <x v="0"/>
    <s v="CH4"/>
    <n v="104693.40000000001"/>
    <n v="3739.05"/>
    <n v="69100"/>
    <n v="9356020"/>
    <n v="9356.02"/>
    <n v="16.5"/>
  </r>
  <r>
    <x v="96"/>
    <x v="2"/>
    <x v="3"/>
    <x v="0"/>
    <s v="CH4"/>
    <n v="53741.799999999996"/>
    <n v="1919.35"/>
    <n v="69100"/>
    <n v="9356020"/>
    <n v="9356.02"/>
    <n v="16.5"/>
  </r>
  <r>
    <x v="96"/>
    <x v="1"/>
    <x v="1"/>
    <x v="2"/>
    <s v="CO2"/>
    <n v="1855.0036908857489"/>
    <n v="1855.0036908857489"/>
    <n v="69100"/>
    <n v="9356020"/>
    <n v="9356.02"/>
    <n v="16.5"/>
  </r>
  <r>
    <x v="96"/>
    <x v="2"/>
    <x v="3"/>
    <x v="0"/>
    <s v="N2O"/>
    <n v="83760.747918124587"/>
    <n v="316.07829403065881"/>
    <n v="69100"/>
    <n v="9356020"/>
    <n v="9356.02"/>
    <n v="16.5"/>
  </r>
  <r>
    <x v="96"/>
    <x v="3"/>
    <x v="2"/>
    <x v="1"/>
    <s v="CO2"/>
    <n v="1569.2"/>
    <n v="1569.2"/>
    <n v="69100"/>
    <n v="9356020"/>
    <n v="9356.02"/>
    <n v="16.5"/>
  </r>
  <r>
    <x v="96"/>
    <x v="1"/>
    <x v="2"/>
    <x v="2"/>
    <s v="CO2"/>
    <n v="2277.1799999999998"/>
    <n v="2277.1799999999998"/>
    <n v="69100"/>
    <n v="9356020"/>
    <n v="9356.02"/>
    <n v="16.5"/>
  </r>
  <r>
    <x v="96"/>
    <x v="2"/>
    <x v="0"/>
    <x v="0"/>
    <s v="CH4"/>
    <n v="136020.42687499238"/>
    <n v="4857.872388392585"/>
    <n v="69100"/>
    <n v="9356020"/>
    <n v="9356.02"/>
    <n v="16.5"/>
  </r>
  <r>
    <x v="96"/>
    <x v="4"/>
    <x v="2"/>
    <x v="1"/>
    <s v="CO2"/>
    <n v="1810.5440910834759"/>
    <n v="1810.5440910834759"/>
    <n v="69100"/>
    <n v="9356020"/>
    <n v="9356.02"/>
    <n v="16.5"/>
  </r>
  <r>
    <x v="96"/>
    <x v="3"/>
    <x v="2"/>
    <x v="2"/>
    <s v="CO2"/>
    <n v="3755.45"/>
    <n v="3755.45"/>
    <n v="69100"/>
    <n v="9356020"/>
    <n v="9356.02"/>
    <n v="16.5"/>
  </r>
  <r>
    <x v="96"/>
    <x v="4"/>
    <x v="3"/>
    <x v="0"/>
    <s v="CH4"/>
    <n v="131746.00873911133"/>
    <n v="4705.2145978254048"/>
    <n v="69100"/>
    <n v="9356020"/>
    <n v="9356.02"/>
    <n v="16.5"/>
  </r>
  <r>
    <x v="97"/>
    <x v="4"/>
    <x v="0"/>
    <x v="0"/>
    <s v="N2O"/>
    <n v="183760.02202828901"/>
    <n v="693.43404538976984"/>
    <n v="28704"/>
    <n v="6009240"/>
    <n v="6009.24"/>
    <n v="39.31"/>
  </r>
  <r>
    <x v="97"/>
    <x v="4"/>
    <x v="1"/>
    <x v="1"/>
    <s v="CO2"/>
    <n v="1493.38"/>
    <n v="1493.38"/>
    <n v="28704"/>
    <n v="6009240"/>
    <n v="6009.24"/>
    <n v="39.31"/>
  </r>
  <r>
    <x v="97"/>
    <x v="1"/>
    <x v="3"/>
    <x v="2"/>
    <s v="CO2"/>
    <n v="4329.05"/>
    <n v="4329.05"/>
    <n v="28704"/>
    <n v="6009240"/>
    <n v="6009.24"/>
    <n v="39.31"/>
  </r>
  <r>
    <x v="97"/>
    <x v="1"/>
    <x v="3"/>
    <x v="1"/>
    <s v="CO2"/>
    <n v="4615.88"/>
    <n v="4615.88"/>
    <n v="28704"/>
    <n v="6009240"/>
    <n v="6009.24"/>
    <n v="39.31"/>
  </r>
  <r>
    <x v="97"/>
    <x v="3"/>
    <x v="3"/>
    <x v="0"/>
    <s v="N2O"/>
    <n v="900094.67886531574"/>
    <n v="3396.5836938313801"/>
    <n v="28704"/>
    <n v="6009240"/>
    <n v="6009.24"/>
    <n v="39.31"/>
  </r>
  <r>
    <x v="97"/>
    <x v="3"/>
    <x v="2"/>
    <x v="2"/>
    <s v="N2O"/>
    <n v="886764.20000000007"/>
    <n v="3346.28"/>
    <n v="28704"/>
    <n v="6009240"/>
    <n v="6009.24"/>
    <n v="39.31"/>
  </r>
  <r>
    <x v="97"/>
    <x v="0"/>
    <x v="0"/>
    <x v="0"/>
    <s v="CO2"/>
    <n v="999.48"/>
    <n v="999.48"/>
    <n v="28704"/>
    <n v="6009240"/>
    <n v="6009.24"/>
    <n v="39.31"/>
  </r>
  <r>
    <x v="97"/>
    <x v="4"/>
    <x v="2"/>
    <x v="0"/>
    <s v="CO2"/>
    <n v="2230.0799235697232"/>
    <n v="2230.0799235697232"/>
    <n v="28704"/>
    <n v="6009240"/>
    <n v="6009.24"/>
    <n v="39.31"/>
  </r>
  <r>
    <x v="97"/>
    <x v="0"/>
    <x v="2"/>
    <x v="2"/>
    <s v="CH4"/>
    <n v="27027.279999999999"/>
    <n v="965.26"/>
    <n v="28704"/>
    <n v="6009240"/>
    <n v="6009.24"/>
    <n v="39.31"/>
  </r>
  <r>
    <x v="97"/>
    <x v="4"/>
    <x v="1"/>
    <x v="2"/>
    <s v="CO2"/>
    <n v="2945.0437751789682"/>
    <n v="2945.0437751789682"/>
    <n v="28704"/>
    <n v="6009240"/>
    <n v="6009.24"/>
    <n v="39.31"/>
  </r>
  <r>
    <x v="98"/>
    <x v="2"/>
    <x v="2"/>
    <x v="1"/>
    <s v="CH4"/>
    <n v="12476.800000000001"/>
    <n v="445.6"/>
    <n v="17162"/>
    <n v="5079950"/>
    <n v="5079.95"/>
    <n v="19.239999999999998"/>
  </r>
  <r>
    <x v="98"/>
    <x v="4"/>
    <x v="2"/>
    <x v="1"/>
    <s v="CO2"/>
    <n v="358.65"/>
    <n v="358.65"/>
    <n v="17162"/>
    <n v="5079950"/>
    <n v="5079.95"/>
    <n v="19.239999999999998"/>
  </r>
  <r>
    <x v="98"/>
    <x v="1"/>
    <x v="2"/>
    <x v="1"/>
    <s v="CO2"/>
    <n v="2903.42"/>
    <n v="2903.42"/>
    <n v="17162"/>
    <n v="5079950"/>
    <n v="5079.95"/>
    <n v="19.239999999999998"/>
  </r>
  <r>
    <x v="98"/>
    <x v="2"/>
    <x v="2"/>
    <x v="0"/>
    <s v="CO2"/>
    <n v="4623.8100000000004"/>
    <n v="4623.8100000000004"/>
    <n v="17162"/>
    <n v="5079950"/>
    <n v="5079.95"/>
    <n v="19.239999999999998"/>
  </r>
  <r>
    <x v="98"/>
    <x v="4"/>
    <x v="0"/>
    <x v="2"/>
    <s v="N2O"/>
    <n v="22466.7"/>
    <n v="84.78"/>
    <n v="17162"/>
    <n v="5079950"/>
    <n v="5079.95"/>
    <n v="19.239999999999998"/>
  </r>
  <r>
    <x v="98"/>
    <x v="4"/>
    <x v="1"/>
    <x v="2"/>
    <s v="CH4"/>
    <n v="43785.279999999999"/>
    <n v="1563.76"/>
    <n v="17162"/>
    <n v="5079950"/>
    <n v="5079.95"/>
    <n v="19.239999999999998"/>
  </r>
  <r>
    <x v="98"/>
    <x v="4"/>
    <x v="2"/>
    <x v="2"/>
    <s v="N2O"/>
    <n v="369006.10516260104"/>
    <n v="1392.4758685381171"/>
    <n v="17162"/>
    <n v="5079950"/>
    <n v="5079.95"/>
    <n v="19.239999999999998"/>
  </r>
  <r>
    <x v="98"/>
    <x v="0"/>
    <x v="1"/>
    <x v="2"/>
    <s v="N2O"/>
    <n v="999148.04999999993"/>
    <n v="3770.37"/>
    <n v="17162"/>
    <n v="5079950"/>
    <n v="5079.95"/>
    <n v="19.239999999999998"/>
  </r>
  <r>
    <x v="98"/>
    <x v="0"/>
    <x v="0"/>
    <x v="1"/>
    <s v="CO2"/>
    <n v="3251.65"/>
    <n v="3251.65"/>
    <n v="17162"/>
    <n v="5079950"/>
    <n v="5079.95"/>
    <n v="19.239999999999998"/>
  </r>
  <r>
    <x v="99"/>
    <x v="4"/>
    <x v="0"/>
    <x v="2"/>
    <s v="N2O"/>
    <n v="734924.5"/>
    <n v="2773.3"/>
    <n v="90632"/>
    <n v="5292170"/>
    <n v="5292.17"/>
    <n v="78.45"/>
  </r>
  <r>
    <x v="99"/>
    <x v="4"/>
    <x v="0"/>
    <x v="2"/>
    <s v="CO2"/>
    <n v="3836.23"/>
    <n v="3836.23"/>
    <n v="90632"/>
    <n v="5292170"/>
    <n v="5292.17"/>
    <n v="78.45"/>
  </r>
  <r>
    <x v="99"/>
    <x v="3"/>
    <x v="3"/>
    <x v="2"/>
    <s v="CH4"/>
    <n v="6775.16"/>
    <n v="241.97"/>
    <n v="90632"/>
    <n v="5292170"/>
    <n v="5292.17"/>
    <n v="78.45"/>
  </r>
  <r>
    <x v="99"/>
    <x v="0"/>
    <x v="0"/>
    <x v="0"/>
    <s v="N2O"/>
    <n v="143168.9"/>
    <n v="540.26"/>
    <n v="90632"/>
    <n v="5292170"/>
    <n v="5292.17"/>
    <n v="78.45"/>
  </r>
  <r>
    <x v="99"/>
    <x v="1"/>
    <x v="1"/>
    <x v="0"/>
    <s v="CO2"/>
    <n v="2791.16"/>
    <n v="2791.16"/>
    <n v="90632"/>
    <n v="5292170"/>
    <n v="5292.17"/>
    <n v="78.45"/>
  </r>
  <r>
    <x v="99"/>
    <x v="4"/>
    <x v="1"/>
    <x v="2"/>
    <s v="CO2"/>
    <n v="3884.75"/>
    <n v="3884.75"/>
    <n v="90632"/>
    <n v="5292170"/>
    <n v="5292.17"/>
    <n v="78.45"/>
  </r>
  <r>
    <x v="99"/>
    <x v="1"/>
    <x v="3"/>
    <x v="1"/>
    <s v="CH4"/>
    <n v="55646.079999999994"/>
    <n v="1987.36"/>
    <n v="90632"/>
    <n v="5292170"/>
    <n v="5292.17"/>
    <n v="78.45"/>
  </r>
  <r>
    <x v="99"/>
    <x v="2"/>
    <x v="0"/>
    <x v="0"/>
    <s v="CH4"/>
    <n v="115638.04000000001"/>
    <n v="4129.93"/>
    <n v="90632"/>
    <n v="5292170"/>
    <n v="5292.17"/>
    <n v="78.45"/>
  </r>
  <r>
    <x v="99"/>
    <x v="1"/>
    <x v="1"/>
    <x v="0"/>
    <s v="N2O"/>
    <n v="1147139.7595437772"/>
    <n v="4328.8292812972722"/>
    <n v="90632"/>
    <n v="5292170"/>
    <n v="5292.17"/>
    <n v="78.45"/>
  </r>
  <r>
    <x v="99"/>
    <x v="1"/>
    <x v="1"/>
    <x v="0"/>
    <s v="N2O"/>
    <n v="551041"/>
    <n v="2079.4"/>
    <n v="90632"/>
    <n v="5292170"/>
    <n v="5292.17"/>
    <n v="78.45"/>
  </r>
  <r>
    <x v="100"/>
    <x v="2"/>
    <x v="0"/>
    <x v="0"/>
    <s v="CO2"/>
    <n v="3612.19"/>
    <n v="3612.19"/>
    <n v="65719"/>
    <n v="9362410"/>
    <n v="9362.41"/>
    <n v="86.55"/>
  </r>
  <r>
    <x v="100"/>
    <x v="2"/>
    <x v="2"/>
    <x v="0"/>
    <s v="N2O"/>
    <n v="615019.94999999995"/>
    <n v="2320.83"/>
    <n v="65719"/>
    <n v="9362410"/>
    <n v="9362.41"/>
    <n v="86.55"/>
  </r>
  <r>
    <x v="100"/>
    <x v="2"/>
    <x v="3"/>
    <x v="1"/>
    <s v="CH4"/>
    <n v="78142.479173163825"/>
    <n v="2790.802827612994"/>
    <n v="65719"/>
    <n v="9362410"/>
    <n v="9362.41"/>
    <n v="86.55"/>
  </r>
  <r>
    <x v="100"/>
    <x v="3"/>
    <x v="1"/>
    <x v="0"/>
    <s v="CO2"/>
    <n v="3391.08"/>
    <n v="3391.08"/>
    <n v="65719"/>
    <n v="9362410"/>
    <n v="9362.41"/>
    <n v="86.55"/>
  </r>
  <r>
    <x v="100"/>
    <x v="2"/>
    <x v="1"/>
    <x v="2"/>
    <s v="CO2"/>
    <n v="4400.8911362070676"/>
    <n v="4400.8911362070676"/>
    <n v="65719"/>
    <n v="9362410"/>
    <n v="9362.41"/>
    <n v="86.55"/>
  </r>
  <r>
    <x v="100"/>
    <x v="0"/>
    <x v="0"/>
    <x v="2"/>
    <s v="N2O"/>
    <n v="1055235.3"/>
    <n v="3982.02"/>
    <n v="65719"/>
    <n v="9362410"/>
    <n v="9362.41"/>
    <n v="86.55"/>
  </r>
  <r>
    <x v="100"/>
    <x v="3"/>
    <x v="0"/>
    <x v="2"/>
    <s v="CO2"/>
    <n v="4224.63"/>
    <n v="4224.63"/>
    <n v="65719"/>
    <n v="9362410"/>
    <n v="9362.41"/>
    <n v="86.55"/>
  </r>
  <r>
    <x v="100"/>
    <x v="2"/>
    <x v="0"/>
    <x v="1"/>
    <s v="CO2"/>
    <n v="2825.42"/>
    <n v="2825.42"/>
    <n v="65719"/>
    <n v="9362410"/>
    <n v="9362.41"/>
    <n v="86.55"/>
  </r>
  <r>
    <x v="100"/>
    <x v="1"/>
    <x v="3"/>
    <x v="0"/>
    <s v="N2O"/>
    <n v="636747.30000000005"/>
    <n v="2402.8200000000002"/>
    <n v="65719"/>
    <n v="9362410"/>
    <n v="9362.41"/>
    <n v="86.55"/>
  </r>
  <r>
    <x v="100"/>
    <x v="0"/>
    <x v="3"/>
    <x v="0"/>
    <s v="N2O"/>
    <n v="112662.09999999999"/>
    <n v="425.14"/>
    <n v="65719"/>
    <n v="9362410"/>
    <n v="9362.41"/>
    <n v="86.55"/>
  </r>
  <r>
    <x v="100"/>
    <x v="4"/>
    <x v="1"/>
    <x v="2"/>
    <s v="CH4"/>
    <n v="34573.56"/>
    <n v="1234.77"/>
    <n v="65719"/>
    <n v="9362410"/>
    <n v="9362.41"/>
    <n v="86.55"/>
  </r>
  <r>
    <x v="100"/>
    <x v="4"/>
    <x v="0"/>
    <x v="2"/>
    <s v="N2O"/>
    <n v="455003.16800276376"/>
    <n v="1716.9930868028821"/>
    <n v="65719"/>
    <n v="9362410"/>
    <n v="9362.41"/>
    <n v="86.55"/>
  </r>
  <r>
    <x v="100"/>
    <x v="3"/>
    <x v="0"/>
    <x v="1"/>
    <s v="CH4"/>
    <n v="38891.72"/>
    <n v="1388.99"/>
    <n v="65719"/>
    <n v="9362410"/>
    <n v="9362.41"/>
    <n v="86.55"/>
  </r>
  <r>
    <x v="101"/>
    <x v="0"/>
    <x v="2"/>
    <x v="1"/>
    <s v="N2O"/>
    <n v="112866.15000000001"/>
    <n v="425.91"/>
    <n v="82377"/>
    <n v="7974740"/>
    <n v="7974.74"/>
    <n v="9.17"/>
  </r>
  <r>
    <x v="101"/>
    <x v="2"/>
    <x v="3"/>
    <x v="0"/>
    <s v="N2O"/>
    <n v="1177620.25"/>
    <n v="4443.8500000000004"/>
    <n v="82377"/>
    <n v="7974740"/>
    <n v="7974.74"/>
    <n v="9.17"/>
  </r>
  <r>
    <x v="101"/>
    <x v="3"/>
    <x v="0"/>
    <x v="2"/>
    <s v="N2O"/>
    <n v="1255024.0999999999"/>
    <n v="4735.9399999999996"/>
    <n v="82377"/>
    <n v="7974740"/>
    <n v="7974.74"/>
    <n v="9.17"/>
  </r>
  <r>
    <x v="101"/>
    <x v="4"/>
    <x v="0"/>
    <x v="1"/>
    <s v="CH4"/>
    <n v="61278.559999999998"/>
    <n v="2188.52"/>
    <n v="82377"/>
    <n v="7974740"/>
    <n v="7974.74"/>
    <n v="9.17"/>
  </r>
  <r>
    <x v="101"/>
    <x v="4"/>
    <x v="0"/>
    <x v="2"/>
    <s v="CH4"/>
    <n v="95901.68"/>
    <n v="3425.06"/>
    <n v="82377"/>
    <n v="7974740"/>
    <n v="7974.74"/>
    <n v="9.17"/>
  </r>
  <r>
    <x v="101"/>
    <x v="2"/>
    <x v="2"/>
    <x v="0"/>
    <s v="CH4"/>
    <n v="33219.200000000004"/>
    <n v="1186.4000000000001"/>
    <n v="82377"/>
    <n v="7974740"/>
    <n v="7974.74"/>
    <n v="9.17"/>
  </r>
  <r>
    <x v="101"/>
    <x v="0"/>
    <x v="0"/>
    <x v="2"/>
    <s v="CH4"/>
    <n v="26617.360000000001"/>
    <n v="950.62"/>
    <n v="82377"/>
    <n v="7974740"/>
    <n v="7974.74"/>
    <n v="9.17"/>
  </r>
  <r>
    <x v="101"/>
    <x v="1"/>
    <x v="2"/>
    <x v="2"/>
    <s v="N2O"/>
    <n v="130798.7"/>
    <n v="493.58"/>
    <n v="82377"/>
    <n v="7974740"/>
    <n v="7974.74"/>
    <n v="9.17"/>
  </r>
  <r>
    <x v="102"/>
    <x v="4"/>
    <x v="0"/>
    <x v="0"/>
    <s v="CH4"/>
    <n v="109149.55446855642"/>
    <n v="3898.198373877015"/>
    <n v="22309"/>
    <n v="3656290"/>
    <n v="3656.29"/>
    <n v="75.25"/>
  </r>
  <r>
    <x v="102"/>
    <x v="4"/>
    <x v="1"/>
    <x v="2"/>
    <s v="CH4"/>
    <n v="103682.69509053524"/>
    <n v="3702.9533960905442"/>
    <n v="22309"/>
    <n v="3656290"/>
    <n v="3656.29"/>
    <n v="75.25"/>
  </r>
  <r>
    <x v="102"/>
    <x v="1"/>
    <x v="1"/>
    <x v="0"/>
    <s v="CH4"/>
    <n v="59866.239999999998"/>
    <n v="2138.08"/>
    <n v="22309"/>
    <n v="3656290"/>
    <n v="3656.29"/>
    <n v="75.25"/>
  </r>
  <r>
    <x v="102"/>
    <x v="4"/>
    <x v="1"/>
    <x v="2"/>
    <s v="CO2"/>
    <n v="3500.3246162146288"/>
    <n v="3500.3246162146288"/>
    <n v="22309"/>
    <n v="3656290"/>
    <n v="3656.29"/>
    <n v="75.25"/>
  </r>
  <r>
    <x v="102"/>
    <x v="3"/>
    <x v="2"/>
    <x v="0"/>
    <s v="CO2"/>
    <n v="1782.56"/>
    <n v="1782.56"/>
    <n v="22309"/>
    <n v="3656290"/>
    <n v="3656.29"/>
    <n v="75.25"/>
  </r>
  <r>
    <x v="102"/>
    <x v="2"/>
    <x v="2"/>
    <x v="1"/>
    <s v="CH4"/>
    <n v="80259.199999999997"/>
    <n v="2866.4"/>
    <n v="22309"/>
    <n v="3656290"/>
    <n v="3656.29"/>
    <n v="75.25"/>
  </r>
  <r>
    <x v="102"/>
    <x v="1"/>
    <x v="0"/>
    <x v="0"/>
    <s v="N2O"/>
    <n v="1101340"/>
    <n v="4156"/>
    <n v="22309"/>
    <n v="3656290"/>
    <n v="3656.29"/>
    <n v="75.25"/>
  </r>
  <r>
    <x v="102"/>
    <x v="2"/>
    <x v="2"/>
    <x v="2"/>
    <s v="CH4"/>
    <n v="28535.64"/>
    <n v="1019.13"/>
    <n v="22309"/>
    <n v="3656290"/>
    <n v="3656.29"/>
    <n v="75.25"/>
  </r>
  <r>
    <x v="102"/>
    <x v="3"/>
    <x v="3"/>
    <x v="1"/>
    <s v="CO2"/>
    <n v="1531"/>
    <n v="1531"/>
    <n v="22309"/>
    <n v="3656290"/>
    <n v="3656.29"/>
    <n v="75.25"/>
  </r>
  <r>
    <x v="102"/>
    <x v="3"/>
    <x v="3"/>
    <x v="2"/>
    <s v="N2O"/>
    <n v="100106.4"/>
    <n v="377.76"/>
    <n v="22309"/>
    <n v="3656290"/>
    <n v="3656.29"/>
    <n v="75.25"/>
  </r>
  <r>
    <x v="102"/>
    <x v="3"/>
    <x v="3"/>
    <x v="2"/>
    <s v="CH4"/>
    <n v="115466.12"/>
    <n v="4123.79"/>
    <n v="22309"/>
    <n v="3656290"/>
    <n v="3656.29"/>
    <n v="75.25"/>
  </r>
  <r>
    <x v="103"/>
    <x v="4"/>
    <x v="1"/>
    <x v="2"/>
    <s v="CO2"/>
    <n v="1951.279028648808"/>
    <n v="1951.279028648808"/>
    <n v="84851"/>
    <n v="560750"/>
    <n v="560.75"/>
    <n v="80.23"/>
  </r>
  <r>
    <x v="103"/>
    <x v="2"/>
    <x v="1"/>
    <x v="2"/>
    <s v="N2O"/>
    <n v="148010.44999999998"/>
    <n v="558.53"/>
    <n v="84851"/>
    <n v="560750"/>
    <n v="560.75"/>
    <n v="80.23"/>
  </r>
  <r>
    <x v="103"/>
    <x v="3"/>
    <x v="2"/>
    <x v="2"/>
    <s v="CO2"/>
    <n v="3231.03"/>
    <n v="3231.03"/>
    <n v="84851"/>
    <n v="560750"/>
    <n v="560.75"/>
    <n v="80.23"/>
  </r>
  <r>
    <x v="103"/>
    <x v="3"/>
    <x v="2"/>
    <x v="2"/>
    <s v="N2O"/>
    <n v="388615.2635448263"/>
    <n v="1466.472692621986"/>
    <n v="84851"/>
    <n v="560750"/>
    <n v="560.75"/>
    <n v="80.23"/>
  </r>
  <r>
    <x v="103"/>
    <x v="4"/>
    <x v="2"/>
    <x v="1"/>
    <s v="CO2"/>
    <n v="220.63"/>
    <n v="220.63"/>
    <n v="84851"/>
    <n v="560750"/>
    <n v="560.75"/>
    <n v="80.23"/>
  </r>
  <r>
    <x v="103"/>
    <x v="0"/>
    <x v="1"/>
    <x v="0"/>
    <s v="CH4"/>
    <n v="82526.080000000002"/>
    <n v="2947.36"/>
    <n v="84851"/>
    <n v="560750"/>
    <n v="560.75"/>
    <n v="80.23"/>
  </r>
  <r>
    <x v="103"/>
    <x v="4"/>
    <x v="1"/>
    <x v="2"/>
    <s v="N2O"/>
    <n v="1151825.1500000001"/>
    <n v="4346.51"/>
    <n v="84851"/>
    <n v="560750"/>
    <n v="560.75"/>
    <n v="80.23"/>
  </r>
  <r>
    <x v="103"/>
    <x v="4"/>
    <x v="2"/>
    <x v="0"/>
    <s v="CH4"/>
    <n v="21582.960000000003"/>
    <n v="770.82"/>
    <n v="84851"/>
    <n v="560750"/>
    <n v="560.75"/>
    <n v="80.23"/>
  </r>
  <r>
    <x v="103"/>
    <x v="2"/>
    <x v="1"/>
    <x v="1"/>
    <s v="CO2"/>
    <n v="3387.13"/>
    <n v="3387.13"/>
    <n v="84851"/>
    <n v="560750"/>
    <n v="560.75"/>
    <n v="80.23"/>
  </r>
  <r>
    <x v="103"/>
    <x v="4"/>
    <x v="3"/>
    <x v="1"/>
    <s v="CO2"/>
    <n v="3923.147929760431"/>
    <n v="3923.147929760431"/>
    <n v="84851"/>
    <n v="560750"/>
    <n v="560.75"/>
    <n v="80.23"/>
  </r>
  <r>
    <x v="104"/>
    <x v="2"/>
    <x v="1"/>
    <x v="1"/>
    <s v="CH4"/>
    <n v="130870.59999999999"/>
    <n v="4673.95"/>
    <n v="27028"/>
    <n v="4617920"/>
    <n v="4617.92"/>
    <n v="57.62"/>
  </r>
  <r>
    <x v="104"/>
    <x v="0"/>
    <x v="0"/>
    <x v="0"/>
    <s v="CH4"/>
    <n v="76713.56"/>
    <n v="2739.77"/>
    <n v="27028"/>
    <n v="4617920"/>
    <n v="4617.92"/>
    <n v="57.62"/>
  </r>
  <r>
    <x v="104"/>
    <x v="1"/>
    <x v="0"/>
    <x v="1"/>
    <s v="N2O"/>
    <n v="1138713.0544377316"/>
    <n v="4297.0303941046477"/>
    <n v="27028"/>
    <n v="4617920"/>
    <n v="4617.92"/>
    <n v="57.62"/>
  </r>
  <r>
    <x v="104"/>
    <x v="3"/>
    <x v="1"/>
    <x v="0"/>
    <s v="CH4"/>
    <n v="21540.12"/>
    <n v="769.29"/>
    <n v="27028"/>
    <n v="4617920"/>
    <n v="4617.92"/>
    <n v="57.62"/>
  </r>
  <r>
    <x v="104"/>
    <x v="4"/>
    <x v="1"/>
    <x v="0"/>
    <s v="CH4"/>
    <n v="65240.840000000004"/>
    <n v="2330.0300000000002"/>
    <n v="27028"/>
    <n v="4617920"/>
    <n v="4617.92"/>
    <n v="57.62"/>
  </r>
  <r>
    <x v="104"/>
    <x v="1"/>
    <x v="1"/>
    <x v="1"/>
    <s v="CH4"/>
    <n v="61356.742103445598"/>
    <n v="2191.3122179801999"/>
    <n v="27028"/>
    <n v="4617920"/>
    <n v="4617.92"/>
    <n v="57.62"/>
  </r>
  <r>
    <x v="104"/>
    <x v="1"/>
    <x v="1"/>
    <x v="0"/>
    <s v="CH4"/>
    <n v="69032.599999999991"/>
    <n v="2465.4499999999998"/>
    <n v="27028"/>
    <n v="4617920"/>
    <n v="4617.92"/>
    <n v="57.62"/>
  </r>
  <r>
    <x v="104"/>
    <x v="0"/>
    <x v="3"/>
    <x v="0"/>
    <s v="N2O"/>
    <n v="505932.7"/>
    <n v="1909.18"/>
    <n v="27028"/>
    <n v="4617920"/>
    <n v="4617.92"/>
    <n v="57.62"/>
  </r>
  <r>
    <x v="104"/>
    <x v="0"/>
    <x v="1"/>
    <x v="1"/>
    <s v="CH4"/>
    <n v="121383.92000000001"/>
    <n v="4335.1400000000003"/>
    <n v="27028"/>
    <n v="4617920"/>
    <n v="4617.92"/>
    <n v="57.62"/>
  </r>
  <r>
    <x v="104"/>
    <x v="0"/>
    <x v="0"/>
    <x v="1"/>
    <s v="CO2"/>
    <n v="1353.72"/>
    <n v="1353.72"/>
    <n v="27028"/>
    <n v="4617920"/>
    <n v="4617.92"/>
    <n v="57.62"/>
  </r>
  <r>
    <x v="105"/>
    <x v="4"/>
    <x v="1"/>
    <x v="2"/>
    <s v="CH4"/>
    <n v="117998.72"/>
    <n v="4214.24"/>
    <n v="98682"/>
    <n v="6220560"/>
    <n v="6220.56"/>
    <n v="70.099999999999994"/>
  </r>
  <r>
    <x v="105"/>
    <x v="3"/>
    <x v="2"/>
    <x v="2"/>
    <s v="CO2"/>
    <n v="980.22"/>
    <n v="980.22"/>
    <n v="98682"/>
    <n v="6220560"/>
    <n v="6220.56"/>
    <n v="70.099999999999994"/>
  </r>
  <r>
    <x v="105"/>
    <x v="0"/>
    <x v="0"/>
    <x v="2"/>
    <s v="CO2"/>
    <n v="2991.57"/>
    <n v="2991.57"/>
    <n v="98682"/>
    <n v="6220560"/>
    <n v="6220.56"/>
    <n v="70.099999999999994"/>
  </r>
  <r>
    <x v="105"/>
    <x v="4"/>
    <x v="3"/>
    <x v="0"/>
    <s v="N2O"/>
    <n v="773001.69936814904"/>
    <n v="2916.9875447854679"/>
    <n v="98682"/>
    <n v="6220560"/>
    <n v="6220.56"/>
    <n v="70.099999999999994"/>
  </r>
  <r>
    <x v="105"/>
    <x v="1"/>
    <x v="0"/>
    <x v="2"/>
    <s v="N2O"/>
    <n v="251117.41743042663"/>
    <n v="947.61289596387405"/>
    <n v="98682"/>
    <n v="6220560"/>
    <n v="6220.56"/>
    <n v="70.099999999999994"/>
  </r>
  <r>
    <x v="105"/>
    <x v="4"/>
    <x v="1"/>
    <x v="2"/>
    <s v="N2O"/>
    <n v="557218.15"/>
    <n v="2102.71"/>
    <n v="98682"/>
    <n v="6220560"/>
    <n v="6220.56"/>
    <n v="70.099999999999994"/>
  </r>
  <r>
    <x v="105"/>
    <x v="1"/>
    <x v="1"/>
    <x v="0"/>
    <s v="N2O"/>
    <n v="1222291.3"/>
    <n v="4612.42"/>
    <n v="98682"/>
    <n v="6220560"/>
    <n v="6220.56"/>
    <n v="70.099999999999994"/>
  </r>
  <r>
    <x v="105"/>
    <x v="2"/>
    <x v="3"/>
    <x v="2"/>
    <s v="N2O"/>
    <n v="644914.6"/>
    <n v="2433.64"/>
    <n v="98682"/>
    <n v="6220560"/>
    <n v="6220.56"/>
    <n v="70.099999999999994"/>
  </r>
  <r>
    <x v="105"/>
    <x v="2"/>
    <x v="0"/>
    <x v="1"/>
    <s v="N2O"/>
    <n v="1018748.8496944013"/>
    <n v="3844.3352818656649"/>
    <n v="98682"/>
    <n v="6220560"/>
    <n v="6220.56"/>
    <n v="70.099999999999994"/>
  </r>
  <r>
    <x v="105"/>
    <x v="2"/>
    <x v="2"/>
    <x v="2"/>
    <s v="N2O"/>
    <n v="1265852"/>
    <n v="4776.8"/>
    <n v="98682"/>
    <n v="6220560"/>
    <n v="6220.56"/>
    <n v="70.099999999999994"/>
  </r>
  <r>
    <x v="105"/>
    <x v="4"/>
    <x v="1"/>
    <x v="1"/>
    <s v="CO2"/>
    <n v="3932.2339571110738"/>
    <n v="3932.2339571110738"/>
    <n v="98682"/>
    <n v="6220560"/>
    <n v="6220.56"/>
    <n v="70.099999999999994"/>
  </r>
  <r>
    <x v="105"/>
    <x v="0"/>
    <x v="2"/>
    <x v="0"/>
    <s v="CH4"/>
    <n v="39606.559999999998"/>
    <n v="1414.52"/>
    <n v="98682"/>
    <n v="6220560"/>
    <n v="6220.56"/>
    <n v="70.099999999999994"/>
  </r>
  <r>
    <x v="105"/>
    <x v="1"/>
    <x v="1"/>
    <x v="0"/>
    <s v="N2O"/>
    <n v="373888.95336764236"/>
    <n v="1410.901710821292"/>
    <n v="98682"/>
    <n v="6220560"/>
    <n v="6220.56"/>
    <n v="70.099999999999994"/>
  </r>
  <r>
    <x v="105"/>
    <x v="3"/>
    <x v="0"/>
    <x v="0"/>
    <s v="CO2"/>
    <n v="2916.42"/>
    <n v="2916.42"/>
    <n v="98682"/>
    <n v="6220560"/>
    <n v="6220.56"/>
    <n v="70.099999999999994"/>
  </r>
  <r>
    <x v="105"/>
    <x v="4"/>
    <x v="3"/>
    <x v="0"/>
    <s v="N2O"/>
    <n v="284034.94999999995"/>
    <n v="1071.83"/>
    <n v="98682"/>
    <n v="6220560"/>
    <n v="6220.56"/>
    <n v="70.099999999999994"/>
  </r>
  <r>
    <x v="105"/>
    <x v="2"/>
    <x v="3"/>
    <x v="0"/>
    <s v="N2O"/>
    <n v="874322.45"/>
    <n v="3299.33"/>
    <n v="98682"/>
    <n v="6220560"/>
    <n v="6220.56"/>
    <n v="70.099999999999994"/>
  </r>
  <r>
    <x v="106"/>
    <x v="0"/>
    <x v="2"/>
    <x v="0"/>
    <s v="CH4"/>
    <n v="96052.599999999991"/>
    <n v="3430.45"/>
    <n v="43512"/>
    <n v="5352180"/>
    <n v="5352.18"/>
    <n v="6.17"/>
  </r>
  <r>
    <x v="106"/>
    <x v="0"/>
    <x v="3"/>
    <x v="1"/>
    <s v="CO2"/>
    <n v="4987.59"/>
    <n v="4987.59"/>
    <n v="43512"/>
    <n v="5352180"/>
    <n v="5352.18"/>
    <n v="6.17"/>
  </r>
  <r>
    <x v="106"/>
    <x v="0"/>
    <x v="0"/>
    <x v="1"/>
    <s v="CO2"/>
    <n v="3670.5421858161321"/>
    <n v="3670.5421858161321"/>
    <n v="43512"/>
    <n v="5352180"/>
    <n v="5352.18"/>
    <n v="6.17"/>
  </r>
  <r>
    <x v="106"/>
    <x v="4"/>
    <x v="0"/>
    <x v="2"/>
    <s v="N2O"/>
    <n v="952773.04999999993"/>
    <n v="3595.37"/>
    <n v="43512"/>
    <n v="5352180"/>
    <n v="5352.18"/>
    <n v="6.17"/>
  </r>
  <r>
    <x v="106"/>
    <x v="3"/>
    <x v="2"/>
    <x v="1"/>
    <s v="N2O"/>
    <n v="1219453.1499999999"/>
    <n v="4601.71"/>
    <n v="43512"/>
    <n v="5352180"/>
    <n v="5352.18"/>
    <n v="6.17"/>
  </r>
  <r>
    <x v="106"/>
    <x v="4"/>
    <x v="2"/>
    <x v="0"/>
    <s v="CH4"/>
    <n v="96168.52"/>
    <n v="3434.59"/>
    <n v="43512"/>
    <n v="5352180"/>
    <n v="5352.18"/>
    <n v="6.17"/>
  </r>
  <r>
    <x v="106"/>
    <x v="1"/>
    <x v="0"/>
    <x v="1"/>
    <s v="CH4"/>
    <n v="63507.08"/>
    <n v="2268.11"/>
    <n v="43512"/>
    <n v="5352180"/>
    <n v="5352.18"/>
    <n v="6.17"/>
  </r>
  <r>
    <x v="106"/>
    <x v="0"/>
    <x v="1"/>
    <x v="0"/>
    <s v="CH4"/>
    <n v="57010.091456711933"/>
    <n v="2036.074694882569"/>
    <n v="43512"/>
    <n v="5352180"/>
    <n v="5352.18"/>
    <n v="6.17"/>
  </r>
  <r>
    <x v="106"/>
    <x v="4"/>
    <x v="3"/>
    <x v="0"/>
    <s v="N2O"/>
    <n v="1112207.6500000001"/>
    <n v="4197.01"/>
    <n v="43512"/>
    <n v="5352180"/>
    <n v="5352.18"/>
    <n v="6.17"/>
  </r>
  <r>
    <x v="106"/>
    <x v="4"/>
    <x v="2"/>
    <x v="2"/>
    <s v="CO2"/>
    <n v="365.96"/>
    <n v="365.96"/>
    <n v="43512"/>
    <n v="5352180"/>
    <n v="5352.18"/>
    <n v="6.17"/>
  </r>
  <r>
    <x v="107"/>
    <x v="1"/>
    <x v="2"/>
    <x v="0"/>
    <s v="N2O"/>
    <n v="442175.61772734445"/>
    <n v="1668.5872367069601"/>
    <n v="39050"/>
    <n v="5885730"/>
    <n v="5885.73"/>
    <n v="93.04"/>
  </r>
  <r>
    <x v="107"/>
    <x v="3"/>
    <x v="3"/>
    <x v="1"/>
    <s v="CO2"/>
    <n v="2619.1304724242682"/>
    <n v="2619.1304724242682"/>
    <n v="39050"/>
    <n v="5885730"/>
    <n v="5885.73"/>
    <n v="93.04"/>
  </r>
  <r>
    <x v="107"/>
    <x v="0"/>
    <x v="0"/>
    <x v="0"/>
    <s v="CO2"/>
    <n v="639.35639623347538"/>
    <n v="639.35639623347538"/>
    <n v="39050"/>
    <n v="5885730"/>
    <n v="5885.73"/>
    <n v="93.04"/>
  </r>
  <r>
    <x v="107"/>
    <x v="2"/>
    <x v="0"/>
    <x v="0"/>
    <s v="N2O"/>
    <n v="940288.89852196246"/>
    <n v="3548.2599944224999"/>
    <n v="39050"/>
    <n v="5885730"/>
    <n v="5885.73"/>
    <n v="93.04"/>
  </r>
  <r>
    <x v="107"/>
    <x v="2"/>
    <x v="0"/>
    <x v="1"/>
    <s v="CH4"/>
    <n v="43392.098427323101"/>
    <n v="1549.717800975825"/>
    <n v="39050"/>
    <n v="5885730"/>
    <n v="5885.73"/>
    <n v="93.04"/>
  </r>
  <r>
    <x v="107"/>
    <x v="4"/>
    <x v="2"/>
    <x v="2"/>
    <s v="N2O"/>
    <n v="371548.55"/>
    <n v="1402.07"/>
    <n v="39050"/>
    <n v="5885730"/>
    <n v="5885.73"/>
    <n v="93.04"/>
  </r>
  <r>
    <x v="107"/>
    <x v="1"/>
    <x v="2"/>
    <x v="1"/>
    <s v="CH4"/>
    <n v="58203.039999999994"/>
    <n v="2078.6799999999998"/>
    <n v="39050"/>
    <n v="5885730"/>
    <n v="5885.73"/>
    <n v="93.04"/>
  </r>
  <r>
    <x v="107"/>
    <x v="0"/>
    <x v="3"/>
    <x v="2"/>
    <s v="N2O"/>
    <n v="207574.5"/>
    <n v="783.3"/>
    <n v="39050"/>
    <n v="5885730"/>
    <n v="5885.73"/>
    <n v="93.04"/>
  </r>
  <r>
    <x v="107"/>
    <x v="3"/>
    <x v="0"/>
    <x v="2"/>
    <s v="CH4"/>
    <n v="118731.76000000001"/>
    <n v="4240.42"/>
    <n v="39050"/>
    <n v="5885730"/>
    <n v="5885.73"/>
    <n v="93.04"/>
  </r>
  <r>
    <x v="107"/>
    <x v="0"/>
    <x v="3"/>
    <x v="0"/>
    <s v="CH4"/>
    <n v="35198.366906910196"/>
    <n v="1257.0845323896499"/>
    <n v="39050"/>
    <n v="5885730"/>
    <n v="5885.73"/>
    <n v="93.04"/>
  </r>
  <r>
    <x v="107"/>
    <x v="0"/>
    <x v="2"/>
    <x v="0"/>
    <s v="CH4"/>
    <n v="72660.56"/>
    <n v="2595.02"/>
    <n v="39050"/>
    <n v="5885730"/>
    <n v="5885.73"/>
    <n v="93.04"/>
  </r>
  <r>
    <x v="107"/>
    <x v="2"/>
    <x v="3"/>
    <x v="1"/>
    <s v="CH4"/>
    <n v="120507.89837915465"/>
    <n v="4303.8535135412376"/>
    <n v="39050"/>
    <n v="5885730"/>
    <n v="5885.73"/>
    <n v="93.04"/>
  </r>
  <r>
    <x v="107"/>
    <x v="3"/>
    <x v="3"/>
    <x v="2"/>
    <s v="N2O"/>
    <n v="799489.1"/>
    <n v="3016.94"/>
    <n v="39050"/>
    <n v="5885730"/>
    <n v="5885.73"/>
    <n v="93.04"/>
  </r>
  <r>
    <x v="107"/>
    <x v="2"/>
    <x v="3"/>
    <x v="0"/>
    <s v="CH4"/>
    <n v="138107.24659657929"/>
    <n v="4932.4016641635462"/>
    <n v="39050"/>
    <n v="5885730"/>
    <n v="5885.73"/>
    <n v="93.04"/>
  </r>
  <r>
    <x v="107"/>
    <x v="3"/>
    <x v="0"/>
    <x v="1"/>
    <s v="CH4"/>
    <n v="135514.6378919479"/>
    <n v="4839.8084961409968"/>
    <n v="39050"/>
    <n v="5885730"/>
    <n v="5885.73"/>
    <n v="93.04"/>
  </r>
  <r>
    <x v="108"/>
    <x v="3"/>
    <x v="1"/>
    <x v="2"/>
    <s v="CO2"/>
    <n v="1240.9200380990751"/>
    <n v="1240.9200380990751"/>
    <n v="34318"/>
    <n v="675670"/>
    <n v="675.67"/>
    <n v="41.05"/>
  </r>
  <r>
    <x v="108"/>
    <x v="0"/>
    <x v="0"/>
    <x v="1"/>
    <s v="CH4"/>
    <n v="76386.52"/>
    <n v="2728.09"/>
    <n v="34318"/>
    <n v="675670"/>
    <n v="675.67"/>
    <n v="41.05"/>
  </r>
  <r>
    <x v="108"/>
    <x v="0"/>
    <x v="0"/>
    <x v="1"/>
    <s v="CH4"/>
    <n v="2367.4"/>
    <n v="84.55"/>
    <n v="34318"/>
    <n v="675670"/>
    <n v="675.67"/>
    <n v="41.05"/>
  </r>
  <r>
    <x v="108"/>
    <x v="3"/>
    <x v="2"/>
    <x v="1"/>
    <s v="CO2"/>
    <n v="3858.7"/>
    <n v="3858.7"/>
    <n v="34318"/>
    <n v="675670"/>
    <n v="675.67"/>
    <n v="41.05"/>
  </r>
  <r>
    <x v="108"/>
    <x v="1"/>
    <x v="2"/>
    <x v="2"/>
    <s v="N2O"/>
    <n v="230155.61199999999"/>
    <n v="868.51174339622639"/>
    <n v="34318"/>
    <n v="675670"/>
    <n v="675.67"/>
    <n v="41.05"/>
  </r>
  <r>
    <x v="108"/>
    <x v="1"/>
    <x v="3"/>
    <x v="1"/>
    <s v="CO2"/>
    <n v="1123.56"/>
    <n v="1123.56"/>
    <n v="34318"/>
    <n v="675670"/>
    <n v="675.67"/>
    <n v="41.05"/>
  </r>
  <r>
    <x v="108"/>
    <x v="4"/>
    <x v="1"/>
    <x v="2"/>
    <s v="CH4"/>
    <n v="74567.64"/>
    <n v="2663.13"/>
    <n v="34318"/>
    <n v="675670"/>
    <n v="675.67"/>
    <n v="41.05"/>
  </r>
  <r>
    <x v="108"/>
    <x v="0"/>
    <x v="1"/>
    <x v="1"/>
    <s v="N2O"/>
    <n v="1133905.8500000001"/>
    <n v="4278.8900000000003"/>
    <n v="34318"/>
    <n v="675670"/>
    <n v="675.67"/>
    <n v="41.05"/>
  </r>
  <r>
    <x v="108"/>
    <x v="1"/>
    <x v="1"/>
    <x v="2"/>
    <s v="CH4"/>
    <n v="60073.440000000002"/>
    <n v="2145.48"/>
    <n v="34318"/>
    <n v="675670"/>
    <n v="675.67"/>
    <n v="41.05"/>
  </r>
  <r>
    <x v="109"/>
    <x v="2"/>
    <x v="3"/>
    <x v="0"/>
    <s v="CH4"/>
    <n v="53149.152740130441"/>
    <n v="1898.18402643323"/>
    <n v="85868"/>
    <n v="907720"/>
    <n v="907.72"/>
    <n v="90.36"/>
  </r>
  <r>
    <x v="109"/>
    <x v="4"/>
    <x v="0"/>
    <x v="2"/>
    <s v="CO2"/>
    <n v="2679.07"/>
    <n v="2679.07"/>
    <n v="85868"/>
    <n v="907720"/>
    <n v="907.72"/>
    <n v="90.36"/>
  </r>
  <r>
    <x v="109"/>
    <x v="3"/>
    <x v="0"/>
    <x v="2"/>
    <s v="CO2"/>
    <n v="2978"/>
    <n v="2978"/>
    <n v="85868"/>
    <n v="907720"/>
    <n v="907.72"/>
    <n v="90.36"/>
  </r>
  <r>
    <x v="109"/>
    <x v="0"/>
    <x v="2"/>
    <x v="0"/>
    <s v="CO2"/>
    <n v="4313.43"/>
    <n v="4313.43"/>
    <n v="85868"/>
    <n v="907720"/>
    <n v="907.72"/>
    <n v="90.36"/>
  </r>
  <r>
    <x v="109"/>
    <x v="3"/>
    <x v="2"/>
    <x v="1"/>
    <s v="CH4"/>
    <n v="113884.96"/>
    <n v="4067.32"/>
    <n v="85868"/>
    <n v="907720"/>
    <n v="907.72"/>
    <n v="90.36"/>
  </r>
  <r>
    <x v="109"/>
    <x v="3"/>
    <x v="1"/>
    <x v="1"/>
    <s v="CH4"/>
    <n v="102786.88"/>
    <n v="3670.96"/>
    <n v="85868"/>
    <n v="907720"/>
    <n v="907.72"/>
    <n v="90.36"/>
  </r>
  <r>
    <x v="109"/>
    <x v="2"/>
    <x v="2"/>
    <x v="2"/>
    <s v="CH4"/>
    <n v="52771.040000000001"/>
    <n v="1884.68"/>
    <n v="85868"/>
    <n v="907720"/>
    <n v="907.72"/>
    <n v="90.36"/>
  </r>
  <r>
    <x v="109"/>
    <x v="0"/>
    <x v="3"/>
    <x v="2"/>
    <s v="N2O"/>
    <n v="278621"/>
    <n v="1051.4000000000001"/>
    <n v="85868"/>
    <n v="907720"/>
    <n v="907.72"/>
    <n v="90.36"/>
  </r>
  <r>
    <x v="109"/>
    <x v="4"/>
    <x v="0"/>
    <x v="2"/>
    <s v="CH4"/>
    <n v="131749.52000000002"/>
    <n v="4705.34"/>
    <n v="85868"/>
    <n v="907720"/>
    <n v="907.72"/>
    <n v="90.36"/>
  </r>
  <r>
    <x v="109"/>
    <x v="2"/>
    <x v="1"/>
    <x v="1"/>
    <s v="N2O"/>
    <n v="462072.55000000005"/>
    <n v="1743.67"/>
    <n v="85868"/>
    <n v="907720"/>
    <n v="907.72"/>
    <n v="90.36"/>
  </r>
  <r>
    <x v="110"/>
    <x v="0"/>
    <x v="2"/>
    <x v="1"/>
    <s v="CH4"/>
    <n v="63066.080000000002"/>
    <n v="2252.36"/>
    <n v="10907"/>
    <n v="4748660"/>
    <n v="4748.66"/>
    <n v="39.36"/>
  </r>
  <r>
    <x v="110"/>
    <x v="4"/>
    <x v="2"/>
    <x v="0"/>
    <s v="N2O"/>
    <n v="354531.5442618698"/>
    <n v="1337.8548840070559"/>
    <n v="10907"/>
    <n v="4748660"/>
    <n v="4748.66"/>
    <n v="39.36"/>
  </r>
  <r>
    <x v="110"/>
    <x v="4"/>
    <x v="3"/>
    <x v="1"/>
    <s v="N2O"/>
    <n v="393790"/>
    <n v="1486"/>
    <n v="10907"/>
    <n v="4748660"/>
    <n v="4748.66"/>
    <n v="39.36"/>
  </r>
  <r>
    <x v="110"/>
    <x v="1"/>
    <x v="0"/>
    <x v="1"/>
    <s v="N2O"/>
    <n v="698229.95"/>
    <n v="2634.83"/>
    <n v="10907"/>
    <n v="4748660"/>
    <n v="4748.66"/>
    <n v="39.36"/>
  </r>
  <r>
    <x v="110"/>
    <x v="2"/>
    <x v="0"/>
    <x v="1"/>
    <s v="N2O"/>
    <n v="406655.75"/>
    <n v="1534.55"/>
    <n v="10907"/>
    <n v="4748660"/>
    <n v="4748.66"/>
    <n v="39.36"/>
  </r>
  <r>
    <x v="111"/>
    <x v="0"/>
    <x v="0"/>
    <x v="1"/>
    <s v="CO2"/>
    <n v="1942.26"/>
    <n v="1942.26"/>
    <n v="88188"/>
    <n v="815860"/>
    <n v="815.86"/>
    <n v="57.53"/>
  </r>
  <r>
    <x v="111"/>
    <x v="1"/>
    <x v="0"/>
    <x v="0"/>
    <s v="N2O"/>
    <n v="271587.89999999997"/>
    <n v="1024.8599999999999"/>
    <n v="88188"/>
    <n v="815860"/>
    <n v="815.86"/>
    <n v="57.53"/>
  </r>
  <r>
    <x v="111"/>
    <x v="2"/>
    <x v="0"/>
    <x v="0"/>
    <s v="CH4"/>
    <n v="131895.96"/>
    <n v="4710.57"/>
    <n v="88188"/>
    <n v="815860"/>
    <n v="815.86"/>
    <n v="57.53"/>
  </r>
  <r>
    <x v="111"/>
    <x v="3"/>
    <x v="1"/>
    <x v="1"/>
    <s v="CH4"/>
    <n v="101024.45987143871"/>
    <n v="3608.0164239799542"/>
    <n v="88188"/>
    <n v="815860"/>
    <n v="815.86"/>
    <n v="57.53"/>
  </r>
  <r>
    <x v="111"/>
    <x v="4"/>
    <x v="3"/>
    <x v="1"/>
    <s v="N2O"/>
    <n v="763573.64999999991"/>
    <n v="2881.41"/>
    <n v="88188"/>
    <n v="815860"/>
    <n v="815.86"/>
    <n v="57.53"/>
  </r>
  <r>
    <x v="111"/>
    <x v="3"/>
    <x v="0"/>
    <x v="1"/>
    <s v="CO2"/>
    <n v="2501.470005042594"/>
    <n v="2501.470005042594"/>
    <n v="88188"/>
    <n v="815860"/>
    <n v="815.86"/>
    <n v="57.53"/>
  </r>
  <r>
    <x v="111"/>
    <x v="3"/>
    <x v="1"/>
    <x v="2"/>
    <s v="CO2"/>
    <n v="2532.84"/>
    <n v="2532.84"/>
    <n v="88188"/>
    <n v="815860"/>
    <n v="815.86"/>
    <n v="57.53"/>
  </r>
  <r>
    <x v="111"/>
    <x v="3"/>
    <x v="3"/>
    <x v="1"/>
    <s v="N2O"/>
    <n v="1105423.6499999999"/>
    <n v="4171.41"/>
    <n v="88188"/>
    <n v="815860"/>
    <n v="815.86"/>
    <n v="57.53"/>
  </r>
  <r>
    <x v="111"/>
    <x v="2"/>
    <x v="1"/>
    <x v="2"/>
    <s v="N2O"/>
    <n v="1116313.1973130936"/>
    <n v="4212.5026313701646"/>
    <n v="88188"/>
    <n v="815860"/>
    <n v="815.86"/>
    <n v="57.53"/>
  </r>
  <r>
    <x v="112"/>
    <x v="4"/>
    <x v="1"/>
    <x v="0"/>
    <s v="CH4"/>
    <n v="112644.35942949526"/>
    <n v="4023.012836767688"/>
    <n v="69636"/>
    <n v="4246550"/>
    <n v="4246.55"/>
    <n v="69.290000000000006"/>
  </r>
  <r>
    <x v="112"/>
    <x v="0"/>
    <x v="1"/>
    <x v="1"/>
    <s v="CO2"/>
    <n v="5208.6131417897996"/>
    <n v="5208.6131417897996"/>
    <n v="69636"/>
    <n v="4246550"/>
    <n v="4246.55"/>
    <n v="69.290000000000006"/>
  </r>
  <r>
    <x v="112"/>
    <x v="0"/>
    <x v="0"/>
    <x v="2"/>
    <s v="CO2"/>
    <n v="1833.49"/>
    <n v="1833.49"/>
    <n v="69636"/>
    <n v="4246550"/>
    <n v="4246.55"/>
    <n v="69.290000000000006"/>
  </r>
  <r>
    <x v="112"/>
    <x v="3"/>
    <x v="2"/>
    <x v="2"/>
    <s v="CH4"/>
    <n v="15779.679999999998"/>
    <n v="563.55999999999995"/>
    <n v="69636"/>
    <n v="4246550"/>
    <n v="4246.55"/>
    <n v="69.290000000000006"/>
  </r>
  <r>
    <x v="112"/>
    <x v="4"/>
    <x v="1"/>
    <x v="0"/>
    <s v="CH4"/>
    <n v="119389.76000000001"/>
    <n v="4263.92"/>
    <n v="69636"/>
    <n v="4246550"/>
    <n v="4246.55"/>
    <n v="69.290000000000006"/>
  </r>
  <r>
    <x v="112"/>
    <x v="3"/>
    <x v="2"/>
    <x v="0"/>
    <s v="CO2"/>
    <n v="3135.288240119628"/>
    <n v="3135.288240119628"/>
    <n v="69636"/>
    <n v="4246550"/>
    <n v="4246.55"/>
    <n v="69.290000000000006"/>
  </r>
  <r>
    <x v="112"/>
    <x v="1"/>
    <x v="0"/>
    <x v="0"/>
    <s v="CH4"/>
    <n v="93479.679999999993"/>
    <n v="3338.56"/>
    <n v="69636"/>
    <n v="4246550"/>
    <n v="4246.55"/>
    <n v="69.290000000000006"/>
  </r>
  <r>
    <x v="112"/>
    <x v="0"/>
    <x v="0"/>
    <x v="1"/>
    <s v="CO2"/>
    <n v="4795.1400000000003"/>
    <n v="4795.1400000000003"/>
    <n v="69636"/>
    <n v="4246550"/>
    <n v="4246.55"/>
    <n v="69.290000000000006"/>
  </r>
  <r>
    <x v="112"/>
    <x v="2"/>
    <x v="1"/>
    <x v="1"/>
    <s v="N2O"/>
    <n v="237758"/>
    <n v="897.2"/>
    <n v="69636"/>
    <n v="4246550"/>
    <n v="4246.55"/>
    <n v="69.290000000000006"/>
  </r>
  <r>
    <x v="112"/>
    <x v="4"/>
    <x v="1"/>
    <x v="0"/>
    <s v="N2O"/>
    <n v="809711.09403114172"/>
    <n v="3055.5135623816668"/>
    <n v="69636"/>
    <n v="4246550"/>
    <n v="4246.55"/>
    <n v="69.290000000000006"/>
  </r>
  <r>
    <x v="112"/>
    <x v="1"/>
    <x v="3"/>
    <x v="0"/>
    <s v="CO2"/>
    <n v="2639.81"/>
    <n v="2639.81"/>
    <n v="69636"/>
    <n v="4246550"/>
    <n v="4246.55"/>
    <n v="69.290000000000006"/>
  </r>
  <r>
    <x v="113"/>
    <x v="0"/>
    <x v="2"/>
    <x v="1"/>
    <s v="CH4"/>
    <n v="81421.050635534877"/>
    <n v="2907.894665554817"/>
    <n v="57353"/>
    <n v="2274710"/>
    <n v="2274.71"/>
    <n v="65.34"/>
  </r>
  <r>
    <x v="113"/>
    <x v="3"/>
    <x v="2"/>
    <x v="1"/>
    <s v="CO2"/>
    <n v="4048.31"/>
    <n v="4048.31"/>
    <n v="57353"/>
    <n v="2274710"/>
    <n v="2274.71"/>
    <n v="65.34"/>
  </r>
  <r>
    <x v="113"/>
    <x v="1"/>
    <x v="2"/>
    <x v="1"/>
    <s v="CH4"/>
    <n v="104463.23999999999"/>
    <n v="3730.83"/>
    <n v="57353"/>
    <n v="2274710"/>
    <n v="2274.71"/>
    <n v="65.34"/>
  </r>
  <r>
    <x v="113"/>
    <x v="4"/>
    <x v="2"/>
    <x v="0"/>
    <s v="CH4"/>
    <n v="14072.049340010415"/>
    <n v="502.5731907146577"/>
    <n v="57353"/>
    <n v="2274710"/>
    <n v="2274.71"/>
    <n v="65.34"/>
  </r>
  <r>
    <x v="113"/>
    <x v="4"/>
    <x v="0"/>
    <x v="0"/>
    <s v="CH4"/>
    <n v="31855.88"/>
    <n v="1137.71"/>
    <n v="57353"/>
    <n v="2274710"/>
    <n v="2274.71"/>
    <n v="65.34"/>
  </r>
  <r>
    <x v="113"/>
    <x v="4"/>
    <x v="2"/>
    <x v="2"/>
    <s v="CH4"/>
    <n v="33184.051183946824"/>
    <n v="1185.144685140958"/>
    <n v="57353"/>
    <n v="2274710"/>
    <n v="2274.71"/>
    <n v="65.34"/>
  </r>
  <r>
    <x v="113"/>
    <x v="3"/>
    <x v="0"/>
    <x v="2"/>
    <s v="CH4"/>
    <n v="82355"/>
    <n v="2941.25"/>
    <n v="57353"/>
    <n v="2274710"/>
    <n v="2274.71"/>
    <n v="65.34"/>
  </r>
  <r>
    <x v="113"/>
    <x v="3"/>
    <x v="0"/>
    <x v="1"/>
    <s v="CO2"/>
    <n v="565.20370017570747"/>
    <n v="565.20370017570747"/>
    <n v="57353"/>
    <n v="2274710"/>
    <n v="2274.71"/>
    <n v="65.34"/>
  </r>
  <r>
    <x v="113"/>
    <x v="3"/>
    <x v="0"/>
    <x v="0"/>
    <s v="CH4"/>
    <n v="131366.19999999998"/>
    <n v="4691.6499999999996"/>
    <n v="57353"/>
    <n v="2274710"/>
    <n v="2274.71"/>
    <n v="65.34"/>
  </r>
  <r>
    <x v="114"/>
    <x v="3"/>
    <x v="1"/>
    <x v="1"/>
    <s v="CO2"/>
    <n v="3332.83"/>
    <n v="3332.83"/>
    <n v="29318"/>
    <n v="9860620"/>
    <n v="9860.6200000000008"/>
    <n v="14.58"/>
  </r>
  <r>
    <x v="114"/>
    <x v="2"/>
    <x v="1"/>
    <x v="0"/>
    <s v="N2O"/>
    <n v="1291843.2"/>
    <n v="4874.88"/>
    <n v="29318"/>
    <n v="9860620"/>
    <n v="9860.6200000000008"/>
    <n v="14.58"/>
  </r>
  <r>
    <x v="114"/>
    <x v="3"/>
    <x v="0"/>
    <x v="1"/>
    <s v="CO2"/>
    <n v="2331.7399999999998"/>
    <n v="2331.7399999999998"/>
    <n v="29318"/>
    <n v="9860620"/>
    <n v="9860.6200000000008"/>
    <n v="14.58"/>
  </r>
  <r>
    <x v="114"/>
    <x v="4"/>
    <x v="0"/>
    <x v="0"/>
    <s v="CH4"/>
    <n v="65371.32"/>
    <n v="2334.69"/>
    <n v="29318"/>
    <n v="9860620"/>
    <n v="9860.6200000000008"/>
    <n v="14.58"/>
  </r>
  <r>
    <x v="114"/>
    <x v="4"/>
    <x v="0"/>
    <x v="1"/>
    <s v="CO2"/>
    <n v="2269.8200000000002"/>
    <n v="2269.8200000000002"/>
    <n v="29318"/>
    <n v="9860620"/>
    <n v="9860.6200000000008"/>
    <n v="14.58"/>
  </r>
  <r>
    <x v="114"/>
    <x v="0"/>
    <x v="0"/>
    <x v="0"/>
    <s v="CH4"/>
    <n v="54398.400000000001"/>
    <n v="1942.8"/>
    <n v="29318"/>
    <n v="9860620"/>
    <n v="9860.6200000000008"/>
    <n v="14.58"/>
  </r>
  <r>
    <x v="114"/>
    <x v="3"/>
    <x v="0"/>
    <x v="1"/>
    <s v="N2O"/>
    <n v="791891.55"/>
    <n v="2988.27"/>
    <n v="29318"/>
    <n v="9860620"/>
    <n v="9860.6200000000008"/>
    <n v="14.58"/>
  </r>
  <r>
    <x v="114"/>
    <x v="3"/>
    <x v="1"/>
    <x v="0"/>
    <s v="N2O"/>
    <n v="795734.05"/>
    <n v="3002.77"/>
    <n v="29318"/>
    <n v="9860620"/>
    <n v="9860.6200000000008"/>
    <n v="14.58"/>
  </r>
  <r>
    <x v="114"/>
    <x v="0"/>
    <x v="3"/>
    <x v="1"/>
    <s v="N2O"/>
    <n v="981989.17635387497"/>
    <n v="3705.6195334108488"/>
    <n v="29318"/>
    <n v="9860620"/>
    <n v="9860.6200000000008"/>
    <n v="14.58"/>
  </r>
  <r>
    <x v="115"/>
    <x v="2"/>
    <x v="2"/>
    <x v="0"/>
    <s v="CO2"/>
    <n v="670.69"/>
    <n v="670.69"/>
    <n v="48501"/>
    <n v="7209770"/>
    <n v="7209.77"/>
    <n v="92.51"/>
  </r>
  <r>
    <x v="115"/>
    <x v="1"/>
    <x v="3"/>
    <x v="2"/>
    <s v="N2O"/>
    <n v="894102.04999999993"/>
    <n v="3373.97"/>
    <n v="48501"/>
    <n v="7209770"/>
    <n v="7209.77"/>
    <n v="92.51"/>
  </r>
  <r>
    <x v="115"/>
    <x v="4"/>
    <x v="0"/>
    <x v="0"/>
    <s v="CH4"/>
    <n v="60470.200000000004"/>
    <n v="2159.65"/>
    <n v="48501"/>
    <n v="7209770"/>
    <n v="7209.77"/>
    <n v="92.51"/>
  </r>
  <r>
    <x v="115"/>
    <x v="4"/>
    <x v="2"/>
    <x v="2"/>
    <s v="CO2"/>
    <n v="3682.33"/>
    <n v="3682.33"/>
    <n v="48501"/>
    <n v="7209770"/>
    <n v="7209.77"/>
    <n v="92.51"/>
  </r>
  <r>
    <x v="115"/>
    <x v="0"/>
    <x v="2"/>
    <x v="1"/>
    <s v="N2O"/>
    <n v="667264.69999999995"/>
    <n v="2517.98"/>
    <n v="48501"/>
    <n v="7209770"/>
    <n v="7209.77"/>
    <n v="92.51"/>
  </r>
  <r>
    <x v="115"/>
    <x v="0"/>
    <x v="3"/>
    <x v="1"/>
    <s v="CO2"/>
    <n v="2577.6"/>
    <n v="2577.6"/>
    <n v="48501"/>
    <n v="7209770"/>
    <n v="7209.77"/>
    <n v="92.51"/>
  </r>
  <r>
    <x v="115"/>
    <x v="2"/>
    <x v="3"/>
    <x v="2"/>
    <s v="CH4"/>
    <n v="3907.96"/>
    <n v="139.57"/>
    <n v="48501"/>
    <n v="7209770"/>
    <n v="7209.77"/>
    <n v="92.51"/>
  </r>
  <r>
    <x v="116"/>
    <x v="3"/>
    <x v="2"/>
    <x v="0"/>
    <s v="N2O"/>
    <n v="930303.7"/>
    <n v="3510.58"/>
    <n v="52594"/>
    <n v="8715040"/>
    <n v="8715.0400000000009"/>
    <n v="90.54"/>
  </r>
  <r>
    <x v="116"/>
    <x v="3"/>
    <x v="3"/>
    <x v="0"/>
    <s v="CO2"/>
    <n v="2599.944831702524"/>
    <n v="2599.944831702524"/>
    <n v="52594"/>
    <n v="8715040"/>
    <n v="8715.0400000000009"/>
    <n v="90.54"/>
  </r>
  <r>
    <x v="116"/>
    <x v="2"/>
    <x v="0"/>
    <x v="1"/>
    <s v="CH4"/>
    <n v="95401.88"/>
    <n v="3407.21"/>
    <n v="52594"/>
    <n v="8715040"/>
    <n v="8715.0400000000009"/>
    <n v="90.54"/>
  </r>
  <r>
    <x v="116"/>
    <x v="2"/>
    <x v="0"/>
    <x v="1"/>
    <s v="N2O"/>
    <n v="877965.37388455111"/>
    <n v="3313.076882583212"/>
    <n v="52594"/>
    <n v="8715040"/>
    <n v="8715.0400000000009"/>
    <n v="90.54"/>
  </r>
  <r>
    <x v="116"/>
    <x v="0"/>
    <x v="3"/>
    <x v="2"/>
    <s v="CO2"/>
    <n v="4352.6233113881644"/>
    <n v="4352.6233113881644"/>
    <n v="52594"/>
    <n v="8715040"/>
    <n v="8715.0400000000009"/>
    <n v="90.54"/>
  </r>
  <r>
    <x v="116"/>
    <x v="4"/>
    <x v="0"/>
    <x v="2"/>
    <s v="N2O"/>
    <n v="490536.19999999995"/>
    <n v="1851.08"/>
    <n v="52594"/>
    <n v="8715040"/>
    <n v="8715.0400000000009"/>
    <n v="90.54"/>
  </r>
  <r>
    <x v="116"/>
    <x v="1"/>
    <x v="3"/>
    <x v="0"/>
    <s v="CH4"/>
    <n v="22876.84"/>
    <n v="817.03"/>
    <n v="52594"/>
    <n v="8715040"/>
    <n v="8715.0400000000009"/>
    <n v="90.54"/>
  </r>
  <r>
    <x v="116"/>
    <x v="1"/>
    <x v="1"/>
    <x v="0"/>
    <s v="CH4"/>
    <n v="29346.239999999998"/>
    <n v="1048.08"/>
    <n v="52594"/>
    <n v="8715040"/>
    <n v="8715.0400000000009"/>
    <n v="90.54"/>
  </r>
  <r>
    <x v="116"/>
    <x v="2"/>
    <x v="1"/>
    <x v="1"/>
    <s v="CH4"/>
    <n v="94599.96"/>
    <n v="3378.57"/>
    <n v="52594"/>
    <n v="8715040"/>
    <n v="8715.0400000000009"/>
    <n v="90.54"/>
  </r>
  <r>
    <x v="116"/>
    <x v="3"/>
    <x v="2"/>
    <x v="0"/>
    <s v="N2O"/>
    <n v="356870.70316040277"/>
    <n v="1346.6818987185011"/>
    <n v="52594"/>
    <n v="8715040"/>
    <n v="8715.0400000000009"/>
    <n v="90.54"/>
  </r>
  <r>
    <x v="117"/>
    <x v="2"/>
    <x v="0"/>
    <x v="2"/>
    <s v="CH4"/>
    <n v="16786.559999999998"/>
    <n v="599.52"/>
    <n v="14170"/>
    <n v="5455230"/>
    <n v="5455.23"/>
    <n v="25.46"/>
  </r>
  <r>
    <x v="117"/>
    <x v="3"/>
    <x v="2"/>
    <x v="1"/>
    <s v="N2O"/>
    <n v="236126.24233653213"/>
    <n v="891.04242391144203"/>
    <n v="14170"/>
    <n v="5455230"/>
    <n v="5455.23"/>
    <n v="25.46"/>
  </r>
  <r>
    <x v="117"/>
    <x v="4"/>
    <x v="2"/>
    <x v="0"/>
    <s v="CO2"/>
    <n v="1458.83"/>
    <n v="1458.83"/>
    <n v="14170"/>
    <n v="5455230"/>
    <n v="5455.23"/>
    <n v="25.46"/>
  </r>
  <r>
    <x v="117"/>
    <x v="1"/>
    <x v="0"/>
    <x v="1"/>
    <s v="N2O"/>
    <n v="230629.5"/>
    <n v="870.3"/>
    <n v="14170"/>
    <n v="5455230"/>
    <n v="5455.23"/>
    <n v="25.46"/>
  </r>
  <r>
    <x v="117"/>
    <x v="4"/>
    <x v="0"/>
    <x v="2"/>
    <s v="CO2"/>
    <n v="1530.83"/>
    <n v="1530.83"/>
    <n v="14170"/>
    <n v="5455230"/>
    <n v="5455.23"/>
    <n v="25.46"/>
  </r>
  <r>
    <x v="117"/>
    <x v="4"/>
    <x v="0"/>
    <x v="1"/>
    <s v="N2O"/>
    <n v="1242444.8833106605"/>
    <n v="4688.4712577760774"/>
    <n v="14170"/>
    <n v="5455230"/>
    <n v="5455.23"/>
    <n v="25.46"/>
  </r>
  <r>
    <x v="117"/>
    <x v="1"/>
    <x v="2"/>
    <x v="0"/>
    <s v="CH4"/>
    <n v="87982.159999999989"/>
    <n v="3142.22"/>
    <n v="14170"/>
    <n v="5455230"/>
    <n v="5455.23"/>
    <n v="25.46"/>
  </r>
  <r>
    <x v="117"/>
    <x v="1"/>
    <x v="0"/>
    <x v="2"/>
    <s v="CO2"/>
    <n v="2262.426779918188"/>
    <n v="2262.426779918188"/>
    <n v="14170"/>
    <n v="5455230"/>
    <n v="5455.23"/>
    <n v="25.46"/>
  </r>
  <r>
    <x v="117"/>
    <x v="3"/>
    <x v="3"/>
    <x v="0"/>
    <s v="CH4"/>
    <n v="72884.346019127668"/>
    <n v="2603.0123578259881"/>
    <n v="14170"/>
    <n v="5455230"/>
    <n v="5455.23"/>
    <n v="25.46"/>
  </r>
  <r>
    <x v="117"/>
    <x v="2"/>
    <x v="3"/>
    <x v="2"/>
    <s v="N2O"/>
    <n v="977343.85000000009"/>
    <n v="3688.09"/>
    <n v="14170"/>
    <n v="5455230"/>
    <n v="5455.23"/>
    <n v="25.46"/>
  </r>
  <r>
    <x v="118"/>
    <x v="4"/>
    <x v="2"/>
    <x v="0"/>
    <s v="N2O"/>
    <n v="1231093.6929807558"/>
    <n v="4645.6365772858708"/>
    <n v="22525"/>
    <n v="9465650"/>
    <n v="9465.65"/>
    <n v="37.79"/>
  </r>
  <r>
    <x v="118"/>
    <x v="2"/>
    <x v="3"/>
    <x v="1"/>
    <s v="N2O"/>
    <n v="857232.60000000009"/>
    <n v="3234.84"/>
    <n v="22525"/>
    <n v="9465650"/>
    <n v="9465.65"/>
    <n v="37.79"/>
  </r>
  <r>
    <x v="118"/>
    <x v="3"/>
    <x v="0"/>
    <x v="0"/>
    <s v="CH4"/>
    <n v="132627.6"/>
    <n v="4736.7"/>
    <n v="22525"/>
    <n v="9465650"/>
    <n v="9465.65"/>
    <n v="37.79"/>
  </r>
  <r>
    <x v="118"/>
    <x v="2"/>
    <x v="1"/>
    <x v="1"/>
    <s v="CH4"/>
    <n v="132331.07999999999"/>
    <n v="4726.1099999999997"/>
    <n v="22525"/>
    <n v="9465650"/>
    <n v="9465.65"/>
    <n v="37.79"/>
  </r>
  <r>
    <x v="118"/>
    <x v="1"/>
    <x v="2"/>
    <x v="1"/>
    <s v="CO2"/>
    <n v="2518.31"/>
    <n v="2518.31"/>
    <n v="22525"/>
    <n v="9465650"/>
    <n v="9465.65"/>
    <n v="37.79"/>
  </r>
  <r>
    <x v="118"/>
    <x v="3"/>
    <x v="1"/>
    <x v="0"/>
    <s v="CH4"/>
    <n v="14042.84"/>
    <n v="501.53"/>
    <n v="22525"/>
    <n v="9465650"/>
    <n v="9465.65"/>
    <n v="37.79"/>
  </r>
  <r>
    <x v="118"/>
    <x v="4"/>
    <x v="3"/>
    <x v="2"/>
    <s v="CO2"/>
    <n v="1310.02"/>
    <n v="1310.02"/>
    <n v="22525"/>
    <n v="9465650"/>
    <n v="9465.65"/>
    <n v="37.79"/>
  </r>
  <r>
    <x v="118"/>
    <x v="4"/>
    <x v="3"/>
    <x v="2"/>
    <s v="CH4"/>
    <n v="17395.532709880961"/>
    <n v="621.2690253528915"/>
    <n v="22525"/>
    <n v="9465650"/>
    <n v="9465.65"/>
    <n v="37.79"/>
  </r>
  <r>
    <x v="118"/>
    <x v="2"/>
    <x v="1"/>
    <x v="0"/>
    <s v="N2O"/>
    <n v="1392152.6152539961"/>
    <n v="5253.4060952980981"/>
    <n v="22525"/>
    <n v="9465650"/>
    <n v="9465.65"/>
    <n v="37.79"/>
  </r>
  <r>
    <x v="119"/>
    <x v="3"/>
    <x v="1"/>
    <x v="2"/>
    <s v="N2O"/>
    <n v="648566.79040131217"/>
    <n v="2447.4218505709891"/>
    <n v="57215"/>
    <n v="3227100"/>
    <n v="3227.1"/>
    <n v="32.909999999999997"/>
  </r>
  <r>
    <x v="119"/>
    <x v="0"/>
    <x v="0"/>
    <x v="0"/>
    <s v="N2O"/>
    <n v="112866.15000000001"/>
    <n v="425.91"/>
    <n v="57215"/>
    <n v="3227100"/>
    <n v="3227.1"/>
    <n v="32.909999999999997"/>
  </r>
  <r>
    <x v="119"/>
    <x v="2"/>
    <x v="0"/>
    <x v="0"/>
    <s v="N2O"/>
    <n v="1078433.3999999999"/>
    <n v="4069.56"/>
    <n v="57215"/>
    <n v="3227100"/>
    <n v="3227.1"/>
    <n v="32.909999999999997"/>
  </r>
  <r>
    <x v="119"/>
    <x v="0"/>
    <x v="0"/>
    <x v="1"/>
    <s v="N2O"/>
    <n v="723759.24774684268"/>
    <n v="2731.166972629595"/>
    <n v="57215"/>
    <n v="3227100"/>
    <n v="3227.1"/>
    <n v="32.909999999999997"/>
  </r>
  <r>
    <x v="119"/>
    <x v="1"/>
    <x v="2"/>
    <x v="0"/>
    <s v="CO2"/>
    <n v="1949.55"/>
    <n v="1949.55"/>
    <n v="57215"/>
    <n v="3227100"/>
    <n v="3227.1"/>
    <n v="32.909999999999997"/>
  </r>
  <r>
    <x v="119"/>
    <x v="2"/>
    <x v="3"/>
    <x v="0"/>
    <s v="CO2"/>
    <n v="4949.3"/>
    <n v="4949.3"/>
    <n v="57215"/>
    <n v="3227100"/>
    <n v="3227.1"/>
    <n v="32.909999999999997"/>
  </r>
  <r>
    <x v="119"/>
    <x v="1"/>
    <x v="2"/>
    <x v="1"/>
    <s v="CO2"/>
    <n v="2135.2800000000002"/>
    <n v="2135.2800000000002"/>
    <n v="57215"/>
    <n v="3227100"/>
    <n v="3227.1"/>
    <n v="32.909999999999997"/>
  </r>
  <r>
    <x v="119"/>
    <x v="3"/>
    <x v="3"/>
    <x v="1"/>
    <s v="N2O"/>
    <n v="258870.55"/>
    <n v="976.87"/>
    <n v="57215"/>
    <n v="3227100"/>
    <n v="3227.1"/>
    <n v="32.909999999999997"/>
  </r>
  <r>
    <x v="119"/>
    <x v="4"/>
    <x v="2"/>
    <x v="2"/>
    <s v="CH4"/>
    <n v="84376.481397066542"/>
    <n v="3013.4457641809481"/>
    <n v="57215"/>
    <n v="3227100"/>
    <n v="3227.1"/>
    <n v="32.909999999999997"/>
  </r>
  <r>
    <x v="119"/>
    <x v="4"/>
    <x v="1"/>
    <x v="0"/>
    <s v="N2O"/>
    <n v="429469.60000000003"/>
    <n v="1620.64"/>
    <n v="57215"/>
    <n v="3227100"/>
    <n v="3227.1"/>
    <n v="32.909999999999997"/>
  </r>
  <r>
    <x v="120"/>
    <x v="2"/>
    <x v="1"/>
    <x v="0"/>
    <s v="N2O"/>
    <n v="1326442.0469949741"/>
    <n v="5005.4416867734872"/>
    <n v="11952"/>
    <n v="4637740"/>
    <n v="4637.74"/>
    <n v="63.78"/>
  </r>
  <r>
    <x v="120"/>
    <x v="2"/>
    <x v="3"/>
    <x v="0"/>
    <s v="CO2"/>
    <n v="2442.2862220550828"/>
    <n v="2442.2862220550828"/>
    <n v="11952"/>
    <n v="4637740"/>
    <n v="4637.74"/>
    <n v="63.78"/>
  </r>
  <r>
    <x v="120"/>
    <x v="4"/>
    <x v="0"/>
    <x v="0"/>
    <s v="CO2"/>
    <n v="3573.8"/>
    <n v="3573.8"/>
    <n v="11952"/>
    <n v="4637740"/>
    <n v="4637.74"/>
    <n v="63.78"/>
  </r>
  <r>
    <x v="120"/>
    <x v="1"/>
    <x v="2"/>
    <x v="1"/>
    <s v="CO2"/>
    <n v="265.31"/>
    <n v="265.31"/>
    <n v="11952"/>
    <n v="4637740"/>
    <n v="4637.74"/>
    <n v="63.78"/>
  </r>
  <r>
    <x v="120"/>
    <x v="3"/>
    <x v="2"/>
    <x v="1"/>
    <s v="CH4"/>
    <n v="105138.32"/>
    <n v="3754.94"/>
    <n v="11952"/>
    <n v="4637740"/>
    <n v="4637.74"/>
    <n v="63.78"/>
  </r>
  <r>
    <x v="120"/>
    <x v="3"/>
    <x v="2"/>
    <x v="1"/>
    <s v="CO2"/>
    <n v="3489.31"/>
    <n v="3489.31"/>
    <n v="11952"/>
    <n v="4637740"/>
    <n v="4637.74"/>
    <n v="63.78"/>
  </r>
  <r>
    <x v="120"/>
    <x v="4"/>
    <x v="3"/>
    <x v="2"/>
    <s v="CH4"/>
    <n v="29659.279999999999"/>
    <n v="1059.26"/>
    <n v="11952"/>
    <n v="4637740"/>
    <n v="4637.74"/>
    <n v="63.78"/>
  </r>
  <r>
    <x v="120"/>
    <x v="4"/>
    <x v="0"/>
    <x v="1"/>
    <s v="CH4"/>
    <n v="106183.84000000001"/>
    <n v="3792.28"/>
    <n v="11952"/>
    <n v="4637740"/>
    <n v="4637.74"/>
    <n v="63.78"/>
  </r>
  <r>
    <x v="120"/>
    <x v="4"/>
    <x v="1"/>
    <x v="1"/>
    <s v="N2O"/>
    <n v="1299170.45"/>
    <n v="4902.53"/>
    <n v="11952"/>
    <n v="4637740"/>
    <n v="4637.74"/>
    <n v="63.78"/>
  </r>
  <r>
    <x v="120"/>
    <x v="0"/>
    <x v="1"/>
    <x v="1"/>
    <s v="N2O"/>
    <n v="999256.70000000007"/>
    <n v="3770.78"/>
    <n v="11952"/>
    <n v="4637740"/>
    <n v="4637.74"/>
    <n v="63.78"/>
  </r>
  <r>
    <x v="120"/>
    <x v="0"/>
    <x v="2"/>
    <x v="1"/>
    <s v="CH4"/>
    <n v="5522.16"/>
    <n v="197.22"/>
    <n v="11952"/>
    <n v="4637740"/>
    <n v="4637.74"/>
    <n v="63.78"/>
  </r>
  <r>
    <x v="120"/>
    <x v="4"/>
    <x v="2"/>
    <x v="0"/>
    <s v="CH4"/>
    <n v="73975.44"/>
    <n v="2641.98"/>
    <n v="11952"/>
    <n v="4637740"/>
    <n v="4637.74"/>
    <n v="63.78"/>
  </r>
  <r>
    <x v="121"/>
    <x v="4"/>
    <x v="2"/>
    <x v="2"/>
    <s v="CO2"/>
    <n v="3888.93"/>
    <n v="3888.93"/>
    <n v="49620"/>
    <n v="2424310"/>
    <n v="2424.31"/>
    <n v="62.09"/>
  </r>
  <r>
    <x v="121"/>
    <x v="0"/>
    <x v="1"/>
    <x v="1"/>
    <s v="CH4"/>
    <n v="36731.088739010258"/>
    <n v="1311.8245978217949"/>
    <n v="49620"/>
    <n v="2424310"/>
    <n v="2424.31"/>
    <n v="62.09"/>
  </r>
  <r>
    <x v="121"/>
    <x v="4"/>
    <x v="3"/>
    <x v="1"/>
    <s v="N2O"/>
    <n v="646861.71793306211"/>
    <n v="2440.9876148417438"/>
    <n v="49620"/>
    <n v="2424310"/>
    <n v="2424.31"/>
    <n v="62.09"/>
  </r>
  <r>
    <x v="121"/>
    <x v="0"/>
    <x v="3"/>
    <x v="0"/>
    <s v="CO2"/>
    <n v="4151.2"/>
    <n v="4151.2"/>
    <n v="49620"/>
    <n v="2424310"/>
    <n v="2424.31"/>
    <n v="62.09"/>
  </r>
  <r>
    <x v="121"/>
    <x v="4"/>
    <x v="0"/>
    <x v="0"/>
    <s v="CO2"/>
    <n v="2941.43"/>
    <n v="2941.43"/>
    <n v="49620"/>
    <n v="2424310"/>
    <n v="2424.31"/>
    <n v="62.09"/>
  </r>
  <r>
    <x v="121"/>
    <x v="0"/>
    <x v="2"/>
    <x v="1"/>
    <s v="CO2"/>
    <n v="2192.9713043942079"/>
    <n v="2192.9713043942079"/>
    <n v="49620"/>
    <n v="2424310"/>
    <n v="2424.31"/>
    <n v="62.09"/>
  </r>
  <r>
    <x v="121"/>
    <x v="3"/>
    <x v="0"/>
    <x v="2"/>
    <s v="N2O"/>
    <n v="765741.35000000009"/>
    <n v="2889.59"/>
    <n v="49620"/>
    <n v="2424310"/>
    <n v="2424.31"/>
    <n v="62.09"/>
  </r>
  <r>
    <x v="121"/>
    <x v="3"/>
    <x v="1"/>
    <x v="2"/>
    <s v="CH4"/>
    <n v="123507.43999999999"/>
    <n v="4410.9799999999996"/>
    <n v="49620"/>
    <n v="2424310"/>
    <n v="2424.31"/>
    <n v="62.09"/>
  </r>
  <r>
    <x v="121"/>
    <x v="1"/>
    <x v="0"/>
    <x v="1"/>
    <s v="CH4"/>
    <n v="100814.56"/>
    <n v="3600.52"/>
    <n v="49620"/>
    <n v="2424310"/>
    <n v="2424.31"/>
    <n v="62.09"/>
  </r>
  <r>
    <x v="121"/>
    <x v="3"/>
    <x v="3"/>
    <x v="0"/>
    <s v="N2O"/>
    <n v="1150052.2999999998"/>
    <n v="4339.82"/>
    <n v="49620"/>
    <n v="2424310"/>
    <n v="2424.31"/>
    <n v="62.09"/>
  </r>
  <r>
    <x v="121"/>
    <x v="3"/>
    <x v="1"/>
    <x v="1"/>
    <s v="CH4"/>
    <n v="81184.88"/>
    <n v="2899.46"/>
    <n v="49620"/>
    <n v="2424310"/>
    <n v="2424.31"/>
    <n v="62.09"/>
  </r>
  <r>
    <x v="122"/>
    <x v="4"/>
    <x v="0"/>
    <x v="2"/>
    <s v="CO2"/>
    <n v="2303.56"/>
    <n v="2303.56"/>
    <n v="58113"/>
    <n v="6382120"/>
    <n v="6382.12"/>
    <n v="56.66"/>
  </r>
  <r>
    <x v="122"/>
    <x v="4"/>
    <x v="3"/>
    <x v="0"/>
    <s v="N2O"/>
    <n v="860645.79999999993"/>
    <n v="3247.72"/>
    <n v="58113"/>
    <n v="6382120"/>
    <n v="6382.12"/>
    <n v="56.66"/>
  </r>
  <r>
    <x v="122"/>
    <x v="0"/>
    <x v="0"/>
    <x v="0"/>
    <s v="CH4"/>
    <n v="84961.111422848553"/>
    <n v="3034.3254079588769"/>
    <n v="58113"/>
    <n v="6382120"/>
    <n v="6382.12"/>
    <n v="56.66"/>
  </r>
  <r>
    <x v="122"/>
    <x v="2"/>
    <x v="3"/>
    <x v="0"/>
    <s v="CO2"/>
    <n v="441.04"/>
    <n v="441.04"/>
    <n v="58113"/>
    <n v="6382120"/>
    <n v="6382.12"/>
    <n v="56.66"/>
  </r>
  <r>
    <x v="122"/>
    <x v="1"/>
    <x v="1"/>
    <x v="2"/>
    <s v="CO2"/>
    <n v="2097.4"/>
    <n v="2097.4"/>
    <n v="58113"/>
    <n v="6382120"/>
    <n v="6382.12"/>
    <n v="56.66"/>
  </r>
  <r>
    <x v="122"/>
    <x v="2"/>
    <x v="3"/>
    <x v="0"/>
    <s v="CH4"/>
    <n v="111564.85794911275"/>
    <n v="3984.4592124683122"/>
    <n v="58113"/>
    <n v="6382120"/>
    <n v="6382.12"/>
    <n v="56.66"/>
  </r>
  <r>
    <x v="122"/>
    <x v="3"/>
    <x v="0"/>
    <x v="1"/>
    <s v="CH4"/>
    <n v="82809.72"/>
    <n v="2957.49"/>
    <n v="58113"/>
    <n v="6382120"/>
    <n v="6382.12"/>
    <n v="56.66"/>
  </r>
  <r>
    <x v="122"/>
    <x v="0"/>
    <x v="1"/>
    <x v="2"/>
    <s v="CO2"/>
    <n v="3686.6816825784972"/>
    <n v="3686.6816825784972"/>
    <n v="58113"/>
    <n v="6382120"/>
    <n v="6382.12"/>
    <n v="56.66"/>
  </r>
  <r>
    <x v="122"/>
    <x v="4"/>
    <x v="2"/>
    <x v="1"/>
    <s v="N2O"/>
    <n v="998959.73338075599"/>
    <n v="3769.6593712481358"/>
    <n v="58113"/>
    <n v="6382120"/>
    <n v="6382.12"/>
    <n v="56.66"/>
  </r>
  <r>
    <x v="123"/>
    <x v="3"/>
    <x v="1"/>
    <x v="0"/>
    <s v="CO2"/>
    <n v="2970.05"/>
    <n v="2970.05"/>
    <n v="37309"/>
    <n v="4508540"/>
    <n v="4508.54"/>
    <n v="47.15"/>
  </r>
  <r>
    <x v="123"/>
    <x v="0"/>
    <x v="2"/>
    <x v="1"/>
    <s v="N2O"/>
    <n v="469193.5465068295"/>
    <n v="1770.541684931432"/>
    <n v="37309"/>
    <n v="4508540"/>
    <n v="4508.54"/>
    <n v="47.15"/>
  </r>
  <r>
    <x v="123"/>
    <x v="1"/>
    <x v="1"/>
    <x v="0"/>
    <s v="N2O"/>
    <n v="288302.41901827423"/>
    <n v="1087.9336566727329"/>
    <n v="37309"/>
    <n v="4508540"/>
    <n v="4508.54"/>
    <n v="47.15"/>
  </r>
  <r>
    <x v="123"/>
    <x v="4"/>
    <x v="3"/>
    <x v="1"/>
    <s v="CO2"/>
    <n v="1192.333994296024"/>
    <n v="1192.333994296024"/>
    <n v="37309"/>
    <n v="4508540"/>
    <n v="4508.54"/>
    <n v="47.15"/>
  </r>
  <r>
    <x v="123"/>
    <x v="1"/>
    <x v="3"/>
    <x v="2"/>
    <s v="N2O"/>
    <n v="876535.85751004284"/>
    <n v="3307.682481169973"/>
    <n v="37309"/>
    <n v="4508540"/>
    <n v="4508.54"/>
    <n v="47.15"/>
  </r>
  <r>
    <x v="123"/>
    <x v="4"/>
    <x v="0"/>
    <x v="2"/>
    <s v="CH4"/>
    <n v="99453.48"/>
    <n v="3551.91"/>
    <n v="37309"/>
    <n v="4508540"/>
    <n v="4508.54"/>
    <n v="47.15"/>
  </r>
  <r>
    <x v="123"/>
    <x v="2"/>
    <x v="1"/>
    <x v="2"/>
    <s v="N2O"/>
    <n v="787784.05"/>
    <n v="2972.77"/>
    <n v="37309"/>
    <n v="4508540"/>
    <n v="4508.54"/>
    <n v="47.15"/>
  </r>
  <r>
    <x v="123"/>
    <x v="0"/>
    <x v="0"/>
    <x v="1"/>
    <s v="CH4"/>
    <n v="74076.800000000003"/>
    <n v="2645.6"/>
    <n v="37309"/>
    <n v="4508540"/>
    <n v="4508.54"/>
    <n v="47.15"/>
  </r>
  <r>
    <x v="123"/>
    <x v="4"/>
    <x v="1"/>
    <x v="0"/>
    <s v="CO2"/>
    <n v="2351.4377826252971"/>
    <n v="2351.4377826252971"/>
    <n v="37309"/>
    <n v="4508540"/>
    <n v="4508.54"/>
    <n v="47.15"/>
  </r>
  <r>
    <x v="123"/>
    <x v="1"/>
    <x v="0"/>
    <x v="0"/>
    <s v="N2O"/>
    <n v="749409.4"/>
    <n v="2827.96"/>
    <n v="37309"/>
    <n v="4508540"/>
    <n v="4508.54"/>
    <n v="47.15"/>
  </r>
  <r>
    <x v="124"/>
    <x v="2"/>
    <x v="2"/>
    <x v="2"/>
    <s v="CO2"/>
    <n v="1696.11"/>
    <n v="1696.11"/>
    <n v="82332"/>
    <n v="7134860"/>
    <n v="7134.86"/>
    <n v="22.44"/>
  </r>
  <r>
    <x v="124"/>
    <x v="4"/>
    <x v="1"/>
    <x v="0"/>
    <s v="CO2"/>
    <n v="774.95"/>
    <n v="774.95"/>
    <n v="82332"/>
    <n v="7134860"/>
    <n v="7134.86"/>
    <n v="22.44"/>
  </r>
  <r>
    <x v="124"/>
    <x v="2"/>
    <x v="0"/>
    <x v="1"/>
    <s v="N2O"/>
    <n v="357677.74729036249"/>
    <n v="1349.7273482655189"/>
    <n v="82332"/>
    <n v="7134860"/>
    <n v="7134.86"/>
    <n v="22.44"/>
  </r>
  <r>
    <x v="124"/>
    <x v="4"/>
    <x v="3"/>
    <x v="1"/>
    <s v="CO2"/>
    <n v="1224.1099999999999"/>
    <n v="1224.1099999999999"/>
    <n v="82332"/>
    <n v="7134860"/>
    <n v="7134.86"/>
    <n v="22.44"/>
  </r>
  <r>
    <x v="124"/>
    <x v="2"/>
    <x v="0"/>
    <x v="2"/>
    <s v="CO2"/>
    <n v="1574.82"/>
    <n v="1574.82"/>
    <n v="82332"/>
    <n v="7134860"/>
    <n v="7134.86"/>
    <n v="22.44"/>
  </r>
  <r>
    <x v="124"/>
    <x v="1"/>
    <x v="2"/>
    <x v="1"/>
    <s v="CO2"/>
    <n v="3244.1674263039949"/>
    <n v="3244.1674263039949"/>
    <n v="82332"/>
    <n v="7134860"/>
    <n v="7134.86"/>
    <n v="22.44"/>
  </r>
  <r>
    <x v="124"/>
    <x v="2"/>
    <x v="3"/>
    <x v="1"/>
    <s v="CH4"/>
    <n v="130522"/>
    <n v="4661.5"/>
    <n v="82332"/>
    <n v="7134860"/>
    <n v="7134.86"/>
    <n v="22.44"/>
  </r>
  <r>
    <x v="124"/>
    <x v="4"/>
    <x v="3"/>
    <x v="1"/>
    <s v="N2O"/>
    <n v="425274.81182001875"/>
    <n v="1604.8106106415801"/>
    <n v="82332"/>
    <n v="7134860"/>
    <n v="7134.86"/>
    <n v="22.44"/>
  </r>
  <r>
    <x v="124"/>
    <x v="4"/>
    <x v="0"/>
    <x v="0"/>
    <s v="N2O"/>
    <n v="133521.87728002938"/>
    <n v="503.8561406793562"/>
    <n v="82332"/>
    <n v="7134860"/>
    <n v="7134.86"/>
    <n v="22.44"/>
  </r>
  <r>
    <x v="124"/>
    <x v="4"/>
    <x v="1"/>
    <x v="1"/>
    <s v="CO2"/>
    <n v="3423.67"/>
    <n v="3423.67"/>
    <n v="82332"/>
    <n v="7134860"/>
    <n v="7134.86"/>
    <n v="22.44"/>
  </r>
  <r>
    <x v="124"/>
    <x v="1"/>
    <x v="1"/>
    <x v="1"/>
    <s v="CO2"/>
    <n v="1683.73"/>
    <n v="1683.73"/>
    <n v="82332"/>
    <n v="7134860"/>
    <n v="7134.86"/>
    <n v="22.44"/>
  </r>
  <r>
    <x v="124"/>
    <x v="4"/>
    <x v="3"/>
    <x v="2"/>
    <s v="CH4"/>
    <n v="143223.67119402791"/>
    <n v="5115.1311140724256"/>
    <n v="82332"/>
    <n v="7134860"/>
    <n v="7134.86"/>
    <n v="22.44"/>
  </r>
  <r>
    <x v="125"/>
    <x v="1"/>
    <x v="2"/>
    <x v="2"/>
    <s v="CO2"/>
    <n v="61.94"/>
    <n v="61.94"/>
    <n v="75508"/>
    <n v="6856220"/>
    <n v="6856.22"/>
    <n v="18.2"/>
  </r>
  <r>
    <x v="125"/>
    <x v="1"/>
    <x v="0"/>
    <x v="0"/>
    <s v="CH4"/>
    <n v="130561.48"/>
    <n v="4662.91"/>
    <n v="75508"/>
    <n v="6856220"/>
    <n v="6856.22"/>
    <n v="18.2"/>
  </r>
  <r>
    <x v="125"/>
    <x v="4"/>
    <x v="0"/>
    <x v="0"/>
    <s v="N2O"/>
    <n v="69313.399999999994"/>
    <n v="261.56"/>
    <n v="75508"/>
    <n v="6856220"/>
    <n v="6856.22"/>
    <n v="18.2"/>
  </r>
  <r>
    <x v="125"/>
    <x v="1"/>
    <x v="3"/>
    <x v="1"/>
    <s v="N2O"/>
    <n v="921011.46823690075"/>
    <n v="3475.514974478871"/>
    <n v="75508"/>
    <n v="6856220"/>
    <n v="6856.22"/>
    <n v="18.2"/>
  </r>
  <r>
    <x v="125"/>
    <x v="3"/>
    <x v="1"/>
    <x v="1"/>
    <s v="CH4"/>
    <n v="117200.89630005223"/>
    <n v="4185.7462964304368"/>
    <n v="75508"/>
    <n v="6856220"/>
    <n v="6856.22"/>
    <n v="18.2"/>
  </r>
  <r>
    <x v="125"/>
    <x v="4"/>
    <x v="3"/>
    <x v="0"/>
    <s v="CO2"/>
    <n v="407.43"/>
    <n v="407.43"/>
    <n v="75508"/>
    <n v="6856220"/>
    <n v="6856.22"/>
    <n v="18.2"/>
  </r>
  <r>
    <x v="125"/>
    <x v="2"/>
    <x v="2"/>
    <x v="1"/>
    <s v="CO2"/>
    <n v="2772.88"/>
    <n v="2772.88"/>
    <n v="75508"/>
    <n v="6856220"/>
    <n v="6856.22"/>
    <n v="18.2"/>
  </r>
  <r>
    <x v="125"/>
    <x v="2"/>
    <x v="3"/>
    <x v="1"/>
    <s v="N2O"/>
    <n v="413450.46907980903"/>
    <n v="1560.1904493577699"/>
    <n v="75508"/>
    <n v="6856220"/>
    <n v="6856.22"/>
    <n v="18.2"/>
  </r>
  <r>
    <x v="125"/>
    <x v="3"/>
    <x v="0"/>
    <x v="2"/>
    <s v="CO2"/>
    <n v="4482.0600000000004"/>
    <n v="4482.0600000000004"/>
    <n v="75508"/>
    <n v="6856220"/>
    <n v="6856.22"/>
    <n v="18.2"/>
  </r>
  <r>
    <x v="125"/>
    <x v="4"/>
    <x v="3"/>
    <x v="2"/>
    <s v="CO2"/>
    <n v="2154.8200000000002"/>
    <n v="2154.8200000000002"/>
    <n v="75508"/>
    <n v="6856220"/>
    <n v="6856.22"/>
    <n v="18.2"/>
  </r>
  <r>
    <x v="125"/>
    <x v="0"/>
    <x v="1"/>
    <x v="1"/>
    <s v="N2O"/>
    <n v="974590.5"/>
    <n v="3677.7"/>
    <n v="75508"/>
    <n v="6856220"/>
    <n v="6856.22"/>
    <n v="18.2"/>
  </r>
  <r>
    <x v="125"/>
    <x v="3"/>
    <x v="2"/>
    <x v="0"/>
    <s v="CH4"/>
    <n v="100433.55931497552"/>
    <n v="3586.9128326776972"/>
    <n v="75508"/>
    <n v="6856220"/>
    <n v="6856.22"/>
    <n v="18.2"/>
  </r>
  <r>
    <x v="125"/>
    <x v="0"/>
    <x v="1"/>
    <x v="1"/>
    <s v="CO2"/>
    <n v="2860.1475583094089"/>
    <n v="2860.1475583094089"/>
    <n v="75508"/>
    <n v="6856220"/>
    <n v="6856.22"/>
    <n v="18.2"/>
  </r>
  <r>
    <x v="125"/>
    <x v="3"/>
    <x v="2"/>
    <x v="2"/>
    <s v="CO2"/>
    <n v="4095.94"/>
    <n v="4095.94"/>
    <n v="75508"/>
    <n v="6856220"/>
    <n v="6856.22"/>
    <n v="18.2"/>
  </r>
  <r>
    <x v="125"/>
    <x v="4"/>
    <x v="2"/>
    <x v="0"/>
    <s v="CO2"/>
    <n v="3253.86"/>
    <n v="3253.86"/>
    <n v="75508"/>
    <n v="6856220"/>
    <n v="6856.22"/>
    <n v="18.2"/>
  </r>
  <r>
    <x v="125"/>
    <x v="1"/>
    <x v="2"/>
    <x v="2"/>
    <s v="CO2"/>
    <n v="2931.16"/>
    <n v="2931.16"/>
    <n v="75508"/>
    <n v="6856220"/>
    <n v="6856.22"/>
    <n v="18.2"/>
  </r>
  <r>
    <x v="125"/>
    <x v="0"/>
    <x v="0"/>
    <x v="2"/>
    <s v="CO2"/>
    <n v="3373.26"/>
    <n v="3373.26"/>
    <n v="75508"/>
    <n v="6856220"/>
    <n v="6856.22"/>
    <n v="18.2"/>
  </r>
  <r>
    <x v="125"/>
    <x v="3"/>
    <x v="1"/>
    <x v="0"/>
    <s v="N2O"/>
    <n v="931860.33801238949"/>
    <n v="3516.4541057071301"/>
    <n v="75508"/>
    <n v="6856220"/>
    <n v="6856.22"/>
    <n v="18.2"/>
  </r>
  <r>
    <x v="125"/>
    <x v="1"/>
    <x v="0"/>
    <x v="2"/>
    <s v="CH4"/>
    <n v="22359.399999999998"/>
    <n v="798.55"/>
    <n v="75508"/>
    <n v="6856220"/>
    <n v="6856.22"/>
    <n v="18.2"/>
  </r>
  <r>
    <x v="126"/>
    <x v="3"/>
    <x v="2"/>
    <x v="2"/>
    <s v="N2O"/>
    <n v="615584.4"/>
    <n v="2322.96"/>
    <n v="77400"/>
    <n v="7504800"/>
    <n v="7504.8"/>
    <n v="68.819999999999993"/>
  </r>
  <r>
    <x v="126"/>
    <x v="4"/>
    <x v="2"/>
    <x v="0"/>
    <s v="CO2"/>
    <n v="4594.9799999999996"/>
    <n v="4594.9799999999996"/>
    <n v="77400"/>
    <n v="7504800"/>
    <n v="7504.8"/>
    <n v="68.819999999999993"/>
  </r>
  <r>
    <x v="126"/>
    <x v="4"/>
    <x v="0"/>
    <x v="1"/>
    <s v="N2O"/>
    <n v="1307965.8"/>
    <n v="4935.72"/>
    <n v="77400"/>
    <n v="7504800"/>
    <n v="7504.8"/>
    <n v="68.819999999999993"/>
  </r>
  <r>
    <x v="126"/>
    <x v="2"/>
    <x v="0"/>
    <x v="1"/>
    <s v="CO2"/>
    <n v="3698.27"/>
    <n v="3698.27"/>
    <n v="77400"/>
    <n v="7504800"/>
    <n v="7504.8"/>
    <n v="68.819999999999993"/>
  </r>
  <r>
    <x v="126"/>
    <x v="0"/>
    <x v="1"/>
    <x v="0"/>
    <s v="CO2"/>
    <n v="2346.08"/>
    <n v="2346.08"/>
    <n v="77400"/>
    <n v="7504800"/>
    <n v="7504.8"/>
    <n v="68.819999999999993"/>
  </r>
  <r>
    <x v="126"/>
    <x v="4"/>
    <x v="2"/>
    <x v="2"/>
    <s v="CO2"/>
    <n v="2452.0300000000002"/>
    <n v="2452.0300000000002"/>
    <n v="77400"/>
    <n v="7504800"/>
    <n v="7504.8"/>
    <n v="68.819999999999993"/>
  </r>
  <r>
    <x v="126"/>
    <x v="3"/>
    <x v="3"/>
    <x v="0"/>
    <s v="CO2"/>
    <n v="1410.4"/>
    <n v="1410.4"/>
    <n v="77400"/>
    <n v="7504800"/>
    <n v="7504.8"/>
    <n v="68.819999999999993"/>
  </r>
  <r>
    <x v="126"/>
    <x v="2"/>
    <x v="0"/>
    <x v="1"/>
    <s v="CO2"/>
    <n v="1486.21"/>
    <n v="1486.21"/>
    <n v="77400"/>
    <n v="7504800"/>
    <n v="7504.8"/>
    <n v="68.819999999999993"/>
  </r>
  <r>
    <x v="126"/>
    <x v="2"/>
    <x v="3"/>
    <x v="1"/>
    <s v="CH4"/>
    <n v="56726.6"/>
    <n v="2025.95"/>
    <n v="77400"/>
    <n v="7504800"/>
    <n v="7504.8"/>
    <n v="68.819999999999993"/>
  </r>
  <r>
    <x v="126"/>
    <x v="0"/>
    <x v="3"/>
    <x v="2"/>
    <s v="N2O"/>
    <n v="1084976.25"/>
    <n v="4094.25"/>
    <n v="77400"/>
    <n v="7504800"/>
    <n v="7504.8"/>
    <n v="68.819999999999993"/>
  </r>
  <r>
    <x v="126"/>
    <x v="1"/>
    <x v="1"/>
    <x v="0"/>
    <s v="CO2"/>
    <n v="1094.42"/>
    <n v="1094.42"/>
    <n v="77400"/>
    <n v="7504800"/>
    <n v="7504.8"/>
    <n v="68.819999999999993"/>
  </r>
  <r>
    <x v="126"/>
    <x v="4"/>
    <x v="0"/>
    <x v="1"/>
    <s v="CO2"/>
    <n v="1017.33"/>
    <n v="1017.33"/>
    <n v="77400"/>
    <n v="7504800"/>
    <n v="7504.8"/>
    <n v="68.819999999999993"/>
  </r>
  <r>
    <x v="126"/>
    <x v="0"/>
    <x v="2"/>
    <x v="1"/>
    <s v="N2O"/>
    <n v="551995"/>
    <n v="2083"/>
    <n v="77400"/>
    <n v="7504800"/>
    <n v="7504.8"/>
    <n v="68.819999999999993"/>
  </r>
  <r>
    <x v="126"/>
    <x v="0"/>
    <x v="2"/>
    <x v="0"/>
    <s v="CO2"/>
    <n v="132.41999999999999"/>
    <n v="132.41999999999999"/>
    <n v="77400"/>
    <n v="7504800"/>
    <n v="7504.8"/>
    <n v="68.819999999999993"/>
  </r>
  <r>
    <x v="127"/>
    <x v="0"/>
    <x v="0"/>
    <x v="2"/>
    <s v="CO2"/>
    <n v="4486.2700950101444"/>
    <n v="4486.2700950101444"/>
    <n v="68216"/>
    <n v="9562330"/>
    <n v="9562.33"/>
    <n v="63.59"/>
  </r>
  <r>
    <x v="127"/>
    <x v="2"/>
    <x v="2"/>
    <x v="1"/>
    <s v="CO2"/>
    <n v="1488.0840118809469"/>
    <n v="1488.0840118809469"/>
    <n v="68216"/>
    <n v="9562330"/>
    <n v="9562.33"/>
    <n v="63.59"/>
  </r>
  <r>
    <x v="127"/>
    <x v="4"/>
    <x v="2"/>
    <x v="0"/>
    <s v="CO2"/>
    <n v="951.15"/>
    <n v="951.15"/>
    <n v="68216"/>
    <n v="9562330"/>
    <n v="9562.33"/>
    <n v="63.59"/>
  </r>
  <r>
    <x v="127"/>
    <x v="0"/>
    <x v="2"/>
    <x v="0"/>
    <s v="CO2"/>
    <n v="3801.93"/>
    <n v="3801.93"/>
    <n v="68216"/>
    <n v="9562330"/>
    <n v="9562.33"/>
    <n v="63.59"/>
  </r>
  <r>
    <x v="127"/>
    <x v="1"/>
    <x v="0"/>
    <x v="2"/>
    <s v="N2O"/>
    <n v="813961.84440478624"/>
    <n v="3071.554129829382"/>
    <n v="68216"/>
    <n v="9562330"/>
    <n v="9562.33"/>
    <n v="63.59"/>
  </r>
  <r>
    <x v="127"/>
    <x v="4"/>
    <x v="0"/>
    <x v="1"/>
    <s v="CO2"/>
    <n v="169.73"/>
    <n v="169.73"/>
    <n v="68216"/>
    <n v="9562330"/>
    <n v="9562.33"/>
    <n v="63.59"/>
  </r>
  <r>
    <x v="127"/>
    <x v="4"/>
    <x v="3"/>
    <x v="0"/>
    <s v="N2O"/>
    <n v="1215014.3999999999"/>
    <n v="4584.96"/>
    <n v="68216"/>
    <n v="9562330"/>
    <n v="9562.33"/>
    <n v="63.59"/>
  </r>
  <r>
    <x v="127"/>
    <x v="4"/>
    <x v="3"/>
    <x v="2"/>
    <s v="CO2"/>
    <n v="2001.66"/>
    <n v="2001.66"/>
    <n v="68216"/>
    <n v="9562330"/>
    <n v="9562.33"/>
    <n v="63.59"/>
  </r>
  <r>
    <x v="127"/>
    <x v="4"/>
    <x v="0"/>
    <x v="0"/>
    <s v="CO2"/>
    <n v="4209.35143403034"/>
    <n v="4209.35143403034"/>
    <n v="68216"/>
    <n v="9562330"/>
    <n v="9562.33"/>
    <n v="63.59"/>
  </r>
  <r>
    <x v="127"/>
    <x v="4"/>
    <x v="1"/>
    <x v="0"/>
    <s v="N2O"/>
    <n v="232014.23836596511"/>
    <n v="875.52542779609473"/>
    <n v="68216"/>
    <n v="9562330"/>
    <n v="9562.33"/>
    <n v="63.59"/>
  </r>
  <r>
    <x v="127"/>
    <x v="2"/>
    <x v="2"/>
    <x v="1"/>
    <s v="N2O"/>
    <n v="469099.09194916883"/>
    <n v="1770.185252638373"/>
    <n v="68216"/>
    <n v="9562330"/>
    <n v="9562.33"/>
    <n v="63.59"/>
  </r>
  <r>
    <x v="127"/>
    <x v="2"/>
    <x v="3"/>
    <x v="1"/>
    <s v="CH4"/>
    <n v="82843.599999999991"/>
    <n v="2958.7"/>
    <n v="68216"/>
    <n v="9562330"/>
    <n v="9562.33"/>
    <n v="63.59"/>
  </r>
  <r>
    <x v="127"/>
    <x v="3"/>
    <x v="1"/>
    <x v="2"/>
    <s v="CO2"/>
    <n v="3515.66"/>
    <n v="3515.66"/>
    <n v="68216"/>
    <n v="9562330"/>
    <n v="9562.33"/>
    <n v="63.59"/>
  </r>
  <r>
    <x v="128"/>
    <x v="4"/>
    <x v="0"/>
    <x v="2"/>
    <s v="CO2"/>
    <n v="1752.0338512624401"/>
    <n v="1752.0338512624401"/>
    <n v="58439"/>
    <n v="5817930"/>
    <n v="5817.93"/>
    <n v="63.77"/>
  </r>
  <r>
    <x v="128"/>
    <x v="4"/>
    <x v="0"/>
    <x v="0"/>
    <s v="N2O"/>
    <n v="812662.25"/>
    <n v="3066.65"/>
    <n v="58439"/>
    <n v="5817930"/>
    <n v="5817.93"/>
    <n v="63.77"/>
  </r>
  <r>
    <x v="128"/>
    <x v="1"/>
    <x v="1"/>
    <x v="1"/>
    <s v="CH4"/>
    <n v="46063.64"/>
    <n v="1645.13"/>
    <n v="58439"/>
    <n v="5817930"/>
    <n v="5817.93"/>
    <n v="63.77"/>
  </r>
  <r>
    <x v="128"/>
    <x v="2"/>
    <x v="1"/>
    <x v="2"/>
    <s v="N2O"/>
    <n v="336942.2"/>
    <n v="1271.48"/>
    <n v="58439"/>
    <n v="5817930"/>
    <n v="5817.93"/>
    <n v="63.77"/>
  </r>
  <r>
    <x v="128"/>
    <x v="4"/>
    <x v="2"/>
    <x v="1"/>
    <s v="CH4"/>
    <n v="86913.12"/>
    <n v="3104.04"/>
    <n v="58439"/>
    <n v="5817930"/>
    <n v="5817.93"/>
    <n v="63.77"/>
  </r>
  <r>
    <x v="128"/>
    <x v="1"/>
    <x v="1"/>
    <x v="1"/>
    <s v="CH4"/>
    <n v="18245.36"/>
    <n v="651.62"/>
    <n v="58439"/>
    <n v="5817930"/>
    <n v="5817.93"/>
    <n v="63.77"/>
  </r>
  <r>
    <x v="128"/>
    <x v="3"/>
    <x v="3"/>
    <x v="1"/>
    <s v="CO2"/>
    <n v="369.5"/>
    <n v="369.5"/>
    <n v="58439"/>
    <n v="5817930"/>
    <n v="5817.93"/>
    <n v="63.77"/>
  </r>
  <r>
    <x v="128"/>
    <x v="0"/>
    <x v="0"/>
    <x v="0"/>
    <s v="CH4"/>
    <n v="82530.840000000011"/>
    <n v="2947.53"/>
    <n v="58439"/>
    <n v="5817930"/>
    <n v="5817.93"/>
    <n v="63.77"/>
  </r>
  <r>
    <x v="128"/>
    <x v="4"/>
    <x v="3"/>
    <x v="0"/>
    <s v="CO2"/>
    <n v="1919.26"/>
    <n v="1919.26"/>
    <n v="58439"/>
    <n v="5817930"/>
    <n v="5817.93"/>
    <n v="63.77"/>
  </r>
  <r>
    <x v="129"/>
    <x v="2"/>
    <x v="0"/>
    <x v="1"/>
    <s v="CO2"/>
    <n v="4336.6087244962846"/>
    <n v="4336.6087244962846"/>
    <n v="43227"/>
    <n v="5199530"/>
    <n v="5199.53"/>
    <n v="44.09"/>
  </r>
  <r>
    <x v="129"/>
    <x v="2"/>
    <x v="1"/>
    <x v="1"/>
    <s v="CH4"/>
    <n v="70612.697223782394"/>
    <n v="2521.8820437065142"/>
    <n v="43227"/>
    <n v="5199530"/>
    <n v="5199.53"/>
    <n v="44.09"/>
  </r>
  <r>
    <x v="129"/>
    <x v="4"/>
    <x v="1"/>
    <x v="0"/>
    <s v="CO2"/>
    <n v="1694.1939153529991"/>
    <n v="1694.1939153529991"/>
    <n v="43227"/>
    <n v="5199530"/>
    <n v="5199.53"/>
    <n v="44.09"/>
  </r>
  <r>
    <x v="129"/>
    <x v="0"/>
    <x v="0"/>
    <x v="2"/>
    <s v="CH4"/>
    <n v="92315.52311710357"/>
    <n v="3296.9829684679848"/>
    <n v="43227"/>
    <n v="5199530"/>
    <n v="5199.53"/>
    <n v="44.09"/>
  </r>
  <r>
    <x v="129"/>
    <x v="4"/>
    <x v="1"/>
    <x v="1"/>
    <s v="CO2"/>
    <n v="125.18"/>
    <n v="125.18"/>
    <n v="43227"/>
    <n v="5199530"/>
    <n v="5199.53"/>
    <n v="44.09"/>
  </r>
  <r>
    <x v="129"/>
    <x v="4"/>
    <x v="2"/>
    <x v="1"/>
    <s v="N2O"/>
    <n v="1093715.8492141559"/>
    <n v="4127.2296196760599"/>
    <n v="43227"/>
    <n v="5199530"/>
    <n v="5199.53"/>
    <n v="44.09"/>
  </r>
  <r>
    <x v="129"/>
    <x v="3"/>
    <x v="0"/>
    <x v="1"/>
    <s v="CH4"/>
    <n v="136502.80000000002"/>
    <n v="4875.1000000000004"/>
    <n v="43227"/>
    <n v="5199530"/>
    <n v="5199.53"/>
    <n v="44.09"/>
  </r>
  <r>
    <x v="129"/>
    <x v="0"/>
    <x v="3"/>
    <x v="1"/>
    <s v="CO2"/>
    <n v="730.13"/>
    <n v="730.13"/>
    <n v="43227"/>
    <n v="5199530"/>
    <n v="5199.53"/>
    <n v="44.09"/>
  </r>
  <r>
    <x v="129"/>
    <x v="3"/>
    <x v="0"/>
    <x v="0"/>
    <s v="CO2"/>
    <n v="2515.67"/>
    <n v="2515.67"/>
    <n v="43227"/>
    <n v="5199530"/>
    <n v="5199.53"/>
    <n v="44.09"/>
  </r>
  <r>
    <x v="130"/>
    <x v="4"/>
    <x v="3"/>
    <x v="1"/>
    <s v="N2O"/>
    <n v="492452.14999999997"/>
    <n v="1858.31"/>
    <n v="43294"/>
    <n v="3802130"/>
    <n v="3802.13"/>
    <n v="45.84"/>
  </r>
  <r>
    <x v="130"/>
    <x v="3"/>
    <x v="0"/>
    <x v="1"/>
    <s v="N2O"/>
    <n v="643081.11569941998"/>
    <n v="2426.7211913185661"/>
    <n v="43294"/>
    <n v="3802130"/>
    <n v="3802.13"/>
    <n v="45.84"/>
  </r>
  <r>
    <x v="130"/>
    <x v="4"/>
    <x v="1"/>
    <x v="1"/>
    <s v="CO2"/>
    <n v="4038.18"/>
    <n v="4038.18"/>
    <n v="43294"/>
    <n v="3802130"/>
    <n v="3802.13"/>
    <n v="45.84"/>
  </r>
  <r>
    <x v="130"/>
    <x v="0"/>
    <x v="0"/>
    <x v="1"/>
    <s v="CH4"/>
    <n v="58231.32"/>
    <n v="2079.69"/>
    <n v="43294"/>
    <n v="3802130"/>
    <n v="3802.13"/>
    <n v="45.84"/>
  </r>
  <r>
    <x v="130"/>
    <x v="2"/>
    <x v="3"/>
    <x v="2"/>
    <s v="N2O"/>
    <n v="1285681.95"/>
    <n v="4851.63"/>
    <n v="43294"/>
    <n v="3802130"/>
    <n v="3802.13"/>
    <n v="45.84"/>
  </r>
  <r>
    <x v="130"/>
    <x v="1"/>
    <x v="3"/>
    <x v="2"/>
    <s v="CO2"/>
    <n v="3506.46"/>
    <n v="3506.46"/>
    <n v="43294"/>
    <n v="3802130"/>
    <n v="3802.13"/>
    <n v="45.84"/>
  </r>
  <r>
    <x v="130"/>
    <x v="1"/>
    <x v="2"/>
    <x v="2"/>
    <s v="N2O"/>
    <n v="764548.9456097451"/>
    <n v="2885.0903607914911"/>
    <n v="43294"/>
    <n v="3802130"/>
    <n v="3802.13"/>
    <n v="45.84"/>
  </r>
  <r>
    <x v="130"/>
    <x v="3"/>
    <x v="0"/>
    <x v="0"/>
    <s v="CH4"/>
    <n v="136975.16"/>
    <n v="4891.97"/>
    <n v="43294"/>
    <n v="3802130"/>
    <n v="3802.13"/>
    <n v="45.84"/>
  </r>
  <r>
    <x v="130"/>
    <x v="2"/>
    <x v="0"/>
    <x v="1"/>
    <s v="N2O"/>
    <n v="287999.34999999998"/>
    <n v="1086.79"/>
    <n v="43294"/>
    <n v="3802130"/>
    <n v="3802.13"/>
    <n v="45.84"/>
  </r>
  <r>
    <x v="131"/>
    <x v="3"/>
    <x v="3"/>
    <x v="1"/>
    <s v="N2O"/>
    <n v="515499.2"/>
    <n v="1945.28"/>
    <n v="76544"/>
    <n v="8632770"/>
    <n v="8632.77"/>
    <n v="12.87"/>
  </r>
  <r>
    <x v="131"/>
    <x v="1"/>
    <x v="2"/>
    <x v="2"/>
    <s v="N2O"/>
    <n v="670285.70000000007"/>
    <n v="2529.38"/>
    <n v="76544"/>
    <n v="8632770"/>
    <n v="8632.77"/>
    <n v="12.87"/>
  </r>
  <r>
    <x v="131"/>
    <x v="1"/>
    <x v="2"/>
    <x v="2"/>
    <s v="N2O"/>
    <n v="962718.5"/>
    <n v="3632.9"/>
    <n v="76544"/>
    <n v="8632770"/>
    <n v="8632.77"/>
    <n v="12.87"/>
  </r>
  <r>
    <x v="131"/>
    <x v="3"/>
    <x v="0"/>
    <x v="2"/>
    <s v="CO2"/>
    <n v="808.96"/>
    <n v="808.96"/>
    <n v="76544"/>
    <n v="8632770"/>
    <n v="8632.77"/>
    <n v="12.87"/>
  </r>
  <r>
    <x v="131"/>
    <x v="2"/>
    <x v="3"/>
    <x v="2"/>
    <s v="N2O"/>
    <n v="1123047.0816291356"/>
    <n v="4237.9135155816439"/>
    <n v="76544"/>
    <n v="8632770"/>
    <n v="8632.77"/>
    <n v="12.87"/>
  </r>
  <r>
    <x v="131"/>
    <x v="4"/>
    <x v="1"/>
    <x v="1"/>
    <s v="CH4"/>
    <n v="51534.970979917765"/>
    <n v="1840.5346778542059"/>
    <n v="76544"/>
    <n v="8632770"/>
    <n v="8632.77"/>
    <n v="12.87"/>
  </r>
  <r>
    <x v="131"/>
    <x v="4"/>
    <x v="3"/>
    <x v="2"/>
    <s v="CH4"/>
    <n v="65964.36"/>
    <n v="2355.87"/>
    <n v="76544"/>
    <n v="8632770"/>
    <n v="8632.77"/>
    <n v="12.87"/>
  </r>
  <r>
    <x v="131"/>
    <x v="3"/>
    <x v="0"/>
    <x v="1"/>
    <s v="CH4"/>
    <n v="36257.760000000002"/>
    <n v="1294.92"/>
    <n v="76544"/>
    <n v="8632770"/>
    <n v="8632.77"/>
    <n v="12.87"/>
  </r>
  <r>
    <x v="131"/>
    <x v="4"/>
    <x v="1"/>
    <x v="1"/>
    <s v="N2O"/>
    <n v="228575.75"/>
    <n v="862.55"/>
    <n v="76544"/>
    <n v="8632770"/>
    <n v="8632.77"/>
    <n v="12.87"/>
  </r>
  <r>
    <x v="132"/>
    <x v="3"/>
    <x v="1"/>
    <x v="1"/>
    <s v="CO2"/>
    <n v="2741.92"/>
    <n v="2741.92"/>
    <n v="41168"/>
    <n v="8226770"/>
    <n v="8226.77"/>
    <n v="42.55"/>
  </r>
  <r>
    <x v="132"/>
    <x v="2"/>
    <x v="3"/>
    <x v="2"/>
    <s v="CO2"/>
    <n v="1161.74"/>
    <n v="1161.74"/>
    <n v="41168"/>
    <n v="8226770"/>
    <n v="8226.77"/>
    <n v="42.55"/>
  </r>
  <r>
    <x v="132"/>
    <x v="1"/>
    <x v="3"/>
    <x v="2"/>
    <s v="CO2"/>
    <n v="3487.09"/>
    <n v="3487.09"/>
    <n v="41168"/>
    <n v="8226770"/>
    <n v="8226.77"/>
    <n v="42.55"/>
  </r>
  <r>
    <x v="132"/>
    <x v="0"/>
    <x v="0"/>
    <x v="0"/>
    <s v="N2O"/>
    <n v="347886.7"/>
    <n v="1312.78"/>
    <n v="41168"/>
    <n v="8226770"/>
    <n v="8226.77"/>
    <n v="42.55"/>
  </r>
  <r>
    <x v="132"/>
    <x v="0"/>
    <x v="3"/>
    <x v="2"/>
    <s v="CH4"/>
    <n v="61910.444455698278"/>
    <n v="2211.0873019892242"/>
    <n v="41168"/>
    <n v="8226770"/>
    <n v="8226.77"/>
    <n v="42.55"/>
  </r>
  <r>
    <x v="132"/>
    <x v="3"/>
    <x v="2"/>
    <x v="1"/>
    <s v="CO2"/>
    <n v="1512.18"/>
    <n v="1512.18"/>
    <n v="41168"/>
    <n v="8226770"/>
    <n v="8226.77"/>
    <n v="42.55"/>
  </r>
  <r>
    <x v="132"/>
    <x v="0"/>
    <x v="2"/>
    <x v="2"/>
    <s v="CO2"/>
    <n v="2018.44"/>
    <n v="2018.44"/>
    <n v="41168"/>
    <n v="8226770"/>
    <n v="8226.77"/>
    <n v="42.55"/>
  </r>
  <r>
    <x v="133"/>
    <x v="1"/>
    <x v="3"/>
    <x v="2"/>
    <s v="CO2"/>
    <n v="738.4386323197657"/>
    <n v="738.4386323197657"/>
    <n v="16256"/>
    <n v="2127180"/>
    <n v="2127.1799999999998"/>
    <n v="38.94"/>
  </r>
  <r>
    <x v="133"/>
    <x v="0"/>
    <x v="1"/>
    <x v="1"/>
    <s v="CH4"/>
    <n v="16460.919999999998"/>
    <n v="587.89"/>
    <n v="16256"/>
    <n v="2127180"/>
    <n v="2127.1799999999998"/>
    <n v="38.94"/>
  </r>
  <r>
    <x v="133"/>
    <x v="1"/>
    <x v="2"/>
    <x v="0"/>
    <s v="N2O"/>
    <n v="518069.7"/>
    <n v="1954.98"/>
    <n v="16256"/>
    <n v="2127180"/>
    <n v="2127.1799999999998"/>
    <n v="38.94"/>
  </r>
  <r>
    <x v="133"/>
    <x v="0"/>
    <x v="3"/>
    <x v="2"/>
    <s v="N2O"/>
    <n v="39498.25"/>
    <n v="149.05000000000001"/>
    <n v="16256"/>
    <n v="2127180"/>
    <n v="2127.1799999999998"/>
    <n v="38.94"/>
  </r>
  <r>
    <x v="133"/>
    <x v="3"/>
    <x v="1"/>
    <x v="0"/>
    <s v="CO2"/>
    <n v="1158.6281640093871"/>
    <n v="1158.6281640093871"/>
    <n v="16256"/>
    <n v="2127180"/>
    <n v="2127.1799999999998"/>
    <n v="38.94"/>
  </r>
  <r>
    <x v="133"/>
    <x v="3"/>
    <x v="0"/>
    <x v="0"/>
    <s v="CO2"/>
    <n v="4031.94"/>
    <n v="4031.94"/>
    <n v="16256"/>
    <n v="2127180"/>
    <n v="2127.1799999999998"/>
    <n v="38.94"/>
  </r>
  <r>
    <x v="133"/>
    <x v="1"/>
    <x v="3"/>
    <x v="1"/>
    <s v="CH4"/>
    <n v="86588.599999999991"/>
    <n v="3092.45"/>
    <n v="16256"/>
    <n v="2127180"/>
    <n v="2127.1799999999998"/>
    <n v="38.94"/>
  </r>
  <r>
    <x v="133"/>
    <x v="0"/>
    <x v="0"/>
    <x v="2"/>
    <s v="CO2"/>
    <n v="4658.5376133505088"/>
    <n v="4658.5376133505088"/>
    <n v="16256"/>
    <n v="2127180"/>
    <n v="2127.1799999999998"/>
    <n v="38.94"/>
  </r>
  <r>
    <x v="134"/>
    <x v="1"/>
    <x v="2"/>
    <x v="0"/>
    <s v="CH4"/>
    <n v="120005.19999999998"/>
    <n v="4285.8999999999996"/>
    <n v="56531"/>
    <n v="8958070"/>
    <n v="8958.07"/>
    <n v="83.44"/>
  </r>
  <r>
    <x v="134"/>
    <x v="2"/>
    <x v="0"/>
    <x v="2"/>
    <s v="N2O"/>
    <n v="1180142.6944693397"/>
    <n v="4453.3686583748668"/>
    <n v="56531"/>
    <n v="8958070"/>
    <n v="8958.07"/>
    <n v="83.44"/>
  </r>
  <r>
    <x v="134"/>
    <x v="4"/>
    <x v="2"/>
    <x v="2"/>
    <s v="N2O"/>
    <n v="186649.20005764774"/>
    <n v="704.33660399112352"/>
    <n v="56531"/>
    <n v="8958070"/>
    <n v="8958.07"/>
    <n v="83.44"/>
  </r>
  <r>
    <x v="134"/>
    <x v="4"/>
    <x v="0"/>
    <x v="0"/>
    <s v="CO2"/>
    <n v="2731.22"/>
    <n v="2731.22"/>
    <n v="56531"/>
    <n v="8958070"/>
    <n v="8958.07"/>
    <n v="83.44"/>
  </r>
  <r>
    <x v="134"/>
    <x v="1"/>
    <x v="1"/>
    <x v="0"/>
    <s v="CO2"/>
    <n v="1331.9"/>
    <n v="1331.9"/>
    <n v="56531"/>
    <n v="8958070"/>
    <n v="8958.07"/>
    <n v="83.44"/>
  </r>
  <r>
    <x v="134"/>
    <x v="1"/>
    <x v="0"/>
    <x v="2"/>
    <s v="CH4"/>
    <n v="29882.318086351224"/>
    <n v="1067.2256459411151"/>
    <n v="56531"/>
    <n v="8958070"/>
    <n v="8958.07"/>
    <n v="83.44"/>
  </r>
  <r>
    <x v="134"/>
    <x v="4"/>
    <x v="0"/>
    <x v="0"/>
    <s v="CO2"/>
    <n v="3368.54"/>
    <n v="3368.54"/>
    <n v="56531"/>
    <n v="8958070"/>
    <n v="8958.07"/>
    <n v="83.44"/>
  </r>
  <r>
    <x v="134"/>
    <x v="2"/>
    <x v="3"/>
    <x v="1"/>
    <s v="N2O"/>
    <n v="774412.15"/>
    <n v="2922.31"/>
    <n v="56531"/>
    <n v="8958070"/>
    <n v="8958.07"/>
    <n v="83.44"/>
  </r>
  <r>
    <x v="134"/>
    <x v="3"/>
    <x v="1"/>
    <x v="2"/>
    <s v="CH4"/>
    <n v="132366.35999999999"/>
    <n v="4727.37"/>
    <n v="56531"/>
    <n v="8958070"/>
    <n v="8958.07"/>
    <n v="83.44"/>
  </r>
  <r>
    <x v="135"/>
    <x v="4"/>
    <x v="1"/>
    <x v="2"/>
    <s v="CO2"/>
    <n v="3436.000754463274"/>
    <n v="3436.000754463274"/>
    <n v="43346"/>
    <n v="5559120"/>
    <n v="5559.12"/>
    <n v="39.4"/>
  </r>
  <r>
    <x v="135"/>
    <x v="1"/>
    <x v="3"/>
    <x v="0"/>
    <s v="CH4"/>
    <n v="33534.903212367033"/>
    <n v="1197.675114727394"/>
    <n v="43346"/>
    <n v="5559120"/>
    <n v="5559.12"/>
    <n v="39.4"/>
  </r>
  <r>
    <x v="135"/>
    <x v="1"/>
    <x v="2"/>
    <x v="1"/>
    <s v="CO2"/>
    <n v="2753.65"/>
    <n v="2753.65"/>
    <n v="43346"/>
    <n v="5559120"/>
    <n v="5559.12"/>
    <n v="39.4"/>
  </r>
  <r>
    <x v="135"/>
    <x v="2"/>
    <x v="2"/>
    <x v="0"/>
    <s v="CH4"/>
    <n v="9095.5199999999986"/>
    <n v="324.83999999999997"/>
    <n v="43346"/>
    <n v="5559120"/>
    <n v="5559.12"/>
    <n v="39.4"/>
  </r>
  <r>
    <x v="135"/>
    <x v="1"/>
    <x v="0"/>
    <x v="1"/>
    <s v="CH4"/>
    <n v="74098.080000000002"/>
    <n v="2646.36"/>
    <n v="43346"/>
    <n v="5559120"/>
    <n v="5559.12"/>
    <n v="39.4"/>
  </r>
  <r>
    <x v="135"/>
    <x v="0"/>
    <x v="2"/>
    <x v="0"/>
    <s v="CO2"/>
    <n v="350.22"/>
    <n v="350.22"/>
    <n v="43346"/>
    <n v="5559120"/>
    <n v="5559.12"/>
    <n v="39.4"/>
  </r>
  <r>
    <x v="135"/>
    <x v="4"/>
    <x v="2"/>
    <x v="0"/>
    <s v="N2O"/>
    <n v="309315.95"/>
    <n v="1167.23"/>
    <n v="43346"/>
    <n v="5559120"/>
    <n v="5559.12"/>
    <n v="39.4"/>
  </r>
  <r>
    <x v="135"/>
    <x v="1"/>
    <x v="2"/>
    <x v="2"/>
    <s v="CH4"/>
    <n v="70854"/>
    <n v="2530.5"/>
    <n v="43346"/>
    <n v="5559120"/>
    <n v="5559.12"/>
    <n v="39.4"/>
  </r>
  <r>
    <x v="135"/>
    <x v="0"/>
    <x v="0"/>
    <x v="1"/>
    <s v="CO2"/>
    <n v="3682.56"/>
    <n v="3682.56"/>
    <n v="43346"/>
    <n v="5559120"/>
    <n v="5559.12"/>
    <n v="39.4"/>
  </r>
  <r>
    <x v="136"/>
    <x v="3"/>
    <x v="2"/>
    <x v="1"/>
    <s v="CH4"/>
    <n v="120963.07999999999"/>
    <n v="4320.1099999999997"/>
    <n v="10933"/>
    <n v="9004370"/>
    <n v="9004.3700000000008"/>
    <n v="26.84"/>
  </r>
  <r>
    <x v="136"/>
    <x v="2"/>
    <x v="0"/>
    <x v="2"/>
    <s v="N2O"/>
    <n v="697509.15"/>
    <n v="2632.11"/>
    <n v="10933"/>
    <n v="9004370"/>
    <n v="9004.3700000000008"/>
    <n v="26.84"/>
  </r>
  <r>
    <x v="136"/>
    <x v="0"/>
    <x v="3"/>
    <x v="0"/>
    <s v="CO2"/>
    <n v="4121.8599999999997"/>
    <n v="4121.8599999999997"/>
    <n v="10933"/>
    <n v="9004370"/>
    <n v="9004.3700000000008"/>
    <n v="26.84"/>
  </r>
  <r>
    <x v="136"/>
    <x v="2"/>
    <x v="3"/>
    <x v="2"/>
    <s v="CH4"/>
    <n v="72596.44"/>
    <n v="2592.73"/>
    <n v="10933"/>
    <n v="9004370"/>
    <n v="9004.3700000000008"/>
    <n v="26.84"/>
  </r>
  <r>
    <x v="136"/>
    <x v="3"/>
    <x v="2"/>
    <x v="1"/>
    <s v="N2O"/>
    <n v="1138119.3500000001"/>
    <n v="4294.79"/>
    <n v="10933"/>
    <n v="9004370"/>
    <n v="9004.3700000000008"/>
    <n v="26.84"/>
  </r>
  <r>
    <x v="136"/>
    <x v="4"/>
    <x v="0"/>
    <x v="2"/>
    <s v="N2O"/>
    <n v="181718.45"/>
    <n v="685.73"/>
    <n v="10933"/>
    <n v="9004370"/>
    <n v="9004.3700000000008"/>
    <n v="26.84"/>
  </r>
  <r>
    <x v="136"/>
    <x v="4"/>
    <x v="2"/>
    <x v="0"/>
    <s v="CH4"/>
    <n v="3624.04"/>
    <n v="129.43"/>
    <n v="10933"/>
    <n v="9004370"/>
    <n v="9004.3700000000008"/>
    <n v="26.84"/>
  </r>
  <r>
    <x v="136"/>
    <x v="1"/>
    <x v="2"/>
    <x v="2"/>
    <s v="CO2"/>
    <n v="1296.76"/>
    <n v="1296.76"/>
    <n v="10933"/>
    <n v="9004370"/>
    <n v="9004.3700000000008"/>
    <n v="26.84"/>
  </r>
  <r>
    <x v="136"/>
    <x v="3"/>
    <x v="0"/>
    <x v="0"/>
    <s v="CH4"/>
    <n v="16368.240000000002"/>
    <n v="584.58000000000004"/>
    <n v="10933"/>
    <n v="9004370"/>
    <n v="9004.3700000000008"/>
    <n v="26.84"/>
  </r>
  <r>
    <x v="137"/>
    <x v="1"/>
    <x v="3"/>
    <x v="0"/>
    <s v="CH4"/>
    <n v="134357.16"/>
    <n v="4798.47"/>
    <n v="94393"/>
    <n v="6691700"/>
    <n v="6691.7"/>
    <n v="74.790000000000006"/>
  </r>
  <r>
    <x v="137"/>
    <x v="3"/>
    <x v="3"/>
    <x v="1"/>
    <s v="N2O"/>
    <n v="1011703.4897614036"/>
    <n v="3817.749017967561"/>
    <n v="94393"/>
    <n v="6691700"/>
    <n v="6691.7"/>
    <n v="74.790000000000006"/>
  </r>
  <r>
    <x v="137"/>
    <x v="4"/>
    <x v="1"/>
    <x v="0"/>
    <s v="CO2"/>
    <n v="2646.82"/>
    <n v="2646.82"/>
    <n v="94393"/>
    <n v="6691700"/>
    <n v="6691.7"/>
    <n v="74.790000000000006"/>
  </r>
  <r>
    <x v="137"/>
    <x v="3"/>
    <x v="3"/>
    <x v="1"/>
    <s v="CO2"/>
    <n v="4016.4773866246178"/>
    <n v="4016.4773866246178"/>
    <n v="94393"/>
    <n v="6691700"/>
    <n v="6691.7"/>
    <n v="74.790000000000006"/>
  </r>
  <r>
    <x v="137"/>
    <x v="1"/>
    <x v="3"/>
    <x v="0"/>
    <s v="CO2"/>
    <n v="396.69632038052629"/>
    <n v="396.69632038052629"/>
    <n v="94393"/>
    <n v="6691700"/>
    <n v="6691.7"/>
    <n v="74.790000000000006"/>
  </r>
  <r>
    <x v="137"/>
    <x v="0"/>
    <x v="3"/>
    <x v="2"/>
    <s v="CH4"/>
    <n v="1983.24"/>
    <n v="70.83"/>
    <n v="94393"/>
    <n v="6691700"/>
    <n v="6691.7"/>
    <n v="74.790000000000006"/>
  </r>
  <r>
    <x v="137"/>
    <x v="3"/>
    <x v="2"/>
    <x v="2"/>
    <s v="CH4"/>
    <n v="47545.119999999995"/>
    <n v="1698.04"/>
    <n v="94393"/>
    <n v="6691700"/>
    <n v="6691.7"/>
    <n v="74.790000000000006"/>
  </r>
  <r>
    <x v="137"/>
    <x v="0"/>
    <x v="2"/>
    <x v="1"/>
    <s v="N2O"/>
    <n v="730358.55"/>
    <n v="2756.07"/>
    <n v="94393"/>
    <n v="6691700"/>
    <n v="6691.7"/>
    <n v="74.790000000000006"/>
  </r>
  <r>
    <x v="137"/>
    <x v="1"/>
    <x v="2"/>
    <x v="2"/>
    <s v="CH4"/>
    <n v="13566.279999999999"/>
    <n v="484.51"/>
    <n v="94393"/>
    <n v="6691700"/>
    <n v="6691.7"/>
    <n v="74.790000000000006"/>
  </r>
  <r>
    <x v="137"/>
    <x v="4"/>
    <x v="2"/>
    <x v="1"/>
    <s v="CH4"/>
    <n v="126980.56000000001"/>
    <n v="4535.0200000000004"/>
    <n v="94393"/>
    <n v="6691700"/>
    <n v="6691.7"/>
    <n v="74.790000000000006"/>
  </r>
  <r>
    <x v="137"/>
    <x v="4"/>
    <x v="2"/>
    <x v="0"/>
    <s v="CO2"/>
    <n v="4344.96"/>
    <n v="4344.96"/>
    <n v="94393"/>
    <n v="6691700"/>
    <n v="6691.7"/>
    <n v="74.790000000000006"/>
  </r>
  <r>
    <x v="137"/>
    <x v="1"/>
    <x v="1"/>
    <x v="1"/>
    <s v="CO2"/>
    <n v="2111.5100000000002"/>
    <n v="2111.5100000000002"/>
    <n v="94393"/>
    <n v="6691700"/>
    <n v="6691.7"/>
    <n v="74.790000000000006"/>
  </r>
  <r>
    <x v="137"/>
    <x v="1"/>
    <x v="3"/>
    <x v="1"/>
    <s v="CO2"/>
    <n v="2576.87"/>
    <n v="2576.87"/>
    <n v="94393"/>
    <n v="6691700"/>
    <n v="6691.7"/>
    <n v="74.790000000000006"/>
  </r>
  <r>
    <x v="138"/>
    <x v="0"/>
    <x v="2"/>
    <x v="1"/>
    <s v="CH4"/>
    <n v="116763.64"/>
    <n v="4170.13"/>
    <n v="80904"/>
    <n v="3263090"/>
    <n v="3263.09"/>
    <n v="58.37"/>
  </r>
  <r>
    <x v="138"/>
    <x v="4"/>
    <x v="0"/>
    <x v="1"/>
    <s v="CO2"/>
    <n v="1293.21"/>
    <n v="1293.21"/>
    <n v="80904"/>
    <n v="3263090"/>
    <n v="3263.09"/>
    <n v="58.37"/>
  </r>
  <r>
    <x v="138"/>
    <x v="3"/>
    <x v="0"/>
    <x v="0"/>
    <s v="CO2"/>
    <n v="468.34"/>
    <n v="468.34"/>
    <n v="80904"/>
    <n v="3263090"/>
    <n v="3263.09"/>
    <n v="58.37"/>
  </r>
  <r>
    <x v="138"/>
    <x v="1"/>
    <x v="0"/>
    <x v="1"/>
    <s v="N2O"/>
    <n v="1021582.9500000001"/>
    <n v="3855.03"/>
    <n v="80904"/>
    <n v="3263090"/>
    <n v="3263.09"/>
    <n v="58.37"/>
  </r>
  <r>
    <x v="138"/>
    <x v="2"/>
    <x v="3"/>
    <x v="2"/>
    <s v="CO2"/>
    <n v="2013.053784248531"/>
    <n v="2013.053784248531"/>
    <n v="80904"/>
    <n v="3263090"/>
    <n v="3263.09"/>
    <n v="58.37"/>
  </r>
  <r>
    <x v="138"/>
    <x v="4"/>
    <x v="2"/>
    <x v="2"/>
    <s v="CO2"/>
    <n v="742.10983382618224"/>
    <n v="742.10983382618224"/>
    <n v="80904"/>
    <n v="3263090"/>
    <n v="3263.09"/>
    <n v="58.37"/>
  </r>
  <r>
    <x v="138"/>
    <x v="2"/>
    <x v="1"/>
    <x v="2"/>
    <s v="CO2"/>
    <n v="4932.7299999999996"/>
    <n v="4932.7299999999996"/>
    <n v="80904"/>
    <n v="3263090"/>
    <n v="3263.09"/>
    <n v="58.37"/>
  </r>
  <r>
    <x v="138"/>
    <x v="1"/>
    <x v="3"/>
    <x v="2"/>
    <s v="CO2"/>
    <n v="2167.6999999999998"/>
    <n v="2167.6999999999998"/>
    <n v="80904"/>
    <n v="3263090"/>
    <n v="3263.09"/>
    <n v="58.37"/>
  </r>
  <r>
    <x v="138"/>
    <x v="4"/>
    <x v="1"/>
    <x v="1"/>
    <s v="CH4"/>
    <n v="55532.50528164758"/>
    <n v="1983.303760058842"/>
    <n v="80904"/>
    <n v="3263090"/>
    <n v="3263.09"/>
    <n v="58.37"/>
  </r>
  <r>
    <x v="139"/>
    <x v="4"/>
    <x v="3"/>
    <x v="2"/>
    <s v="CH4"/>
    <n v="27889.68"/>
    <n v="996.06"/>
    <n v="94347"/>
    <n v="2272580"/>
    <n v="2272.58"/>
    <n v="34.75"/>
  </r>
  <r>
    <x v="139"/>
    <x v="4"/>
    <x v="3"/>
    <x v="1"/>
    <s v="CH4"/>
    <n v="96988.785447331742"/>
    <n v="3463.8851945475622"/>
    <n v="94347"/>
    <n v="2272580"/>
    <n v="2272.58"/>
    <n v="34.75"/>
  </r>
  <r>
    <x v="139"/>
    <x v="3"/>
    <x v="2"/>
    <x v="0"/>
    <s v="N2O"/>
    <n v="414041.30000000005"/>
    <n v="1562.42"/>
    <n v="94347"/>
    <n v="2272580"/>
    <n v="2272.58"/>
    <n v="34.75"/>
  </r>
  <r>
    <x v="139"/>
    <x v="4"/>
    <x v="2"/>
    <x v="0"/>
    <s v="CH4"/>
    <n v="26842.322560737233"/>
    <n v="958.65437716918689"/>
    <n v="94347"/>
    <n v="2272580"/>
    <n v="2272.58"/>
    <n v="34.75"/>
  </r>
  <r>
    <x v="140"/>
    <x v="3"/>
    <x v="2"/>
    <x v="2"/>
    <s v="CH4"/>
    <n v="10435.6"/>
    <n v="372.7"/>
    <n v="58622"/>
    <n v="7795360"/>
    <n v="7795.36"/>
    <n v="59.81"/>
  </r>
  <r>
    <x v="140"/>
    <x v="2"/>
    <x v="1"/>
    <x v="1"/>
    <s v="CH4"/>
    <n v="72330.147748172574"/>
    <n v="2583.2195624347351"/>
    <n v="58622"/>
    <n v="7795360"/>
    <n v="7795.36"/>
    <n v="59.81"/>
  </r>
  <r>
    <x v="140"/>
    <x v="0"/>
    <x v="2"/>
    <x v="1"/>
    <s v="CO2"/>
    <n v="4115.76"/>
    <n v="4115.76"/>
    <n v="58622"/>
    <n v="7795360"/>
    <n v="7795.36"/>
    <n v="59.81"/>
  </r>
  <r>
    <x v="140"/>
    <x v="4"/>
    <x v="1"/>
    <x v="2"/>
    <s v="CH4"/>
    <n v="130866.47396685691"/>
    <n v="4673.802641673461"/>
    <n v="58622"/>
    <n v="7795360"/>
    <n v="7795.36"/>
    <n v="59.81"/>
  </r>
  <r>
    <x v="140"/>
    <x v="1"/>
    <x v="2"/>
    <x v="1"/>
    <s v="CH4"/>
    <n v="78734.599999999991"/>
    <n v="2811.95"/>
    <n v="58622"/>
    <n v="7795360"/>
    <n v="7795.36"/>
    <n v="59.81"/>
  </r>
  <r>
    <x v="140"/>
    <x v="2"/>
    <x v="0"/>
    <x v="2"/>
    <s v="N2O"/>
    <n v="418360.8"/>
    <n v="1578.72"/>
    <n v="58622"/>
    <n v="7795360"/>
    <n v="7795.36"/>
    <n v="59.81"/>
  </r>
  <r>
    <x v="140"/>
    <x v="2"/>
    <x v="2"/>
    <x v="2"/>
    <s v="CH4"/>
    <n v="60632.039999999994"/>
    <n v="2165.4299999999998"/>
    <n v="58622"/>
    <n v="7795360"/>
    <n v="7795.36"/>
    <n v="59.81"/>
  </r>
  <r>
    <x v="140"/>
    <x v="4"/>
    <x v="0"/>
    <x v="0"/>
    <s v="CH4"/>
    <n v="84748.44"/>
    <n v="3026.73"/>
    <n v="58622"/>
    <n v="7795360"/>
    <n v="7795.36"/>
    <n v="59.81"/>
  </r>
  <r>
    <x v="140"/>
    <x v="4"/>
    <x v="1"/>
    <x v="1"/>
    <s v="CH4"/>
    <n v="120097.88"/>
    <n v="4289.21"/>
    <n v="58622"/>
    <n v="7795360"/>
    <n v="7795.36"/>
    <n v="59.81"/>
  </r>
  <r>
    <x v="141"/>
    <x v="0"/>
    <x v="0"/>
    <x v="0"/>
    <s v="CH4"/>
    <n v="40082.28"/>
    <n v="1431.51"/>
    <n v="68278"/>
    <n v="3272650"/>
    <n v="3272.65"/>
    <n v="30.47"/>
  </r>
  <r>
    <x v="141"/>
    <x v="3"/>
    <x v="2"/>
    <x v="2"/>
    <s v="CH4"/>
    <n v="90204.089546382223"/>
    <n v="3221.5746266565079"/>
    <n v="68278"/>
    <n v="3272650"/>
    <n v="3272.65"/>
    <n v="30.47"/>
  </r>
  <r>
    <x v="141"/>
    <x v="0"/>
    <x v="2"/>
    <x v="0"/>
    <s v="CO2"/>
    <n v="1791.2917814215839"/>
    <n v="1791.2917814215839"/>
    <n v="68278"/>
    <n v="3272650"/>
    <n v="3272.65"/>
    <n v="30.47"/>
  </r>
  <r>
    <x v="141"/>
    <x v="4"/>
    <x v="0"/>
    <x v="2"/>
    <s v="N2O"/>
    <n v="382693.50904287677"/>
    <n v="1444.126449218403"/>
    <n v="68278"/>
    <n v="3272650"/>
    <n v="3272.65"/>
    <n v="30.47"/>
  </r>
  <r>
    <x v="141"/>
    <x v="4"/>
    <x v="3"/>
    <x v="1"/>
    <s v="CH4"/>
    <n v="72000.860651217343"/>
    <n v="2571.4593089720479"/>
    <n v="68278"/>
    <n v="3272650"/>
    <n v="3272.65"/>
    <n v="30.47"/>
  </r>
  <r>
    <x v="141"/>
    <x v="3"/>
    <x v="1"/>
    <x v="2"/>
    <s v="CH4"/>
    <n v="121864.40000000001"/>
    <n v="4352.3"/>
    <n v="68278"/>
    <n v="3272650"/>
    <n v="3272.65"/>
    <n v="30.47"/>
  </r>
  <r>
    <x v="141"/>
    <x v="2"/>
    <x v="2"/>
    <x v="1"/>
    <s v="CO2"/>
    <n v="1689.24"/>
    <n v="1689.24"/>
    <n v="68278"/>
    <n v="3272650"/>
    <n v="3272.65"/>
    <n v="30.47"/>
  </r>
  <r>
    <x v="142"/>
    <x v="2"/>
    <x v="2"/>
    <x v="2"/>
    <s v="N2O"/>
    <n v="436103.71676874009"/>
    <n v="1645.674402900906"/>
    <n v="29406"/>
    <n v="5281690"/>
    <n v="5281.69"/>
    <n v="27.01"/>
  </r>
  <r>
    <x v="142"/>
    <x v="0"/>
    <x v="0"/>
    <x v="1"/>
    <s v="N2O"/>
    <n v="112810.5"/>
    <n v="425.7"/>
    <n v="29406"/>
    <n v="5281690"/>
    <n v="5281.69"/>
    <n v="27.01"/>
  </r>
  <r>
    <x v="142"/>
    <x v="2"/>
    <x v="3"/>
    <x v="1"/>
    <s v="N2O"/>
    <n v="446368.65"/>
    <n v="1684.41"/>
    <n v="29406"/>
    <n v="5281690"/>
    <n v="5281.69"/>
    <n v="27.01"/>
  </r>
  <r>
    <x v="142"/>
    <x v="2"/>
    <x v="1"/>
    <x v="0"/>
    <s v="CO2"/>
    <n v="2370.446027590634"/>
    <n v="2370.446027590634"/>
    <n v="29406"/>
    <n v="5281690"/>
    <n v="5281.69"/>
    <n v="27.01"/>
  </r>
  <r>
    <x v="142"/>
    <x v="4"/>
    <x v="2"/>
    <x v="2"/>
    <s v="N2O"/>
    <n v="830574.78649325133"/>
    <n v="3134.244477333024"/>
    <n v="29406"/>
    <n v="5281690"/>
    <n v="5281.69"/>
    <n v="27.01"/>
  </r>
  <r>
    <x v="142"/>
    <x v="4"/>
    <x v="0"/>
    <x v="2"/>
    <s v="CH4"/>
    <n v="122066.29598600807"/>
    <n v="4359.51057092886"/>
    <n v="29406"/>
    <n v="5281690"/>
    <n v="5281.69"/>
    <n v="27.01"/>
  </r>
  <r>
    <x v="142"/>
    <x v="0"/>
    <x v="1"/>
    <x v="0"/>
    <s v="CO2"/>
    <n v="5247.8932146787301"/>
    <n v="5247.8932146787301"/>
    <n v="29406"/>
    <n v="5281690"/>
    <n v="5281.69"/>
    <n v="27.01"/>
  </r>
  <r>
    <x v="143"/>
    <x v="0"/>
    <x v="1"/>
    <x v="2"/>
    <s v="CO2"/>
    <n v="401.65"/>
    <n v="401.65"/>
    <n v="16868"/>
    <n v="1378010"/>
    <n v="1378.01"/>
    <n v="47.52"/>
  </r>
  <r>
    <x v="143"/>
    <x v="1"/>
    <x v="0"/>
    <x v="2"/>
    <s v="CO2"/>
    <n v="1288.92"/>
    <n v="1288.92"/>
    <n v="16868"/>
    <n v="1378010"/>
    <n v="1378.01"/>
    <n v="47.52"/>
  </r>
  <r>
    <x v="143"/>
    <x v="4"/>
    <x v="1"/>
    <x v="1"/>
    <s v="CH4"/>
    <n v="47847.519999999997"/>
    <n v="1708.84"/>
    <n v="16868"/>
    <n v="1378010"/>
    <n v="1378.01"/>
    <n v="47.52"/>
  </r>
  <r>
    <x v="143"/>
    <x v="0"/>
    <x v="3"/>
    <x v="0"/>
    <s v="N2O"/>
    <n v="860473.55"/>
    <n v="3247.07"/>
    <n v="16868"/>
    <n v="1378010"/>
    <n v="1378.01"/>
    <n v="47.52"/>
  </r>
  <r>
    <x v="143"/>
    <x v="0"/>
    <x v="1"/>
    <x v="2"/>
    <s v="N2O"/>
    <n v="1284897.55"/>
    <n v="4848.67"/>
    <n v="16868"/>
    <n v="1378010"/>
    <n v="1378.01"/>
    <n v="47.52"/>
  </r>
  <r>
    <x v="144"/>
    <x v="3"/>
    <x v="2"/>
    <x v="2"/>
    <s v="CH4"/>
    <n v="76498.239999999991"/>
    <n v="2732.08"/>
    <n v="68492"/>
    <n v="3533880"/>
    <n v="3533.88"/>
    <n v="52.99"/>
  </r>
  <r>
    <x v="144"/>
    <x v="0"/>
    <x v="0"/>
    <x v="1"/>
    <s v="N2O"/>
    <n v="260208.8"/>
    <n v="981.92"/>
    <n v="68492"/>
    <n v="3533880"/>
    <n v="3533.88"/>
    <n v="52.99"/>
  </r>
  <r>
    <x v="144"/>
    <x v="2"/>
    <x v="0"/>
    <x v="1"/>
    <s v="N2O"/>
    <n v="1013553.45"/>
    <n v="3824.73"/>
    <n v="68492"/>
    <n v="3533880"/>
    <n v="3533.88"/>
    <n v="52.99"/>
  </r>
  <r>
    <x v="144"/>
    <x v="0"/>
    <x v="1"/>
    <x v="2"/>
    <s v="N2O"/>
    <n v="35043.600000000006"/>
    <n v="132.24"/>
    <n v="68492"/>
    <n v="3533880"/>
    <n v="3533.88"/>
    <n v="52.99"/>
  </r>
  <r>
    <x v="144"/>
    <x v="3"/>
    <x v="2"/>
    <x v="1"/>
    <s v="N2O"/>
    <n v="363868.85"/>
    <n v="1373.09"/>
    <n v="68492"/>
    <n v="3533880"/>
    <n v="3533.88"/>
    <n v="52.99"/>
  </r>
  <r>
    <x v="144"/>
    <x v="3"/>
    <x v="2"/>
    <x v="0"/>
    <s v="CO2"/>
    <n v="3772.31"/>
    <n v="3772.31"/>
    <n v="68492"/>
    <n v="3533880"/>
    <n v="3533.88"/>
    <n v="52.99"/>
  </r>
  <r>
    <x v="144"/>
    <x v="3"/>
    <x v="0"/>
    <x v="2"/>
    <s v="N2O"/>
    <n v="346763.1"/>
    <n v="1308.54"/>
    <n v="68492"/>
    <n v="3533880"/>
    <n v="3533.88"/>
    <n v="52.99"/>
  </r>
  <r>
    <x v="144"/>
    <x v="1"/>
    <x v="2"/>
    <x v="0"/>
    <s v="N2O"/>
    <n v="98410.400000000009"/>
    <n v="371.36"/>
    <n v="68492"/>
    <n v="3533880"/>
    <n v="3533.88"/>
    <n v="52.99"/>
  </r>
  <r>
    <x v="144"/>
    <x v="4"/>
    <x v="0"/>
    <x v="2"/>
    <s v="N2O"/>
    <n v="1397939.1972115159"/>
    <n v="5275.2422536283621"/>
    <n v="68492"/>
    <n v="3533880"/>
    <n v="3533.88"/>
    <n v="52.99"/>
  </r>
  <r>
    <x v="145"/>
    <x v="4"/>
    <x v="0"/>
    <x v="2"/>
    <s v="CH4"/>
    <n v="16864.186066617538"/>
    <n v="602.29235952205488"/>
    <n v="99115"/>
    <n v="827260"/>
    <n v="827.26"/>
    <n v="28.88"/>
  </r>
  <r>
    <x v="145"/>
    <x v="4"/>
    <x v="3"/>
    <x v="0"/>
    <s v="N2O"/>
    <n v="517823.25"/>
    <n v="1954.05"/>
    <n v="99115"/>
    <n v="827260"/>
    <n v="827.26"/>
    <n v="28.88"/>
  </r>
  <r>
    <x v="145"/>
    <x v="4"/>
    <x v="2"/>
    <x v="1"/>
    <s v="CH4"/>
    <n v="110206.32"/>
    <n v="3935.94"/>
    <n v="99115"/>
    <n v="827260"/>
    <n v="827.26"/>
    <n v="28.88"/>
  </r>
  <r>
    <x v="145"/>
    <x v="3"/>
    <x v="1"/>
    <x v="2"/>
    <s v="N2O"/>
    <n v="775066.84887037519"/>
    <n v="2924.7805617750009"/>
    <n v="99115"/>
    <n v="827260"/>
    <n v="827.26"/>
    <n v="28.88"/>
  </r>
  <r>
    <x v="145"/>
    <x v="2"/>
    <x v="0"/>
    <x v="0"/>
    <s v="CH4"/>
    <n v="38478.050647839547"/>
    <n v="1374.2160945656981"/>
    <n v="99115"/>
    <n v="827260"/>
    <n v="827.26"/>
    <n v="28.88"/>
  </r>
  <r>
    <x v="145"/>
    <x v="3"/>
    <x v="1"/>
    <x v="2"/>
    <s v="CH4"/>
    <n v="80541.387281387375"/>
    <n v="2876.478117192406"/>
    <n v="99115"/>
    <n v="827260"/>
    <n v="827.26"/>
    <n v="28.88"/>
  </r>
  <r>
    <x v="145"/>
    <x v="4"/>
    <x v="1"/>
    <x v="2"/>
    <s v="N2O"/>
    <n v="1173043.7"/>
    <n v="4426.58"/>
    <n v="99115"/>
    <n v="827260"/>
    <n v="827.26"/>
    <n v="28.88"/>
  </r>
  <r>
    <x v="145"/>
    <x v="4"/>
    <x v="1"/>
    <x v="0"/>
    <s v="N2O"/>
    <n v="1248098.2828453854"/>
    <n v="4709.8048409259827"/>
    <n v="99115"/>
    <n v="827260"/>
    <n v="827.26"/>
    <n v="28.88"/>
  </r>
  <r>
    <x v="146"/>
    <x v="0"/>
    <x v="1"/>
    <x v="0"/>
    <s v="CH4"/>
    <n v="81237.433460538465"/>
    <n v="2901.336909304945"/>
    <n v="13333"/>
    <n v="6102150"/>
    <n v="6102.15"/>
    <n v="17.670000000000002"/>
  </r>
  <r>
    <x v="146"/>
    <x v="4"/>
    <x v="3"/>
    <x v="2"/>
    <s v="CH4"/>
    <n v="34421.24"/>
    <n v="1229.33"/>
    <n v="13333"/>
    <n v="6102150"/>
    <n v="6102.15"/>
    <n v="17.670000000000002"/>
  </r>
  <r>
    <x v="146"/>
    <x v="1"/>
    <x v="3"/>
    <x v="0"/>
    <s v="N2O"/>
    <n v="553161"/>
    <n v="2087.4"/>
    <n v="13333"/>
    <n v="6102150"/>
    <n v="6102.15"/>
    <n v="17.670000000000002"/>
  </r>
  <r>
    <x v="146"/>
    <x v="4"/>
    <x v="3"/>
    <x v="1"/>
    <s v="N2O"/>
    <n v="303289.84999999998"/>
    <n v="1144.49"/>
    <n v="13333"/>
    <n v="6102150"/>
    <n v="6102.15"/>
    <n v="17.670000000000002"/>
  </r>
  <r>
    <x v="146"/>
    <x v="3"/>
    <x v="3"/>
    <x v="1"/>
    <s v="CO2"/>
    <n v="2711.0032078025588"/>
    <n v="2711.0032078025588"/>
    <n v="13333"/>
    <n v="6102150"/>
    <n v="6102.15"/>
    <n v="17.670000000000002"/>
  </r>
  <r>
    <x v="146"/>
    <x v="2"/>
    <x v="3"/>
    <x v="1"/>
    <s v="CO2"/>
    <n v="4835.4238477782619"/>
    <n v="4835.4238477782619"/>
    <n v="13333"/>
    <n v="6102150"/>
    <n v="6102.15"/>
    <n v="17.670000000000002"/>
  </r>
  <r>
    <x v="146"/>
    <x v="4"/>
    <x v="0"/>
    <x v="0"/>
    <s v="CO2"/>
    <n v="4654.5582058395594"/>
    <n v="4654.5582058395594"/>
    <n v="13333"/>
    <n v="6102150"/>
    <n v="6102.15"/>
    <n v="17.670000000000002"/>
  </r>
  <r>
    <x v="146"/>
    <x v="2"/>
    <x v="1"/>
    <x v="2"/>
    <s v="N2O"/>
    <n v="982050.25"/>
    <n v="3705.85"/>
    <n v="13333"/>
    <n v="6102150"/>
    <n v="6102.15"/>
    <n v="17.670000000000002"/>
  </r>
  <r>
    <x v="146"/>
    <x v="4"/>
    <x v="2"/>
    <x v="1"/>
    <s v="CO2"/>
    <n v="390.78143084966871"/>
    <n v="390.78143084966871"/>
    <n v="13333"/>
    <n v="6102150"/>
    <n v="6102.15"/>
    <n v="17.670000000000002"/>
  </r>
  <r>
    <x v="146"/>
    <x v="4"/>
    <x v="1"/>
    <x v="2"/>
    <s v="CH4"/>
    <n v="113666.28"/>
    <n v="4059.51"/>
    <n v="13333"/>
    <n v="6102150"/>
    <n v="6102.15"/>
    <n v="17.670000000000002"/>
  </r>
  <r>
    <x v="146"/>
    <x v="2"/>
    <x v="3"/>
    <x v="2"/>
    <s v="CH4"/>
    <n v="40467"/>
    <n v="1445.25"/>
    <n v="13333"/>
    <n v="6102150"/>
    <n v="6102.15"/>
    <n v="17.670000000000002"/>
  </r>
  <r>
    <x v="146"/>
    <x v="3"/>
    <x v="0"/>
    <x v="0"/>
    <s v="CH4"/>
    <n v="132089.16"/>
    <n v="4717.47"/>
    <n v="13333"/>
    <n v="6102150"/>
    <n v="6102.15"/>
    <n v="17.670000000000002"/>
  </r>
  <r>
    <x v="146"/>
    <x v="2"/>
    <x v="2"/>
    <x v="1"/>
    <s v="CH4"/>
    <n v="108769.92"/>
    <n v="3884.64"/>
    <n v="13333"/>
    <n v="6102150"/>
    <n v="6102.15"/>
    <n v="17.670000000000002"/>
  </r>
  <r>
    <x v="146"/>
    <x v="1"/>
    <x v="0"/>
    <x v="1"/>
    <s v="CO2"/>
    <n v="4563.3599999999997"/>
    <n v="4563.3599999999997"/>
    <n v="13333"/>
    <n v="6102150"/>
    <n v="6102.15"/>
    <n v="17.670000000000002"/>
  </r>
  <r>
    <x v="146"/>
    <x v="4"/>
    <x v="1"/>
    <x v="2"/>
    <s v="N2O"/>
    <n v="428899.85"/>
    <n v="1618.49"/>
    <n v="13333"/>
    <n v="6102150"/>
    <n v="6102.15"/>
    <n v="17.670000000000002"/>
  </r>
  <r>
    <x v="147"/>
    <x v="1"/>
    <x v="3"/>
    <x v="1"/>
    <s v="N2O"/>
    <n v="237901.1"/>
    <n v="897.74"/>
    <n v="47491"/>
    <n v="5781050"/>
    <n v="5781.05"/>
    <n v="92.18"/>
  </r>
  <r>
    <x v="147"/>
    <x v="4"/>
    <x v="3"/>
    <x v="1"/>
    <s v="CO2"/>
    <n v="3091.392377402115"/>
    <n v="3091.392377402115"/>
    <n v="47491"/>
    <n v="5781050"/>
    <n v="5781.05"/>
    <n v="92.18"/>
  </r>
  <r>
    <x v="147"/>
    <x v="2"/>
    <x v="2"/>
    <x v="0"/>
    <s v="CH4"/>
    <n v="13418.234606212856"/>
    <n v="479.22266450760202"/>
    <n v="47491"/>
    <n v="5781050"/>
    <n v="5781.05"/>
    <n v="92.18"/>
  </r>
  <r>
    <x v="147"/>
    <x v="0"/>
    <x v="1"/>
    <x v="1"/>
    <s v="CH4"/>
    <n v="97062.28"/>
    <n v="3466.51"/>
    <n v="47491"/>
    <n v="5781050"/>
    <n v="5781.05"/>
    <n v="92.18"/>
  </r>
  <r>
    <x v="147"/>
    <x v="2"/>
    <x v="0"/>
    <x v="2"/>
    <s v="CH4"/>
    <n v="17319.12"/>
    <n v="618.54"/>
    <n v="47491"/>
    <n v="5781050"/>
    <n v="5781.05"/>
    <n v="92.18"/>
  </r>
  <r>
    <x v="147"/>
    <x v="0"/>
    <x v="3"/>
    <x v="0"/>
    <s v="CO2"/>
    <n v="2647.47"/>
    <n v="2647.47"/>
    <n v="47491"/>
    <n v="5781050"/>
    <n v="5781.05"/>
    <n v="92.18"/>
  </r>
  <r>
    <x v="147"/>
    <x v="4"/>
    <x v="2"/>
    <x v="0"/>
    <s v="CO2"/>
    <n v="3632.78"/>
    <n v="3632.78"/>
    <n v="47491"/>
    <n v="5781050"/>
    <n v="5781.05"/>
    <n v="92.18"/>
  </r>
  <r>
    <x v="147"/>
    <x v="1"/>
    <x v="1"/>
    <x v="0"/>
    <s v="CH4"/>
    <n v="108321.36"/>
    <n v="3868.62"/>
    <n v="47491"/>
    <n v="5781050"/>
    <n v="5781.05"/>
    <n v="92.18"/>
  </r>
  <r>
    <x v="147"/>
    <x v="0"/>
    <x v="3"/>
    <x v="0"/>
    <s v="CH4"/>
    <n v="90898.92"/>
    <n v="3246.39"/>
    <n v="47491"/>
    <n v="5781050"/>
    <n v="5781.05"/>
    <n v="92.18"/>
  </r>
  <r>
    <x v="147"/>
    <x v="2"/>
    <x v="0"/>
    <x v="2"/>
    <s v="CO2"/>
    <n v="1356.94"/>
    <n v="1356.94"/>
    <n v="47491"/>
    <n v="5781050"/>
    <n v="5781.05"/>
    <n v="92.18"/>
  </r>
  <r>
    <x v="147"/>
    <x v="1"/>
    <x v="0"/>
    <x v="1"/>
    <s v="CH4"/>
    <n v="121280.31999999999"/>
    <n v="4331.4399999999996"/>
    <n v="47491"/>
    <n v="5781050"/>
    <n v="5781.05"/>
    <n v="92.18"/>
  </r>
  <r>
    <x v="147"/>
    <x v="1"/>
    <x v="0"/>
    <x v="0"/>
    <s v="CO2"/>
    <n v="3081.68"/>
    <n v="3081.68"/>
    <n v="47491"/>
    <n v="5781050"/>
    <n v="5781.05"/>
    <n v="92.18"/>
  </r>
  <r>
    <x v="147"/>
    <x v="3"/>
    <x v="3"/>
    <x v="1"/>
    <s v="N2O"/>
    <n v="866446.65"/>
    <n v="3269.61"/>
    <n v="47491"/>
    <n v="5781050"/>
    <n v="5781.05"/>
    <n v="92.18"/>
  </r>
  <r>
    <x v="148"/>
    <x v="1"/>
    <x v="3"/>
    <x v="1"/>
    <s v="CH4"/>
    <n v="125796.72"/>
    <n v="4492.74"/>
    <n v="61207"/>
    <n v="6922330"/>
    <n v="6922.33"/>
    <n v="9.1999999999999993"/>
  </r>
  <r>
    <x v="148"/>
    <x v="1"/>
    <x v="1"/>
    <x v="2"/>
    <s v="CH4"/>
    <n v="91998.2"/>
    <n v="3285.65"/>
    <n v="61207"/>
    <n v="6922330"/>
    <n v="6922.33"/>
    <n v="9.1999999999999993"/>
  </r>
  <r>
    <x v="148"/>
    <x v="4"/>
    <x v="3"/>
    <x v="1"/>
    <s v="CO2"/>
    <n v="1823.3"/>
    <n v="1823.3"/>
    <n v="61207"/>
    <n v="6922330"/>
    <n v="6922.33"/>
    <n v="9.1999999999999993"/>
  </r>
  <r>
    <x v="148"/>
    <x v="1"/>
    <x v="2"/>
    <x v="0"/>
    <s v="N2O"/>
    <n v="594230.70000000007"/>
    <n v="2242.38"/>
    <n v="61207"/>
    <n v="6922330"/>
    <n v="6922.33"/>
    <n v="9.1999999999999993"/>
  </r>
  <r>
    <x v="148"/>
    <x v="3"/>
    <x v="1"/>
    <x v="1"/>
    <s v="N2O"/>
    <n v="329922.34999999998"/>
    <n v="1244.99"/>
    <n v="61207"/>
    <n v="6922330"/>
    <n v="6922.33"/>
    <n v="9.1999999999999993"/>
  </r>
  <r>
    <x v="148"/>
    <x v="4"/>
    <x v="1"/>
    <x v="2"/>
    <s v="CO2"/>
    <n v="191.17"/>
    <n v="191.17"/>
    <n v="61207"/>
    <n v="6922330"/>
    <n v="6922.33"/>
    <n v="9.1999999999999993"/>
  </r>
  <r>
    <x v="148"/>
    <x v="3"/>
    <x v="0"/>
    <x v="2"/>
    <s v="CH4"/>
    <n v="17528.84"/>
    <n v="626.03"/>
    <n v="61207"/>
    <n v="6922330"/>
    <n v="6922.33"/>
    <n v="9.1999999999999993"/>
  </r>
  <r>
    <x v="148"/>
    <x v="1"/>
    <x v="0"/>
    <x v="2"/>
    <s v="CO2"/>
    <n v="1928.39"/>
    <n v="1928.39"/>
    <n v="61207"/>
    <n v="6922330"/>
    <n v="6922.33"/>
    <n v="9.1999999999999993"/>
  </r>
  <r>
    <x v="148"/>
    <x v="4"/>
    <x v="0"/>
    <x v="2"/>
    <s v="CO2"/>
    <n v="4667.1400000000003"/>
    <n v="4667.1400000000003"/>
    <n v="61207"/>
    <n v="6922330"/>
    <n v="6922.33"/>
    <n v="9.1999999999999993"/>
  </r>
  <r>
    <x v="149"/>
    <x v="1"/>
    <x v="1"/>
    <x v="2"/>
    <s v="CO2"/>
    <n v="4950.7719510392317"/>
    <n v="4950.7719510392317"/>
    <n v="46863"/>
    <n v="6762980"/>
    <n v="6762.98"/>
    <n v="23.45"/>
  </r>
  <r>
    <x v="149"/>
    <x v="4"/>
    <x v="1"/>
    <x v="1"/>
    <s v="CH4"/>
    <n v="111961.56487509218"/>
    <n v="3998.6273169675778"/>
    <n v="46863"/>
    <n v="6762980"/>
    <n v="6762.98"/>
    <n v="23.45"/>
  </r>
  <r>
    <x v="149"/>
    <x v="0"/>
    <x v="0"/>
    <x v="0"/>
    <s v="CH4"/>
    <n v="48949.264929659614"/>
    <n v="1748.188033202129"/>
    <n v="46863"/>
    <n v="6762980"/>
    <n v="6762.98"/>
    <n v="23.45"/>
  </r>
  <r>
    <x v="149"/>
    <x v="1"/>
    <x v="0"/>
    <x v="2"/>
    <s v="CO2"/>
    <n v="193.32"/>
    <n v="193.32"/>
    <n v="46863"/>
    <n v="6762980"/>
    <n v="6762.98"/>
    <n v="23.45"/>
  </r>
  <r>
    <x v="149"/>
    <x v="3"/>
    <x v="1"/>
    <x v="0"/>
    <s v="CH4"/>
    <n v="11275.04"/>
    <n v="402.68"/>
    <n v="46863"/>
    <n v="6762980"/>
    <n v="6762.98"/>
    <n v="23.45"/>
  </r>
  <r>
    <x v="149"/>
    <x v="2"/>
    <x v="1"/>
    <x v="0"/>
    <s v="CO2"/>
    <n v="3725.8493834481519"/>
    <n v="3725.8493834481519"/>
    <n v="46863"/>
    <n v="6762980"/>
    <n v="6762.98"/>
    <n v="23.45"/>
  </r>
  <r>
    <x v="149"/>
    <x v="1"/>
    <x v="1"/>
    <x v="0"/>
    <s v="CO2"/>
    <n v="258.93"/>
    <n v="258.93"/>
    <n v="46863"/>
    <n v="6762980"/>
    <n v="6762.98"/>
    <n v="23.45"/>
  </r>
  <r>
    <x v="150"/>
    <x v="3"/>
    <x v="3"/>
    <x v="2"/>
    <s v="N2O"/>
    <n v="674663.5"/>
    <n v="2545.9"/>
    <n v="81057"/>
    <n v="675410"/>
    <n v="675.41"/>
    <n v="55.44"/>
  </r>
  <r>
    <x v="150"/>
    <x v="4"/>
    <x v="2"/>
    <x v="1"/>
    <s v="CO2"/>
    <n v="162.68"/>
    <n v="162.68"/>
    <n v="81057"/>
    <n v="675410"/>
    <n v="675.41"/>
    <n v="55.44"/>
  </r>
  <r>
    <x v="150"/>
    <x v="3"/>
    <x v="2"/>
    <x v="0"/>
    <s v="CO2"/>
    <n v="880"/>
    <n v="880"/>
    <n v="81057"/>
    <n v="675410"/>
    <n v="675.41"/>
    <n v="55.44"/>
  </r>
  <r>
    <x v="150"/>
    <x v="2"/>
    <x v="2"/>
    <x v="0"/>
    <s v="CH4"/>
    <n v="97925.67072993287"/>
    <n v="3497.345383211888"/>
    <n v="81057"/>
    <n v="675410"/>
    <n v="675.41"/>
    <n v="55.44"/>
  </r>
  <r>
    <x v="150"/>
    <x v="2"/>
    <x v="3"/>
    <x v="2"/>
    <s v="CO2"/>
    <n v="2848.9538487209052"/>
    <n v="2848.9538487209052"/>
    <n v="81057"/>
    <n v="675410"/>
    <n v="675.41"/>
    <n v="55.44"/>
  </r>
  <r>
    <x v="150"/>
    <x v="0"/>
    <x v="3"/>
    <x v="1"/>
    <s v="CO2"/>
    <n v="3888.6305110379558"/>
    <n v="3888.6305110379558"/>
    <n v="81057"/>
    <n v="675410"/>
    <n v="675.41"/>
    <n v="55.44"/>
  </r>
  <r>
    <x v="150"/>
    <x v="2"/>
    <x v="1"/>
    <x v="0"/>
    <s v="CH4"/>
    <n v="106510.92687618927"/>
    <n v="3803.961674149617"/>
    <n v="81057"/>
    <n v="675410"/>
    <n v="675.41"/>
    <n v="55.44"/>
  </r>
  <r>
    <x v="150"/>
    <x v="1"/>
    <x v="2"/>
    <x v="0"/>
    <s v="N2O"/>
    <n v="516067.40208939271"/>
    <n v="1947.4241588278969"/>
    <n v="81057"/>
    <n v="675410"/>
    <n v="675.41"/>
    <n v="55.44"/>
  </r>
  <r>
    <x v="150"/>
    <x v="0"/>
    <x v="3"/>
    <x v="2"/>
    <s v="CO2"/>
    <n v="416.29"/>
    <n v="416.29"/>
    <n v="81057"/>
    <n v="675410"/>
    <n v="675.41"/>
    <n v="55.44"/>
  </r>
  <r>
    <x v="150"/>
    <x v="1"/>
    <x v="3"/>
    <x v="1"/>
    <s v="CH4"/>
    <n v="130203.92000000001"/>
    <n v="4650.1400000000003"/>
    <n v="81057"/>
    <n v="675410"/>
    <n v="675.41"/>
    <n v="55.44"/>
  </r>
  <r>
    <x v="150"/>
    <x v="0"/>
    <x v="0"/>
    <x v="0"/>
    <s v="CO2"/>
    <n v="1366.745650248869"/>
    <n v="1366.745650248869"/>
    <n v="81057"/>
    <n v="675410"/>
    <n v="675.41"/>
    <n v="55.44"/>
  </r>
  <r>
    <x v="150"/>
    <x v="2"/>
    <x v="3"/>
    <x v="1"/>
    <s v="CH4"/>
    <n v="53695.880000000005"/>
    <n v="1917.71"/>
    <n v="81057"/>
    <n v="675410"/>
    <n v="675.41"/>
    <n v="55.44"/>
  </r>
  <r>
    <x v="150"/>
    <x v="3"/>
    <x v="3"/>
    <x v="1"/>
    <s v="N2O"/>
    <n v="405715"/>
    <n v="1531"/>
    <n v="81057"/>
    <n v="675410"/>
    <n v="675.41"/>
    <n v="55.44"/>
  </r>
  <r>
    <x v="151"/>
    <x v="3"/>
    <x v="3"/>
    <x v="1"/>
    <s v="CO2"/>
    <n v="3276"/>
    <n v="3276"/>
    <n v="90679"/>
    <n v="7266820"/>
    <n v="7266.82"/>
    <n v="23.3"/>
  </r>
  <r>
    <x v="151"/>
    <x v="1"/>
    <x v="1"/>
    <x v="2"/>
    <s v="CO2"/>
    <n v="644.96"/>
    <n v="644.96"/>
    <n v="90679"/>
    <n v="7266820"/>
    <n v="7266.82"/>
    <n v="23.3"/>
  </r>
  <r>
    <x v="151"/>
    <x v="3"/>
    <x v="3"/>
    <x v="1"/>
    <s v="CH4"/>
    <n v="135926"/>
    <n v="4854.5"/>
    <n v="90679"/>
    <n v="7266820"/>
    <n v="7266.82"/>
    <n v="23.3"/>
  </r>
  <r>
    <x v="151"/>
    <x v="4"/>
    <x v="1"/>
    <x v="2"/>
    <s v="CO2"/>
    <n v="4051.467787149883"/>
    <n v="4051.467787149883"/>
    <n v="90679"/>
    <n v="7266820"/>
    <n v="7266.82"/>
    <n v="23.3"/>
  </r>
  <r>
    <x v="151"/>
    <x v="4"/>
    <x v="2"/>
    <x v="1"/>
    <s v="N2O"/>
    <n v="694399.75809917657"/>
    <n v="2620.3764456572699"/>
    <n v="90679"/>
    <n v="7266820"/>
    <n v="7266.82"/>
    <n v="23.3"/>
  </r>
  <r>
    <x v="151"/>
    <x v="1"/>
    <x v="1"/>
    <x v="1"/>
    <s v="CH4"/>
    <n v="49111.72"/>
    <n v="1753.99"/>
    <n v="90679"/>
    <n v="7266820"/>
    <n v="7266.82"/>
    <n v="23.3"/>
  </r>
  <r>
    <x v="151"/>
    <x v="4"/>
    <x v="3"/>
    <x v="0"/>
    <s v="N2O"/>
    <n v="711615.10000000009"/>
    <n v="2685.34"/>
    <n v="90679"/>
    <n v="7266820"/>
    <n v="7266.82"/>
    <n v="23.3"/>
  </r>
  <r>
    <x v="151"/>
    <x v="4"/>
    <x v="2"/>
    <x v="2"/>
    <s v="N2O"/>
    <n v="1074490.2"/>
    <n v="4054.68"/>
    <n v="90679"/>
    <n v="7266820"/>
    <n v="7266.82"/>
    <n v="23.3"/>
  </r>
  <r>
    <x v="151"/>
    <x v="2"/>
    <x v="2"/>
    <x v="1"/>
    <s v="CH4"/>
    <n v="28740.600000000002"/>
    <n v="1026.45"/>
    <n v="90679"/>
    <n v="7266820"/>
    <n v="7266.82"/>
    <n v="23.3"/>
  </r>
  <r>
    <x v="151"/>
    <x v="0"/>
    <x v="3"/>
    <x v="0"/>
    <s v="CO2"/>
    <n v="4228.88"/>
    <n v="4228.88"/>
    <n v="90679"/>
    <n v="7266820"/>
    <n v="7266.82"/>
    <n v="23.3"/>
  </r>
  <r>
    <x v="152"/>
    <x v="0"/>
    <x v="2"/>
    <x v="1"/>
    <s v="CO2"/>
    <n v="660.19753644292234"/>
    <n v="660.19753644292234"/>
    <n v="95306"/>
    <n v="9037760"/>
    <n v="9037.76"/>
    <n v="13.35"/>
  </r>
  <r>
    <x v="152"/>
    <x v="3"/>
    <x v="1"/>
    <x v="1"/>
    <s v="CH4"/>
    <n v="105673.68"/>
    <n v="3774.06"/>
    <n v="95306"/>
    <n v="9037760"/>
    <n v="9037.76"/>
    <n v="13.35"/>
  </r>
  <r>
    <x v="152"/>
    <x v="4"/>
    <x v="1"/>
    <x v="2"/>
    <s v="CO2"/>
    <n v="648.78"/>
    <n v="648.78"/>
    <n v="95306"/>
    <n v="9037760"/>
    <n v="9037.76"/>
    <n v="13.35"/>
  </r>
  <r>
    <x v="152"/>
    <x v="3"/>
    <x v="2"/>
    <x v="2"/>
    <s v="CH4"/>
    <n v="105613.2"/>
    <n v="3771.9"/>
    <n v="95306"/>
    <n v="9037760"/>
    <n v="9037.76"/>
    <n v="13.35"/>
  </r>
  <r>
    <x v="152"/>
    <x v="0"/>
    <x v="2"/>
    <x v="0"/>
    <s v="CO2"/>
    <n v="769.84"/>
    <n v="769.84"/>
    <n v="95306"/>
    <n v="9037760"/>
    <n v="9037.76"/>
    <n v="13.35"/>
  </r>
  <r>
    <x v="152"/>
    <x v="4"/>
    <x v="0"/>
    <x v="1"/>
    <s v="CH4"/>
    <n v="121259.88"/>
    <n v="4330.71"/>
    <n v="95306"/>
    <n v="9037760"/>
    <n v="9037.76"/>
    <n v="13.35"/>
  </r>
  <r>
    <x v="152"/>
    <x v="2"/>
    <x v="0"/>
    <x v="1"/>
    <s v="CO2"/>
    <n v="3933.16"/>
    <n v="3933.16"/>
    <n v="95306"/>
    <n v="9037760"/>
    <n v="9037.76"/>
    <n v="13.35"/>
  </r>
  <r>
    <x v="152"/>
    <x v="4"/>
    <x v="3"/>
    <x v="0"/>
    <s v="N2O"/>
    <n v="903037.85"/>
    <n v="3407.69"/>
    <n v="95306"/>
    <n v="9037760"/>
    <n v="9037.76"/>
    <n v="13.35"/>
  </r>
  <r>
    <x v="152"/>
    <x v="2"/>
    <x v="3"/>
    <x v="2"/>
    <s v="CH4"/>
    <n v="116590.59999999999"/>
    <n v="4163.95"/>
    <n v="95306"/>
    <n v="9037760"/>
    <n v="9037.76"/>
    <n v="13.35"/>
  </r>
  <r>
    <x v="152"/>
    <x v="0"/>
    <x v="0"/>
    <x v="2"/>
    <s v="CH4"/>
    <n v="59334.799999999996"/>
    <n v="2119.1"/>
    <n v="95306"/>
    <n v="9037760"/>
    <n v="9037.76"/>
    <n v="13.35"/>
  </r>
  <r>
    <x v="152"/>
    <x v="2"/>
    <x v="0"/>
    <x v="1"/>
    <s v="CH4"/>
    <n v="124628"/>
    <n v="4451"/>
    <n v="95306"/>
    <n v="9037760"/>
    <n v="9037.76"/>
    <n v="13.35"/>
  </r>
  <r>
    <x v="152"/>
    <x v="4"/>
    <x v="3"/>
    <x v="1"/>
    <s v="CH4"/>
    <n v="45068.799999999996"/>
    <n v="1609.6"/>
    <n v="95306"/>
    <n v="9037760"/>
    <n v="9037.76"/>
    <n v="13.35"/>
  </r>
  <r>
    <x v="152"/>
    <x v="0"/>
    <x v="1"/>
    <x v="0"/>
    <s v="N2O"/>
    <n v="208135.39743151667"/>
    <n v="785.41659408119494"/>
    <n v="95306"/>
    <n v="9037760"/>
    <n v="9037.76"/>
    <n v="13.35"/>
  </r>
  <r>
    <x v="152"/>
    <x v="3"/>
    <x v="3"/>
    <x v="1"/>
    <s v="CO2"/>
    <n v="4514.75"/>
    <n v="4514.75"/>
    <n v="95306"/>
    <n v="9037760"/>
    <n v="9037.76"/>
    <n v="13.35"/>
  </r>
  <r>
    <x v="152"/>
    <x v="4"/>
    <x v="1"/>
    <x v="1"/>
    <s v="CH4"/>
    <n v="82554.92"/>
    <n v="2948.39"/>
    <n v="95306"/>
    <n v="9037760"/>
    <n v="9037.76"/>
    <n v="13.35"/>
  </r>
  <r>
    <x v="152"/>
    <x v="4"/>
    <x v="0"/>
    <x v="1"/>
    <s v="N2O"/>
    <n v="256689.6"/>
    <n v="968.64"/>
    <n v="95306"/>
    <n v="9037760"/>
    <n v="9037.76"/>
    <n v="13.35"/>
  </r>
  <r>
    <x v="153"/>
    <x v="4"/>
    <x v="1"/>
    <x v="2"/>
    <s v="CO2"/>
    <n v="4584.1555328028626"/>
    <n v="4584.1555328028626"/>
    <n v="17097"/>
    <n v="9061780"/>
    <n v="9061.7800000000007"/>
    <n v="95.92"/>
  </r>
  <r>
    <x v="153"/>
    <x v="2"/>
    <x v="2"/>
    <x v="2"/>
    <s v="CH4"/>
    <n v="110349.40000000001"/>
    <n v="3941.05"/>
    <n v="17097"/>
    <n v="9061780"/>
    <n v="9061.7800000000007"/>
    <n v="95.92"/>
  </r>
  <r>
    <x v="153"/>
    <x v="0"/>
    <x v="0"/>
    <x v="1"/>
    <s v="CH4"/>
    <n v="124549.31999999999"/>
    <n v="4448.1899999999996"/>
    <n v="17097"/>
    <n v="9061780"/>
    <n v="9061.7800000000007"/>
    <n v="95.92"/>
  </r>
  <r>
    <x v="153"/>
    <x v="4"/>
    <x v="3"/>
    <x v="1"/>
    <s v="CH4"/>
    <n v="3009.72"/>
    <n v="107.49"/>
    <n v="17097"/>
    <n v="9061780"/>
    <n v="9061.7800000000007"/>
    <n v="95.92"/>
  </r>
  <r>
    <x v="153"/>
    <x v="4"/>
    <x v="3"/>
    <x v="1"/>
    <s v="CH4"/>
    <n v="93154.862128508437"/>
    <n v="3326.959361732444"/>
    <n v="17097"/>
    <n v="9061780"/>
    <n v="9061.7800000000007"/>
    <n v="95.92"/>
  </r>
  <r>
    <x v="153"/>
    <x v="2"/>
    <x v="3"/>
    <x v="0"/>
    <s v="CO2"/>
    <n v="755.83986925657518"/>
    <n v="755.83986925657518"/>
    <n v="17097"/>
    <n v="9061780"/>
    <n v="9061.7800000000007"/>
    <n v="95.92"/>
  </r>
  <r>
    <x v="153"/>
    <x v="2"/>
    <x v="1"/>
    <x v="1"/>
    <s v="CH4"/>
    <n v="11737.88"/>
    <n v="419.21"/>
    <n v="17097"/>
    <n v="9061780"/>
    <n v="9061.7800000000007"/>
    <n v="95.92"/>
  </r>
  <r>
    <x v="153"/>
    <x v="0"/>
    <x v="3"/>
    <x v="2"/>
    <s v="CO2"/>
    <n v="365.22"/>
    <n v="365.22"/>
    <n v="17097"/>
    <n v="9061780"/>
    <n v="9061.7800000000007"/>
    <n v="95.92"/>
  </r>
  <r>
    <x v="153"/>
    <x v="3"/>
    <x v="3"/>
    <x v="1"/>
    <s v="N2O"/>
    <n v="1093578.1499999999"/>
    <n v="4126.71"/>
    <n v="17097"/>
    <n v="9061780"/>
    <n v="9061.7800000000007"/>
    <n v="95.92"/>
  </r>
  <r>
    <x v="153"/>
    <x v="0"/>
    <x v="2"/>
    <x v="0"/>
    <s v="CO2"/>
    <n v="4617.59"/>
    <n v="4617.59"/>
    <n v="17097"/>
    <n v="9061780"/>
    <n v="9061.7800000000007"/>
    <n v="95.92"/>
  </r>
  <r>
    <x v="154"/>
    <x v="0"/>
    <x v="1"/>
    <x v="2"/>
    <s v="N2O"/>
    <n v="198151.1"/>
    <n v="747.74"/>
    <n v="75736"/>
    <n v="6287070"/>
    <n v="6287.07"/>
    <n v="63.11"/>
  </r>
  <r>
    <x v="154"/>
    <x v="1"/>
    <x v="1"/>
    <x v="1"/>
    <s v="CH4"/>
    <n v="18124.68"/>
    <n v="647.30999999999995"/>
    <n v="75736"/>
    <n v="6287070"/>
    <n v="6287.07"/>
    <n v="63.11"/>
  </r>
  <r>
    <x v="154"/>
    <x v="2"/>
    <x v="3"/>
    <x v="0"/>
    <s v="CO2"/>
    <n v="1342.882770412097"/>
    <n v="1342.882770412097"/>
    <n v="75736"/>
    <n v="6287070"/>
    <n v="6287.07"/>
    <n v="63.11"/>
  </r>
  <r>
    <x v="154"/>
    <x v="4"/>
    <x v="0"/>
    <x v="1"/>
    <s v="CH4"/>
    <n v="11200"/>
    <n v="400"/>
    <n v="75736"/>
    <n v="6287070"/>
    <n v="6287.07"/>
    <n v="63.11"/>
  </r>
  <r>
    <x v="154"/>
    <x v="4"/>
    <x v="1"/>
    <x v="2"/>
    <s v="CO2"/>
    <n v="2729.42"/>
    <n v="2729.42"/>
    <n v="75736"/>
    <n v="6287070"/>
    <n v="6287.07"/>
    <n v="63.11"/>
  </r>
  <r>
    <x v="154"/>
    <x v="3"/>
    <x v="0"/>
    <x v="1"/>
    <s v="N2O"/>
    <n v="1309917.0039149972"/>
    <n v="4943.0830336414992"/>
    <n v="75736"/>
    <n v="6287070"/>
    <n v="6287.07"/>
    <n v="63.11"/>
  </r>
  <r>
    <x v="154"/>
    <x v="1"/>
    <x v="2"/>
    <x v="1"/>
    <s v="N2O"/>
    <n v="347049.3"/>
    <n v="1309.6199999999999"/>
    <n v="75736"/>
    <n v="6287070"/>
    <n v="6287.07"/>
    <n v="63.11"/>
  </r>
  <r>
    <x v="154"/>
    <x v="2"/>
    <x v="1"/>
    <x v="2"/>
    <s v="CO2"/>
    <n v="3938.07"/>
    <n v="3938.07"/>
    <n v="75736"/>
    <n v="6287070"/>
    <n v="6287.07"/>
    <n v="63.11"/>
  </r>
  <r>
    <x v="154"/>
    <x v="3"/>
    <x v="2"/>
    <x v="1"/>
    <s v="CH4"/>
    <n v="12882.225066159206"/>
    <n v="460.07946664854308"/>
    <n v="75736"/>
    <n v="6287070"/>
    <n v="6287.07"/>
    <n v="63.11"/>
  </r>
  <r>
    <x v="154"/>
    <x v="2"/>
    <x v="2"/>
    <x v="2"/>
    <s v="CO2"/>
    <n v="1750.3216249453001"/>
    <n v="1750.3216249453001"/>
    <n v="75736"/>
    <n v="6287070"/>
    <n v="6287.07"/>
    <n v="63.11"/>
  </r>
  <r>
    <x v="154"/>
    <x v="0"/>
    <x v="2"/>
    <x v="1"/>
    <s v="N2O"/>
    <n v="1187218.5499999998"/>
    <n v="4480.07"/>
    <n v="75736"/>
    <n v="6287070"/>
    <n v="6287.07"/>
    <n v="63.11"/>
  </r>
  <r>
    <x v="154"/>
    <x v="3"/>
    <x v="3"/>
    <x v="2"/>
    <s v="CO2"/>
    <n v="4590.9799999999996"/>
    <n v="4590.9799999999996"/>
    <n v="75736"/>
    <n v="6287070"/>
    <n v="6287.07"/>
    <n v="63.11"/>
  </r>
  <r>
    <x v="154"/>
    <x v="4"/>
    <x v="1"/>
    <x v="2"/>
    <s v="CO2"/>
    <n v="4062.72"/>
    <n v="4062.72"/>
    <n v="75736"/>
    <n v="6287070"/>
    <n v="6287.07"/>
    <n v="63.11"/>
  </r>
  <r>
    <x v="155"/>
    <x v="1"/>
    <x v="1"/>
    <x v="1"/>
    <s v="CH4"/>
    <n v="43096.200000000004"/>
    <n v="1539.15"/>
    <n v="88308"/>
    <n v="7802070"/>
    <n v="7802.07"/>
    <n v="36.130000000000003"/>
  </r>
  <r>
    <x v="155"/>
    <x v="4"/>
    <x v="3"/>
    <x v="2"/>
    <s v="CO2"/>
    <n v="2681.9229749687438"/>
    <n v="2681.9229749687438"/>
    <n v="88308"/>
    <n v="7802070"/>
    <n v="7802.07"/>
    <n v="36.130000000000003"/>
  </r>
  <r>
    <x v="155"/>
    <x v="0"/>
    <x v="0"/>
    <x v="1"/>
    <s v="N2O"/>
    <n v="73707.099999999991"/>
    <n v="278.14"/>
    <n v="88308"/>
    <n v="7802070"/>
    <n v="7802.07"/>
    <n v="36.130000000000003"/>
  </r>
  <r>
    <x v="155"/>
    <x v="0"/>
    <x v="0"/>
    <x v="1"/>
    <s v="N2O"/>
    <n v="1367786.7654212767"/>
    <n v="5161.4594921557609"/>
    <n v="88308"/>
    <n v="7802070"/>
    <n v="7802.07"/>
    <n v="36.130000000000003"/>
  </r>
  <r>
    <x v="155"/>
    <x v="3"/>
    <x v="0"/>
    <x v="1"/>
    <s v="N2O"/>
    <n v="40457.549999999996"/>
    <n v="152.66999999999999"/>
    <n v="88308"/>
    <n v="7802070"/>
    <n v="7802.07"/>
    <n v="36.130000000000003"/>
  </r>
  <r>
    <x v="155"/>
    <x v="4"/>
    <x v="3"/>
    <x v="0"/>
    <s v="CO2"/>
    <n v="3199.406901130681"/>
    <n v="3199.406901130681"/>
    <n v="88308"/>
    <n v="7802070"/>
    <n v="7802.07"/>
    <n v="36.130000000000003"/>
  </r>
  <r>
    <x v="155"/>
    <x v="2"/>
    <x v="2"/>
    <x v="1"/>
    <s v="CO2"/>
    <n v="3591.86"/>
    <n v="3591.86"/>
    <n v="88308"/>
    <n v="7802070"/>
    <n v="7802.07"/>
    <n v="36.130000000000003"/>
  </r>
  <r>
    <x v="155"/>
    <x v="1"/>
    <x v="2"/>
    <x v="2"/>
    <s v="CO2"/>
    <n v="4925.5299790026384"/>
    <n v="4925.5299790026384"/>
    <n v="88308"/>
    <n v="7802070"/>
    <n v="7802.07"/>
    <n v="36.130000000000003"/>
  </r>
  <r>
    <x v="155"/>
    <x v="1"/>
    <x v="1"/>
    <x v="2"/>
    <s v="CH4"/>
    <n v="118662.04000000001"/>
    <n v="4237.93"/>
    <n v="88308"/>
    <n v="7802070"/>
    <n v="7802.07"/>
    <n v="36.130000000000003"/>
  </r>
  <r>
    <x v="155"/>
    <x v="3"/>
    <x v="0"/>
    <x v="0"/>
    <s v="CH4"/>
    <n v="105855.67999999999"/>
    <n v="3780.56"/>
    <n v="88308"/>
    <n v="7802070"/>
    <n v="7802.07"/>
    <n v="36.130000000000003"/>
  </r>
  <r>
    <x v="155"/>
    <x v="0"/>
    <x v="1"/>
    <x v="0"/>
    <s v="N2O"/>
    <n v="41562.6"/>
    <n v="156.84"/>
    <n v="88308"/>
    <n v="7802070"/>
    <n v="7802.07"/>
    <n v="36.130000000000003"/>
  </r>
  <r>
    <x v="155"/>
    <x v="1"/>
    <x v="3"/>
    <x v="1"/>
    <s v="CH4"/>
    <n v="136913.09539134649"/>
    <n v="4889.7534068338027"/>
    <n v="88308"/>
    <n v="7802070"/>
    <n v="7802.07"/>
    <n v="36.130000000000003"/>
  </r>
  <r>
    <x v="155"/>
    <x v="2"/>
    <x v="2"/>
    <x v="2"/>
    <s v="CH4"/>
    <n v="13967.800000000001"/>
    <n v="498.85"/>
    <n v="88308"/>
    <n v="7802070"/>
    <n v="7802.07"/>
    <n v="36.130000000000003"/>
  </r>
  <r>
    <x v="156"/>
    <x v="4"/>
    <x v="0"/>
    <x v="0"/>
    <s v="CO2"/>
    <n v="1277.2953508013491"/>
    <n v="1277.2953508013491"/>
    <n v="15788"/>
    <n v="1824140"/>
    <n v="1824.14"/>
    <n v="52.78"/>
  </r>
  <r>
    <x v="156"/>
    <x v="4"/>
    <x v="1"/>
    <x v="1"/>
    <s v="CH4"/>
    <n v="27017.800596495774"/>
    <n v="964.92144987484903"/>
    <n v="15788"/>
    <n v="1824140"/>
    <n v="1824.14"/>
    <n v="52.78"/>
  </r>
  <r>
    <x v="156"/>
    <x v="0"/>
    <x v="1"/>
    <x v="0"/>
    <s v="N2O"/>
    <n v="478822.39042926091"/>
    <n v="1806.8769450160789"/>
    <n v="15788"/>
    <n v="1824140"/>
    <n v="1824.14"/>
    <n v="52.78"/>
  </r>
  <r>
    <x v="156"/>
    <x v="0"/>
    <x v="2"/>
    <x v="2"/>
    <s v="CO2"/>
    <n v="2444.67"/>
    <n v="2444.67"/>
    <n v="15788"/>
    <n v="1824140"/>
    <n v="1824.14"/>
    <n v="52.78"/>
  </r>
  <r>
    <x v="156"/>
    <x v="3"/>
    <x v="2"/>
    <x v="1"/>
    <s v="CO2"/>
    <n v="3733.1564818639031"/>
    <n v="3733.1564818639031"/>
    <n v="15788"/>
    <n v="1824140"/>
    <n v="1824.14"/>
    <n v="52.78"/>
  </r>
  <r>
    <x v="156"/>
    <x v="4"/>
    <x v="1"/>
    <x v="0"/>
    <s v="N2O"/>
    <n v="1308077.1000000001"/>
    <n v="4936.1400000000003"/>
    <n v="15788"/>
    <n v="1824140"/>
    <n v="1824.14"/>
    <n v="52.78"/>
  </r>
  <r>
    <x v="156"/>
    <x v="2"/>
    <x v="3"/>
    <x v="0"/>
    <s v="CH4"/>
    <n v="106369.76000000001"/>
    <n v="3798.92"/>
    <n v="15788"/>
    <n v="1824140"/>
    <n v="1824.14"/>
    <n v="52.78"/>
  </r>
  <r>
    <x v="156"/>
    <x v="1"/>
    <x v="2"/>
    <x v="0"/>
    <s v="N2O"/>
    <n v="926076.95000000007"/>
    <n v="3494.63"/>
    <n v="15788"/>
    <n v="1824140"/>
    <n v="1824.14"/>
    <n v="52.78"/>
  </r>
  <r>
    <x v="156"/>
    <x v="2"/>
    <x v="2"/>
    <x v="1"/>
    <s v="CH4"/>
    <n v="105252.30228337798"/>
    <n v="3759.0107958349281"/>
    <n v="15788"/>
    <n v="1824140"/>
    <n v="1824.14"/>
    <n v="52.78"/>
  </r>
  <r>
    <x v="156"/>
    <x v="4"/>
    <x v="3"/>
    <x v="0"/>
    <s v="N2O"/>
    <n v="941865.65"/>
    <n v="3554.21"/>
    <n v="15788"/>
    <n v="1824140"/>
    <n v="1824.14"/>
    <n v="52.78"/>
  </r>
  <r>
    <x v="157"/>
    <x v="4"/>
    <x v="2"/>
    <x v="2"/>
    <s v="N2O"/>
    <n v="173927.45"/>
    <n v="656.33"/>
    <n v="61157"/>
    <n v="7331540"/>
    <n v="7331.54"/>
    <n v="55.52"/>
  </r>
  <r>
    <x v="157"/>
    <x v="4"/>
    <x v="1"/>
    <x v="0"/>
    <s v="CO2"/>
    <n v="2179.33"/>
    <n v="2179.33"/>
    <n v="61157"/>
    <n v="7331540"/>
    <n v="7331.54"/>
    <n v="55.52"/>
  </r>
  <r>
    <x v="157"/>
    <x v="3"/>
    <x v="2"/>
    <x v="1"/>
    <s v="N2O"/>
    <n v="446530.3"/>
    <n v="1685.02"/>
    <n v="61157"/>
    <n v="7331540"/>
    <n v="7331.54"/>
    <n v="55.52"/>
  </r>
  <r>
    <x v="157"/>
    <x v="0"/>
    <x v="3"/>
    <x v="1"/>
    <s v="CO2"/>
    <n v="3819.9789235455642"/>
    <n v="3819.9789235455642"/>
    <n v="61157"/>
    <n v="7331540"/>
    <n v="7331.54"/>
    <n v="55.52"/>
  </r>
  <r>
    <x v="157"/>
    <x v="1"/>
    <x v="2"/>
    <x v="1"/>
    <s v="CO2"/>
    <n v="2700.91"/>
    <n v="2700.91"/>
    <n v="61157"/>
    <n v="7331540"/>
    <n v="7331.54"/>
    <n v="55.52"/>
  </r>
  <r>
    <x v="157"/>
    <x v="3"/>
    <x v="2"/>
    <x v="1"/>
    <s v="N2O"/>
    <n v="1269617.6500000001"/>
    <n v="4791.01"/>
    <n v="61157"/>
    <n v="7331540"/>
    <n v="7331.54"/>
    <n v="55.52"/>
  </r>
  <r>
    <x v="157"/>
    <x v="4"/>
    <x v="0"/>
    <x v="0"/>
    <s v="CO2"/>
    <n v="1829.7054491215829"/>
    <n v="1829.7054491215829"/>
    <n v="61157"/>
    <n v="7331540"/>
    <n v="7331.54"/>
    <n v="55.52"/>
  </r>
  <r>
    <x v="157"/>
    <x v="1"/>
    <x v="0"/>
    <x v="0"/>
    <s v="N2O"/>
    <n v="611839.94999999995"/>
    <n v="2308.83"/>
    <n v="61157"/>
    <n v="7331540"/>
    <n v="7331.54"/>
    <n v="55.52"/>
  </r>
  <r>
    <x v="157"/>
    <x v="2"/>
    <x v="2"/>
    <x v="2"/>
    <s v="N2O"/>
    <n v="336232"/>
    <n v="1268.8"/>
    <n v="61157"/>
    <n v="7331540"/>
    <n v="7331.54"/>
    <n v="55.52"/>
  </r>
  <r>
    <x v="157"/>
    <x v="2"/>
    <x v="1"/>
    <x v="0"/>
    <s v="CO2"/>
    <n v="324.83"/>
    <n v="324.83"/>
    <n v="61157"/>
    <n v="7331540"/>
    <n v="7331.54"/>
    <n v="55.52"/>
  </r>
  <r>
    <x v="157"/>
    <x v="3"/>
    <x v="3"/>
    <x v="0"/>
    <s v="CO2"/>
    <n v="2182.6999999999998"/>
    <n v="2182.6999999999998"/>
    <n v="61157"/>
    <n v="7331540"/>
    <n v="7331.54"/>
    <n v="55.52"/>
  </r>
  <r>
    <x v="157"/>
    <x v="3"/>
    <x v="1"/>
    <x v="1"/>
    <s v="N2O"/>
    <n v="227281.12654833106"/>
    <n v="857.66462848426818"/>
    <n v="61157"/>
    <n v="7331540"/>
    <n v="7331.54"/>
    <n v="55.52"/>
  </r>
  <r>
    <x v="158"/>
    <x v="2"/>
    <x v="3"/>
    <x v="0"/>
    <s v="CO2"/>
    <n v="831.81"/>
    <n v="831.81"/>
    <n v="72224"/>
    <n v="1613320"/>
    <n v="1613.32"/>
    <n v="39.21"/>
  </r>
  <r>
    <x v="158"/>
    <x v="3"/>
    <x v="3"/>
    <x v="2"/>
    <s v="CH4"/>
    <n v="38974.340494301468"/>
    <n v="1391.9407319393381"/>
    <n v="72224"/>
    <n v="1613320"/>
    <n v="1613.32"/>
    <n v="39.21"/>
  </r>
  <r>
    <x v="158"/>
    <x v="1"/>
    <x v="1"/>
    <x v="1"/>
    <s v="N2O"/>
    <n v="333517.78271788202"/>
    <n v="1258.5576706335171"/>
    <n v="72224"/>
    <n v="1613320"/>
    <n v="1613.32"/>
    <n v="39.21"/>
  </r>
  <r>
    <x v="158"/>
    <x v="2"/>
    <x v="2"/>
    <x v="0"/>
    <s v="CO2"/>
    <n v="3062.42"/>
    <n v="3062.42"/>
    <n v="72224"/>
    <n v="1613320"/>
    <n v="1613.32"/>
    <n v="39.21"/>
  </r>
  <r>
    <x v="158"/>
    <x v="0"/>
    <x v="2"/>
    <x v="2"/>
    <s v="CO2"/>
    <n v="284.04000000000002"/>
    <n v="284.04000000000002"/>
    <n v="72224"/>
    <n v="1613320"/>
    <n v="1613.32"/>
    <n v="39.21"/>
  </r>
  <r>
    <x v="158"/>
    <x v="2"/>
    <x v="1"/>
    <x v="2"/>
    <s v="CO2"/>
    <n v="1298.281820134808"/>
    <n v="1298.281820134808"/>
    <n v="72224"/>
    <n v="1613320"/>
    <n v="1613.32"/>
    <n v="39.21"/>
  </r>
  <r>
    <x v="158"/>
    <x v="4"/>
    <x v="0"/>
    <x v="0"/>
    <s v="CO2"/>
    <n v="4475.2700000000004"/>
    <n v="4475.2700000000004"/>
    <n v="72224"/>
    <n v="1613320"/>
    <n v="1613.32"/>
    <n v="39.21"/>
  </r>
  <r>
    <x v="158"/>
    <x v="4"/>
    <x v="0"/>
    <x v="0"/>
    <s v="CH4"/>
    <n v="43348.109949694364"/>
    <n v="1548.146783917656"/>
    <n v="72224"/>
    <n v="1613320"/>
    <n v="1613.32"/>
    <n v="39.21"/>
  </r>
  <r>
    <x v="158"/>
    <x v="0"/>
    <x v="2"/>
    <x v="2"/>
    <s v="CO2"/>
    <n v="3841.45"/>
    <n v="3841.45"/>
    <n v="72224"/>
    <n v="1613320"/>
    <n v="1613.32"/>
    <n v="39.21"/>
  </r>
  <r>
    <x v="159"/>
    <x v="3"/>
    <x v="1"/>
    <x v="1"/>
    <s v="CO2"/>
    <n v="380.59776871331269"/>
    <n v="380.59776871331269"/>
    <n v="36423"/>
    <n v="589960"/>
    <n v="589.96"/>
    <n v="30.9"/>
  </r>
  <r>
    <x v="159"/>
    <x v="0"/>
    <x v="0"/>
    <x v="2"/>
    <s v="CO2"/>
    <n v="1035.252371181057"/>
    <n v="1035.252371181057"/>
    <n v="36423"/>
    <n v="589960"/>
    <n v="589.96"/>
    <n v="30.9"/>
  </r>
  <r>
    <x v="159"/>
    <x v="3"/>
    <x v="3"/>
    <x v="0"/>
    <s v="CH4"/>
    <n v="89593.284513984254"/>
    <n v="3199.7601612137232"/>
    <n v="36423"/>
    <n v="589960"/>
    <n v="589.96"/>
    <n v="30.9"/>
  </r>
  <r>
    <x v="159"/>
    <x v="4"/>
    <x v="2"/>
    <x v="1"/>
    <s v="N2O"/>
    <n v="777229.1"/>
    <n v="2932.94"/>
    <n v="36423"/>
    <n v="589960"/>
    <n v="589.96"/>
    <n v="30.9"/>
  </r>
  <r>
    <x v="159"/>
    <x v="4"/>
    <x v="0"/>
    <x v="1"/>
    <s v="CO2"/>
    <n v="4189.4613181320174"/>
    <n v="4189.4613181320174"/>
    <n v="36423"/>
    <n v="589960"/>
    <n v="589.96"/>
    <n v="30.9"/>
  </r>
  <r>
    <x v="159"/>
    <x v="4"/>
    <x v="2"/>
    <x v="0"/>
    <s v="N2O"/>
    <n v="707690.28502761095"/>
    <n v="2670.529377462683"/>
    <n v="36423"/>
    <n v="589960"/>
    <n v="589.96"/>
    <n v="30.9"/>
  </r>
  <r>
    <x v="159"/>
    <x v="4"/>
    <x v="0"/>
    <x v="1"/>
    <s v="N2O"/>
    <n v="1102074.05"/>
    <n v="4158.7700000000004"/>
    <n v="36423"/>
    <n v="589960"/>
    <n v="589.96"/>
    <n v="30.9"/>
  </r>
  <r>
    <x v="159"/>
    <x v="0"/>
    <x v="2"/>
    <x v="2"/>
    <s v="N2O"/>
    <n v="422615.72219853185"/>
    <n v="1594.776310183139"/>
    <n v="36423"/>
    <n v="589960"/>
    <n v="589.96"/>
    <n v="30.9"/>
  </r>
  <r>
    <x v="160"/>
    <x v="3"/>
    <x v="2"/>
    <x v="2"/>
    <s v="CH4"/>
    <n v="93452.800000000003"/>
    <n v="3337.6"/>
    <n v="36171"/>
    <n v="6864380"/>
    <n v="6864.38"/>
    <n v="37.03"/>
  </r>
  <r>
    <x v="160"/>
    <x v="2"/>
    <x v="2"/>
    <x v="2"/>
    <s v="N2O"/>
    <n v="80353.3"/>
    <n v="303.22000000000003"/>
    <n v="36171"/>
    <n v="6864380"/>
    <n v="6864.38"/>
    <n v="37.03"/>
  </r>
  <r>
    <x v="160"/>
    <x v="4"/>
    <x v="1"/>
    <x v="1"/>
    <s v="N2O"/>
    <n v="932643.64999999991"/>
    <n v="3519.41"/>
    <n v="36171"/>
    <n v="6864380"/>
    <n v="6864.38"/>
    <n v="37.03"/>
  </r>
  <r>
    <x v="160"/>
    <x v="1"/>
    <x v="2"/>
    <x v="2"/>
    <s v="CH4"/>
    <n v="52905.811978136437"/>
    <n v="1889.4932849334441"/>
    <n v="36171"/>
    <n v="6864380"/>
    <n v="6864.38"/>
    <n v="37.03"/>
  </r>
  <r>
    <x v="160"/>
    <x v="4"/>
    <x v="1"/>
    <x v="1"/>
    <s v="CO2"/>
    <n v="5406.2894819898529"/>
    <n v="5406.2894819898529"/>
    <n v="36171"/>
    <n v="6864380"/>
    <n v="6864.38"/>
    <n v="37.03"/>
  </r>
  <r>
    <x v="160"/>
    <x v="1"/>
    <x v="1"/>
    <x v="0"/>
    <s v="CH4"/>
    <n v="82139.679999999993"/>
    <n v="2933.56"/>
    <n v="36171"/>
    <n v="6864380"/>
    <n v="6864.38"/>
    <n v="37.03"/>
  </r>
  <r>
    <x v="160"/>
    <x v="0"/>
    <x v="0"/>
    <x v="0"/>
    <s v="CO2"/>
    <n v="2140.4226186842402"/>
    <n v="2140.4226186842402"/>
    <n v="36171"/>
    <n v="6864380"/>
    <n v="6864.38"/>
    <n v="37.03"/>
  </r>
  <r>
    <x v="160"/>
    <x v="0"/>
    <x v="1"/>
    <x v="0"/>
    <s v="N2O"/>
    <n v="1217952.7792468513"/>
    <n v="4596.0482235730242"/>
    <n v="36171"/>
    <n v="6864380"/>
    <n v="6864.38"/>
    <n v="37.03"/>
  </r>
  <r>
    <x v="160"/>
    <x v="0"/>
    <x v="0"/>
    <x v="1"/>
    <s v="CO2"/>
    <n v="1432.5"/>
    <n v="1432.5"/>
    <n v="36171"/>
    <n v="6864380"/>
    <n v="6864.38"/>
    <n v="37.03"/>
  </r>
  <r>
    <x v="160"/>
    <x v="3"/>
    <x v="2"/>
    <x v="1"/>
    <s v="CO2"/>
    <n v="269.87"/>
    <n v="269.87"/>
    <n v="36171"/>
    <n v="6864380"/>
    <n v="6864.38"/>
    <n v="37.03"/>
  </r>
  <r>
    <x v="160"/>
    <x v="0"/>
    <x v="0"/>
    <x v="1"/>
    <s v="CO2"/>
    <n v="3766.6019050023579"/>
    <n v="3766.6019050023579"/>
    <n v="36171"/>
    <n v="6864380"/>
    <n v="6864.38"/>
    <n v="37.03"/>
  </r>
  <r>
    <x v="160"/>
    <x v="1"/>
    <x v="2"/>
    <x v="2"/>
    <s v="N2O"/>
    <n v="925305.79999999993"/>
    <n v="3491.72"/>
    <n v="36171"/>
    <n v="6864380"/>
    <n v="6864.38"/>
    <n v="37.03"/>
  </r>
  <r>
    <x v="161"/>
    <x v="3"/>
    <x v="1"/>
    <x v="0"/>
    <s v="CO2"/>
    <n v="3224.33"/>
    <n v="3224.33"/>
    <n v="18175"/>
    <n v="8349490"/>
    <n v="8349.49"/>
    <n v="39.97"/>
  </r>
  <r>
    <x v="161"/>
    <x v="1"/>
    <x v="2"/>
    <x v="1"/>
    <s v="CH4"/>
    <n v="98017.919999999998"/>
    <n v="3500.64"/>
    <n v="18175"/>
    <n v="8349490"/>
    <n v="8349.49"/>
    <n v="39.97"/>
  </r>
  <r>
    <x v="161"/>
    <x v="0"/>
    <x v="3"/>
    <x v="2"/>
    <s v="CO2"/>
    <n v="2805.55"/>
    <n v="2805.55"/>
    <n v="18175"/>
    <n v="8349490"/>
    <n v="8349.49"/>
    <n v="39.97"/>
  </r>
  <r>
    <x v="161"/>
    <x v="1"/>
    <x v="2"/>
    <x v="1"/>
    <s v="CH4"/>
    <n v="71526.28"/>
    <n v="2554.5100000000002"/>
    <n v="18175"/>
    <n v="8349490"/>
    <n v="8349.49"/>
    <n v="39.97"/>
  </r>
  <r>
    <x v="161"/>
    <x v="3"/>
    <x v="0"/>
    <x v="2"/>
    <s v="CH4"/>
    <n v="14177.519999999999"/>
    <n v="506.34"/>
    <n v="18175"/>
    <n v="8349490"/>
    <n v="8349.49"/>
    <n v="39.97"/>
  </r>
  <r>
    <x v="161"/>
    <x v="3"/>
    <x v="0"/>
    <x v="0"/>
    <s v="CO2"/>
    <n v="3998.2"/>
    <n v="3998.2"/>
    <n v="18175"/>
    <n v="8349490"/>
    <n v="8349.49"/>
    <n v="39.97"/>
  </r>
  <r>
    <x v="161"/>
    <x v="2"/>
    <x v="1"/>
    <x v="2"/>
    <s v="CH4"/>
    <n v="107854.17867439194"/>
    <n v="3851.9349526568549"/>
    <n v="18175"/>
    <n v="8349490"/>
    <n v="8349.49"/>
    <n v="39.97"/>
  </r>
  <r>
    <x v="161"/>
    <x v="2"/>
    <x v="2"/>
    <x v="1"/>
    <s v="CO2"/>
    <n v="4044.9460966155739"/>
    <n v="4044.9460966155739"/>
    <n v="18175"/>
    <n v="8349490"/>
    <n v="8349.49"/>
    <n v="39.97"/>
  </r>
  <r>
    <x v="161"/>
    <x v="0"/>
    <x v="1"/>
    <x v="2"/>
    <s v="CO2"/>
    <n v="3975.6861546667419"/>
    <n v="3975.6861546667419"/>
    <n v="18175"/>
    <n v="8349490"/>
    <n v="8349.49"/>
    <n v="39.97"/>
  </r>
  <r>
    <x v="161"/>
    <x v="3"/>
    <x v="0"/>
    <x v="2"/>
    <s v="CO2"/>
    <n v="4929.3599999999997"/>
    <n v="4929.3599999999997"/>
    <n v="18175"/>
    <n v="8349490"/>
    <n v="8349.49"/>
    <n v="39.97"/>
  </r>
  <r>
    <x v="161"/>
    <x v="2"/>
    <x v="0"/>
    <x v="0"/>
    <s v="CH4"/>
    <n v="75166"/>
    <n v="2684.5"/>
    <n v="18175"/>
    <n v="8349490"/>
    <n v="8349.49"/>
    <n v="39.97"/>
  </r>
  <r>
    <x v="162"/>
    <x v="3"/>
    <x v="3"/>
    <x v="0"/>
    <s v="N2O"/>
    <n v="1049582.7386419231"/>
    <n v="3960.689579780842"/>
    <n v="97040"/>
    <n v="5727140"/>
    <n v="5727.14"/>
    <n v="38.19"/>
  </r>
  <r>
    <x v="162"/>
    <x v="3"/>
    <x v="0"/>
    <x v="0"/>
    <s v="N2O"/>
    <n v="441749.7"/>
    <n v="1666.98"/>
    <n v="97040"/>
    <n v="5727140"/>
    <n v="5727.14"/>
    <n v="38.19"/>
  </r>
  <r>
    <x v="163"/>
    <x v="0"/>
    <x v="3"/>
    <x v="2"/>
    <s v="CH4"/>
    <n v="49621.04"/>
    <n v="1772.18"/>
    <n v="60710"/>
    <n v="2726260"/>
    <n v="2726.26"/>
    <n v="83.02"/>
  </r>
  <r>
    <x v="163"/>
    <x v="0"/>
    <x v="1"/>
    <x v="0"/>
    <s v="CO2"/>
    <n v="4315.67"/>
    <n v="4315.67"/>
    <n v="60710"/>
    <n v="2726260"/>
    <n v="2726.26"/>
    <n v="83.02"/>
  </r>
  <r>
    <x v="163"/>
    <x v="0"/>
    <x v="3"/>
    <x v="1"/>
    <s v="CH4"/>
    <n v="53716.6"/>
    <n v="1918.45"/>
    <n v="60710"/>
    <n v="2726260"/>
    <n v="2726.26"/>
    <n v="83.02"/>
  </r>
  <r>
    <x v="163"/>
    <x v="1"/>
    <x v="2"/>
    <x v="1"/>
    <s v="CH4"/>
    <n v="15078"/>
    <n v="538.5"/>
    <n v="60710"/>
    <n v="2726260"/>
    <n v="2726.26"/>
    <n v="83.02"/>
  </r>
  <r>
    <x v="163"/>
    <x v="0"/>
    <x v="1"/>
    <x v="0"/>
    <s v="CH4"/>
    <n v="100001.15999999999"/>
    <n v="3571.47"/>
    <n v="60710"/>
    <n v="2726260"/>
    <n v="2726.26"/>
    <n v="83.02"/>
  </r>
  <r>
    <x v="164"/>
    <x v="0"/>
    <x v="2"/>
    <x v="1"/>
    <s v="CH4"/>
    <n v="17443.879041126747"/>
    <n v="622.99568004024104"/>
    <n v="79330"/>
    <n v="6075230"/>
    <n v="6075.23"/>
    <n v="83.97"/>
  </r>
  <r>
    <x v="164"/>
    <x v="4"/>
    <x v="0"/>
    <x v="2"/>
    <s v="CO2"/>
    <n v="4607.08"/>
    <n v="4607.08"/>
    <n v="79330"/>
    <n v="6075230"/>
    <n v="6075.23"/>
    <n v="83.97"/>
  </r>
  <r>
    <x v="164"/>
    <x v="0"/>
    <x v="1"/>
    <x v="1"/>
    <s v="N2O"/>
    <n v="825400.79999999993"/>
    <n v="3114.72"/>
    <n v="79330"/>
    <n v="6075230"/>
    <n v="6075.23"/>
    <n v="83.97"/>
  </r>
  <r>
    <x v="164"/>
    <x v="1"/>
    <x v="1"/>
    <x v="2"/>
    <s v="N2O"/>
    <n v="1221382.3499999999"/>
    <n v="4608.99"/>
    <n v="79330"/>
    <n v="6075230"/>
    <n v="6075.23"/>
    <n v="83.97"/>
  </r>
  <r>
    <x v="164"/>
    <x v="1"/>
    <x v="1"/>
    <x v="2"/>
    <s v="CH4"/>
    <n v="137067.56"/>
    <n v="4895.2700000000004"/>
    <n v="79330"/>
    <n v="6075230"/>
    <n v="6075.23"/>
    <n v="83.97"/>
  </r>
  <r>
    <x v="164"/>
    <x v="2"/>
    <x v="2"/>
    <x v="0"/>
    <s v="CH4"/>
    <n v="10635.821010588425"/>
    <n v="379.85075037815801"/>
    <n v="79330"/>
    <n v="6075230"/>
    <n v="6075.23"/>
    <n v="83.97"/>
  </r>
  <r>
    <x v="164"/>
    <x v="4"/>
    <x v="0"/>
    <x v="0"/>
    <s v="N2O"/>
    <n v="688299.08955233404"/>
    <n v="2597.3550549144679"/>
    <n v="79330"/>
    <n v="6075230"/>
    <n v="6075.23"/>
    <n v="83.97"/>
  </r>
  <r>
    <x v="164"/>
    <x v="3"/>
    <x v="2"/>
    <x v="1"/>
    <s v="N2O"/>
    <n v="1201571.4573279999"/>
    <n v="4534.2319144452822"/>
    <n v="79330"/>
    <n v="6075230"/>
    <n v="6075.23"/>
    <n v="83.97"/>
  </r>
  <r>
    <x v="164"/>
    <x v="2"/>
    <x v="0"/>
    <x v="0"/>
    <s v="CH4"/>
    <n v="114282.28"/>
    <n v="4081.51"/>
    <n v="79330"/>
    <n v="6075230"/>
    <n v="6075.23"/>
    <n v="83.97"/>
  </r>
  <r>
    <x v="164"/>
    <x v="3"/>
    <x v="2"/>
    <x v="2"/>
    <s v="CH4"/>
    <n v="19248.895016433249"/>
    <n v="687.4605363011874"/>
    <n v="79330"/>
    <n v="6075230"/>
    <n v="6075.23"/>
    <n v="83.97"/>
  </r>
  <r>
    <x v="164"/>
    <x v="0"/>
    <x v="2"/>
    <x v="0"/>
    <s v="CO2"/>
    <n v="1106.076893849538"/>
    <n v="1106.076893849538"/>
    <n v="79330"/>
    <n v="6075230"/>
    <n v="6075.23"/>
    <n v="83.97"/>
  </r>
  <r>
    <x v="165"/>
    <x v="3"/>
    <x v="3"/>
    <x v="2"/>
    <s v="N2O"/>
    <n v="556404.72053328785"/>
    <n v="2099.6404548425958"/>
    <n v="96474"/>
    <n v="7574390"/>
    <n v="7574.39"/>
    <n v="95.54"/>
  </r>
  <r>
    <x v="165"/>
    <x v="0"/>
    <x v="3"/>
    <x v="1"/>
    <s v="N2O"/>
    <n v="503693.45"/>
    <n v="1900.73"/>
    <n v="96474"/>
    <n v="7574390"/>
    <n v="7574.39"/>
    <n v="95.54"/>
  </r>
  <r>
    <x v="165"/>
    <x v="3"/>
    <x v="1"/>
    <x v="2"/>
    <s v="CH4"/>
    <n v="10990.56"/>
    <n v="392.52"/>
    <n v="96474"/>
    <n v="7574390"/>
    <n v="7574.39"/>
    <n v="95.54"/>
  </r>
  <r>
    <x v="165"/>
    <x v="4"/>
    <x v="1"/>
    <x v="1"/>
    <s v="CO2"/>
    <n v="2200.2044231612658"/>
    <n v="2200.2044231612658"/>
    <n v="96474"/>
    <n v="7574390"/>
    <n v="7574.39"/>
    <n v="95.54"/>
  </r>
  <r>
    <x v="165"/>
    <x v="2"/>
    <x v="2"/>
    <x v="2"/>
    <s v="CH4"/>
    <n v="75685.820221096743"/>
    <n v="2703.0650078963122"/>
    <n v="96474"/>
    <n v="7574390"/>
    <n v="7574.39"/>
    <n v="95.54"/>
  </r>
  <r>
    <x v="165"/>
    <x v="2"/>
    <x v="2"/>
    <x v="0"/>
    <s v="CO2"/>
    <n v="923.68"/>
    <n v="923.68"/>
    <n v="96474"/>
    <n v="7574390"/>
    <n v="7574.39"/>
    <n v="95.54"/>
  </r>
  <r>
    <x v="165"/>
    <x v="0"/>
    <x v="0"/>
    <x v="0"/>
    <s v="CH4"/>
    <n v="32916.605418555126"/>
    <n v="1175.593050662683"/>
    <n v="96474"/>
    <n v="7574390"/>
    <n v="7574.39"/>
    <n v="95.54"/>
  </r>
  <r>
    <x v="165"/>
    <x v="1"/>
    <x v="3"/>
    <x v="2"/>
    <s v="N2O"/>
    <n v="534926.35"/>
    <n v="2018.59"/>
    <n v="96474"/>
    <n v="7574390"/>
    <n v="7574.39"/>
    <n v="95.54"/>
  </r>
  <r>
    <x v="165"/>
    <x v="4"/>
    <x v="1"/>
    <x v="2"/>
    <s v="N2O"/>
    <n v="198752.65"/>
    <n v="750.01"/>
    <n v="96474"/>
    <n v="7574390"/>
    <n v="7574.39"/>
    <n v="95.54"/>
  </r>
  <r>
    <x v="165"/>
    <x v="3"/>
    <x v="0"/>
    <x v="1"/>
    <s v="N2O"/>
    <n v="243642.02533606064"/>
    <n v="919.40386919268167"/>
    <n v="96474"/>
    <n v="7574390"/>
    <n v="7574.39"/>
    <n v="95.54"/>
  </r>
  <r>
    <x v="165"/>
    <x v="4"/>
    <x v="3"/>
    <x v="1"/>
    <s v="CO2"/>
    <n v="2083.98"/>
    <n v="2083.98"/>
    <n v="96474"/>
    <n v="7574390"/>
    <n v="7574.39"/>
    <n v="95.54"/>
  </r>
  <r>
    <x v="165"/>
    <x v="1"/>
    <x v="3"/>
    <x v="2"/>
    <s v="CO2"/>
    <n v="3492.97721515683"/>
    <n v="3492.97721515683"/>
    <n v="96474"/>
    <n v="7574390"/>
    <n v="7574.39"/>
    <n v="95.54"/>
  </r>
  <r>
    <x v="165"/>
    <x v="4"/>
    <x v="1"/>
    <x v="2"/>
    <s v="N2O"/>
    <n v="21684.95"/>
    <n v="81.83"/>
    <n v="96474"/>
    <n v="7574390"/>
    <n v="7574.39"/>
    <n v="95.54"/>
  </r>
  <r>
    <x v="165"/>
    <x v="0"/>
    <x v="2"/>
    <x v="1"/>
    <s v="N2O"/>
    <n v="1264611.8"/>
    <n v="4772.12"/>
    <n v="96474"/>
    <n v="7574390"/>
    <n v="7574.39"/>
    <n v="95.54"/>
  </r>
  <r>
    <x v="166"/>
    <x v="2"/>
    <x v="2"/>
    <x v="1"/>
    <s v="CH4"/>
    <n v="40525.519999999997"/>
    <n v="1447.34"/>
    <n v="94128"/>
    <n v="8117820"/>
    <n v="8117.82"/>
    <n v="73.83"/>
  </r>
  <r>
    <x v="166"/>
    <x v="3"/>
    <x v="3"/>
    <x v="2"/>
    <s v="CH4"/>
    <n v="68031.667610852906"/>
    <n v="2429.7024146733179"/>
    <n v="94128"/>
    <n v="8117820"/>
    <n v="8117.82"/>
    <n v="73.83"/>
  </r>
  <r>
    <x v="166"/>
    <x v="4"/>
    <x v="1"/>
    <x v="0"/>
    <s v="N2O"/>
    <n v="353605.39999999997"/>
    <n v="1334.36"/>
    <n v="94128"/>
    <n v="8117820"/>
    <n v="8117.82"/>
    <n v="73.83"/>
  </r>
  <r>
    <x v="166"/>
    <x v="2"/>
    <x v="0"/>
    <x v="0"/>
    <s v="N2O"/>
    <n v="183563.13696142947"/>
    <n v="692.69108287331869"/>
    <n v="94128"/>
    <n v="8117820"/>
    <n v="8117.82"/>
    <n v="73.83"/>
  </r>
  <r>
    <x v="166"/>
    <x v="2"/>
    <x v="0"/>
    <x v="0"/>
    <s v="N2O"/>
    <n v="24684.75"/>
    <n v="93.15"/>
    <n v="94128"/>
    <n v="8117820"/>
    <n v="8117.82"/>
    <n v="73.83"/>
  </r>
  <r>
    <x v="166"/>
    <x v="4"/>
    <x v="3"/>
    <x v="1"/>
    <s v="CO2"/>
    <n v="2568.5214703677661"/>
    <n v="2568.5214703677661"/>
    <n v="94128"/>
    <n v="8117820"/>
    <n v="8117.82"/>
    <n v="73.83"/>
  </r>
  <r>
    <x v="166"/>
    <x v="1"/>
    <x v="3"/>
    <x v="0"/>
    <s v="CH4"/>
    <n v="55736.52"/>
    <n v="1990.59"/>
    <n v="94128"/>
    <n v="8117820"/>
    <n v="8117.82"/>
    <n v="73.83"/>
  </r>
  <r>
    <x v="166"/>
    <x v="2"/>
    <x v="3"/>
    <x v="2"/>
    <s v="CO2"/>
    <n v="2665.16"/>
    <n v="2665.16"/>
    <n v="94128"/>
    <n v="8117820"/>
    <n v="8117.82"/>
    <n v="73.83"/>
  </r>
  <r>
    <x v="167"/>
    <x v="3"/>
    <x v="1"/>
    <x v="0"/>
    <s v="CH4"/>
    <n v="55815.76"/>
    <n v="1993.42"/>
    <n v="24095"/>
    <n v="3167520"/>
    <n v="3167.52"/>
    <n v="31.02"/>
  </r>
  <r>
    <x v="167"/>
    <x v="2"/>
    <x v="0"/>
    <x v="0"/>
    <s v="CO2"/>
    <n v="1650.12"/>
    <n v="1650.12"/>
    <n v="24095"/>
    <n v="3167520"/>
    <n v="3167.52"/>
    <n v="31.02"/>
  </r>
  <r>
    <x v="167"/>
    <x v="4"/>
    <x v="1"/>
    <x v="1"/>
    <s v="CH4"/>
    <n v="116314.68119549245"/>
    <n v="4154.0957569818729"/>
    <n v="24095"/>
    <n v="3167520"/>
    <n v="3167.52"/>
    <n v="31.02"/>
  </r>
  <r>
    <x v="167"/>
    <x v="1"/>
    <x v="0"/>
    <x v="2"/>
    <s v="CO2"/>
    <n v="3834.83"/>
    <n v="3834.83"/>
    <n v="24095"/>
    <n v="3167520"/>
    <n v="3167.52"/>
    <n v="31.02"/>
  </r>
  <r>
    <x v="167"/>
    <x v="3"/>
    <x v="3"/>
    <x v="0"/>
    <s v="CH4"/>
    <n v="82788.72"/>
    <n v="2956.74"/>
    <n v="24095"/>
    <n v="3167520"/>
    <n v="3167.52"/>
    <n v="31.02"/>
  </r>
  <r>
    <x v="167"/>
    <x v="2"/>
    <x v="0"/>
    <x v="2"/>
    <s v="N2O"/>
    <n v="391137.35"/>
    <n v="1475.99"/>
    <n v="24095"/>
    <n v="3167520"/>
    <n v="3167.52"/>
    <n v="31.02"/>
  </r>
  <r>
    <x v="167"/>
    <x v="3"/>
    <x v="1"/>
    <x v="0"/>
    <s v="CH4"/>
    <n v="53152.959999999999"/>
    <n v="1898.32"/>
    <n v="24095"/>
    <n v="3167520"/>
    <n v="3167.52"/>
    <n v="31.02"/>
  </r>
  <r>
    <x v="167"/>
    <x v="2"/>
    <x v="2"/>
    <x v="0"/>
    <s v="CO2"/>
    <n v="1573"/>
    <n v="1573"/>
    <n v="24095"/>
    <n v="3167520"/>
    <n v="3167.52"/>
    <n v="31.02"/>
  </r>
  <r>
    <x v="167"/>
    <x v="0"/>
    <x v="0"/>
    <x v="1"/>
    <s v="CO2"/>
    <n v="3207.9661553994829"/>
    <n v="3207.9661553994829"/>
    <n v="24095"/>
    <n v="3167520"/>
    <n v="3167.52"/>
    <n v="31.02"/>
  </r>
  <r>
    <x v="168"/>
    <x v="4"/>
    <x v="2"/>
    <x v="1"/>
    <s v="CH4"/>
    <n v="39073.72"/>
    <n v="1395.49"/>
    <n v="44994"/>
    <n v="7305590"/>
    <n v="7305.59"/>
    <n v="91.53"/>
  </r>
  <r>
    <x v="168"/>
    <x v="3"/>
    <x v="2"/>
    <x v="2"/>
    <s v="CO2"/>
    <n v="856.9"/>
    <n v="856.9"/>
    <n v="44994"/>
    <n v="7305590"/>
    <n v="7305.59"/>
    <n v="91.53"/>
  </r>
  <r>
    <x v="168"/>
    <x v="2"/>
    <x v="3"/>
    <x v="2"/>
    <s v="CO2"/>
    <n v="2046.76"/>
    <n v="2046.76"/>
    <n v="44994"/>
    <n v="7305590"/>
    <n v="7305.59"/>
    <n v="91.53"/>
  </r>
  <r>
    <x v="168"/>
    <x v="3"/>
    <x v="0"/>
    <x v="1"/>
    <s v="CH4"/>
    <n v="123929.95999999999"/>
    <n v="4426.07"/>
    <n v="44994"/>
    <n v="7305590"/>
    <n v="7305.59"/>
    <n v="91.53"/>
  </r>
  <r>
    <x v="168"/>
    <x v="4"/>
    <x v="3"/>
    <x v="2"/>
    <s v="N2O"/>
    <n v="679281.32688640908"/>
    <n v="2563.325761835506"/>
    <n v="44994"/>
    <n v="7305590"/>
    <n v="7305.59"/>
    <n v="91.53"/>
  </r>
  <r>
    <x v="168"/>
    <x v="4"/>
    <x v="0"/>
    <x v="0"/>
    <s v="CO2"/>
    <n v="1943.87"/>
    <n v="1943.87"/>
    <n v="44994"/>
    <n v="7305590"/>
    <n v="7305.59"/>
    <n v="91.53"/>
  </r>
  <r>
    <x v="169"/>
    <x v="2"/>
    <x v="1"/>
    <x v="0"/>
    <s v="CO2"/>
    <n v="2317.02"/>
    <n v="2317.02"/>
    <n v="24502"/>
    <n v="7466860"/>
    <n v="7466.86"/>
    <n v="88.83"/>
  </r>
  <r>
    <x v="169"/>
    <x v="4"/>
    <x v="2"/>
    <x v="1"/>
    <s v="N2O"/>
    <n v="1075741"/>
    <n v="4059.4"/>
    <n v="24502"/>
    <n v="7466860"/>
    <n v="7466.86"/>
    <n v="88.83"/>
  </r>
  <r>
    <x v="169"/>
    <x v="4"/>
    <x v="1"/>
    <x v="2"/>
    <s v="CO2"/>
    <n v="1471.82"/>
    <n v="1471.82"/>
    <n v="24502"/>
    <n v="7466860"/>
    <n v="7466.86"/>
    <n v="88.83"/>
  </r>
  <r>
    <x v="169"/>
    <x v="1"/>
    <x v="1"/>
    <x v="2"/>
    <s v="CH4"/>
    <n v="81577.159999999989"/>
    <n v="2913.47"/>
    <n v="24502"/>
    <n v="7466860"/>
    <n v="7466.86"/>
    <n v="88.83"/>
  </r>
  <r>
    <x v="169"/>
    <x v="4"/>
    <x v="2"/>
    <x v="0"/>
    <s v="CH4"/>
    <n v="99905.400000000009"/>
    <n v="3568.05"/>
    <n v="24502"/>
    <n v="7466860"/>
    <n v="7466.86"/>
    <n v="88.83"/>
  </r>
  <r>
    <x v="169"/>
    <x v="3"/>
    <x v="1"/>
    <x v="2"/>
    <s v="CH4"/>
    <n v="71766.6246983499"/>
    <n v="2563.093739226782"/>
    <n v="24502"/>
    <n v="7466860"/>
    <n v="7466.86"/>
    <n v="88.83"/>
  </r>
  <r>
    <x v="169"/>
    <x v="2"/>
    <x v="0"/>
    <x v="0"/>
    <s v="CO2"/>
    <n v="4799"/>
    <n v="4799"/>
    <n v="24502"/>
    <n v="7466860"/>
    <n v="7466.86"/>
    <n v="88.83"/>
  </r>
  <r>
    <x v="169"/>
    <x v="3"/>
    <x v="3"/>
    <x v="0"/>
    <s v="N2O"/>
    <n v="317050.45136157656"/>
    <n v="1196.4167975908549"/>
    <n v="24502"/>
    <n v="7466860"/>
    <n v="7466.86"/>
    <n v="88.83"/>
  </r>
  <r>
    <x v="169"/>
    <x v="0"/>
    <x v="0"/>
    <x v="0"/>
    <s v="CH4"/>
    <n v="74618.599999999991"/>
    <n v="2664.95"/>
    <n v="24502"/>
    <n v="7466860"/>
    <n v="7466.86"/>
    <n v="88.83"/>
  </r>
  <r>
    <x v="169"/>
    <x v="4"/>
    <x v="0"/>
    <x v="1"/>
    <s v="CO2"/>
    <n v="4175.62"/>
    <n v="4175.62"/>
    <n v="24502"/>
    <n v="7466860"/>
    <n v="7466.86"/>
    <n v="88.83"/>
  </r>
  <r>
    <x v="169"/>
    <x v="4"/>
    <x v="0"/>
    <x v="0"/>
    <s v="N2O"/>
    <n v="1248597.8499999999"/>
    <n v="4711.6899999999996"/>
    <n v="24502"/>
    <n v="7466860"/>
    <n v="7466.86"/>
    <n v="88.83"/>
  </r>
  <r>
    <x v="169"/>
    <x v="3"/>
    <x v="3"/>
    <x v="0"/>
    <s v="CH4"/>
    <n v="12862.08"/>
    <n v="459.36"/>
    <n v="24502"/>
    <n v="7466860"/>
    <n v="7466.86"/>
    <n v="88.83"/>
  </r>
  <r>
    <x v="169"/>
    <x v="2"/>
    <x v="0"/>
    <x v="2"/>
    <s v="CH4"/>
    <n v="23242.240000000002"/>
    <n v="830.08"/>
    <n v="24502"/>
    <n v="7466860"/>
    <n v="7466.86"/>
    <n v="88.83"/>
  </r>
  <r>
    <x v="170"/>
    <x v="1"/>
    <x v="3"/>
    <x v="2"/>
    <s v="CH4"/>
    <n v="105960.68"/>
    <n v="3784.31"/>
    <n v="98356"/>
    <n v="6968690"/>
    <n v="6968.69"/>
    <n v="81.72"/>
  </r>
  <r>
    <x v="170"/>
    <x v="4"/>
    <x v="2"/>
    <x v="0"/>
    <s v="N2O"/>
    <n v="878713.5"/>
    <n v="3315.9"/>
    <n v="98356"/>
    <n v="6968690"/>
    <n v="6968.69"/>
    <n v="81.72"/>
  </r>
  <r>
    <x v="170"/>
    <x v="2"/>
    <x v="1"/>
    <x v="2"/>
    <s v="N2O"/>
    <n v="107171.3"/>
    <n v="404.42"/>
    <n v="98356"/>
    <n v="6968690"/>
    <n v="6968.69"/>
    <n v="81.72"/>
  </r>
  <r>
    <x v="170"/>
    <x v="2"/>
    <x v="3"/>
    <x v="1"/>
    <s v="N2O"/>
    <n v="458133.84015898983"/>
    <n v="1728.806943996188"/>
    <n v="98356"/>
    <n v="6968690"/>
    <n v="6968.69"/>
    <n v="81.72"/>
  </r>
  <r>
    <x v="170"/>
    <x v="4"/>
    <x v="0"/>
    <x v="2"/>
    <s v="CH4"/>
    <n v="139026.72"/>
    <n v="4965.24"/>
    <n v="98356"/>
    <n v="6968690"/>
    <n v="6968.69"/>
    <n v="81.72"/>
  </r>
  <r>
    <x v="170"/>
    <x v="3"/>
    <x v="2"/>
    <x v="2"/>
    <s v="CH4"/>
    <n v="30388.959999999999"/>
    <n v="1085.32"/>
    <n v="98356"/>
    <n v="6968690"/>
    <n v="6968.69"/>
    <n v="81.72"/>
  </r>
  <r>
    <x v="170"/>
    <x v="0"/>
    <x v="0"/>
    <x v="0"/>
    <s v="CH4"/>
    <n v="85369.760000000009"/>
    <n v="3048.92"/>
    <n v="98356"/>
    <n v="6968690"/>
    <n v="6968.69"/>
    <n v="81.72"/>
  </r>
  <r>
    <x v="170"/>
    <x v="2"/>
    <x v="0"/>
    <x v="0"/>
    <s v="CH4"/>
    <n v="64472.24"/>
    <n v="2302.58"/>
    <n v="98356"/>
    <n v="6968690"/>
    <n v="6968.69"/>
    <n v="81.72"/>
  </r>
  <r>
    <x v="170"/>
    <x v="2"/>
    <x v="3"/>
    <x v="2"/>
    <s v="N2O"/>
    <n v="460228.15"/>
    <n v="1736.71"/>
    <n v="98356"/>
    <n v="6968690"/>
    <n v="6968.69"/>
    <n v="81.72"/>
  </r>
  <r>
    <x v="170"/>
    <x v="0"/>
    <x v="0"/>
    <x v="2"/>
    <s v="N2O"/>
    <n v="1014976.5242378273"/>
    <n v="3830.1000914634992"/>
    <n v="98356"/>
    <n v="6968690"/>
    <n v="6968.69"/>
    <n v="81.72"/>
  </r>
  <r>
    <x v="170"/>
    <x v="4"/>
    <x v="1"/>
    <x v="2"/>
    <s v="CH4"/>
    <n v="99304.239999999991"/>
    <n v="3546.58"/>
    <n v="98356"/>
    <n v="6968690"/>
    <n v="6968.69"/>
    <n v="81.72"/>
  </r>
  <r>
    <x v="170"/>
    <x v="0"/>
    <x v="0"/>
    <x v="1"/>
    <s v="CO2"/>
    <n v="3887.64"/>
    <n v="3887.64"/>
    <n v="98356"/>
    <n v="6968690"/>
    <n v="6968.69"/>
    <n v="81.72"/>
  </r>
  <r>
    <x v="170"/>
    <x v="4"/>
    <x v="0"/>
    <x v="1"/>
    <s v="N2O"/>
    <n v="500285.55"/>
    <n v="1887.87"/>
    <n v="98356"/>
    <n v="6968690"/>
    <n v="6968.69"/>
    <n v="81.72"/>
  </r>
  <r>
    <x v="171"/>
    <x v="3"/>
    <x v="0"/>
    <x v="0"/>
    <s v="N2O"/>
    <n v="1046750.0548909918"/>
    <n v="3950.0002071358181"/>
    <n v="98396"/>
    <n v="5174070"/>
    <n v="5174.07"/>
    <n v="63.38"/>
  </r>
  <r>
    <x v="171"/>
    <x v="0"/>
    <x v="0"/>
    <x v="1"/>
    <s v="CH4"/>
    <n v="136148.19004038424"/>
    <n v="4862.4353585851513"/>
    <n v="98396"/>
    <n v="5174070"/>
    <n v="5174.07"/>
    <n v="63.38"/>
  </r>
  <r>
    <x v="171"/>
    <x v="2"/>
    <x v="3"/>
    <x v="2"/>
    <s v="CO2"/>
    <n v="2094.86"/>
    <n v="2094.86"/>
    <n v="98396"/>
    <n v="5174070"/>
    <n v="5174.07"/>
    <n v="63.38"/>
  </r>
  <r>
    <x v="171"/>
    <x v="4"/>
    <x v="3"/>
    <x v="2"/>
    <s v="CO2"/>
    <n v="4844.28"/>
    <n v="4844.28"/>
    <n v="98396"/>
    <n v="5174070"/>
    <n v="5174.07"/>
    <n v="63.38"/>
  </r>
  <r>
    <x v="171"/>
    <x v="0"/>
    <x v="3"/>
    <x v="1"/>
    <s v="CH4"/>
    <n v="90069.56"/>
    <n v="3216.77"/>
    <n v="98396"/>
    <n v="5174070"/>
    <n v="5174.07"/>
    <n v="63.38"/>
  </r>
  <r>
    <x v="171"/>
    <x v="3"/>
    <x v="1"/>
    <x v="0"/>
    <s v="CH4"/>
    <n v="83388.2"/>
    <n v="2978.15"/>
    <n v="98396"/>
    <n v="5174070"/>
    <n v="5174.07"/>
    <n v="63.38"/>
  </r>
  <r>
    <x v="171"/>
    <x v="2"/>
    <x v="3"/>
    <x v="0"/>
    <s v="CH4"/>
    <n v="135930.49618744181"/>
    <n v="4854.6605781229218"/>
    <n v="98396"/>
    <n v="5174070"/>
    <n v="5174.07"/>
    <n v="63.38"/>
  </r>
  <r>
    <x v="171"/>
    <x v="1"/>
    <x v="0"/>
    <x v="0"/>
    <s v="CO2"/>
    <n v="3846.6288560143148"/>
    <n v="3846.6288560143148"/>
    <n v="98396"/>
    <n v="5174070"/>
    <n v="5174.07"/>
    <n v="63.38"/>
  </r>
  <r>
    <x v="171"/>
    <x v="4"/>
    <x v="1"/>
    <x v="2"/>
    <s v="CO2"/>
    <n v="3302.89"/>
    <n v="3302.89"/>
    <n v="98396"/>
    <n v="5174070"/>
    <n v="5174.07"/>
    <n v="63.38"/>
  </r>
  <r>
    <x v="172"/>
    <x v="4"/>
    <x v="0"/>
    <x v="0"/>
    <s v="CH4"/>
    <n v="54703.80716935722"/>
    <n v="1953.707398905615"/>
    <n v="38181"/>
    <n v="691840"/>
    <n v="691.84"/>
    <n v="33.53"/>
  </r>
  <r>
    <x v="172"/>
    <x v="4"/>
    <x v="3"/>
    <x v="1"/>
    <s v="CH4"/>
    <n v="51435.72"/>
    <n v="1836.99"/>
    <n v="38181"/>
    <n v="691840"/>
    <n v="691.84"/>
    <n v="33.53"/>
  </r>
  <r>
    <x v="172"/>
    <x v="0"/>
    <x v="1"/>
    <x v="1"/>
    <s v="N2O"/>
    <n v="612560.75"/>
    <n v="2311.5500000000002"/>
    <n v="38181"/>
    <n v="691840"/>
    <n v="691.84"/>
    <n v="33.53"/>
  </r>
  <r>
    <x v="172"/>
    <x v="1"/>
    <x v="3"/>
    <x v="0"/>
    <s v="CO2"/>
    <n v="3784.5787531389342"/>
    <n v="3784.5787531389342"/>
    <n v="38181"/>
    <n v="691840"/>
    <n v="691.84"/>
    <n v="33.53"/>
  </r>
  <r>
    <x v="172"/>
    <x v="2"/>
    <x v="2"/>
    <x v="0"/>
    <s v="CO2"/>
    <n v="4306.16"/>
    <n v="4306.16"/>
    <n v="38181"/>
    <n v="691840"/>
    <n v="691.84"/>
    <n v="33.53"/>
  </r>
  <r>
    <x v="172"/>
    <x v="4"/>
    <x v="0"/>
    <x v="0"/>
    <s v="N2O"/>
    <n v="825204.7"/>
    <n v="3113.98"/>
    <n v="38181"/>
    <n v="691840"/>
    <n v="691.84"/>
    <n v="33.53"/>
  </r>
  <r>
    <x v="172"/>
    <x v="0"/>
    <x v="3"/>
    <x v="0"/>
    <s v="CO2"/>
    <n v="135.5664488954821"/>
    <n v="135.5664488954821"/>
    <n v="38181"/>
    <n v="691840"/>
    <n v="691.84"/>
    <n v="33.53"/>
  </r>
  <r>
    <x v="172"/>
    <x v="3"/>
    <x v="2"/>
    <x v="0"/>
    <s v="CO2"/>
    <n v="4069.541358682935"/>
    <n v="4069.541358682935"/>
    <n v="38181"/>
    <n v="691840"/>
    <n v="691.84"/>
    <n v="33.53"/>
  </r>
  <r>
    <x v="172"/>
    <x v="1"/>
    <x v="2"/>
    <x v="2"/>
    <s v="CH4"/>
    <n v="59144.960000000006"/>
    <n v="2112.3200000000002"/>
    <n v="38181"/>
    <n v="691840"/>
    <n v="691.84"/>
    <n v="33.53"/>
  </r>
  <r>
    <x v="172"/>
    <x v="1"/>
    <x v="3"/>
    <x v="1"/>
    <s v="CH4"/>
    <n v="35036.119999999995"/>
    <n v="1251.29"/>
    <n v="38181"/>
    <n v="691840"/>
    <n v="691.84"/>
    <n v="33.53"/>
  </r>
  <r>
    <x v="172"/>
    <x v="4"/>
    <x v="2"/>
    <x v="1"/>
    <s v="CO2"/>
    <n v="1194.52"/>
    <n v="1194.52"/>
    <n v="38181"/>
    <n v="691840"/>
    <n v="691.84"/>
    <n v="33.53"/>
  </r>
  <r>
    <x v="172"/>
    <x v="3"/>
    <x v="0"/>
    <x v="0"/>
    <s v="N2O"/>
    <n v="157071.4856392456"/>
    <n v="592.72258731790794"/>
    <n v="38181"/>
    <n v="691840"/>
    <n v="691.84"/>
    <n v="33.53"/>
  </r>
  <r>
    <x v="172"/>
    <x v="0"/>
    <x v="0"/>
    <x v="1"/>
    <s v="CO2"/>
    <n v="2288.2800000000002"/>
    <n v="2288.2800000000002"/>
    <n v="38181"/>
    <n v="691840"/>
    <n v="691.84"/>
    <n v="33.53"/>
  </r>
  <r>
    <x v="172"/>
    <x v="4"/>
    <x v="2"/>
    <x v="0"/>
    <s v="CH4"/>
    <n v="90915.635393777804"/>
    <n v="3246.9869783492072"/>
    <n v="38181"/>
    <n v="691840"/>
    <n v="691.84"/>
    <n v="33.53"/>
  </r>
  <r>
    <x v="172"/>
    <x v="2"/>
    <x v="2"/>
    <x v="2"/>
    <s v="N2O"/>
    <n v="929458.35"/>
    <n v="3507.39"/>
    <n v="38181"/>
    <n v="691840"/>
    <n v="691.84"/>
    <n v="33.53"/>
  </r>
  <r>
    <x v="172"/>
    <x v="4"/>
    <x v="0"/>
    <x v="2"/>
    <s v="CH4"/>
    <n v="128404.87810716183"/>
    <n v="4585.8885038272083"/>
    <n v="38181"/>
    <n v="691840"/>
    <n v="691.84"/>
    <n v="33.53"/>
  </r>
  <r>
    <x v="173"/>
    <x v="3"/>
    <x v="0"/>
    <x v="1"/>
    <s v="CH4"/>
    <n v="48221.599999999999"/>
    <n v="1722.2"/>
    <n v="95962"/>
    <n v="524720"/>
    <n v="524.72"/>
    <n v="49.55"/>
  </r>
  <r>
    <x v="173"/>
    <x v="0"/>
    <x v="3"/>
    <x v="2"/>
    <s v="CH4"/>
    <n v="135424.52000000002"/>
    <n v="4836.59"/>
    <n v="95962"/>
    <n v="524720"/>
    <n v="524.72"/>
    <n v="49.55"/>
  </r>
  <r>
    <x v="173"/>
    <x v="2"/>
    <x v="0"/>
    <x v="0"/>
    <s v="CH4"/>
    <n v="88357.92"/>
    <n v="3155.64"/>
    <n v="95962"/>
    <n v="524720"/>
    <n v="524.72"/>
    <n v="49.55"/>
  </r>
  <r>
    <x v="173"/>
    <x v="3"/>
    <x v="1"/>
    <x v="2"/>
    <s v="CO2"/>
    <n v="4871.4203091378122"/>
    <n v="4871.4203091378122"/>
    <n v="95962"/>
    <n v="524720"/>
    <n v="524.72"/>
    <n v="49.55"/>
  </r>
  <r>
    <x v="173"/>
    <x v="0"/>
    <x v="1"/>
    <x v="1"/>
    <s v="CO2"/>
    <n v="4191.3599999999997"/>
    <n v="4191.3599999999997"/>
    <n v="95962"/>
    <n v="524720"/>
    <n v="524.72"/>
    <n v="49.55"/>
  </r>
  <r>
    <x v="173"/>
    <x v="0"/>
    <x v="3"/>
    <x v="1"/>
    <s v="CH4"/>
    <n v="75972.906273065484"/>
    <n v="2713.3180811809102"/>
    <n v="95962"/>
    <n v="524720"/>
    <n v="524.72"/>
    <n v="49.55"/>
  </r>
  <r>
    <x v="173"/>
    <x v="1"/>
    <x v="2"/>
    <x v="2"/>
    <s v="N2O"/>
    <n v="435405.6"/>
    <n v="1643.04"/>
    <n v="95962"/>
    <n v="524720"/>
    <n v="524.72"/>
    <n v="49.55"/>
  </r>
  <r>
    <x v="173"/>
    <x v="4"/>
    <x v="0"/>
    <x v="2"/>
    <s v="CH4"/>
    <n v="123508.28"/>
    <n v="4411.01"/>
    <n v="95962"/>
    <n v="524720"/>
    <n v="524.72"/>
    <n v="49.55"/>
  </r>
  <r>
    <x v="173"/>
    <x v="0"/>
    <x v="0"/>
    <x v="1"/>
    <s v="CH4"/>
    <n v="111181.28"/>
    <n v="3970.76"/>
    <n v="95962"/>
    <n v="524720"/>
    <n v="524.72"/>
    <n v="49.55"/>
  </r>
  <r>
    <x v="173"/>
    <x v="3"/>
    <x v="1"/>
    <x v="1"/>
    <s v="CO2"/>
    <n v="2635.84"/>
    <n v="2635.84"/>
    <n v="95962"/>
    <n v="524720"/>
    <n v="524.72"/>
    <n v="49.55"/>
  </r>
  <r>
    <x v="173"/>
    <x v="1"/>
    <x v="0"/>
    <x v="2"/>
    <s v="CH4"/>
    <n v="50291.920000000006"/>
    <n v="1796.14"/>
    <n v="95962"/>
    <n v="524720"/>
    <n v="524.72"/>
    <n v="49.55"/>
  </r>
  <r>
    <x v="173"/>
    <x v="4"/>
    <x v="0"/>
    <x v="2"/>
    <s v="CO2"/>
    <n v="2626.92"/>
    <n v="2626.92"/>
    <n v="95962"/>
    <n v="524720"/>
    <n v="524.72"/>
    <n v="49.55"/>
  </r>
  <r>
    <x v="173"/>
    <x v="4"/>
    <x v="3"/>
    <x v="0"/>
    <s v="CH4"/>
    <n v="140715.14242224884"/>
    <n v="5025.5408007946016"/>
    <n v="95962"/>
    <n v="524720"/>
    <n v="524.72"/>
    <n v="49.55"/>
  </r>
  <r>
    <x v="173"/>
    <x v="3"/>
    <x v="0"/>
    <x v="0"/>
    <s v="N2O"/>
    <n v="1205239.3629914008"/>
    <n v="4548.0730678920781"/>
    <n v="95962"/>
    <n v="524720"/>
    <n v="524.72"/>
    <n v="49.55"/>
  </r>
  <r>
    <x v="173"/>
    <x v="4"/>
    <x v="2"/>
    <x v="0"/>
    <s v="CH4"/>
    <n v="137579.03965682915"/>
    <n v="4913.5371306010411"/>
    <n v="95962"/>
    <n v="524720"/>
    <n v="524.72"/>
    <n v="49.55"/>
  </r>
  <r>
    <x v="174"/>
    <x v="0"/>
    <x v="2"/>
    <x v="1"/>
    <s v="N2O"/>
    <n v="1095441.0999999999"/>
    <n v="4133.74"/>
    <n v="94949"/>
    <n v="9714760"/>
    <n v="9714.76"/>
    <n v="64.900000000000006"/>
  </r>
  <r>
    <x v="174"/>
    <x v="1"/>
    <x v="1"/>
    <x v="2"/>
    <s v="CH4"/>
    <n v="52006.252260691312"/>
    <n v="1857.3661521675469"/>
    <n v="94949"/>
    <n v="9714760"/>
    <n v="9714.76"/>
    <n v="64.900000000000006"/>
  </r>
  <r>
    <x v="174"/>
    <x v="3"/>
    <x v="0"/>
    <x v="2"/>
    <s v="CO2"/>
    <n v="2822.9423634992941"/>
    <n v="2822.9423634992941"/>
    <n v="94949"/>
    <n v="9714760"/>
    <n v="9714.76"/>
    <n v="64.900000000000006"/>
  </r>
  <r>
    <x v="174"/>
    <x v="2"/>
    <x v="0"/>
    <x v="2"/>
    <s v="N2O"/>
    <n v="999315"/>
    <n v="3771"/>
    <n v="94949"/>
    <n v="9714760"/>
    <n v="9714.76"/>
    <n v="64.900000000000006"/>
  </r>
  <r>
    <x v="174"/>
    <x v="3"/>
    <x v="1"/>
    <x v="2"/>
    <s v="CO2"/>
    <n v="4466.1000000000004"/>
    <n v="4466.1000000000004"/>
    <n v="94949"/>
    <n v="9714760"/>
    <n v="9714.76"/>
    <n v="64.900000000000006"/>
  </r>
  <r>
    <x v="174"/>
    <x v="2"/>
    <x v="3"/>
    <x v="0"/>
    <s v="N2O"/>
    <n v="473258.2"/>
    <n v="1785.88"/>
    <n v="94949"/>
    <n v="9714760"/>
    <n v="9714.76"/>
    <n v="64.900000000000006"/>
  </r>
  <r>
    <x v="174"/>
    <x v="3"/>
    <x v="0"/>
    <x v="2"/>
    <s v="CH4"/>
    <n v="89399.8"/>
    <n v="3192.85"/>
    <n v="94949"/>
    <n v="9714760"/>
    <n v="9714.76"/>
    <n v="64.900000000000006"/>
  </r>
  <r>
    <x v="174"/>
    <x v="1"/>
    <x v="2"/>
    <x v="0"/>
    <s v="CH4"/>
    <n v="22528.240000000002"/>
    <n v="804.58"/>
    <n v="94949"/>
    <n v="9714760"/>
    <n v="9714.76"/>
    <n v="64.900000000000006"/>
  </r>
  <r>
    <x v="174"/>
    <x v="2"/>
    <x v="3"/>
    <x v="1"/>
    <s v="CH4"/>
    <n v="104661.76000000001"/>
    <n v="3737.92"/>
    <n v="94949"/>
    <n v="9714760"/>
    <n v="9714.76"/>
    <n v="64.900000000000006"/>
  </r>
  <r>
    <x v="174"/>
    <x v="1"/>
    <x v="1"/>
    <x v="2"/>
    <s v="CH4"/>
    <n v="130851.28"/>
    <n v="4673.26"/>
    <n v="94949"/>
    <n v="9714760"/>
    <n v="9714.76"/>
    <n v="64.900000000000006"/>
  </r>
  <r>
    <x v="174"/>
    <x v="2"/>
    <x v="3"/>
    <x v="2"/>
    <s v="CH4"/>
    <n v="33630.788256042855"/>
    <n v="1201.099580572959"/>
    <n v="94949"/>
    <n v="9714760"/>
    <n v="9714.76"/>
    <n v="64.900000000000006"/>
  </r>
  <r>
    <x v="174"/>
    <x v="4"/>
    <x v="2"/>
    <x v="1"/>
    <s v="CH4"/>
    <n v="124037.48"/>
    <n v="4429.91"/>
    <n v="94949"/>
    <n v="9714760"/>
    <n v="9714.76"/>
    <n v="64.900000000000006"/>
  </r>
  <r>
    <x v="174"/>
    <x v="2"/>
    <x v="0"/>
    <x v="1"/>
    <s v="N2O"/>
    <n v="1318517.6736653659"/>
    <n v="4975.5383911900599"/>
    <n v="94949"/>
    <n v="9714760"/>
    <n v="9714.76"/>
    <n v="64.900000000000006"/>
  </r>
  <r>
    <x v="174"/>
    <x v="1"/>
    <x v="0"/>
    <x v="2"/>
    <s v="CO2"/>
    <n v="1004.91"/>
    <n v="1004.91"/>
    <n v="94949"/>
    <n v="9714760"/>
    <n v="9714.76"/>
    <n v="64.900000000000006"/>
  </r>
  <r>
    <x v="174"/>
    <x v="2"/>
    <x v="3"/>
    <x v="1"/>
    <s v="N2O"/>
    <n v="970098.75"/>
    <n v="3660.75"/>
    <n v="94949"/>
    <n v="9714760"/>
    <n v="9714.76"/>
    <n v="64.900000000000006"/>
  </r>
  <r>
    <x v="175"/>
    <x v="1"/>
    <x v="2"/>
    <x v="2"/>
    <s v="CO2"/>
    <n v="569.39"/>
    <n v="569.39"/>
    <n v="18726"/>
    <n v="5099540"/>
    <n v="5099.54"/>
    <n v="71.05"/>
  </r>
  <r>
    <x v="175"/>
    <x v="3"/>
    <x v="0"/>
    <x v="0"/>
    <s v="N2O"/>
    <n v="347971.5"/>
    <n v="1313.1"/>
    <n v="18726"/>
    <n v="5099540"/>
    <n v="5099.54"/>
    <n v="71.05"/>
  </r>
  <r>
    <x v="175"/>
    <x v="4"/>
    <x v="2"/>
    <x v="0"/>
    <s v="N2O"/>
    <n v="916314.35"/>
    <n v="3457.79"/>
    <n v="18726"/>
    <n v="5099540"/>
    <n v="5099.54"/>
    <n v="71.05"/>
  </r>
  <r>
    <x v="175"/>
    <x v="2"/>
    <x v="0"/>
    <x v="0"/>
    <s v="CH4"/>
    <n v="139741.28"/>
    <n v="4990.76"/>
    <n v="18726"/>
    <n v="5099540"/>
    <n v="5099.54"/>
    <n v="71.05"/>
  </r>
  <r>
    <x v="175"/>
    <x v="1"/>
    <x v="2"/>
    <x v="0"/>
    <s v="CH4"/>
    <n v="8421"/>
    <n v="300.75"/>
    <n v="18726"/>
    <n v="5099540"/>
    <n v="5099.54"/>
    <n v="71.05"/>
  </r>
  <r>
    <x v="175"/>
    <x v="3"/>
    <x v="3"/>
    <x v="1"/>
    <s v="N2O"/>
    <n v="835635.20529218612"/>
    <n v="3153.3403973290042"/>
    <n v="18726"/>
    <n v="5099540"/>
    <n v="5099.54"/>
    <n v="71.05"/>
  </r>
  <r>
    <x v="175"/>
    <x v="1"/>
    <x v="1"/>
    <x v="0"/>
    <s v="N2O"/>
    <n v="1198864.466542887"/>
    <n v="4524.0168548788188"/>
    <n v="18726"/>
    <n v="5099540"/>
    <n v="5099.54"/>
    <n v="71.05"/>
  </r>
  <r>
    <x v="175"/>
    <x v="1"/>
    <x v="1"/>
    <x v="0"/>
    <s v="N2O"/>
    <n v="807171.45"/>
    <n v="3045.93"/>
    <n v="18726"/>
    <n v="5099540"/>
    <n v="5099.54"/>
    <n v="71.05"/>
  </r>
  <r>
    <x v="176"/>
    <x v="0"/>
    <x v="0"/>
    <x v="2"/>
    <s v="CO2"/>
    <n v="1827.8"/>
    <n v="1827.8"/>
    <n v="87482"/>
    <n v="2231740"/>
    <n v="2231.7399999999998"/>
    <n v="45.43"/>
  </r>
  <r>
    <x v="176"/>
    <x v="2"/>
    <x v="2"/>
    <x v="2"/>
    <s v="N2O"/>
    <n v="1355655.3261283326"/>
    <n v="5115.6804759559718"/>
    <n v="87482"/>
    <n v="2231740"/>
    <n v="2231.7399999999998"/>
    <n v="45.43"/>
  </r>
  <r>
    <x v="176"/>
    <x v="3"/>
    <x v="1"/>
    <x v="2"/>
    <s v="CH4"/>
    <n v="77668.08"/>
    <n v="2773.86"/>
    <n v="87482"/>
    <n v="2231740"/>
    <n v="2231.7399999999998"/>
    <n v="45.43"/>
  </r>
  <r>
    <x v="176"/>
    <x v="3"/>
    <x v="2"/>
    <x v="1"/>
    <s v="N2O"/>
    <n v="162502.47220247559"/>
    <n v="613.2168762357569"/>
    <n v="87482"/>
    <n v="2231740"/>
    <n v="2231.7399999999998"/>
    <n v="45.43"/>
  </r>
  <r>
    <x v="176"/>
    <x v="2"/>
    <x v="1"/>
    <x v="0"/>
    <s v="N2O"/>
    <n v="456473.1"/>
    <n v="1722.54"/>
    <n v="87482"/>
    <n v="2231740"/>
    <n v="2231.7399999999998"/>
    <n v="45.43"/>
  </r>
  <r>
    <x v="176"/>
    <x v="4"/>
    <x v="0"/>
    <x v="0"/>
    <s v="CO2"/>
    <n v="1867.58"/>
    <n v="1867.58"/>
    <n v="87482"/>
    <n v="2231740"/>
    <n v="2231.7399999999998"/>
    <n v="45.43"/>
  </r>
  <r>
    <x v="176"/>
    <x v="0"/>
    <x v="2"/>
    <x v="2"/>
    <s v="CH4"/>
    <n v="26067.16"/>
    <n v="930.97"/>
    <n v="87482"/>
    <n v="2231740"/>
    <n v="2231.7399999999998"/>
    <n v="45.43"/>
  </r>
  <r>
    <x v="176"/>
    <x v="1"/>
    <x v="0"/>
    <x v="0"/>
    <s v="N2O"/>
    <n v="520083.69999999995"/>
    <n v="1962.58"/>
    <n v="87482"/>
    <n v="2231740"/>
    <n v="2231.7399999999998"/>
    <n v="45.43"/>
  </r>
  <r>
    <x v="176"/>
    <x v="4"/>
    <x v="2"/>
    <x v="1"/>
    <s v="CO2"/>
    <n v="2876.13"/>
    <n v="2876.13"/>
    <n v="87482"/>
    <n v="2231740"/>
    <n v="2231.7399999999998"/>
    <n v="45.43"/>
  </r>
  <r>
    <x v="176"/>
    <x v="3"/>
    <x v="3"/>
    <x v="0"/>
    <s v="N2O"/>
    <n v="61257.4"/>
    <n v="231.16"/>
    <n v="87482"/>
    <n v="2231740"/>
    <n v="2231.7399999999998"/>
    <n v="45.43"/>
  </r>
  <r>
    <x v="176"/>
    <x v="3"/>
    <x v="3"/>
    <x v="1"/>
    <s v="CH4"/>
    <n v="111056.68"/>
    <n v="3966.31"/>
    <n v="87482"/>
    <n v="2231740"/>
    <n v="2231.7399999999998"/>
    <n v="45.43"/>
  </r>
  <r>
    <x v="176"/>
    <x v="3"/>
    <x v="3"/>
    <x v="1"/>
    <s v="CH4"/>
    <n v="62245.400000000009"/>
    <n v="2223.0500000000002"/>
    <n v="87482"/>
    <n v="2231740"/>
    <n v="2231.7399999999998"/>
    <n v="45.43"/>
  </r>
  <r>
    <x v="177"/>
    <x v="2"/>
    <x v="2"/>
    <x v="2"/>
    <s v="CO2"/>
    <n v="1935.29569129775"/>
    <n v="1935.29569129775"/>
    <n v="94861"/>
    <n v="8363570"/>
    <n v="8363.57"/>
    <n v="90.29"/>
  </r>
  <r>
    <x v="177"/>
    <x v="0"/>
    <x v="3"/>
    <x v="2"/>
    <s v="N2O"/>
    <n v="279508.75"/>
    <n v="1054.75"/>
    <n v="94861"/>
    <n v="8363570"/>
    <n v="8363.57"/>
    <n v="90.29"/>
  </r>
  <r>
    <x v="178"/>
    <x v="3"/>
    <x v="1"/>
    <x v="2"/>
    <s v="CH4"/>
    <n v="124256.72"/>
    <n v="4437.74"/>
    <n v="84524"/>
    <n v="9350110"/>
    <n v="9350.11"/>
    <n v="27.53"/>
  </r>
  <r>
    <x v="178"/>
    <x v="3"/>
    <x v="1"/>
    <x v="0"/>
    <s v="CO2"/>
    <n v="2151.91"/>
    <n v="2151.91"/>
    <n v="84524"/>
    <n v="9350110"/>
    <n v="9350.11"/>
    <n v="27.53"/>
  </r>
  <r>
    <x v="178"/>
    <x v="3"/>
    <x v="0"/>
    <x v="2"/>
    <s v="N2O"/>
    <n v="884702.5"/>
    <n v="3338.5"/>
    <n v="84524"/>
    <n v="9350110"/>
    <n v="9350.11"/>
    <n v="27.53"/>
  </r>
  <r>
    <x v="178"/>
    <x v="3"/>
    <x v="0"/>
    <x v="0"/>
    <s v="CH4"/>
    <n v="121462.59999999999"/>
    <n v="4337.95"/>
    <n v="84524"/>
    <n v="9350110"/>
    <n v="9350.11"/>
    <n v="27.53"/>
  </r>
  <r>
    <x v="178"/>
    <x v="4"/>
    <x v="2"/>
    <x v="0"/>
    <s v="CO2"/>
    <n v="4684.57"/>
    <n v="4684.57"/>
    <n v="84524"/>
    <n v="9350110"/>
    <n v="9350.11"/>
    <n v="27.53"/>
  </r>
  <r>
    <x v="178"/>
    <x v="3"/>
    <x v="1"/>
    <x v="2"/>
    <s v="N2O"/>
    <n v="1314561.6499999999"/>
    <n v="4960.6099999999997"/>
    <n v="84524"/>
    <n v="9350110"/>
    <n v="9350.11"/>
    <n v="27.53"/>
  </r>
  <r>
    <x v="178"/>
    <x v="0"/>
    <x v="3"/>
    <x v="1"/>
    <s v="CH4"/>
    <n v="110864.88"/>
    <n v="3959.46"/>
    <n v="84524"/>
    <n v="9350110"/>
    <n v="9350.11"/>
    <n v="27.53"/>
  </r>
  <r>
    <x v="179"/>
    <x v="0"/>
    <x v="0"/>
    <x v="0"/>
    <s v="CH4"/>
    <n v="74287.360000000001"/>
    <n v="2653.12"/>
    <n v="13302"/>
    <n v="821510"/>
    <n v="821.51"/>
    <n v="69.599999999999994"/>
  </r>
  <r>
    <x v="179"/>
    <x v="2"/>
    <x v="3"/>
    <x v="0"/>
    <s v="N2O"/>
    <n v="739938.29999999993"/>
    <n v="2792.22"/>
    <n v="13302"/>
    <n v="821510"/>
    <n v="821.51"/>
    <n v="69.599999999999994"/>
  </r>
  <r>
    <x v="179"/>
    <x v="0"/>
    <x v="2"/>
    <x v="2"/>
    <s v="CH4"/>
    <n v="141004.44848810611"/>
    <n v="5035.8731602895041"/>
    <n v="13302"/>
    <n v="821510"/>
    <n v="821.51"/>
    <n v="69.599999999999994"/>
  </r>
  <r>
    <x v="179"/>
    <x v="0"/>
    <x v="2"/>
    <x v="2"/>
    <s v="CO2"/>
    <n v="2483.8206122296601"/>
    <n v="2483.8206122296601"/>
    <n v="13302"/>
    <n v="821510"/>
    <n v="821.51"/>
    <n v="69.599999999999994"/>
  </r>
  <r>
    <x v="180"/>
    <x v="4"/>
    <x v="2"/>
    <x v="0"/>
    <s v="CO2"/>
    <n v="4782.28"/>
    <n v="4782.28"/>
    <n v="42485"/>
    <n v="4755750"/>
    <n v="4755.75"/>
    <n v="10.19"/>
  </r>
  <r>
    <x v="180"/>
    <x v="1"/>
    <x v="0"/>
    <x v="2"/>
    <s v="CH4"/>
    <n v="52134.04"/>
    <n v="1861.93"/>
    <n v="42485"/>
    <n v="4755750"/>
    <n v="4755.75"/>
    <n v="10.19"/>
  </r>
  <r>
    <x v="180"/>
    <x v="1"/>
    <x v="3"/>
    <x v="2"/>
    <s v="CH4"/>
    <n v="67434.64"/>
    <n v="2408.38"/>
    <n v="42485"/>
    <n v="4755750"/>
    <n v="4755.75"/>
    <n v="10.19"/>
  </r>
  <r>
    <x v="180"/>
    <x v="0"/>
    <x v="1"/>
    <x v="2"/>
    <s v="CO2"/>
    <n v="297.68827140952732"/>
    <n v="297.68827140952732"/>
    <n v="42485"/>
    <n v="4755750"/>
    <n v="4755.75"/>
    <n v="10.19"/>
  </r>
  <r>
    <x v="180"/>
    <x v="4"/>
    <x v="2"/>
    <x v="1"/>
    <s v="N2O"/>
    <n v="423422.3"/>
    <n v="1597.82"/>
    <n v="42485"/>
    <n v="4755750"/>
    <n v="4755.75"/>
    <n v="10.19"/>
  </r>
  <r>
    <x v="180"/>
    <x v="3"/>
    <x v="1"/>
    <x v="2"/>
    <s v="CO2"/>
    <n v="2563.5500000000002"/>
    <n v="2563.5500000000002"/>
    <n v="42485"/>
    <n v="4755750"/>
    <n v="4755.75"/>
    <n v="10.19"/>
  </r>
  <r>
    <x v="180"/>
    <x v="2"/>
    <x v="2"/>
    <x v="0"/>
    <s v="CH4"/>
    <n v="139854.12"/>
    <n v="4994.79"/>
    <n v="42485"/>
    <n v="4755750"/>
    <n v="4755.75"/>
    <n v="10.19"/>
  </r>
  <r>
    <x v="180"/>
    <x v="0"/>
    <x v="0"/>
    <x v="0"/>
    <s v="CO2"/>
    <n v="443.26562317967608"/>
    <n v="443.26562317967608"/>
    <n v="42485"/>
    <n v="4755750"/>
    <n v="4755.75"/>
    <n v="10.19"/>
  </r>
  <r>
    <x v="180"/>
    <x v="4"/>
    <x v="1"/>
    <x v="2"/>
    <s v="CH4"/>
    <n v="122289.43999999999"/>
    <n v="4367.4799999999996"/>
    <n v="42485"/>
    <n v="4755750"/>
    <n v="4755.75"/>
    <n v="10.19"/>
  </r>
  <r>
    <x v="180"/>
    <x v="1"/>
    <x v="1"/>
    <x v="1"/>
    <s v="CO2"/>
    <n v="1375.5189586855199"/>
    <n v="1375.5189586855199"/>
    <n v="42485"/>
    <n v="4755750"/>
    <n v="4755.75"/>
    <n v="10.19"/>
  </r>
  <r>
    <x v="180"/>
    <x v="1"/>
    <x v="0"/>
    <x v="2"/>
    <s v="CH4"/>
    <n v="8929.7571967716867"/>
    <n v="318.91989988470311"/>
    <n v="42485"/>
    <n v="4755750"/>
    <n v="4755.75"/>
    <n v="10.19"/>
  </r>
  <r>
    <x v="180"/>
    <x v="4"/>
    <x v="2"/>
    <x v="1"/>
    <s v="N2O"/>
    <n v="1269861.4500000002"/>
    <n v="4791.93"/>
    <n v="42485"/>
    <n v="4755750"/>
    <n v="4755.75"/>
    <n v="10.19"/>
  </r>
  <r>
    <x v="181"/>
    <x v="1"/>
    <x v="0"/>
    <x v="1"/>
    <s v="CH4"/>
    <n v="40467.839999999997"/>
    <n v="1445.28"/>
    <n v="41027"/>
    <n v="7285850"/>
    <n v="7285.85"/>
    <n v="59.87"/>
  </r>
  <r>
    <x v="181"/>
    <x v="3"/>
    <x v="3"/>
    <x v="0"/>
    <s v="CO2"/>
    <n v="1638.41"/>
    <n v="1638.41"/>
    <n v="41027"/>
    <n v="7285850"/>
    <n v="7285.85"/>
    <n v="59.87"/>
  </r>
  <r>
    <x v="181"/>
    <x v="4"/>
    <x v="1"/>
    <x v="1"/>
    <s v="N2O"/>
    <n v="663096.25"/>
    <n v="2502.25"/>
    <n v="41027"/>
    <n v="7285850"/>
    <n v="7285.85"/>
    <n v="59.87"/>
  </r>
  <r>
    <x v="181"/>
    <x v="3"/>
    <x v="2"/>
    <x v="1"/>
    <s v="CH4"/>
    <n v="35301.666880825913"/>
    <n v="1260.773817172354"/>
    <n v="41027"/>
    <n v="7285850"/>
    <n v="7285.85"/>
    <n v="59.87"/>
  </r>
  <r>
    <x v="181"/>
    <x v="1"/>
    <x v="3"/>
    <x v="1"/>
    <s v="CO2"/>
    <n v="1703.95"/>
    <n v="1703.95"/>
    <n v="41027"/>
    <n v="7285850"/>
    <n v="7285.85"/>
    <n v="59.87"/>
  </r>
  <r>
    <x v="181"/>
    <x v="4"/>
    <x v="2"/>
    <x v="1"/>
    <s v="N2O"/>
    <n v="1076422.05"/>
    <n v="4061.97"/>
    <n v="41027"/>
    <n v="7285850"/>
    <n v="7285.85"/>
    <n v="59.87"/>
  </r>
  <r>
    <x v="181"/>
    <x v="3"/>
    <x v="1"/>
    <x v="1"/>
    <s v="N2O"/>
    <n v="1087827.3646175235"/>
    <n v="4105.0089230849944"/>
    <n v="41027"/>
    <n v="7285850"/>
    <n v="7285.85"/>
    <n v="59.87"/>
  </r>
  <r>
    <x v="181"/>
    <x v="3"/>
    <x v="3"/>
    <x v="0"/>
    <s v="CH4"/>
    <n v="74691.679999999993"/>
    <n v="2667.56"/>
    <n v="41027"/>
    <n v="7285850"/>
    <n v="7285.85"/>
    <n v="59.87"/>
  </r>
  <r>
    <x v="181"/>
    <x v="2"/>
    <x v="0"/>
    <x v="0"/>
    <s v="CO2"/>
    <n v="751.28"/>
    <n v="751.28"/>
    <n v="41027"/>
    <n v="7285850"/>
    <n v="7285.85"/>
    <n v="59.87"/>
  </r>
  <r>
    <x v="182"/>
    <x v="3"/>
    <x v="2"/>
    <x v="0"/>
    <s v="CO2"/>
    <n v="3456.69"/>
    <n v="3456.69"/>
    <n v="29860"/>
    <n v="3956230"/>
    <n v="3956.23"/>
    <n v="57.5"/>
  </r>
  <r>
    <x v="182"/>
    <x v="4"/>
    <x v="1"/>
    <x v="0"/>
    <s v="N2O"/>
    <n v="1275166.75"/>
    <n v="4811.95"/>
    <n v="29860"/>
    <n v="3956230"/>
    <n v="3956.23"/>
    <n v="57.5"/>
  </r>
  <r>
    <x v="182"/>
    <x v="0"/>
    <x v="1"/>
    <x v="0"/>
    <s v="CO2"/>
    <n v="4643.79"/>
    <n v="4643.79"/>
    <n v="29860"/>
    <n v="3956230"/>
    <n v="3956.23"/>
    <n v="57.5"/>
  </r>
  <r>
    <x v="182"/>
    <x v="0"/>
    <x v="1"/>
    <x v="0"/>
    <s v="CH4"/>
    <n v="130280.5166177715"/>
    <n v="4652.875593491839"/>
    <n v="29860"/>
    <n v="3956230"/>
    <n v="3956.23"/>
    <n v="57.5"/>
  </r>
  <r>
    <x v="182"/>
    <x v="0"/>
    <x v="3"/>
    <x v="1"/>
    <s v="CH4"/>
    <n v="74997.440000000002"/>
    <n v="2678.48"/>
    <n v="29860"/>
    <n v="3956230"/>
    <n v="3956.23"/>
    <n v="57.5"/>
  </r>
  <r>
    <x v="182"/>
    <x v="4"/>
    <x v="3"/>
    <x v="2"/>
    <s v="CH4"/>
    <n v="87010.28"/>
    <n v="3107.51"/>
    <n v="29860"/>
    <n v="3956230"/>
    <n v="3956.23"/>
    <n v="57.5"/>
  </r>
  <r>
    <x v="182"/>
    <x v="4"/>
    <x v="0"/>
    <x v="1"/>
    <s v="CH4"/>
    <n v="3544.7999999999997"/>
    <n v="126.6"/>
    <n v="29860"/>
    <n v="3956230"/>
    <n v="3956.23"/>
    <n v="57.5"/>
  </r>
  <r>
    <x v="182"/>
    <x v="1"/>
    <x v="3"/>
    <x v="1"/>
    <s v="CH4"/>
    <n v="110556.59999999999"/>
    <n v="3948.45"/>
    <n v="29860"/>
    <n v="3956230"/>
    <n v="3956.23"/>
    <n v="57.5"/>
  </r>
  <r>
    <x v="182"/>
    <x v="2"/>
    <x v="1"/>
    <x v="2"/>
    <s v="CO2"/>
    <n v="572.46"/>
    <n v="572.46"/>
    <n v="29860"/>
    <n v="3956230"/>
    <n v="3956.23"/>
    <n v="57.5"/>
  </r>
  <r>
    <x v="182"/>
    <x v="0"/>
    <x v="2"/>
    <x v="0"/>
    <s v="CH4"/>
    <n v="99547"/>
    <n v="3555.25"/>
    <n v="29860"/>
    <n v="3956230"/>
    <n v="3956.23"/>
    <n v="57.5"/>
  </r>
  <r>
    <x v="183"/>
    <x v="2"/>
    <x v="1"/>
    <x v="2"/>
    <s v="N2O"/>
    <n v="341958.65"/>
    <n v="1290.4100000000001"/>
    <n v="22201"/>
    <n v="2853660"/>
    <n v="2853.66"/>
    <n v="71.94"/>
  </r>
  <r>
    <x v="183"/>
    <x v="1"/>
    <x v="1"/>
    <x v="0"/>
    <s v="CH4"/>
    <n v="87496.942131449818"/>
    <n v="3124.8907904089219"/>
    <n v="22201"/>
    <n v="2853660"/>
    <n v="2853.66"/>
    <n v="71.94"/>
  </r>
  <r>
    <x v="183"/>
    <x v="0"/>
    <x v="3"/>
    <x v="2"/>
    <s v="CH4"/>
    <n v="87946.599999999991"/>
    <n v="3140.95"/>
    <n v="22201"/>
    <n v="2853660"/>
    <n v="2853.66"/>
    <n v="71.94"/>
  </r>
  <r>
    <x v="183"/>
    <x v="4"/>
    <x v="2"/>
    <x v="2"/>
    <s v="CO2"/>
    <n v="3901.9"/>
    <n v="3901.9"/>
    <n v="22201"/>
    <n v="2853660"/>
    <n v="2853.66"/>
    <n v="71.94"/>
  </r>
  <r>
    <x v="183"/>
    <x v="1"/>
    <x v="1"/>
    <x v="2"/>
    <s v="CO2"/>
    <n v="4879.25"/>
    <n v="4879.25"/>
    <n v="22201"/>
    <n v="2853660"/>
    <n v="2853.66"/>
    <n v="71.94"/>
  </r>
  <r>
    <x v="183"/>
    <x v="2"/>
    <x v="2"/>
    <x v="0"/>
    <s v="CO2"/>
    <n v="4608.12"/>
    <n v="4608.12"/>
    <n v="22201"/>
    <n v="2853660"/>
    <n v="2853.66"/>
    <n v="71.94"/>
  </r>
  <r>
    <x v="183"/>
    <x v="0"/>
    <x v="2"/>
    <x v="2"/>
    <s v="CH4"/>
    <n v="73457.059550740101"/>
    <n v="2623.4664125264321"/>
    <n v="22201"/>
    <n v="2853660"/>
    <n v="2853.66"/>
    <n v="71.94"/>
  </r>
  <r>
    <x v="183"/>
    <x v="4"/>
    <x v="2"/>
    <x v="0"/>
    <s v="N2O"/>
    <n v="1312259.8194201095"/>
    <n v="4951.9238468683379"/>
    <n v="22201"/>
    <n v="2853660"/>
    <n v="2853.66"/>
    <n v="71.94"/>
  </r>
  <r>
    <x v="184"/>
    <x v="3"/>
    <x v="1"/>
    <x v="2"/>
    <s v="CH4"/>
    <n v="93542.400000000009"/>
    <n v="3340.8"/>
    <n v="68820"/>
    <n v="9612250"/>
    <n v="9612.25"/>
    <n v="83.51"/>
  </r>
  <r>
    <x v="184"/>
    <x v="4"/>
    <x v="1"/>
    <x v="1"/>
    <s v="CO2"/>
    <n v="1213.4732180266089"/>
    <n v="1213.4732180266089"/>
    <n v="68820"/>
    <n v="9612250"/>
    <n v="9612.25"/>
    <n v="83.51"/>
  </r>
  <r>
    <x v="184"/>
    <x v="4"/>
    <x v="3"/>
    <x v="2"/>
    <s v="CH4"/>
    <n v="111062"/>
    <n v="3966.5"/>
    <n v="68820"/>
    <n v="9612250"/>
    <n v="9612.25"/>
    <n v="83.51"/>
  </r>
  <r>
    <x v="184"/>
    <x v="4"/>
    <x v="0"/>
    <x v="2"/>
    <s v="CO2"/>
    <n v="3886.2318916883992"/>
    <n v="3886.2318916883992"/>
    <n v="68820"/>
    <n v="9612250"/>
    <n v="9612.25"/>
    <n v="83.51"/>
  </r>
  <r>
    <x v="184"/>
    <x v="0"/>
    <x v="3"/>
    <x v="2"/>
    <s v="CH4"/>
    <n v="8516.1999999999989"/>
    <n v="304.14999999999998"/>
    <n v="68820"/>
    <n v="9612250"/>
    <n v="9612.25"/>
    <n v="83.51"/>
  </r>
  <r>
    <x v="184"/>
    <x v="0"/>
    <x v="2"/>
    <x v="0"/>
    <s v="N2O"/>
    <n v="1123019.6500000001"/>
    <n v="4237.8100000000004"/>
    <n v="68820"/>
    <n v="9612250"/>
    <n v="9612.25"/>
    <n v="83.51"/>
  </r>
  <r>
    <x v="184"/>
    <x v="0"/>
    <x v="3"/>
    <x v="1"/>
    <s v="CO2"/>
    <n v="748.114080134647"/>
    <n v="748.114080134647"/>
    <n v="68820"/>
    <n v="9612250"/>
    <n v="9612.25"/>
    <n v="83.51"/>
  </r>
  <r>
    <x v="184"/>
    <x v="2"/>
    <x v="2"/>
    <x v="0"/>
    <s v="CO2"/>
    <n v="1795.35"/>
    <n v="1795.35"/>
    <n v="68820"/>
    <n v="9612250"/>
    <n v="9612.25"/>
    <n v="83.51"/>
  </r>
  <r>
    <x v="184"/>
    <x v="2"/>
    <x v="0"/>
    <x v="2"/>
    <s v="N2O"/>
    <n v="736965"/>
    <n v="2781"/>
    <n v="68820"/>
    <n v="9612250"/>
    <n v="9612.25"/>
    <n v="83.51"/>
  </r>
  <r>
    <x v="184"/>
    <x v="3"/>
    <x v="3"/>
    <x v="0"/>
    <s v="CO2"/>
    <n v="2641.31"/>
    <n v="2641.31"/>
    <n v="68820"/>
    <n v="9612250"/>
    <n v="9612.25"/>
    <n v="83.51"/>
  </r>
  <r>
    <x v="184"/>
    <x v="4"/>
    <x v="1"/>
    <x v="1"/>
    <s v="CO2"/>
    <n v="672.58975537787273"/>
    <n v="672.58975537787273"/>
    <n v="68820"/>
    <n v="9612250"/>
    <n v="9612.25"/>
    <n v="83.51"/>
  </r>
  <r>
    <x v="184"/>
    <x v="3"/>
    <x v="0"/>
    <x v="0"/>
    <s v="CO2"/>
    <n v="705.84"/>
    <n v="705.84"/>
    <n v="68820"/>
    <n v="9612250"/>
    <n v="9612.25"/>
    <n v="83.51"/>
  </r>
  <r>
    <x v="185"/>
    <x v="0"/>
    <x v="3"/>
    <x v="2"/>
    <s v="CO2"/>
    <n v="2013.870322342912"/>
    <n v="2013.870322342912"/>
    <n v="61942"/>
    <n v="4891320"/>
    <n v="4891.32"/>
    <n v="91.59"/>
  </r>
  <r>
    <x v="185"/>
    <x v="4"/>
    <x v="2"/>
    <x v="1"/>
    <s v="N2O"/>
    <n v="971476.30633746856"/>
    <n v="3665.9483258017681"/>
    <n v="61942"/>
    <n v="4891320"/>
    <n v="4891.32"/>
    <n v="91.59"/>
  </r>
  <r>
    <x v="185"/>
    <x v="4"/>
    <x v="1"/>
    <x v="2"/>
    <s v="CO2"/>
    <n v="439.97"/>
    <n v="439.97"/>
    <n v="61942"/>
    <n v="4891320"/>
    <n v="4891.32"/>
    <n v="91.59"/>
  </r>
  <r>
    <x v="185"/>
    <x v="4"/>
    <x v="3"/>
    <x v="0"/>
    <s v="N2O"/>
    <n v="945989.05"/>
    <n v="3569.77"/>
    <n v="61942"/>
    <n v="4891320"/>
    <n v="4891.32"/>
    <n v="91.59"/>
  </r>
  <r>
    <x v="185"/>
    <x v="2"/>
    <x v="0"/>
    <x v="1"/>
    <s v="CH4"/>
    <n v="112876.729126251"/>
    <n v="4031.311754508964"/>
    <n v="61942"/>
    <n v="4891320"/>
    <n v="4891.32"/>
    <n v="91.59"/>
  </r>
  <r>
    <x v="185"/>
    <x v="4"/>
    <x v="1"/>
    <x v="0"/>
    <s v="N2O"/>
    <n v="1307768.1999045026"/>
    <n v="4934.974339262274"/>
    <n v="61942"/>
    <n v="4891320"/>
    <n v="4891.32"/>
    <n v="91.59"/>
  </r>
  <r>
    <x v="185"/>
    <x v="0"/>
    <x v="1"/>
    <x v="0"/>
    <s v="CO2"/>
    <n v="1014.2"/>
    <n v="1014.2"/>
    <n v="61942"/>
    <n v="4891320"/>
    <n v="4891.32"/>
    <n v="91.59"/>
  </r>
  <r>
    <x v="185"/>
    <x v="3"/>
    <x v="3"/>
    <x v="0"/>
    <s v="N2O"/>
    <n v="397696.44733983779"/>
    <n v="1500.7413107163691"/>
    <n v="61942"/>
    <n v="4891320"/>
    <n v="4891.32"/>
    <n v="91.59"/>
  </r>
  <r>
    <x v="186"/>
    <x v="2"/>
    <x v="0"/>
    <x v="1"/>
    <s v="CH4"/>
    <n v="72879.8"/>
    <n v="2602.85"/>
    <n v="77317"/>
    <n v="4862950"/>
    <n v="4862.95"/>
    <n v="89.78"/>
  </r>
  <r>
    <x v="186"/>
    <x v="0"/>
    <x v="2"/>
    <x v="2"/>
    <s v="CH4"/>
    <n v="68932.879143918195"/>
    <n v="2461.888540854221"/>
    <n v="77317"/>
    <n v="4862950"/>
    <n v="4862.95"/>
    <n v="89.78"/>
  </r>
  <r>
    <x v="186"/>
    <x v="1"/>
    <x v="1"/>
    <x v="1"/>
    <s v="N2O"/>
    <n v="801246.05"/>
    <n v="3023.57"/>
    <n v="77317"/>
    <n v="4862950"/>
    <n v="4862.95"/>
    <n v="89.78"/>
  </r>
  <r>
    <x v="186"/>
    <x v="0"/>
    <x v="0"/>
    <x v="1"/>
    <s v="CH4"/>
    <n v="102830.56"/>
    <n v="3672.52"/>
    <n v="77317"/>
    <n v="4862950"/>
    <n v="4862.95"/>
    <n v="89.78"/>
  </r>
  <r>
    <x v="186"/>
    <x v="4"/>
    <x v="0"/>
    <x v="0"/>
    <s v="CH4"/>
    <n v="79381.119999999995"/>
    <n v="2835.04"/>
    <n v="77317"/>
    <n v="4862950"/>
    <n v="4862.95"/>
    <n v="89.78"/>
  </r>
  <r>
    <x v="186"/>
    <x v="1"/>
    <x v="3"/>
    <x v="2"/>
    <s v="N2O"/>
    <n v="888900.10000000009"/>
    <n v="3354.34"/>
    <n v="77317"/>
    <n v="4862950"/>
    <n v="4862.95"/>
    <n v="89.78"/>
  </r>
  <r>
    <x v="187"/>
    <x v="0"/>
    <x v="3"/>
    <x v="0"/>
    <s v="CO2"/>
    <n v="2400.9"/>
    <n v="2400.9"/>
    <n v="80824"/>
    <n v="2858920"/>
    <n v="2858.92"/>
    <n v="13.97"/>
  </r>
  <r>
    <x v="187"/>
    <x v="2"/>
    <x v="0"/>
    <x v="1"/>
    <s v="CH4"/>
    <n v="61381.32"/>
    <n v="2192.19"/>
    <n v="80824"/>
    <n v="2858920"/>
    <n v="2858.92"/>
    <n v="13.97"/>
  </r>
  <r>
    <x v="187"/>
    <x v="2"/>
    <x v="2"/>
    <x v="2"/>
    <s v="CO2"/>
    <n v="4636.55"/>
    <n v="4636.55"/>
    <n v="80824"/>
    <n v="2858920"/>
    <n v="2858.92"/>
    <n v="13.97"/>
  </r>
  <r>
    <x v="187"/>
    <x v="4"/>
    <x v="3"/>
    <x v="2"/>
    <s v="CH4"/>
    <n v="29009.96"/>
    <n v="1036.07"/>
    <n v="80824"/>
    <n v="2858920"/>
    <n v="2858.92"/>
    <n v="13.97"/>
  </r>
  <r>
    <x v="187"/>
    <x v="4"/>
    <x v="3"/>
    <x v="2"/>
    <s v="N2O"/>
    <n v="551207.95000000007"/>
    <n v="2080.0300000000002"/>
    <n v="80824"/>
    <n v="2858920"/>
    <n v="2858.92"/>
    <n v="13.97"/>
  </r>
  <r>
    <x v="187"/>
    <x v="1"/>
    <x v="1"/>
    <x v="0"/>
    <s v="CO2"/>
    <n v="4828.6000524431611"/>
    <n v="4828.6000524431611"/>
    <n v="80824"/>
    <n v="2858920"/>
    <n v="2858.92"/>
    <n v="13.97"/>
  </r>
  <r>
    <x v="187"/>
    <x v="4"/>
    <x v="2"/>
    <x v="0"/>
    <s v="CH4"/>
    <n v="55819.96"/>
    <n v="1993.57"/>
    <n v="80824"/>
    <n v="2858920"/>
    <n v="2858.92"/>
    <n v="13.97"/>
  </r>
  <r>
    <x v="187"/>
    <x v="1"/>
    <x v="3"/>
    <x v="2"/>
    <s v="CH4"/>
    <n v="129516.80000000002"/>
    <n v="4625.6000000000004"/>
    <n v="80824"/>
    <n v="2858920"/>
    <n v="2858.92"/>
    <n v="13.97"/>
  </r>
  <r>
    <x v="188"/>
    <x v="0"/>
    <x v="2"/>
    <x v="1"/>
    <s v="N2O"/>
    <n v="1316252.3499999999"/>
    <n v="4966.99"/>
    <n v="67820"/>
    <n v="8177950"/>
    <n v="8177.95"/>
    <n v="40.69"/>
  </r>
  <r>
    <x v="188"/>
    <x v="4"/>
    <x v="0"/>
    <x v="1"/>
    <s v="CO2"/>
    <n v="2263.6999999999998"/>
    <n v="2263.6999999999998"/>
    <n v="67820"/>
    <n v="8177950"/>
    <n v="8177.95"/>
    <n v="40.69"/>
  </r>
  <r>
    <x v="188"/>
    <x v="1"/>
    <x v="2"/>
    <x v="0"/>
    <s v="N2O"/>
    <n v="389247.89999999997"/>
    <n v="1468.86"/>
    <n v="67820"/>
    <n v="8177950"/>
    <n v="8177.95"/>
    <n v="40.69"/>
  </r>
  <r>
    <x v="188"/>
    <x v="1"/>
    <x v="2"/>
    <x v="1"/>
    <s v="N2O"/>
    <n v="974524.25"/>
    <n v="3677.45"/>
    <n v="67820"/>
    <n v="8177950"/>
    <n v="8177.95"/>
    <n v="40.69"/>
  </r>
  <r>
    <x v="188"/>
    <x v="2"/>
    <x v="2"/>
    <x v="2"/>
    <s v="N2O"/>
    <n v="201219.80000000002"/>
    <n v="759.32"/>
    <n v="67820"/>
    <n v="8177950"/>
    <n v="8177.95"/>
    <n v="40.69"/>
  </r>
  <r>
    <x v="188"/>
    <x v="3"/>
    <x v="1"/>
    <x v="0"/>
    <s v="CO2"/>
    <n v="1054.48"/>
    <n v="1054.48"/>
    <n v="67820"/>
    <n v="8177950"/>
    <n v="8177.95"/>
    <n v="40.69"/>
  </r>
  <r>
    <x v="188"/>
    <x v="0"/>
    <x v="2"/>
    <x v="0"/>
    <s v="CH4"/>
    <n v="42146.16"/>
    <n v="1505.22"/>
    <n v="67820"/>
    <n v="8177950"/>
    <n v="8177.95"/>
    <n v="40.69"/>
  </r>
  <r>
    <x v="188"/>
    <x v="0"/>
    <x v="0"/>
    <x v="1"/>
    <s v="N2O"/>
    <n v="375699.0680329327"/>
    <n v="1417.732332199746"/>
    <n v="67820"/>
    <n v="8177950"/>
    <n v="8177.95"/>
    <n v="40.69"/>
  </r>
  <r>
    <x v="188"/>
    <x v="4"/>
    <x v="2"/>
    <x v="0"/>
    <s v="CO2"/>
    <n v="818.77"/>
    <n v="818.77"/>
    <n v="67820"/>
    <n v="8177950"/>
    <n v="8177.95"/>
    <n v="40.69"/>
  </r>
  <r>
    <x v="189"/>
    <x v="4"/>
    <x v="1"/>
    <x v="1"/>
    <s v="CO2"/>
    <n v="4777.7700000000004"/>
    <n v="4777.7700000000004"/>
    <n v="70582"/>
    <n v="7517590"/>
    <n v="7517.59"/>
    <n v="95.71"/>
  </r>
  <r>
    <x v="189"/>
    <x v="3"/>
    <x v="1"/>
    <x v="1"/>
    <s v="CO2"/>
    <n v="2868.75"/>
    <n v="2868.75"/>
    <n v="70582"/>
    <n v="7517590"/>
    <n v="7517.59"/>
    <n v="95.71"/>
  </r>
  <r>
    <x v="189"/>
    <x v="2"/>
    <x v="2"/>
    <x v="1"/>
    <s v="CH4"/>
    <n v="118807.07999999999"/>
    <n v="4243.1099999999997"/>
    <n v="70582"/>
    <n v="7517590"/>
    <n v="7517.59"/>
    <n v="95.71"/>
  </r>
  <r>
    <x v="189"/>
    <x v="3"/>
    <x v="3"/>
    <x v="1"/>
    <s v="CH4"/>
    <n v="64137.919999999998"/>
    <n v="2290.64"/>
    <n v="70582"/>
    <n v="7517590"/>
    <n v="7517.59"/>
    <n v="95.71"/>
  </r>
  <r>
    <x v="189"/>
    <x v="1"/>
    <x v="2"/>
    <x v="2"/>
    <s v="CH4"/>
    <n v="116273.36"/>
    <n v="4152.62"/>
    <n v="70582"/>
    <n v="7517590"/>
    <n v="7517.59"/>
    <n v="95.71"/>
  </r>
  <r>
    <x v="189"/>
    <x v="0"/>
    <x v="1"/>
    <x v="1"/>
    <s v="N2O"/>
    <n v="825811.55"/>
    <n v="3116.27"/>
    <n v="70582"/>
    <n v="7517590"/>
    <n v="7517.59"/>
    <n v="95.71"/>
  </r>
  <r>
    <x v="189"/>
    <x v="2"/>
    <x v="2"/>
    <x v="2"/>
    <s v="CH4"/>
    <n v="40865.72"/>
    <n v="1459.49"/>
    <n v="70582"/>
    <n v="7517590"/>
    <n v="7517.59"/>
    <n v="95.71"/>
  </r>
  <r>
    <x v="189"/>
    <x v="0"/>
    <x v="3"/>
    <x v="1"/>
    <s v="CO2"/>
    <n v="358.08"/>
    <n v="358.08"/>
    <n v="70582"/>
    <n v="7517590"/>
    <n v="7517.59"/>
    <n v="95.71"/>
  </r>
  <r>
    <x v="189"/>
    <x v="4"/>
    <x v="1"/>
    <x v="2"/>
    <s v="CO2"/>
    <n v="4785.2299999999996"/>
    <n v="4785.2299999999996"/>
    <n v="70582"/>
    <n v="7517590"/>
    <n v="7517.59"/>
    <n v="95.71"/>
  </r>
  <r>
    <x v="189"/>
    <x v="3"/>
    <x v="0"/>
    <x v="1"/>
    <s v="CO2"/>
    <n v="2537.5"/>
    <n v="2537.5"/>
    <n v="70582"/>
    <n v="7517590"/>
    <n v="7517.59"/>
    <n v="95.71"/>
  </r>
  <r>
    <x v="189"/>
    <x v="2"/>
    <x v="1"/>
    <x v="0"/>
    <s v="CO2"/>
    <n v="4074.33"/>
    <n v="4074.33"/>
    <n v="70582"/>
    <n v="7517590"/>
    <n v="7517.59"/>
    <n v="95.71"/>
  </r>
  <r>
    <x v="189"/>
    <x v="3"/>
    <x v="0"/>
    <x v="2"/>
    <s v="CO2"/>
    <n v="4394.3599999999997"/>
    <n v="4394.3599999999997"/>
    <n v="70582"/>
    <n v="7517590"/>
    <n v="7517.59"/>
    <n v="95.71"/>
  </r>
  <r>
    <x v="190"/>
    <x v="0"/>
    <x v="3"/>
    <x v="2"/>
    <s v="CO2"/>
    <n v="1752.18"/>
    <n v="1752.18"/>
    <n v="86557"/>
    <n v="8631280"/>
    <n v="8631.2800000000007"/>
    <n v="69.53"/>
  </r>
  <r>
    <x v="190"/>
    <x v="4"/>
    <x v="0"/>
    <x v="2"/>
    <s v="CH4"/>
    <n v="13435.800000000001"/>
    <n v="479.85"/>
    <n v="86557"/>
    <n v="8631280"/>
    <n v="8631.2800000000007"/>
    <n v="69.53"/>
  </r>
  <r>
    <x v="190"/>
    <x v="2"/>
    <x v="2"/>
    <x v="2"/>
    <s v="CH4"/>
    <n v="83271.72"/>
    <n v="2973.99"/>
    <n v="86557"/>
    <n v="8631280"/>
    <n v="8631.2800000000007"/>
    <n v="69.53"/>
  </r>
  <r>
    <x v="190"/>
    <x v="4"/>
    <x v="3"/>
    <x v="2"/>
    <s v="N2O"/>
    <n v="159429.29999999999"/>
    <n v="601.62"/>
    <n v="86557"/>
    <n v="8631280"/>
    <n v="8631.2800000000007"/>
    <n v="69.53"/>
  </r>
  <r>
    <x v="190"/>
    <x v="4"/>
    <x v="2"/>
    <x v="1"/>
    <s v="CH4"/>
    <n v="47512.639999999999"/>
    <n v="1696.88"/>
    <n v="86557"/>
    <n v="8631280"/>
    <n v="8631.2800000000007"/>
    <n v="69.53"/>
  </r>
  <r>
    <x v="190"/>
    <x v="4"/>
    <x v="2"/>
    <x v="2"/>
    <s v="CO2"/>
    <n v="4697.92"/>
    <n v="4697.92"/>
    <n v="86557"/>
    <n v="8631280"/>
    <n v="8631.2800000000007"/>
    <n v="69.53"/>
  </r>
  <r>
    <x v="190"/>
    <x v="1"/>
    <x v="2"/>
    <x v="2"/>
    <s v="N2O"/>
    <n v="380309.45"/>
    <n v="1435.13"/>
    <n v="86557"/>
    <n v="8631280"/>
    <n v="8631.2800000000007"/>
    <n v="69.53"/>
  </r>
  <r>
    <x v="190"/>
    <x v="0"/>
    <x v="2"/>
    <x v="0"/>
    <s v="CO2"/>
    <n v="351.56"/>
    <n v="351.56"/>
    <n v="86557"/>
    <n v="8631280"/>
    <n v="8631.2800000000007"/>
    <n v="69.53"/>
  </r>
  <r>
    <x v="190"/>
    <x v="2"/>
    <x v="0"/>
    <x v="1"/>
    <s v="N2O"/>
    <n v="1078247.9000000001"/>
    <n v="4068.86"/>
    <n v="86557"/>
    <n v="8631280"/>
    <n v="8631.2800000000007"/>
    <n v="69.53"/>
  </r>
  <r>
    <x v="190"/>
    <x v="4"/>
    <x v="0"/>
    <x v="1"/>
    <s v="CH4"/>
    <n v="53795.839999999997"/>
    <n v="1921.28"/>
    <n v="86557"/>
    <n v="8631280"/>
    <n v="8631.2800000000007"/>
    <n v="69.53"/>
  </r>
  <r>
    <x v="191"/>
    <x v="0"/>
    <x v="0"/>
    <x v="1"/>
    <s v="CH4"/>
    <n v="77740.039999999994"/>
    <n v="2776.43"/>
    <n v="21914"/>
    <n v="5897270"/>
    <n v="5897.27"/>
    <n v="49.41"/>
  </r>
  <r>
    <x v="191"/>
    <x v="3"/>
    <x v="0"/>
    <x v="1"/>
    <s v="N2O"/>
    <n v="1026636.5"/>
    <n v="3874.1"/>
    <n v="21914"/>
    <n v="5897270"/>
    <n v="5897.27"/>
    <n v="49.41"/>
  </r>
  <r>
    <x v="191"/>
    <x v="2"/>
    <x v="1"/>
    <x v="0"/>
    <s v="N2O"/>
    <n v="983518.05973163922"/>
    <n v="3711.3889046476952"/>
    <n v="21914"/>
    <n v="5897270"/>
    <n v="5897.27"/>
    <n v="49.41"/>
  </r>
  <r>
    <x v="191"/>
    <x v="1"/>
    <x v="1"/>
    <x v="1"/>
    <s v="CO2"/>
    <n v="4682.5600000000004"/>
    <n v="4682.5600000000004"/>
    <n v="21914"/>
    <n v="5897270"/>
    <n v="5897.27"/>
    <n v="49.41"/>
  </r>
  <r>
    <x v="191"/>
    <x v="2"/>
    <x v="2"/>
    <x v="2"/>
    <s v="N2O"/>
    <n v="882110.79999999993"/>
    <n v="3328.72"/>
    <n v="21914"/>
    <n v="5897270"/>
    <n v="5897.27"/>
    <n v="49.41"/>
  </r>
  <r>
    <x v="191"/>
    <x v="4"/>
    <x v="3"/>
    <x v="2"/>
    <s v="N2O"/>
    <n v="293853.2"/>
    <n v="1108.8800000000001"/>
    <n v="21914"/>
    <n v="5897270"/>
    <n v="5897.27"/>
    <n v="49.41"/>
  </r>
  <r>
    <x v="191"/>
    <x v="3"/>
    <x v="3"/>
    <x v="0"/>
    <s v="N2O"/>
    <n v="791968.4"/>
    <n v="2988.56"/>
    <n v="21914"/>
    <n v="5897270"/>
    <n v="5897.27"/>
    <n v="49.41"/>
  </r>
  <r>
    <x v="191"/>
    <x v="1"/>
    <x v="1"/>
    <x v="0"/>
    <s v="N2O"/>
    <n v="1225747.9262828948"/>
    <n v="4625.4638727656411"/>
    <n v="21914"/>
    <n v="5897270"/>
    <n v="5897.27"/>
    <n v="49.41"/>
  </r>
  <r>
    <x v="192"/>
    <x v="4"/>
    <x v="0"/>
    <x v="2"/>
    <s v="N2O"/>
    <n v="276196.25"/>
    <n v="1042.25"/>
    <n v="15333"/>
    <n v="2570540"/>
    <n v="2570.54"/>
    <n v="41.07"/>
  </r>
  <r>
    <x v="192"/>
    <x v="3"/>
    <x v="1"/>
    <x v="2"/>
    <s v="N2O"/>
    <n v="237289.90288834556"/>
    <n v="895.43359580507763"/>
    <n v="15333"/>
    <n v="2570540"/>
    <n v="2570.54"/>
    <n v="41.07"/>
  </r>
  <r>
    <x v="192"/>
    <x v="1"/>
    <x v="0"/>
    <x v="0"/>
    <s v="N2O"/>
    <n v="641953.81833985925"/>
    <n v="2422.4672390183368"/>
    <n v="15333"/>
    <n v="2570540"/>
    <n v="2570.54"/>
    <n v="41.07"/>
  </r>
  <r>
    <x v="192"/>
    <x v="2"/>
    <x v="1"/>
    <x v="0"/>
    <s v="N2O"/>
    <n v="1140163.4084534734"/>
    <n v="4302.5034281263142"/>
    <n v="15333"/>
    <n v="2570540"/>
    <n v="2570.54"/>
    <n v="41.07"/>
  </r>
  <r>
    <x v="192"/>
    <x v="1"/>
    <x v="3"/>
    <x v="0"/>
    <s v="N2O"/>
    <n v="1058902.9000000001"/>
    <n v="3995.86"/>
    <n v="15333"/>
    <n v="2570540"/>
    <n v="2570.54"/>
    <n v="41.07"/>
  </r>
  <r>
    <x v="192"/>
    <x v="4"/>
    <x v="1"/>
    <x v="1"/>
    <s v="N2O"/>
    <n v="746497.04999999993"/>
    <n v="2816.97"/>
    <n v="15333"/>
    <n v="2570540"/>
    <n v="2570.54"/>
    <n v="41.07"/>
  </r>
  <r>
    <x v="192"/>
    <x v="4"/>
    <x v="3"/>
    <x v="2"/>
    <s v="CO2"/>
    <n v="3792.89"/>
    <n v="3792.89"/>
    <n v="15333"/>
    <n v="2570540"/>
    <n v="2570.54"/>
    <n v="41.07"/>
  </r>
  <r>
    <x v="192"/>
    <x v="2"/>
    <x v="1"/>
    <x v="0"/>
    <s v="CH4"/>
    <n v="91290.92"/>
    <n v="3260.39"/>
    <n v="15333"/>
    <n v="2570540"/>
    <n v="2570.54"/>
    <n v="41.07"/>
  </r>
  <r>
    <x v="192"/>
    <x v="0"/>
    <x v="2"/>
    <x v="2"/>
    <s v="CO2"/>
    <n v="4563.1180218760719"/>
    <n v="4563.1180218760719"/>
    <n v="15333"/>
    <n v="2570540"/>
    <n v="2570.54"/>
    <n v="41.07"/>
  </r>
  <r>
    <x v="192"/>
    <x v="3"/>
    <x v="3"/>
    <x v="1"/>
    <s v="CO2"/>
    <n v="2906.15"/>
    <n v="2906.15"/>
    <n v="15333"/>
    <n v="2570540"/>
    <n v="2570.54"/>
    <n v="41.07"/>
  </r>
  <r>
    <x v="192"/>
    <x v="2"/>
    <x v="1"/>
    <x v="0"/>
    <s v="N2O"/>
    <n v="909866.9"/>
    <n v="3433.46"/>
    <n v="15333"/>
    <n v="2570540"/>
    <n v="2570.54"/>
    <n v="41.07"/>
  </r>
  <r>
    <x v="192"/>
    <x v="1"/>
    <x v="0"/>
    <x v="0"/>
    <s v="CO2"/>
    <n v="5236.8358757008327"/>
    <n v="5236.8358757008327"/>
    <n v="15333"/>
    <n v="2570540"/>
    <n v="2570.54"/>
    <n v="41.07"/>
  </r>
  <r>
    <x v="192"/>
    <x v="1"/>
    <x v="3"/>
    <x v="2"/>
    <s v="CO2"/>
    <n v="2362.1602799724528"/>
    <n v="2362.1602799724528"/>
    <n v="15333"/>
    <n v="2570540"/>
    <n v="2570.54"/>
    <n v="41.07"/>
  </r>
  <r>
    <x v="193"/>
    <x v="1"/>
    <x v="1"/>
    <x v="0"/>
    <s v="CH4"/>
    <n v="35570.079999999994"/>
    <n v="1270.3599999999999"/>
    <n v="42382"/>
    <n v="5116690"/>
    <n v="5116.6899999999996"/>
    <n v="80.42"/>
  </r>
  <r>
    <x v="193"/>
    <x v="4"/>
    <x v="2"/>
    <x v="1"/>
    <s v="CH4"/>
    <n v="101517.64"/>
    <n v="3625.63"/>
    <n v="42382"/>
    <n v="5116690"/>
    <n v="5116.6899999999996"/>
    <n v="80.42"/>
  </r>
  <r>
    <x v="193"/>
    <x v="2"/>
    <x v="1"/>
    <x v="1"/>
    <s v="CH4"/>
    <n v="87115.331106467551"/>
    <n v="3111.261825230984"/>
    <n v="42382"/>
    <n v="5116690"/>
    <n v="5116.6899999999996"/>
    <n v="80.42"/>
  </r>
  <r>
    <x v="193"/>
    <x v="1"/>
    <x v="1"/>
    <x v="1"/>
    <s v="N2O"/>
    <n v="120411.04420783433"/>
    <n v="454.38129889748802"/>
    <n v="42382"/>
    <n v="5116690"/>
    <n v="5116.6899999999996"/>
    <n v="80.42"/>
  </r>
  <r>
    <x v="193"/>
    <x v="4"/>
    <x v="2"/>
    <x v="0"/>
    <s v="CH4"/>
    <n v="88005.96"/>
    <n v="3143.07"/>
    <n v="42382"/>
    <n v="5116690"/>
    <n v="5116.6899999999996"/>
    <n v="80.42"/>
  </r>
  <r>
    <x v="193"/>
    <x v="2"/>
    <x v="0"/>
    <x v="0"/>
    <s v="CO2"/>
    <n v="1166.768107289013"/>
    <n v="1166.768107289013"/>
    <n v="42382"/>
    <n v="5116690"/>
    <n v="5116.6899999999996"/>
    <n v="80.42"/>
  </r>
  <r>
    <x v="193"/>
    <x v="0"/>
    <x v="0"/>
    <x v="1"/>
    <s v="N2O"/>
    <n v="1231208.5499999998"/>
    <n v="4646.07"/>
    <n v="42382"/>
    <n v="5116690"/>
    <n v="5116.6899999999996"/>
    <n v="80.42"/>
  </r>
  <r>
    <x v="193"/>
    <x v="1"/>
    <x v="2"/>
    <x v="2"/>
    <s v="CH4"/>
    <n v="87744.72"/>
    <n v="3133.74"/>
    <n v="42382"/>
    <n v="5116690"/>
    <n v="5116.6899999999996"/>
    <n v="80.42"/>
  </r>
  <r>
    <x v="193"/>
    <x v="0"/>
    <x v="1"/>
    <x v="1"/>
    <s v="N2O"/>
    <n v="1306248.5999999999"/>
    <n v="4929.24"/>
    <n v="42382"/>
    <n v="5116690"/>
    <n v="5116.6899999999996"/>
    <n v="80.42"/>
  </r>
  <r>
    <x v="193"/>
    <x v="3"/>
    <x v="3"/>
    <x v="1"/>
    <s v="CO2"/>
    <n v="1001.43"/>
    <n v="1001.43"/>
    <n v="42382"/>
    <n v="5116690"/>
    <n v="5116.6899999999996"/>
    <n v="80.42"/>
  </r>
  <r>
    <x v="193"/>
    <x v="0"/>
    <x v="0"/>
    <x v="1"/>
    <s v="N2O"/>
    <n v="437946.9981193312"/>
    <n v="1652.630181582382"/>
    <n v="42382"/>
    <n v="5116690"/>
    <n v="5116.6899999999996"/>
    <n v="80.42"/>
  </r>
  <r>
    <x v="193"/>
    <x v="0"/>
    <x v="2"/>
    <x v="1"/>
    <s v="N2O"/>
    <n v="45450.149999999994"/>
    <n v="171.51"/>
    <n v="42382"/>
    <n v="5116690"/>
    <n v="5116.6899999999996"/>
    <n v="80.42"/>
  </r>
  <r>
    <x v="193"/>
    <x v="2"/>
    <x v="2"/>
    <x v="0"/>
    <s v="CO2"/>
    <n v="1277.3399999999999"/>
    <n v="1277.3399999999999"/>
    <n v="42382"/>
    <n v="5116690"/>
    <n v="5116.6899999999996"/>
    <n v="80.42"/>
  </r>
  <r>
    <x v="193"/>
    <x v="2"/>
    <x v="2"/>
    <x v="2"/>
    <s v="CH4"/>
    <n v="109402.75718689752"/>
    <n v="3907.2413281034828"/>
    <n v="42382"/>
    <n v="5116690"/>
    <n v="5116.6899999999996"/>
    <n v="80.42"/>
  </r>
  <r>
    <x v="194"/>
    <x v="2"/>
    <x v="0"/>
    <x v="2"/>
    <s v="N2O"/>
    <n v="452620"/>
    <n v="1708"/>
    <n v="87012"/>
    <n v="7478130"/>
    <n v="7478.13"/>
    <n v="27.22"/>
  </r>
  <r>
    <x v="194"/>
    <x v="4"/>
    <x v="1"/>
    <x v="1"/>
    <s v="CO2"/>
    <n v="3825.5"/>
    <n v="3825.5"/>
    <n v="87012"/>
    <n v="7478130"/>
    <n v="7478.13"/>
    <n v="27.22"/>
  </r>
  <r>
    <x v="194"/>
    <x v="3"/>
    <x v="1"/>
    <x v="1"/>
    <s v="N2O"/>
    <n v="884570"/>
    <n v="3338"/>
    <n v="87012"/>
    <n v="7478130"/>
    <n v="7478.13"/>
    <n v="27.22"/>
  </r>
  <r>
    <x v="194"/>
    <x v="1"/>
    <x v="2"/>
    <x v="0"/>
    <s v="CO2"/>
    <n v="1399.9373111610009"/>
    <n v="1399.9373111610009"/>
    <n v="87012"/>
    <n v="7478130"/>
    <n v="7478.13"/>
    <n v="27.22"/>
  </r>
  <r>
    <x v="194"/>
    <x v="4"/>
    <x v="1"/>
    <x v="0"/>
    <s v="CO2"/>
    <n v="4418.3"/>
    <n v="4418.3"/>
    <n v="87012"/>
    <n v="7478130"/>
    <n v="7478.13"/>
    <n v="27.22"/>
  </r>
  <r>
    <x v="194"/>
    <x v="4"/>
    <x v="2"/>
    <x v="0"/>
    <s v="CO2"/>
    <n v="1825.34"/>
    <n v="1825.34"/>
    <n v="87012"/>
    <n v="7478130"/>
    <n v="7478.13"/>
    <n v="27.22"/>
  </r>
  <r>
    <x v="194"/>
    <x v="4"/>
    <x v="0"/>
    <x v="2"/>
    <s v="CH4"/>
    <n v="54926.200000000004"/>
    <n v="1961.65"/>
    <n v="87012"/>
    <n v="7478130"/>
    <n v="7478.13"/>
    <n v="27.22"/>
  </r>
  <r>
    <x v="194"/>
    <x v="2"/>
    <x v="1"/>
    <x v="2"/>
    <s v="N2O"/>
    <n v="750522.39999999991"/>
    <n v="2832.16"/>
    <n v="87012"/>
    <n v="7478130"/>
    <n v="7478.13"/>
    <n v="27.22"/>
  </r>
  <r>
    <x v="194"/>
    <x v="2"/>
    <x v="2"/>
    <x v="1"/>
    <s v="CH4"/>
    <n v="30084.880000000001"/>
    <n v="1074.46"/>
    <n v="87012"/>
    <n v="7478130"/>
    <n v="7478.13"/>
    <n v="27.22"/>
  </r>
  <r>
    <x v="195"/>
    <x v="0"/>
    <x v="2"/>
    <x v="0"/>
    <s v="N2O"/>
    <n v="1271437.0325813903"/>
    <n v="4797.8755946467563"/>
    <n v="85444"/>
    <n v="852570"/>
    <n v="852.57"/>
    <n v="72.650000000000006"/>
  </r>
  <r>
    <x v="195"/>
    <x v="4"/>
    <x v="2"/>
    <x v="2"/>
    <s v="CH4"/>
    <n v="87205.928042656553"/>
    <n v="3114.497430094877"/>
    <n v="85444"/>
    <n v="852570"/>
    <n v="852.57"/>
    <n v="72.650000000000006"/>
  </r>
  <r>
    <x v="195"/>
    <x v="2"/>
    <x v="2"/>
    <x v="0"/>
    <s v="N2O"/>
    <n v="584425.70000000007"/>
    <n v="2205.38"/>
    <n v="85444"/>
    <n v="852570"/>
    <n v="852.57"/>
    <n v="72.650000000000006"/>
  </r>
  <r>
    <x v="195"/>
    <x v="0"/>
    <x v="2"/>
    <x v="0"/>
    <s v="CH4"/>
    <n v="78370.599999999991"/>
    <n v="2798.95"/>
    <n v="85444"/>
    <n v="852570"/>
    <n v="852.57"/>
    <n v="72.650000000000006"/>
  </r>
  <r>
    <x v="195"/>
    <x v="4"/>
    <x v="3"/>
    <x v="0"/>
    <s v="CO2"/>
    <n v="3517.31"/>
    <n v="3517.31"/>
    <n v="85444"/>
    <n v="852570"/>
    <n v="852.57"/>
    <n v="72.650000000000006"/>
  </r>
  <r>
    <x v="195"/>
    <x v="3"/>
    <x v="0"/>
    <x v="2"/>
    <s v="CO2"/>
    <n v="499.33"/>
    <n v="499.33"/>
    <n v="85444"/>
    <n v="852570"/>
    <n v="852.57"/>
    <n v="72.650000000000006"/>
  </r>
  <r>
    <x v="195"/>
    <x v="1"/>
    <x v="2"/>
    <x v="2"/>
    <s v="N2O"/>
    <n v="985267.35"/>
    <n v="3717.99"/>
    <n v="85444"/>
    <n v="852570"/>
    <n v="852.57"/>
    <n v="72.650000000000006"/>
  </r>
  <r>
    <x v="195"/>
    <x v="1"/>
    <x v="2"/>
    <x v="1"/>
    <s v="N2O"/>
    <n v="1166422.3350794325"/>
    <n v="4401.5937172808772"/>
    <n v="85444"/>
    <n v="852570"/>
    <n v="852.57"/>
    <n v="72.650000000000006"/>
  </r>
  <r>
    <x v="195"/>
    <x v="1"/>
    <x v="0"/>
    <x v="1"/>
    <s v="CO2"/>
    <n v="3818.4985235852419"/>
    <n v="3818.4985235852419"/>
    <n v="85444"/>
    <n v="852570"/>
    <n v="852.57"/>
    <n v="72.650000000000006"/>
  </r>
  <r>
    <x v="195"/>
    <x v="3"/>
    <x v="0"/>
    <x v="1"/>
    <s v="CO2"/>
    <n v="2921.55"/>
    <n v="2921.55"/>
    <n v="85444"/>
    <n v="852570"/>
    <n v="852.57"/>
    <n v="72.650000000000006"/>
  </r>
  <r>
    <x v="195"/>
    <x v="4"/>
    <x v="2"/>
    <x v="2"/>
    <s v="N2O"/>
    <n v="134304.65"/>
    <n v="506.81"/>
    <n v="85444"/>
    <n v="852570"/>
    <n v="852.57"/>
    <n v="72.650000000000006"/>
  </r>
  <r>
    <x v="196"/>
    <x v="2"/>
    <x v="0"/>
    <x v="0"/>
    <s v="CO2"/>
    <n v="2558.1799999999998"/>
    <n v="2558.1799999999998"/>
    <n v="59617"/>
    <n v="5000950"/>
    <n v="5000.95"/>
    <n v="80.36"/>
  </r>
  <r>
    <x v="196"/>
    <x v="0"/>
    <x v="3"/>
    <x v="1"/>
    <s v="CO2"/>
    <n v="1865.65"/>
    <n v="1865.65"/>
    <n v="59617"/>
    <n v="5000950"/>
    <n v="5000.95"/>
    <n v="80.36"/>
  </r>
  <r>
    <x v="196"/>
    <x v="2"/>
    <x v="2"/>
    <x v="0"/>
    <s v="CO2"/>
    <n v="3331.658830143745"/>
    <n v="3331.658830143745"/>
    <n v="59617"/>
    <n v="5000950"/>
    <n v="5000.95"/>
    <n v="80.36"/>
  </r>
  <r>
    <x v="196"/>
    <x v="2"/>
    <x v="0"/>
    <x v="1"/>
    <s v="CO2"/>
    <n v="1226.9100000000001"/>
    <n v="1226.9100000000001"/>
    <n v="59617"/>
    <n v="5000950"/>
    <n v="5000.95"/>
    <n v="80.36"/>
  </r>
  <r>
    <x v="196"/>
    <x v="0"/>
    <x v="2"/>
    <x v="2"/>
    <s v="N2O"/>
    <n v="633700.62237258803"/>
    <n v="2391.3231032927852"/>
    <n v="59617"/>
    <n v="5000950"/>
    <n v="5000.95"/>
    <n v="80.36"/>
  </r>
  <r>
    <x v="196"/>
    <x v="2"/>
    <x v="0"/>
    <x v="2"/>
    <s v="N2O"/>
    <n v="981310.06857029942"/>
    <n v="3703.0568625294318"/>
    <n v="59617"/>
    <n v="5000950"/>
    <n v="5000.95"/>
    <n v="80.36"/>
  </r>
  <r>
    <x v="196"/>
    <x v="4"/>
    <x v="0"/>
    <x v="2"/>
    <s v="CO2"/>
    <n v="4159.3606564068978"/>
    <n v="4159.3606564068978"/>
    <n v="59617"/>
    <n v="5000950"/>
    <n v="5000.95"/>
    <n v="80.36"/>
  </r>
  <r>
    <x v="196"/>
    <x v="1"/>
    <x v="2"/>
    <x v="1"/>
    <s v="CH4"/>
    <n v="9764.5485245992968"/>
    <n v="348.73387587854631"/>
    <n v="59617"/>
    <n v="5000950"/>
    <n v="5000.95"/>
    <n v="80.36"/>
  </r>
  <r>
    <x v="196"/>
    <x v="0"/>
    <x v="3"/>
    <x v="1"/>
    <s v="CH4"/>
    <n v="76483.12"/>
    <n v="2731.54"/>
    <n v="59617"/>
    <n v="5000950"/>
    <n v="5000.95"/>
    <n v="80.36"/>
  </r>
  <r>
    <x v="196"/>
    <x v="1"/>
    <x v="1"/>
    <x v="0"/>
    <s v="N2O"/>
    <n v="1244879.8999999999"/>
    <n v="4697.66"/>
    <n v="59617"/>
    <n v="5000950"/>
    <n v="5000.95"/>
    <n v="80.36"/>
  </r>
  <r>
    <x v="196"/>
    <x v="1"/>
    <x v="2"/>
    <x v="0"/>
    <s v="CH4"/>
    <n v="98044.762021671777"/>
    <n v="3501.598643631135"/>
    <n v="59617"/>
    <n v="5000950"/>
    <n v="5000.95"/>
    <n v="80.36"/>
  </r>
  <r>
    <x v="196"/>
    <x v="1"/>
    <x v="1"/>
    <x v="1"/>
    <s v="CO2"/>
    <n v="2134.795554622061"/>
    <n v="2134.795554622061"/>
    <n v="59617"/>
    <n v="5000950"/>
    <n v="5000.95"/>
    <n v="80.36"/>
  </r>
  <r>
    <x v="197"/>
    <x v="3"/>
    <x v="3"/>
    <x v="2"/>
    <s v="N2O"/>
    <n v="74390.8"/>
    <n v="280.72000000000003"/>
    <n v="40577"/>
    <n v="4280820"/>
    <n v="4280.82"/>
    <n v="79.88"/>
  </r>
  <r>
    <x v="197"/>
    <x v="1"/>
    <x v="0"/>
    <x v="0"/>
    <s v="N2O"/>
    <n v="405794.5"/>
    <n v="1531.3"/>
    <n v="40577"/>
    <n v="4280820"/>
    <n v="4280.82"/>
    <n v="79.88"/>
  </r>
  <r>
    <x v="197"/>
    <x v="3"/>
    <x v="2"/>
    <x v="0"/>
    <s v="CH4"/>
    <n v="119443.80000000002"/>
    <n v="4265.8500000000004"/>
    <n v="40577"/>
    <n v="4280820"/>
    <n v="4280.82"/>
    <n v="79.88"/>
  </r>
  <r>
    <x v="197"/>
    <x v="0"/>
    <x v="0"/>
    <x v="1"/>
    <s v="CO2"/>
    <n v="1079.0999999999999"/>
    <n v="1079.0999999999999"/>
    <n v="40577"/>
    <n v="4280820"/>
    <n v="4280.82"/>
    <n v="79.88"/>
  </r>
  <r>
    <x v="197"/>
    <x v="1"/>
    <x v="1"/>
    <x v="2"/>
    <s v="CO2"/>
    <n v="2726.5885548988631"/>
    <n v="2726.5885548988631"/>
    <n v="40577"/>
    <n v="4280820"/>
    <n v="4280.82"/>
    <n v="79.88"/>
  </r>
  <r>
    <x v="197"/>
    <x v="1"/>
    <x v="1"/>
    <x v="1"/>
    <s v="CO2"/>
    <n v="2241.89"/>
    <n v="2241.89"/>
    <n v="40577"/>
    <n v="4280820"/>
    <n v="4280.82"/>
    <n v="79.88"/>
  </r>
  <r>
    <x v="197"/>
    <x v="4"/>
    <x v="2"/>
    <x v="0"/>
    <s v="CO2"/>
    <n v="1053.8399999999999"/>
    <n v="1053.8399999999999"/>
    <n v="40577"/>
    <n v="4280820"/>
    <n v="4280.82"/>
    <n v="79.88"/>
  </r>
  <r>
    <x v="197"/>
    <x v="0"/>
    <x v="2"/>
    <x v="1"/>
    <s v="N2O"/>
    <n v="686662.7"/>
    <n v="2591.1799999999998"/>
    <n v="40577"/>
    <n v="4280820"/>
    <n v="4280.82"/>
    <n v="79.88"/>
  </r>
  <r>
    <x v="197"/>
    <x v="0"/>
    <x v="0"/>
    <x v="0"/>
    <s v="CH4"/>
    <n v="93371.432866140909"/>
    <n v="3334.6940309336042"/>
    <n v="40577"/>
    <n v="4280820"/>
    <n v="4280.82"/>
    <n v="79.88"/>
  </r>
  <r>
    <x v="197"/>
    <x v="2"/>
    <x v="2"/>
    <x v="0"/>
    <s v="CO2"/>
    <n v="2960.39"/>
    <n v="2960.39"/>
    <n v="40577"/>
    <n v="4280820"/>
    <n v="4280.82"/>
    <n v="79.88"/>
  </r>
  <r>
    <x v="197"/>
    <x v="3"/>
    <x v="2"/>
    <x v="2"/>
    <s v="CO2"/>
    <n v="3245.74"/>
    <n v="3245.74"/>
    <n v="40577"/>
    <n v="4280820"/>
    <n v="4280.82"/>
    <n v="79.88"/>
  </r>
  <r>
    <x v="197"/>
    <x v="3"/>
    <x v="2"/>
    <x v="0"/>
    <s v="N2O"/>
    <n v="27700.45"/>
    <n v="104.53"/>
    <n v="40577"/>
    <n v="4280820"/>
    <n v="4280.82"/>
    <n v="79.88"/>
  </r>
  <r>
    <x v="197"/>
    <x v="4"/>
    <x v="3"/>
    <x v="1"/>
    <s v="CO2"/>
    <n v="349.13"/>
    <n v="349.13"/>
    <n v="40577"/>
    <n v="4280820"/>
    <n v="4280.82"/>
    <n v="79.88"/>
  </r>
  <r>
    <x v="197"/>
    <x v="4"/>
    <x v="0"/>
    <x v="1"/>
    <s v="N2O"/>
    <n v="60478.3"/>
    <n v="228.22"/>
    <n v="40577"/>
    <n v="4280820"/>
    <n v="4280.82"/>
    <n v="79.88"/>
  </r>
  <r>
    <x v="197"/>
    <x v="4"/>
    <x v="2"/>
    <x v="2"/>
    <s v="N2O"/>
    <n v="1427733.5861200902"/>
    <n v="5387.673909887133"/>
    <n v="40577"/>
    <n v="4280820"/>
    <n v="4280.82"/>
    <n v="79.88"/>
  </r>
  <r>
    <x v="198"/>
    <x v="1"/>
    <x v="2"/>
    <x v="0"/>
    <s v="N2O"/>
    <n v="308645.5"/>
    <n v="1164.7"/>
    <n v="89321"/>
    <n v="9836340"/>
    <n v="9836.34"/>
    <n v="16.989999999999998"/>
  </r>
  <r>
    <x v="198"/>
    <x v="2"/>
    <x v="3"/>
    <x v="1"/>
    <s v="CH4"/>
    <n v="90837.988877565193"/>
    <n v="3244.2138884844712"/>
    <n v="89321"/>
    <n v="9836340"/>
    <n v="9836.34"/>
    <n v="16.989999999999998"/>
  </r>
  <r>
    <x v="198"/>
    <x v="4"/>
    <x v="2"/>
    <x v="0"/>
    <s v="CH4"/>
    <n v="31389.621018498146"/>
    <n v="1121.0578935177909"/>
    <n v="89321"/>
    <n v="9836340"/>
    <n v="9836.34"/>
    <n v="16.989999999999998"/>
  </r>
  <r>
    <x v="198"/>
    <x v="0"/>
    <x v="0"/>
    <x v="2"/>
    <s v="CO2"/>
    <n v="2409.39"/>
    <n v="2409.39"/>
    <n v="89321"/>
    <n v="9836340"/>
    <n v="9836.34"/>
    <n v="16.989999999999998"/>
  </r>
  <r>
    <x v="198"/>
    <x v="2"/>
    <x v="1"/>
    <x v="2"/>
    <s v="N2O"/>
    <n v="640110.15"/>
    <n v="2415.5100000000002"/>
    <n v="89321"/>
    <n v="9836340"/>
    <n v="9836.34"/>
    <n v="16.989999999999998"/>
  </r>
  <r>
    <x v="198"/>
    <x v="2"/>
    <x v="2"/>
    <x v="0"/>
    <s v="CH4"/>
    <n v="29842.959999999999"/>
    <n v="1065.82"/>
    <n v="89321"/>
    <n v="9836340"/>
    <n v="9836.34"/>
    <n v="16.989999999999998"/>
  </r>
  <r>
    <x v="198"/>
    <x v="2"/>
    <x v="3"/>
    <x v="2"/>
    <s v="N2O"/>
    <n v="510334.35"/>
    <n v="1925.79"/>
    <n v="89321"/>
    <n v="9836340"/>
    <n v="9836.34"/>
    <n v="16.989999999999998"/>
  </r>
  <r>
    <x v="198"/>
    <x v="1"/>
    <x v="0"/>
    <x v="2"/>
    <s v="CO2"/>
    <n v="4136.0715997829793"/>
    <n v="4136.0715997829793"/>
    <n v="89321"/>
    <n v="9836340"/>
    <n v="9836.34"/>
    <n v="16.989999999999998"/>
  </r>
  <r>
    <x v="198"/>
    <x v="3"/>
    <x v="1"/>
    <x v="2"/>
    <s v="N2O"/>
    <n v="969364.7"/>
    <n v="3657.98"/>
    <n v="89321"/>
    <n v="9836340"/>
    <n v="9836.34"/>
    <n v="16.989999999999998"/>
  </r>
  <r>
    <x v="198"/>
    <x v="2"/>
    <x v="3"/>
    <x v="0"/>
    <s v="CH4"/>
    <n v="108143.08898809685"/>
    <n v="3862.2531781463158"/>
    <n v="89321"/>
    <n v="9836340"/>
    <n v="9836.34"/>
    <n v="16.989999999999998"/>
  </r>
  <r>
    <x v="198"/>
    <x v="3"/>
    <x v="0"/>
    <x v="0"/>
    <s v="N2O"/>
    <n v="556441.70000000007"/>
    <n v="2099.7800000000002"/>
    <n v="89321"/>
    <n v="9836340"/>
    <n v="9836.34"/>
    <n v="16.989999999999998"/>
  </r>
  <r>
    <x v="199"/>
    <x v="4"/>
    <x v="2"/>
    <x v="1"/>
    <s v="N2O"/>
    <n v="455566.8"/>
    <n v="1719.12"/>
    <n v="21081"/>
    <n v="9001770"/>
    <n v="9001.77"/>
    <n v="49.27"/>
  </r>
  <r>
    <x v="199"/>
    <x v="3"/>
    <x v="1"/>
    <x v="0"/>
    <s v="CO2"/>
    <n v="4620.84"/>
    <n v="4620.84"/>
    <n v="21081"/>
    <n v="9001770"/>
    <n v="9001.77"/>
    <n v="49.27"/>
  </r>
  <r>
    <x v="199"/>
    <x v="2"/>
    <x v="2"/>
    <x v="0"/>
    <s v="CO2"/>
    <n v="3767.87"/>
    <n v="3767.87"/>
    <n v="21081"/>
    <n v="9001770"/>
    <n v="9001.77"/>
    <n v="49.27"/>
  </r>
  <r>
    <x v="199"/>
    <x v="2"/>
    <x v="2"/>
    <x v="2"/>
    <s v="CH4"/>
    <n v="19815.600000000002"/>
    <n v="707.7"/>
    <n v="21081"/>
    <n v="9001770"/>
    <n v="9001.77"/>
    <n v="49.27"/>
  </r>
  <r>
    <x v="199"/>
    <x v="4"/>
    <x v="0"/>
    <x v="0"/>
    <s v="CO2"/>
    <n v="922.25"/>
    <n v="922.25"/>
    <n v="21081"/>
    <n v="9001770"/>
    <n v="9001.77"/>
    <n v="49.27"/>
  </r>
  <r>
    <x v="199"/>
    <x v="1"/>
    <x v="0"/>
    <x v="1"/>
    <s v="CO2"/>
    <n v="1959.329133839653"/>
    <n v="1959.329133839653"/>
    <n v="21081"/>
    <n v="9001770"/>
    <n v="9001.77"/>
    <n v="49.27"/>
  </r>
  <r>
    <x v="199"/>
    <x v="4"/>
    <x v="3"/>
    <x v="0"/>
    <s v="CO2"/>
    <n v="2997.09"/>
    <n v="2997.09"/>
    <n v="21081"/>
    <n v="9001770"/>
    <n v="9001.77"/>
    <n v="49.27"/>
  </r>
  <r>
    <x v="199"/>
    <x v="2"/>
    <x v="3"/>
    <x v="1"/>
    <s v="CO2"/>
    <n v="1935.31"/>
    <n v="1935.31"/>
    <n v="21081"/>
    <n v="9001770"/>
    <n v="9001.77"/>
    <n v="49.27"/>
  </r>
  <r>
    <x v="199"/>
    <x v="1"/>
    <x v="0"/>
    <x v="0"/>
    <s v="CO2"/>
    <n v="4637.72"/>
    <n v="4637.72"/>
    <n v="21081"/>
    <n v="9001770"/>
    <n v="9001.77"/>
    <n v="49.27"/>
  </r>
  <r>
    <x v="199"/>
    <x v="0"/>
    <x v="1"/>
    <x v="2"/>
    <s v="CO2"/>
    <n v="4523.25"/>
    <n v="4523.25"/>
    <n v="21081"/>
    <n v="9001770"/>
    <n v="9001.77"/>
    <n v="49.27"/>
  </r>
  <r>
    <x v="199"/>
    <x v="4"/>
    <x v="3"/>
    <x v="0"/>
    <s v="CH4"/>
    <n v="33155.920000000006"/>
    <n v="1184.1400000000001"/>
    <n v="21081"/>
    <n v="9001770"/>
    <n v="9001.77"/>
    <n v="49.27"/>
  </r>
  <r>
    <x v="199"/>
    <x v="4"/>
    <x v="3"/>
    <x v="2"/>
    <s v="N2O"/>
    <n v="99343.2"/>
    <n v="374.88"/>
    <n v="21081"/>
    <n v="9001770"/>
    <n v="9001.77"/>
    <n v="49.27"/>
  </r>
</pivotCacheRecords>
</file>

<file path=xl/pivotCache/pivotCacheRecords2.xml><?xml version="1.0" encoding="utf-8"?>
<pivotCacheRecords xmlns="http://schemas.openxmlformats.org/spreadsheetml/2006/main" xmlns:r="http://schemas.openxmlformats.org/officeDocument/2006/relationships" count="363">
  <r>
    <x v="0"/>
    <x v="0"/>
    <x v="0"/>
    <x v="0"/>
  </r>
  <r>
    <x v="0"/>
    <x v="0"/>
    <x v="1"/>
    <x v="1"/>
  </r>
  <r>
    <x v="0"/>
    <x v="0"/>
    <x v="2"/>
    <x v="2"/>
  </r>
  <r>
    <x v="1"/>
    <x v="1"/>
    <x v="3"/>
    <x v="3"/>
  </r>
  <r>
    <x v="1"/>
    <x v="1"/>
    <x v="1"/>
    <x v="4"/>
  </r>
  <r>
    <x v="1"/>
    <x v="1"/>
    <x v="4"/>
    <x v="5"/>
  </r>
  <r>
    <x v="1"/>
    <x v="1"/>
    <x v="5"/>
    <x v="6"/>
  </r>
  <r>
    <x v="1"/>
    <x v="1"/>
    <x v="6"/>
    <x v="7"/>
  </r>
  <r>
    <x v="2"/>
    <x v="2"/>
    <x v="7"/>
    <x v="8"/>
  </r>
  <r>
    <x v="2"/>
    <x v="2"/>
    <x v="8"/>
    <x v="9"/>
  </r>
  <r>
    <x v="2"/>
    <x v="2"/>
    <x v="9"/>
    <x v="10"/>
  </r>
  <r>
    <x v="2"/>
    <x v="2"/>
    <x v="10"/>
    <x v="11"/>
  </r>
  <r>
    <x v="3"/>
    <x v="3"/>
    <x v="11"/>
    <x v="12"/>
  </r>
  <r>
    <x v="3"/>
    <x v="3"/>
    <x v="12"/>
    <x v="13"/>
  </r>
  <r>
    <x v="3"/>
    <x v="3"/>
    <x v="13"/>
    <x v="14"/>
  </r>
  <r>
    <x v="3"/>
    <x v="3"/>
    <x v="14"/>
    <x v="15"/>
  </r>
  <r>
    <x v="3"/>
    <x v="3"/>
    <x v="15"/>
    <x v="16"/>
  </r>
  <r>
    <x v="4"/>
    <x v="4"/>
    <x v="16"/>
    <x v="17"/>
  </r>
  <r>
    <x v="4"/>
    <x v="4"/>
    <x v="17"/>
    <x v="18"/>
  </r>
  <r>
    <x v="4"/>
    <x v="4"/>
    <x v="18"/>
    <x v="19"/>
  </r>
  <r>
    <x v="4"/>
    <x v="4"/>
    <x v="19"/>
    <x v="20"/>
  </r>
  <r>
    <x v="5"/>
    <x v="5"/>
    <x v="20"/>
    <x v="21"/>
  </r>
  <r>
    <x v="5"/>
    <x v="5"/>
    <x v="21"/>
    <x v="22"/>
  </r>
  <r>
    <x v="5"/>
    <x v="5"/>
    <x v="22"/>
    <x v="23"/>
  </r>
  <r>
    <x v="5"/>
    <x v="5"/>
    <x v="23"/>
    <x v="24"/>
  </r>
  <r>
    <x v="5"/>
    <x v="5"/>
    <x v="24"/>
    <x v="25"/>
  </r>
  <r>
    <x v="6"/>
    <x v="6"/>
    <x v="25"/>
    <x v="26"/>
  </r>
  <r>
    <x v="6"/>
    <x v="6"/>
    <x v="26"/>
    <x v="27"/>
  </r>
  <r>
    <x v="6"/>
    <x v="6"/>
    <x v="27"/>
    <x v="28"/>
  </r>
  <r>
    <x v="6"/>
    <x v="6"/>
    <x v="28"/>
    <x v="29"/>
  </r>
  <r>
    <x v="6"/>
    <x v="6"/>
    <x v="29"/>
    <x v="30"/>
  </r>
  <r>
    <x v="7"/>
    <x v="7"/>
    <x v="30"/>
    <x v="31"/>
  </r>
  <r>
    <x v="7"/>
    <x v="7"/>
    <x v="31"/>
    <x v="32"/>
  </r>
  <r>
    <x v="7"/>
    <x v="7"/>
    <x v="32"/>
    <x v="33"/>
  </r>
  <r>
    <x v="7"/>
    <x v="7"/>
    <x v="33"/>
    <x v="34"/>
  </r>
  <r>
    <x v="8"/>
    <x v="8"/>
    <x v="34"/>
    <x v="35"/>
  </r>
  <r>
    <x v="8"/>
    <x v="8"/>
    <x v="35"/>
    <x v="36"/>
  </r>
  <r>
    <x v="8"/>
    <x v="8"/>
    <x v="36"/>
    <x v="37"/>
  </r>
  <r>
    <x v="8"/>
    <x v="8"/>
    <x v="37"/>
    <x v="38"/>
  </r>
  <r>
    <x v="9"/>
    <x v="9"/>
    <x v="38"/>
    <x v="39"/>
  </r>
  <r>
    <x v="9"/>
    <x v="9"/>
    <x v="9"/>
    <x v="40"/>
  </r>
  <r>
    <x v="9"/>
    <x v="9"/>
    <x v="39"/>
    <x v="41"/>
  </r>
  <r>
    <x v="9"/>
    <x v="9"/>
    <x v="40"/>
    <x v="42"/>
  </r>
  <r>
    <x v="9"/>
    <x v="9"/>
    <x v="41"/>
    <x v="43"/>
  </r>
  <r>
    <x v="10"/>
    <x v="10"/>
    <x v="29"/>
    <x v="44"/>
  </r>
  <r>
    <x v="10"/>
    <x v="10"/>
    <x v="42"/>
    <x v="45"/>
  </r>
  <r>
    <x v="10"/>
    <x v="10"/>
    <x v="43"/>
    <x v="46"/>
  </r>
  <r>
    <x v="10"/>
    <x v="10"/>
    <x v="44"/>
    <x v="47"/>
  </r>
  <r>
    <x v="10"/>
    <x v="10"/>
    <x v="45"/>
    <x v="48"/>
  </r>
  <r>
    <x v="11"/>
    <x v="11"/>
    <x v="46"/>
    <x v="49"/>
  </r>
  <r>
    <x v="11"/>
    <x v="11"/>
    <x v="47"/>
    <x v="50"/>
  </r>
  <r>
    <x v="11"/>
    <x v="11"/>
    <x v="48"/>
    <x v="51"/>
  </r>
  <r>
    <x v="12"/>
    <x v="12"/>
    <x v="25"/>
    <x v="52"/>
  </r>
  <r>
    <x v="12"/>
    <x v="12"/>
    <x v="49"/>
    <x v="53"/>
  </r>
  <r>
    <x v="13"/>
    <x v="13"/>
    <x v="29"/>
    <x v="54"/>
  </r>
  <r>
    <x v="13"/>
    <x v="13"/>
    <x v="50"/>
    <x v="55"/>
  </r>
  <r>
    <x v="14"/>
    <x v="14"/>
    <x v="51"/>
    <x v="56"/>
  </r>
  <r>
    <x v="14"/>
    <x v="14"/>
    <x v="52"/>
    <x v="57"/>
  </r>
  <r>
    <x v="14"/>
    <x v="14"/>
    <x v="37"/>
    <x v="58"/>
  </r>
  <r>
    <x v="14"/>
    <x v="14"/>
    <x v="18"/>
    <x v="59"/>
  </r>
  <r>
    <x v="15"/>
    <x v="15"/>
    <x v="53"/>
    <x v="60"/>
  </r>
  <r>
    <x v="15"/>
    <x v="15"/>
    <x v="54"/>
    <x v="61"/>
  </r>
  <r>
    <x v="15"/>
    <x v="15"/>
    <x v="55"/>
    <x v="62"/>
  </r>
  <r>
    <x v="15"/>
    <x v="15"/>
    <x v="38"/>
    <x v="63"/>
  </r>
  <r>
    <x v="15"/>
    <x v="15"/>
    <x v="56"/>
    <x v="64"/>
  </r>
  <r>
    <x v="16"/>
    <x v="16"/>
    <x v="57"/>
    <x v="65"/>
  </r>
  <r>
    <x v="16"/>
    <x v="16"/>
    <x v="58"/>
    <x v="66"/>
  </r>
  <r>
    <x v="17"/>
    <x v="17"/>
    <x v="59"/>
    <x v="67"/>
  </r>
  <r>
    <x v="17"/>
    <x v="17"/>
    <x v="60"/>
    <x v="68"/>
  </r>
  <r>
    <x v="17"/>
    <x v="17"/>
    <x v="61"/>
    <x v="69"/>
  </r>
  <r>
    <x v="17"/>
    <x v="17"/>
    <x v="3"/>
    <x v="70"/>
  </r>
  <r>
    <x v="17"/>
    <x v="17"/>
    <x v="27"/>
    <x v="71"/>
  </r>
  <r>
    <x v="18"/>
    <x v="18"/>
    <x v="62"/>
    <x v="72"/>
  </r>
  <r>
    <x v="18"/>
    <x v="18"/>
    <x v="63"/>
    <x v="73"/>
  </r>
  <r>
    <x v="18"/>
    <x v="18"/>
    <x v="64"/>
    <x v="74"/>
  </r>
  <r>
    <x v="18"/>
    <x v="18"/>
    <x v="65"/>
    <x v="75"/>
  </r>
  <r>
    <x v="18"/>
    <x v="18"/>
    <x v="66"/>
    <x v="76"/>
  </r>
  <r>
    <x v="19"/>
    <x v="19"/>
    <x v="24"/>
    <x v="77"/>
  </r>
  <r>
    <x v="19"/>
    <x v="19"/>
    <x v="67"/>
    <x v="78"/>
  </r>
  <r>
    <x v="20"/>
    <x v="20"/>
    <x v="41"/>
    <x v="79"/>
  </r>
  <r>
    <x v="20"/>
    <x v="20"/>
    <x v="68"/>
    <x v="80"/>
  </r>
  <r>
    <x v="20"/>
    <x v="20"/>
    <x v="69"/>
    <x v="81"/>
  </r>
  <r>
    <x v="20"/>
    <x v="20"/>
    <x v="70"/>
    <x v="82"/>
  </r>
  <r>
    <x v="20"/>
    <x v="20"/>
    <x v="54"/>
    <x v="83"/>
  </r>
  <r>
    <x v="21"/>
    <x v="21"/>
    <x v="64"/>
    <x v="84"/>
  </r>
  <r>
    <x v="21"/>
    <x v="21"/>
    <x v="38"/>
    <x v="85"/>
  </r>
  <r>
    <x v="21"/>
    <x v="21"/>
    <x v="30"/>
    <x v="86"/>
  </r>
  <r>
    <x v="22"/>
    <x v="22"/>
    <x v="71"/>
    <x v="87"/>
  </r>
  <r>
    <x v="22"/>
    <x v="22"/>
    <x v="72"/>
    <x v="88"/>
  </r>
  <r>
    <x v="22"/>
    <x v="22"/>
    <x v="67"/>
    <x v="89"/>
  </r>
  <r>
    <x v="22"/>
    <x v="22"/>
    <x v="73"/>
    <x v="90"/>
  </r>
  <r>
    <x v="22"/>
    <x v="22"/>
    <x v="74"/>
    <x v="91"/>
  </r>
  <r>
    <x v="23"/>
    <x v="23"/>
    <x v="67"/>
    <x v="92"/>
  </r>
  <r>
    <x v="23"/>
    <x v="23"/>
    <x v="75"/>
    <x v="93"/>
  </r>
  <r>
    <x v="23"/>
    <x v="23"/>
    <x v="76"/>
    <x v="94"/>
  </r>
  <r>
    <x v="23"/>
    <x v="23"/>
    <x v="77"/>
    <x v="95"/>
  </r>
  <r>
    <x v="23"/>
    <x v="23"/>
    <x v="78"/>
    <x v="96"/>
  </r>
  <r>
    <x v="24"/>
    <x v="24"/>
    <x v="79"/>
    <x v="97"/>
  </r>
  <r>
    <x v="24"/>
    <x v="24"/>
    <x v="80"/>
    <x v="98"/>
  </r>
  <r>
    <x v="24"/>
    <x v="24"/>
    <x v="13"/>
    <x v="99"/>
  </r>
  <r>
    <x v="24"/>
    <x v="24"/>
    <x v="81"/>
    <x v="100"/>
  </r>
  <r>
    <x v="25"/>
    <x v="25"/>
    <x v="82"/>
    <x v="101"/>
  </r>
  <r>
    <x v="25"/>
    <x v="25"/>
    <x v="83"/>
    <x v="102"/>
  </r>
  <r>
    <x v="26"/>
    <x v="26"/>
    <x v="84"/>
    <x v="103"/>
  </r>
  <r>
    <x v="26"/>
    <x v="26"/>
    <x v="5"/>
    <x v="104"/>
  </r>
  <r>
    <x v="27"/>
    <x v="27"/>
    <x v="38"/>
    <x v="105"/>
  </r>
  <r>
    <x v="27"/>
    <x v="27"/>
    <x v="85"/>
    <x v="106"/>
  </r>
  <r>
    <x v="28"/>
    <x v="28"/>
    <x v="33"/>
    <x v="107"/>
  </r>
  <r>
    <x v="28"/>
    <x v="28"/>
    <x v="73"/>
    <x v="108"/>
  </r>
  <r>
    <x v="28"/>
    <x v="28"/>
    <x v="8"/>
    <x v="109"/>
  </r>
  <r>
    <x v="29"/>
    <x v="29"/>
    <x v="22"/>
    <x v="110"/>
  </r>
  <r>
    <x v="29"/>
    <x v="29"/>
    <x v="86"/>
    <x v="111"/>
  </r>
  <r>
    <x v="29"/>
    <x v="29"/>
    <x v="87"/>
    <x v="112"/>
  </r>
  <r>
    <x v="30"/>
    <x v="30"/>
    <x v="31"/>
    <x v="79"/>
  </r>
  <r>
    <x v="30"/>
    <x v="30"/>
    <x v="88"/>
    <x v="113"/>
  </r>
  <r>
    <x v="30"/>
    <x v="30"/>
    <x v="3"/>
    <x v="114"/>
  </r>
  <r>
    <x v="30"/>
    <x v="30"/>
    <x v="12"/>
    <x v="115"/>
  </r>
  <r>
    <x v="31"/>
    <x v="31"/>
    <x v="89"/>
    <x v="116"/>
  </r>
  <r>
    <x v="31"/>
    <x v="31"/>
    <x v="90"/>
    <x v="117"/>
  </r>
  <r>
    <x v="31"/>
    <x v="31"/>
    <x v="26"/>
    <x v="118"/>
  </r>
  <r>
    <x v="32"/>
    <x v="32"/>
    <x v="17"/>
    <x v="119"/>
  </r>
  <r>
    <x v="32"/>
    <x v="32"/>
    <x v="91"/>
    <x v="120"/>
  </r>
  <r>
    <x v="32"/>
    <x v="32"/>
    <x v="92"/>
    <x v="121"/>
  </r>
  <r>
    <x v="32"/>
    <x v="32"/>
    <x v="39"/>
    <x v="122"/>
  </r>
  <r>
    <x v="32"/>
    <x v="32"/>
    <x v="93"/>
    <x v="123"/>
  </r>
  <r>
    <x v="33"/>
    <x v="33"/>
    <x v="79"/>
    <x v="124"/>
  </r>
  <r>
    <x v="33"/>
    <x v="33"/>
    <x v="87"/>
    <x v="125"/>
  </r>
  <r>
    <x v="33"/>
    <x v="33"/>
    <x v="94"/>
    <x v="126"/>
  </r>
  <r>
    <x v="33"/>
    <x v="33"/>
    <x v="95"/>
    <x v="127"/>
  </r>
  <r>
    <x v="34"/>
    <x v="34"/>
    <x v="3"/>
    <x v="128"/>
  </r>
  <r>
    <x v="34"/>
    <x v="34"/>
    <x v="96"/>
    <x v="129"/>
  </r>
  <r>
    <x v="34"/>
    <x v="34"/>
    <x v="65"/>
    <x v="130"/>
  </r>
  <r>
    <x v="34"/>
    <x v="34"/>
    <x v="97"/>
    <x v="131"/>
  </r>
  <r>
    <x v="34"/>
    <x v="34"/>
    <x v="71"/>
    <x v="132"/>
  </r>
  <r>
    <x v="35"/>
    <x v="35"/>
    <x v="10"/>
    <x v="133"/>
  </r>
  <r>
    <x v="35"/>
    <x v="35"/>
    <x v="98"/>
    <x v="134"/>
  </r>
  <r>
    <x v="36"/>
    <x v="36"/>
    <x v="99"/>
    <x v="135"/>
  </r>
  <r>
    <x v="36"/>
    <x v="36"/>
    <x v="10"/>
    <x v="136"/>
  </r>
  <r>
    <x v="36"/>
    <x v="36"/>
    <x v="100"/>
    <x v="137"/>
  </r>
  <r>
    <x v="36"/>
    <x v="36"/>
    <x v="101"/>
    <x v="138"/>
  </r>
  <r>
    <x v="36"/>
    <x v="36"/>
    <x v="29"/>
    <x v="139"/>
  </r>
  <r>
    <x v="37"/>
    <x v="37"/>
    <x v="95"/>
    <x v="140"/>
  </r>
  <r>
    <x v="37"/>
    <x v="37"/>
    <x v="102"/>
    <x v="141"/>
  </r>
  <r>
    <x v="38"/>
    <x v="38"/>
    <x v="103"/>
    <x v="142"/>
  </r>
  <r>
    <x v="38"/>
    <x v="38"/>
    <x v="104"/>
    <x v="143"/>
  </r>
  <r>
    <x v="39"/>
    <x v="39"/>
    <x v="105"/>
    <x v="144"/>
  </r>
  <r>
    <x v="39"/>
    <x v="39"/>
    <x v="106"/>
    <x v="145"/>
  </r>
  <r>
    <x v="39"/>
    <x v="39"/>
    <x v="39"/>
    <x v="146"/>
  </r>
  <r>
    <x v="39"/>
    <x v="39"/>
    <x v="107"/>
    <x v="147"/>
  </r>
  <r>
    <x v="40"/>
    <x v="40"/>
    <x v="99"/>
    <x v="148"/>
  </r>
  <r>
    <x v="40"/>
    <x v="40"/>
    <x v="69"/>
    <x v="149"/>
  </r>
  <r>
    <x v="40"/>
    <x v="40"/>
    <x v="108"/>
    <x v="150"/>
  </r>
  <r>
    <x v="40"/>
    <x v="40"/>
    <x v="104"/>
    <x v="151"/>
  </r>
  <r>
    <x v="40"/>
    <x v="40"/>
    <x v="80"/>
    <x v="152"/>
  </r>
  <r>
    <x v="41"/>
    <x v="41"/>
    <x v="109"/>
    <x v="127"/>
  </r>
  <r>
    <x v="41"/>
    <x v="41"/>
    <x v="90"/>
    <x v="153"/>
  </r>
  <r>
    <x v="41"/>
    <x v="41"/>
    <x v="77"/>
    <x v="154"/>
  </r>
  <r>
    <x v="41"/>
    <x v="41"/>
    <x v="62"/>
    <x v="155"/>
  </r>
  <r>
    <x v="42"/>
    <x v="42"/>
    <x v="75"/>
    <x v="156"/>
  </r>
  <r>
    <x v="42"/>
    <x v="42"/>
    <x v="12"/>
    <x v="157"/>
  </r>
  <r>
    <x v="42"/>
    <x v="42"/>
    <x v="99"/>
    <x v="158"/>
  </r>
  <r>
    <x v="42"/>
    <x v="42"/>
    <x v="110"/>
    <x v="159"/>
  </r>
  <r>
    <x v="43"/>
    <x v="43"/>
    <x v="111"/>
    <x v="160"/>
  </r>
  <r>
    <x v="43"/>
    <x v="43"/>
    <x v="112"/>
    <x v="161"/>
  </r>
  <r>
    <x v="43"/>
    <x v="43"/>
    <x v="31"/>
    <x v="162"/>
  </r>
  <r>
    <x v="43"/>
    <x v="43"/>
    <x v="113"/>
    <x v="163"/>
  </r>
  <r>
    <x v="43"/>
    <x v="43"/>
    <x v="86"/>
    <x v="164"/>
  </r>
  <r>
    <x v="44"/>
    <x v="44"/>
    <x v="109"/>
    <x v="165"/>
  </r>
  <r>
    <x v="44"/>
    <x v="44"/>
    <x v="114"/>
    <x v="124"/>
  </r>
  <r>
    <x v="44"/>
    <x v="44"/>
    <x v="103"/>
    <x v="64"/>
  </r>
  <r>
    <x v="44"/>
    <x v="44"/>
    <x v="30"/>
    <x v="166"/>
  </r>
  <r>
    <x v="45"/>
    <x v="45"/>
    <x v="77"/>
    <x v="167"/>
  </r>
  <r>
    <x v="45"/>
    <x v="45"/>
    <x v="115"/>
    <x v="168"/>
  </r>
  <r>
    <x v="45"/>
    <x v="45"/>
    <x v="116"/>
    <x v="169"/>
  </r>
  <r>
    <x v="45"/>
    <x v="45"/>
    <x v="6"/>
    <x v="170"/>
  </r>
  <r>
    <x v="46"/>
    <x v="46"/>
    <x v="69"/>
    <x v="171"/>
  </r>
  <r>
    <x v="46"/>
    <x v="46"/>
    <x v="117"/>
    <x v="172"/>
  </r>
  <r>
    <x v="46"/>
    <x v="46"/>
    <x v="118"/>
    <x v="173"/>
  </r>
  <r>
    <x v="46"/>
    <x v="46"/>
    <x v="89"/>
    <x v="174"/>
  </r>
  <r>
    <x v="47"/>
    <x v="47"/>
    <x v="119"/>
    <x v="175"/>
  </r>
  <r>
    <x v="47"/>
    <x v="47"/>
    <x v="120"/>
    <x v="176"/>
  </r>
  <r>
    <x v="47"/>
    <x v="47"/>
    <x v="121"/>
    <x v="177"/>
  </r>
  <r>
    <x v="47"/>
    <x v="47"/>
    <x v="23"/>
    <x v="178"/>
  </r>
  <r>
    <x v="48"/>
    <x v="48"/>
    <x v="112"/>
    <x v="179"/>
  </r>
  <r>
    <x v="48"/>
    <x v="48"/>
    <x v="115"/>
    <x v="180"/>
  </r>
  <r>
    <x v="49"/>
    <x v="49"/>
    <x v="122"/>
    <x v="181"/>
  </r>
  <r>
    <x v="49"/>
    <x v="49"/>
    <x v="123"/>
    <x v="182"/>
  </r>
  <r>
    <x v="49"/>
    <x v="49"/>
    <x v="2"/>
    <x v="77"/>
  </r>
  <r>
    <x v="49"/>
    <x v="49"/>
    <x v="36"/>
    <x v="183"/>
  </r>
  <r>
    <x v="50"/>
    <x v="50"/>
    <x v="124"/>
    <x v="184"/>
  </r>
  <r>
    <x v="50"/>
    <x v="50"/>
    <x v="125"/>
    <x v="185"/>
  </r>
  <r>
    <x v="51"/>
    <x v="51"/>
    <x v="105"/>
    <x v="186"/>
  </r>
  <r>
    <x v="51"/>
    <x v="51"/>
    <x v="126"/>
    <x v="187"/>
  </r>
  <r>
    <x v="51"/>
    <x v="51"/>
    <x v="64"/>
    <x v="188"/>
  </r>
  <r>
    <x v="52"/>
    <x v="52"/>
    <x v="127"/>
    <x v="189"/>
  </r>
  <r>
    <x v="52"/>
    <x v="52"/>
    <x v="67"/>
    <x v="190"/>
  </r>
  <r>
    <x v="52"/>
    <x v="52"/>
    <x v="128"/>
    <x v="191"/>
  </r>
  <r>
    <x v="53"/>
    <x v="53"/>
    <x v="129"/>
    <x v="192"/>
  </r>
  <r>
    <x v="53"/>
    <x v="53"/>
    <x v="123"/>
    <x v="193"/>
  </r>
  <r>
    <x v="53"/>
    <x v="53"/>
    <x v="99"/>
    <x v="194"/>
  </r>
  <r>
    <x v="53"/>
    <x v="53"/>
    <x v="113"/>
    <x v="195"/>
  </r>
  <r>
    <x v="53"/>
    <x v="53"/>
    <x v="111"/>
    <x v="87"/>
  </r>
  <r>
    <x v="54"/>
    <x v="54"/>
    <x v="83"/>
    <x v="196"/>
  </r>
  <r>
    <x v="54"/>
    <x v="54"/>
    <x v="51"/>
    <x v="197"/>
  </r>
  <r>
    <x v="55"/>
    <x v="55"/>
    <x v="22"/>
    <x v="198"/>
  </r>
  <r>
    <x v="55"/>
    <x v="55"/>
    <x v="9"/>
    <x v="199"/>
  </r>
  <r>
    <x v="55"/>
    <x v="55"/>
    <x v="130"/>
    <x v="200"/>
  </r>
  <r>
    <x v="55"/>
    <x v="55"/>
    <x v="131"/>
    <x v="201"/>
  </r>
  <r>
    <x v="55"/>
    <x v="55"/>
    <x v="57"/>
    <x v="202"/>
  </r>
  <r>
    <x v="56"/>
    <x v="56"/>
    <x v="132"/>
    <x v="203"/>
  </r>
  <r>
    <x v="56"/>
    <x v="56"/>
    <x v="108"/>
    <x v="204"/>
  </r>
  <r>
    <x v="56"/>
    <x v="56"/>
    <x v="112"/>
    <x v="205"/>
  </r>
  <r>
    <x v="57"/>
    <x v="57"/>
    <x v="133"/>
    <x v="206"/>
  </r>
  <r>
    <x v="57"/>
    <x v="57"/>
    <x v="90"/>
    <x v="207"/>
  </r>
  <r>
    <x v="57"/>
    <x v="57"/>
    <x v="67"/>
    <x v="208"/>
  </r>
  <r>
    <x v="57"/>
    <x v="57"/>
    <x v="134"/>
    <x v="209"/>
  </r>
  <r>
    <x v="57"/>
    <x v="57"/>
    <x v="68"/>
    <x v="210"/>
  </r>
  <r>
    <x v="58"/>
    <x v="58"/>
    <x v="121"/>
    <x v="211"/>
  </r>
  <r>
    <x v="58"/>
    <x v="58"/>
    <x v="42"/>
    <x v="212"/>
  </r>
  <r>
    <x v="58"/>
    <x v="58"/>
    <x v="71"/>
    <x v="213"/>
  </r>
  <r>
    <x v="58"/>
    <x v="58"/>
    <x v="135"/>
    <x v="214"/>
  </r>
  <r>
    <x v="58"/>
    <x v="58"/>
    <x v="87"/>
    <x v="130"/>
  </r>
  <r>
    <x v="59"/>
    <x v="59"/>
    <x v="81"/>
    <x v="215"/>
  </r>
  <r>
    <x v="59"/>
    <x v="59"/>
    <x v="136"/>
    <x v="216"/>
  </r>
  <r>
    <x v="59"/>
    <x v="59"/>
    <x v="137"/>
    <x v="217"/>
  </r>
  <r>
    <x v="59"/>
    <x v="59"/>
    <x v="46"/>
    <x v="218"/>
  </r>
  <r>
    <x v="60"/>
    <x v="60"/>
    <x v="138"/>
    <x v="219"/>
  </r>
  <r>
    <x v="60"/>
    <x v="60"/>
    <x v="139"/>
    <x v="220"/>
  </r>
  <r>
    <x v="60"/>
    <x v="60"/>
    <x v="140"/>
    <x v="221"/>
  </r>
  <r>
    <x v="60"/>
    <x v="60"/>
    <x v="34"/>
    <x v="222"/>
  </r>
  <r>
    <x v="61"/>
    <x v="61"/>
    <x v="67"/>
    <x v="223"/>
  </r>
  <r>
    <x v="61"/>
    <x v="61"/>
    <x v="53"/>
    <x v="224"/>
  </r>
  <r>
    <x v="61"/>
    <x v="61"/>
    <x v="75"/>
    <x v="225"/>
  </r>
  <r>
    <x v="61"/>
    <x v="61"/>
    <x v="127"/>
    <x v="55"/>
  </r>
  <r>
    <x v="62"/>
    <x v="62"/>
    <x v="41"/>
    <x v="226"/>
  </r>
  <r>
    <x v="62"/>
    <x v="62"/>
    <x v="36"/>
    <x v="227"/>
  </r>
  <r>
    <x v="62"/>
    <x v="62"/>
    <x v="5"/>
    <x v="56"/>
  </r>
  <r>
    <x v="62"/>
    <x v="62"/>
    <x v="30"/>
    <x v="228"/>
  </r>
  <r>
    <x v="62"/>
    <x v="62"/>
    <x v="127"/>
    <x v="229"/>
  </r>
  <r>
    <x v="63"/>
    <x v="63"/>
    <x v="141"/>
    <x v="230"/>
  </r>
  <r>
    <x v="63"/>
    <x v="63"/>
    <x v="112"/>
    <x v="231"/>
  </r>
  <r>
    <x v="63"/>
    <x v="63"/>
    <x v="4"/>
    <x v="232"/>
  </r>
  <r>
    <x v="63"/>
    <x v="63"/>
    <x v="142"/>
    <x v="233"/>
  </r>
  <r>
    <x v="64"/>
    <x v="64"/>
    <x v="104"/>
    <x v="234"/>
  </r>
  <r>
    <x v="64"/>
    <x v="64"/>
    <x v="107"/>
    <x v="235"/>
  </r>
  <r>
    <x v="64"/>
    <x v="64"/>
    <x v="143"/>
    <x v="236"/>
  </r>
  <r>
    <x v="65"/>
    <x v="65"/>
    <x v="144"/>
    <x v="237"/>
  </r>
  <r>
    <x v="65"/>
    <x v="65"/>
    <x v="145"/>
    <x v="238"/>
  </r>
  <r>
    <x v="65"/>
    <x v="65"/>
    <x v="3"/>
    <x v="239"/>
  </r>
  <r>
    <x v="66"/>
    <x v="66"/>
    <x v="18"/>
    <x v="240"/>
  </r>
  <r>
    <x v="66"/>
    <x v="66"/>
    <x v="113"/>
    <x v="241"/>
  </r>
  <r>
    <x v="66"/>
    <x v="66"/>
    <x v="17"/>
    <x v="242"/>
  </r>
  <r>
    <x v="66"/>
    <x v="66"/>
    <x v="47"/>
    <x v="243"/>
  </r>
  <r>
    <x v="66"/>
    <x v="66"/>
    <x v="29"/>
    <x v="244"/>
  </r>
  <r>
    <x v="67"/>
    <x v="67"/>
    <x v="9"/>
    <x v="245"/>
  </r>
  <r>
    <x v="67"/>
    <x v="67"/>
    <x v="55"/>
    <x v="246"/>
  </r>
  <r>
    <x v="67"/>
    <x v="67"/>
    <x v="146"/>
    <x v="247"/>
  </r>
  <r>
    <x v="68"/>
    <x v="68"/>
    <x v="94"/>
    <x v="248"/>
  </r>
  <r>
    <x v="68"/>
    <x v="68"/>
    <x v="9"/>
    <x v="249"/>
  </r>
  <r>
    <x v="69"/>
    <x v="69"/>
    <x v="49"/>
    <x v="250"/>
  </r>
  <r>
    <x v="69"/>
    <x v="69"/>
    <x v="26"/>
    <x v="251"/>
  </r>
  <r>
    <x v="69"/>
    <x v="69"/>
    <x v="137"/>
    <x v="252"/>
  </r>
  <r>
    <x v="70"/>
    <x v="70"/>
    <x v="137"/>
    <x v="253"/>
  </r>
  <r>
    <x v="70"/>
    <x v="70"/>
    <x v="147"/>
    <x v="254"/>
  </r>
  <r>
    <x v="70"/>
    <x v="70"/>
    <x v="148"/>
    <x v="255"/>
  </r>
  <r>
    <x v="70"/>
    <x v="70"/>
    <x v="136"/>
    <x v="256"/>
  </r>
  <r>
    <x v="70"/>
    <x v="70"/>
    <x v="15"/>
    <x v="257"/>
  </r>
  <r>
    <x v="71"/>
    <x v="71"/>
    <x v="39"/>
    <x v="258"/>
  </r>
  <r>
    <x v="71"/>
    <x v="71"/>
    <x v="149"/>
    <x v="259"/>
  </r>
  <r>
    <x v="72"/>
    <x v="72"/>
    <x v="150"/>
    <x v="260"/>
  </r>
  <r>
    <x v="72"/>
    <x v="72"/>
    <x v="151"/>
    <x v="261"/>
  </r>
  <r>
    <x v="73"/>
    <x v="73"/>
    <x v="123"/>
    <x v="262"/>
  </r>
  <r>
    <x v="73"/>
    <x v="73"/>
    <x v="95"/>
    <x v="263"/>
  </r>
  <r>
    <x v="74"/>
    <x v="74"/>
    <x v="58"/>
    <x v="264"/>
  </r>
  <r>
    <x v="74"/>
    <x v="74"/>
    <x v="152"/>
    <x v="265"/>
  </r>
  <r>
    <x v="75"/>
    <x v="75"/>
    <x v="153"/>
    <x v="266"/>
  </r>
  <r>
    <x v="75"/>
    <x v="75"/>
    <x v="62"/>
    <x v="267"/>
  </r>
  <r>
    <x v="75"/>
    <x v="75"/>
    <x v="0"/>
    <x v="268"/>
  </r>
  <r>
    <x v="75"/>
    <x v="75"/>
    <x v="154"/>
    <x v="269"/>
  </r>
  <r>
    <x v="75"/>
    <x v="75"/>
    <x v="155"/>
    <x v="270"/>
  </r>
  <r>
    <x v="76"/>
    <x v="76"/>
    <x v="146"/>
    <x v="271"/>
  </r>
  <r>
    <x v="76"/>
    <x v="76"/>
    <x v="70"/>
    <x v="154"/>
  </r>
  <r>
    <x v="76"/>
    <x v="76"/>
    <x v="63"/>
    <x v="272"/>
  </r>
  <r>
    <x v="76"/>
    <x v="76"/>
    <x v="48"/>
    <x v="273"/>
  </r>
  <r>
    <x v="77"/>
    <x v="77"/>
    <x v="156"/>
    <x v="274"/>
  </r>
  <r>
    <x v="77"/>
    <x v="77"/>
    <x v="67"/>
    <x v="275"/>
  </r>
  <r>
    <x v="78"/>
    <x v="78"/>
    <x v="93"/>
    <x v="276"/>
  </r>
  <r>
    <x v="78"/>
    <x v="78"/>
    <x v="9"/>
    <x v="277"/>
  </r>
  <r>
    <x v="78"/>
    <x v="78"/>
    <x v="6"/>
    <x v="209"/>
  </r>
  <r>
    <x v="78"/>
    <x v="78"/>
    <x v="148"/>
    <x v="278"/>
  </r>
  <r>
    <x v="78"/>
    <x v="78"/>
    <x v="125"/>
    <x v="279"/>
  </r>
  <r>
    <x v="79"/>
    <x v="79"/>
    <x v="128"/>
    <x v="280"/>
  </r>
  <r>
    <x v="79"/>
    <x v="79"/>
    <x v="38"/>
    <x v="281"/>
  </r>
  <r>
    <x v="79"/>
    <x v="79"/>
    <x v="146"/>
    <x v="282"/>
  </r>
  <r>
    <x v="79"/>
    <x v="79"/>
    <x v="116"/>
    <x v="283"/>
  </r>
  <r>
    <x v="80"/>
    <x v="80"/>
    <x v="127"/>
    <x v="284"/>
  </r>
  <r>
    <x v="80"/>
    <x v="80"/>
    <x v="22"/>
    <x v="285"/>
  </r>
  <r>
    <x v="81"/>
    <x v="81"/>
    <x v="157"/>
    <x v="235"/>
  </r>
  <r>
    <x v="81"/>
    <x v="81"/>
    <x v="43"/>
    <x v="286"/>
  </r>
  <r>
    <x v="82"/>
    <x v="82"/>
    <x v="62"/>
    <x v="287"/>
  </r>
  <r>
    <x v="82"/>
    <x v="82"/>
    <x v="158"/>
    <x v="288"/>
  </r>
  <r>
    <x v="82"/>
    <x v="82"/>
    <x v="39"/>
    <x v="289"/>
  </r>
  <r>
    <x v="83"/>
    <x v="83"/>
    <x v="57"/>
    <x v="290"/>
  </r>
  <r>
    <x v="83"/>
    <x v="83"/>
    <x v="105"/>
    <x v="291"/>
  </r>
  <r>
    <x v="83"/>
    <x v="83"/>
    <x v="130"/>
    <x v="292"/>
  </r>
  <r>
    <x v="83"/>
    <x v="83"/>
    <x v="7"/>
    <x v="293"/>
  </r>
  <r>
    <x v="83"/>
    <x v="83"/>
    <x v="139"/>
    <x v="294"/>
  </r>
  <r>
    <x v="84"/>
    <x v="84"/>
    <x v="140"/>
    <x v="295"/>
  </r>
  <r>
    <x v="84"/>
    <x v="84"/>
    <x v="159"/>
    <x v="296"/>
  </r>
  <r>
    <x v="84"/>
    <x v="84"/>
    <x v="132"/>
    <x v="297"/>
  </r>
  <r>
    <x v="84"/>
    <x v="84"/>
    <x v="160"/>
    <x v="298"/>
  </r>
  <r>
    <x v="85"/>
    <x v="85"/>
    <x v="78"/>
    <x v="299"/>
  </r>
  <r>
    <x v="85"/>
    <x v="85"/>
    <x v="161"/>
    <x v="300"/>
  </r>
  <r>
    <x v="85"/>
    <x v="85"/>
    <x v="75"/>
    <x v="301"/>
  </r>
  <r>
    <x v="86"/>
    <x v="86"/>
    <x v="117"/>
    <x v="302"/>
  </r>
  <r>
    <x v="86"/>
    <x v="86"/>
    <x v="1"/>
    <x v="303"/>
  </r>
  <r>
    <x v="86"/>
    <x v="86"/>
    <x v="12"/>
    <x v="304"/>
  </r>
  <r>
    <x v="86"/>
    <x v="86"/>
    <x v="92"/>
    <x v="305"/>
  </r>
  <r>
    <x v="86"/>
    <x v="86"/>
    <x v="114"/>
    <x v="306"/>
  </r>
  <r>
    <x v="87"/>
    <x v="87"/>
    <x v="25"/>
    <x v="307"/>
  </r>
  <r>
    <x v="87"/>
    <x v="87"/>
    <x v="162"/>
    <x v="308"/>
  </r>
  <r>
    <x v="88"/>
    <x v="88"/>
    <x v="44"/>
    <x v="309"/>
  </r>
  <r>
    <x v="88"/>
    <x v="88"/>
    <x v="163"/>
    <x v="310"/>
  </r>
  <r>
    <x v="88"/>
    <x v="88"/>
    <x v="164"/>
    <x v="311"/>
  </r>
  <r>
    <x v="88"/>
    <x v="88"/>
    <x v="154"/>
    <x v="312"/>
  </r>
  <r>
    <x v="88"/>
    <x v="88"/>
    <x v="165"/>
    <x v="313"/>
  </r>
  <r>
    <x v="89"/>
    <x v="89"/>
    <x v="152"/>
    <x v="314"/>
  </r>
  <r>
    <x v="89"/>
    <x v="89"/>
    <x v="153"/>
    <x v="315"/>
  </r>
  <r>
    <x v="90"/>
    <x v="90"/>
    <x v="166"/>
    <x v="316"/>
  </r>
  <r>
    <x v="90"/>
    <x v="90"/>
    <x v="112"/>
    <x v="317"/>
  </r>
  <r>
    <x v="90"/>
    <x v="90"/>
    <x v="167"/>
    <x v="318"/>
  </r>
  <r>
    <x v="91"/>
    <x v="91"/>
    <x v="128"/>
    <x v="319"/>
  </r>
  <r>
    <x v="91"/>
    <x v="91"/>
    <x v="103"/>
    <x v="320"/>
  </r>
  <r>
    <x v="91"/>
    <x v="91"/>
    <x v="73"/>
    <x v="321"/>
  </r>
  <r>
    <x v="91"/>
    <x v="91"/>
    <x v="1"/>
    <x v="322"/>
  </r>
  <r>
    <x v="92"/>
    <x v="92"/>
    <x v="168"/>
    <x v="323"/>
  </r>
  <r>
    <x v="92"/>
    <x v="92"/>
    <x v="2"/>
    <x v="324"/>
  </r>
  <r>
    <x v="92"/>
    <x v="92"/>
    <x v="12"/>
    <x v="325"/>
  </r>
  <r>
    <x v="92"/>
    <x v="92"/>
    <x v="169"/>
    <x v="222"/>
  </r>
  <r>
    <x v="93"/>
    <x v="93"/>
    <x v="124"/>
    <x v="326"/>
  </r>
  <r>
    <x v="93"/>
    <x v="93"/>
    <x v="111"/>
    <x v="257"/>
  </r>
  <r>
    <x v="93"/>
    <x v="93"/>
    <x v="125"/>
    <x v="327"/>
  </r>
  <r>
    <x v="93"/>
    <x v="93"/>
    <x v="24"/>
    <x v="328"/>
  </r>
  <r>
    <x v="94"/>
    <x v="94"/>
    <x v="78"/>
    <x v="329"/>
  </r>
  <r>
    <x v="94"/>
    <x v="94"/>
    <x v="72"/>
    <x v="27"/>
  </r>
  <r>
    <x v="94"/>
    <x v="94"/>
    <x v="104"/>
    <x v="330"/>
  </r>
  <r>
    <x v="94"/>
    <x v="94"/>
    <x v="20"/>
    <x v="331"/>
  </r>
  <r>
    <x v="95"/>
    <x v="95"/>
    <x v="53"/>
    <x v="332"/>
  </r>
  <r>
    <x v="95"/>
    <x v="95"/>
    <x v="130"/>
    <x v="333"/>
  </r>
  <r>
    <x v="96"/>
    <x v="96"/>
    <x v="82"/>
    <x v="334"/>
  </r>
  <r>
    <x v="96"/>
    <x v="96"/>
    <x v="152"/>
    <x v="335"/>
  </r>
  <r>
    <x v="96"/>
    <x v="96"/>
    <x v="136"/>
    <x v="336"/>
  </r>
  <r>
    <x v="96"/>
    <x v="96"/>
    <x v="63"/>
    <x v="337"/>
  </r>
  <r>
    <x v="96"/>
    <x v="96"/>
    <x v="110"/>
    <x v="338"/>
  </r>
  <r>
    <x v="97"/>
    <x v="97"/>
    <x v="71"/>
    <x v="339"/>
  </r>
  <r>
    <x v="97"/>
    <x v="97"/>
    <x v="170"/>
    <x v="257"/>
  </r>
  <r>
    <x v="97"/>
    <x v="97"/>
    <x v="2"/>
    <x v="340"/>
  </r>
  <r>
    <x v="97"/>
    <x v="97"/>
    <x v="49"/>
    <x v="341"/>
  </r>
  <r>
    <x v="97"/>
    <x v="97"/>
    <x v="31"/>
    <x v="342"/>
  </r>
  <r>
    <x v="98"/>
    <x v="98"/>
    <x v="98"/>
    <x v="343"/>
  </r>
  <r>
    <x v="98"/>
    <x v="98"/>
    <x v="93"/>
    <x v="344"/>
  </r>
  <r>
    <x v="99"/>
    <x v="99"/>
    <x v="71"/>
    <x v="345"/>
  </r>
  <r>
    <x v="99"/>
    <x v="99"/>
    <x v="26"/>
    <x v="3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Emissions by Sco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R31:W36" firstHeaderRow="1" firstDataRow="2"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axis="axisCol" showAll="0">
      <items count="5">
        <item x="1"/>
        <item x="2"/>
        <item x="0"/>
        <item x="3"/>
        <item t="default"/>
      </items>
    </pivotField>
    <pivotField axis="axisRow" showAll="0">
      <items count="4">
        <item x="1"/>
        <item x="2"/>
        <item x="0"/>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3"/>
  </rowFields>
  <rowItems count="4">
    <i>
      <x/>
    </i>
    <i>
      <x v="1"/>
    </i>
    <i>
      <x v="2"/>
    </i>
    <i t="grand">
      <x/>
    </i>
  </rowItems>
  <colFields count="1">
    <field x="2"/>
  </colFields>
  <colItems count="5">
    <i>
      <x/>
    </i>
    <i>
      <x v="1"/>
    </i>
    <i>
      <x v="2"/>
    </i>
    <i>
      <x v="3"/>
    </i>
    <i t="grand">
      <x/>
    </i>
  </colItems>
  <dataFields count="1">
    <dataField name="Sum of Emissions (tons)" fld="6" baseField="0" baseItem="0"/>
  </dataFields>
  <formats count="41">
    <format dxfId="108">
      <pivotArea outline="0" collapsedLevelsAreSubtotals="1" fieldPosition="0"/>
    </format>
    <format dxfId="107">
      <pivotArea field="0" type="button" dataOnly="0" labelOnly="1" outline="0"/>
    </format>
    <format dxfId="106">
      <pivotArea dataOnly="0" labelOnly="1" grandRow="1" outline="0" fieldPosition="0"/>
    </format>
    <format dxfId="105">
      <pivotArea dataOnly="0" labelOnly="1" grandCol="1" outline="0" fieldPosition="0"/>
    </format>
    <format dxfId="104">
      <pivotArea outline="0" collapsedLevelsAreSubtotals="1" fieldPosition="0"/>
    </format>
    <format dxfId="103">
      <pivotArea field="0" type="button" dataOnly="0" labelOnly="1" outline="0"/>
    </format>
    <format dxfId="102">
      <pivotArea dataOnly="0" labelOnly="1" grandRow="1" outline="0" fieldPosition="0"/>
    </format>
    <format dxfId="101">
      <pivotArea dataOnly="0" labelOnly="1" grandCol="1" outline="0" fieldPosition="0"/>
    </format>
    <format dxfId="100">
      <pivotArea outline="0" collapsedLevelsAreSubtotals="1" fieldPosition="0"/>
    </format>
    <format dxfId="99">
      <pivotArea field="0" type="button" dataOnly="0" labelOnly="1" outline="0"/>
    </format>
    <format dxfId="98">
      <pivotArea dataOnly="0" labelOnly="1" grandRow="1" outline="0" fieldPosition="0"/>
    </format>
    <format dxfId="97">
      <pivotArea dataOnly="0" labelOnly="1" grandCol="1" outline="0" fieldPosition="0"/>
    </format>
    <format dxfId="96">
      <pivotArea outline="0" collapsedLevelsAreSubtotals="1" fieldPosition="0"/>
    </format>
    <format dxfId="95">
      <pivotArea field="0" type="button" dataOnly="0" labelOnly="1" outline="0"/>
    </format>
    <format dxfId="94">
      <pivotArea dataOnly="0" labelOnly="1" grandRow="1" outline="0" fieldPosition="0"/>
    </format>
    <format dxfId="93">
      <pivotArea dataOnly="0" labelOnly="1" grandCol="1" outline="0" fieldPosition="0"/>
    </format>
    <format dxfId="92">
      <pivotArea outline="0" collapsedLevelsAreSubtotals="1" fieldPosition="0"/>
    </format>
    <format dxfId="91">
      <pivotArea field="0" type="button" dataOnly="0" labelOnly="1" outline="0"/>
    </format>
    <format dxfId="90">
      <pivotArea dataOnly="0" labelOnly="1" grandRow="1" outline="0" fieldPosition="0"/>
    </format>
    <format dxfId="89">
      <pivotArea dataOnly="0" labelOnly="1" grandCol="1" outline="0" fieldPosition="0"/>
    </format>
    <format dxfId="88">
      <pivotArea outline="0" collapsedLevelsAreSubtotals="1" fieldPosition="0"/>
    </format>
    <format dxfId="87">
      <pivotArea field="0" type="button" dataOnly="0" labelOnly="1" outline="0"/>
    </format>
    <format dxfId="86">
      <pivotArea dataOnly="0" labelOnly="1" grandRow="1" outline="0" fieldPosition="0"/>
    </format>
    <format dxfId="85">
      <pivotArea dataOnly="0" labelOnly="1" grandCol="1" outline="0" fieldPosition="0"/>
    </format>
    <format dxfId="84">
      <pivotArea outline="0" collapsedLevelsAreSubtotals="1" fieldPosition="0"/>
    </format>
    <format dxfId="83">
      <pivotArea field="0" type="button" dataOnly="0" labelOnly="1" outline="0"/>
    </format>
    <format dxfId="82">
      <pivotArea dataOnly="0" labelOnly="1" grandRow="1" outline="0" fieldPosition="0"/>
    </format>
    <format dxfId="81">
      <pivotArea dataOnly="0" labelOnly="1" grandCol="1" outline="0" fieldPosition="0"/>
    </format>
    <format dxfId="80">
      <pivotArea outline="0" collapsedLevelsAreSubtotals="1" fieldPosition="0"/>
    </format>
    <format dxfId="79">
      <pivotArea field="0" type="button" dataOnly="0" labelOnly="1" outline="0"/>
    </format>
    <format dxfId="78">
      <pivotArea dataOnly="0" labelOnly="1" grandRow="1" outline="0" fieldPosition="0"/>
    </format>
    <format dxfId="77">
      <pivotArea dataOnly="0" labelOnly="1" grandCol="1" outline="0" fieldPosition="0"/>
    </format>
    <format dxfId="76">
      <pivotArea outline="0" collapsedLevelsAreSubtotals="1" fieldPosition="0"/>
    </format>
    <format dxfId="75">
      <pivotArea field="0" type="button" dataOnly="0" labelOnly="1" outline="0"/>
    </format>
    <format dxfId="74">
      <pivotArea dataOnly="0" labelOnly="1" grandRow="1" outline="0" fieldPosition="0"/>
    </format>
    <format dxfId="73">
      <pivotArea dataOnly="0" labelOnly="1" grandCol="1" outline="0" fieldPosition="0"/>
    </format>
    <format dxfId="72">
      <pivotArea outline="0" collapsedLevelsAreSubtotals="1" fieldPosition="0"/>
    </format>
    <format dxfId="71">
      <pivotArea field="0" type="button" dataOnly="0" labelOnly="1" outline="0"/>
    </format>
    <format dxfId="70">
      <pivotArea dataOnly="0" labelOnly="1" grandRow="1" outline="0" fieldPosition="0"/>
    </format>
    <format dxfId="69">
      <pivotArea dataOnly="0" labelOnly="1" grandCol="1" outline="0" fieldPosition="0"/>
    </format>
    <format dxfId="68">
      <pivotArea type="all" dataOnly="0" outline="0" fieldPosition="0"/>
    </format>
  </formats>
  <chartFormats count="8">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2"/>
          </reference>
        </references>
      </pivotArea>
    </chartFormat>
    <chartFormat chart="4" format="7" series="1">
      <pivotArea type="data" outline="0" fieldPosition="0">
        <references count="2">
          <reference field="4294967294" count="1" selected="0">
            <x v="0"/>
          </reference>
          <reference field="2" count="1" selected="0">
            <x v="3"/>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 chart="6" format="14" series="1">
      <pivotArea type="data" outline="0" fieldPosition="0">
        <references count="2">
          <reference field="4294967294" count="1" selected="0">
            <x v="0"/>
          </reference>
          <reference field="2" count="1" selected="0">
            <x v="2"/>
          </reference>
        </references>
      </pivotArea>
    </chartFormat>
    <chartFormat chart="6" format="1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Z82:AB283" firstHeaderRow="0" firstDataRow="1" firstDataCol="1"/>
  <pivotFields count="12">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showAll="0">
      <items count="5">
        <item x="1"/>
        <item x="2"/>
        <item x="0"/>
        <item x="3"/>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dataField="1" dragToRow="0" dragToCol="0" dragToPage="0" showAll="0" defaultSubtota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2">
    <i>
      <x/>
    </i>
    <i i="1">
      <x v="1"/>
    </i>
  </colItems>
  <dataFields count="2">
    <dataField name="Sum of Emissions (tons)" fld="6" baseField="0" baseItem="0"/>
    <dataField name="Count of Benchmark" fld="11" subtotal="count" baseField="0" baseItem="0"/>
  </dataFields>
  <formats count="41">
    <format dxfId="149">
      <pivotArea outline="0" collapsedLevelsAreSubtotals="1" fieldPosition="0"/>
    </format>
    <format dxfId="148">
      <pivotArea field="0" type="button" dataOnly="0" labelOnly="1" outline="0" axis="axisRow" fieldPosition="0"/>
    </format>
    <format dxfId="147">
      <pivotArea dataOnly="0" labelOnly="1" grandRow="1" outline="0" fieldPosition="0"/>
    </format>
    <format dxfId="146">
      <pivotArea dataOnly="0" labelOnly="1" grandCol="1" outline="0" fieldPosition="0"/>
    </format>
    <format dxfId="145">
      <pivotArea outline="0" collapsedLevelsAreSubtotals="1" fieldPosition="0"/>
    </format>
    <format dxfId="144">
      <pivotArea field="0" type="button" dataOnly="0" labelOnly="1" outline="0" axis="axisRow" fieldPosition="0"/>
    </format>
    <format dxfId="143">
      <pivotArea dataOnly="0" labelOnly="1" grandRow="1" outline="0" fieldPosition="0"/>
    </format>
    <format dxfId="142">
      <pivotArea dataOnly="0" labelOnly="1" grandCol="1" outline="0" fieldPosition="0"/>
    </format>
    <format dxfId="141">
      <pivotArea outline="0" collapsedLevelsAreSubtotals="1" fieldPosition="0"/>
    </format>
    <format dxfId="140">
      <pivotArea field="0" type="button" dataOnly="0" labelOnly="1" outline="0" axis="axisRow" fieldPosition="0"/>
    </format>
    <format dxfId="139">
      <pivotArea dataOnly="0" labelOnly="1" grandRow="1" outline="0" fieldPosition="0"/>
    </format>
    <format dxfId="138">
      <pivotArea dataOnly="0" labelOnly="1" grandCol="1" outline="0" fieldPosition="0"/>
    </format>
    <format dxfId="137">
      <pivotArea outline="0" collapsedLevelsAreSubtotals="1" fieldPosition="0"/>
    </format>
    <format dxfId="136">
      <pivotArea field="0" type="button" dataOnly="0" labelOnly="1" outline="0" axis="axisRow" fieldPosition="0"/>
    </format>
    <format dxfId="135">
      <pivotArea dataOnly="0" labelOnly="1" grandRow="1" outline="0" fieldPosition="0"/>
    </format>
    <format dxfId="134">
      <pivotArea dataOnly="0" labelOnly="1" grandCol="1" outline="0" fieldPosition="0"/>
    </format>
    <format dxfId="133">
      <pivotArea outline="0" collapsedLevelsAreSubtotals="1" fieldPosition="0"/>
    </format>
    <format dxfId="132">
      <pivotArea field="0" type="button" dataOnly="0" labelOnly="1" outline="0" axis="axisRow" fieldPosition="0"/>
    </format>
    <format dxfId="131">
      <pivotArea dataOnly="0" labelOnly="1" grandRow="1" outline="0" fieldPosition="0"/>
    </format>
    <format dxfId="130">
      <pivotArea dataOnly="0" labelOnly="1" grandCol="1" outline="0" fieldPosition="0"/>
    </format>
    <format dxfId="129">
      <pivotArea outline="0" collapsedLevelsAreSubtotals="1" fieldPosition="0"/>
    </format>
    <format dxfId="128">
      <pivotArea field="0" type="button" dataOnly="0" labelOnly="1" outline="0" axis="axisRow" fieldPosition="0"/>
    </format>
    <format dxfId="127">
      <pivotArea dataOnly="0" labelOnly="1" grandRow="1" outline="0" fieldPosition="0"/>
    </format>
    <format dxfId="126">
      <pivotArea dataOnly="0" labelOnly="1" grandCol="1" outline="0" fieldPosition="0"/>
    </format>
    <format dxfId="125">
      <pivotArea outline="0" collapsedLevelsAreSubtotals="1" fieldPosition="0"/>
    </format>
    <format dxfId="124">
      <pivotArea field="0" type="button" dataOnly="0" labelOnly="1" outline="0" axis="axisRow" fieldPosition="0"/>
    </format>
    <format dxfId="123">
      <pivotArea dataOnly="0" labelOnly="1" grandRow="1" outline="0" fieldPosition="0"/>
    </format>
    <format dxfId="122">
      <pivotArea dataOnly="0" labelOnly="1" grandCol="1" outline="0" fieldPosition="0"/>
    </format>
    <format dxfId="121">
      <pivotArea outline="0" collapsedLevelsAreSubtotals="1" fieldPosition="0"/>
    </format>
    <format dxfId="120">
      <pivotArea field="0" type="button" dataOnly="0" labelOnly="1" outline="0" axis="axisRow" fieldPosition="0"/>
    </format>
    <format dxfId="119">
      <pivotArea dataOnly="0" labelOnly="1" grandRow="1" outline="0" fieldPosition="0"/>
    </format>
    <format dxfId="118">
      <pivotArea dataOnly="0" labelOnly="1" grandCol="1" outline="0" fieldPosition="0"/>
    </format>
    <format dxfId="117">
      <pivotArea outline="0" collapsedLevelsAreSubtotals="1" fieldPosition="0"/>
    </format>
    <format dxfId="116">
      <pivotArea field="0" type="button" dataOnly="0" labelOnly="1" outline="0" axis="axisRow" fieldPosition="0"/>
    </format>
    <format dxfId="115">
      <pivotArea dataOnly="0" labelOnly="1" grandRow="1" outline="0" fieldPosition="0"/>
    </format>
    <format dxfId="114">
      <pivotArea dataOnly="0" labelOnly="1" grandCol="1" outline="0" fieldPosition="0"/>
    </format>
    <format dxfId="113">
      <pivotArea outline="0" collapsedLevelsAreSubtotals="1" fieldPosition="0"/>
    </format>
    <format dxfId="112">
      <pivotArea field="0" type="button" dataOnly="0" labelOnly="1" outline="0" axis="axisRow" fieldPosition="0"/>
    </format>
    <format dxfId="111">
      <pivotArea dataOnly="0" labelOnly="1" grandRow="1" outline="0" fieldPosition="0"/>
    </format>
    <format dxfId="110">
      <pivotArea dataOnly="0" labelOnly="1" grandCol="1" outline="0" fieldPosition="0"/>
    </format>
    <format dxfId="109">
      <pivotArea type="all" dataOnly="0" outline="0" fieldPosition="0"/>
    </format>
  </formats>
  <chartFormats count="4">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Avg Production Efficienc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R4:W11" firstHeaderRow="1" firstDataRow="2"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4"/>
        <item x="0"/>
        <item x="1"/>
        <item x="2"/>
        <item x="3"/>
        <item t="default"/>
      </items>
    </pivotField>
    <pivotField axis="axisCol" showAll="0">
      <items count="5">
        <item x="1"/>
        <item x="2"/>
        <item x="0"/>
        <item x="3"/>
        <item t="default"/>
      </items>
    </pivotField>
    <pivotField showAll="0">
      <items count="4">
        <item x="1"/>
        <item x="2"/>
        <item x="0"/>
        <item t="default"/>
      </items>
    </pivotField>
    <pivotField showAll="0"/>
    <pivotField showAll="0"/>
    <pivotField showAll="0"/>
    <pivotField dataField="1" showAll="0"/>
    <pivotField showAll="0"/>
    <pivotField showAll="0"/>
    <pivotField showAll="0"/>
    <pivotField dragToRow="0" dragToCol="0" dragToPage="0" showAll="0" defaultSubtotal="0"/>
  </pivotFields>
  <rowFields count="1">
    <field x="1"/>
  </rowFields>
  <rowItems count="6">
    <i>
      <x/>
    </i>
    <i>
      <x v="1"/>
    </i>
    <i>
      <x v="2"/>
    </i>
    <i>
      <x v="3"/>
    </i>
    <i>
      <x v="4"/>
    </i>
    <i t="grand">
      <x/>
    </i>
  </rowItems>
  <colFields count="1">
    <field x="2"/>
  </colFields>
  <colItems count="5">
    <i>
      <x/>
    </i>
    <i>
      <x v="1"/>
    </i>
    <i>
      <x v="2"/>
    </i>
    <i>
      <x v="3"/>
    </i>
    <i t="grand">
      <x/>
    </i>
  </colItems>
  <dataFields count="1">
    <dataField name="Average of Production Volume (units)" fld="7" subtotal="average" baseField="1" baseItem="0"/>
  </dataFields>
  <formats count="41">
    <format dxfId="190">
      <pivotArea outline="0" collapsedLevelsAreSubtotals="1" fieldPosition="0"/>
    </format>
    <format dxfId="189">
      <pivotArea field="0" type="button" dataOnly="0" labelOnly="1" outline="0"/>
    </format>
    <format dxfId="188">
      <pivotArea dataOnly="0" labelOnly="1" grandRow="1" outline="0" fieldPosition="0"/>
    </format>
    <format dxfId="187">
      <pivotArea dataOnly="0" labelOnly="1" grandCol="1" outline="0" fieldPosition="0"/>
    </format>
    <format dxfId="186">
      <pivotArea outline="0" collapsedLevelsAreSubtotals="1" fieldPosition="0"/>
    </format>
    <format dxfId="185">
      <pivotArea field="0" type="button" dataOnly="0" labelOnly="1" outline="0"/>
    </format>
    <format dxfId="184">
      <pivotArea dataOnly="0" labelOnly="1" grandRow="1" outline="0" fieldPosition="0"/>
    </format>
    <format dxfId="183">
      <pivotArea dataOnly="0" labelOnly="1" grandCol="1" outline="0" fieldPosition="0"/>
    </format>
    <format dxfId="182">
      <pivotArea outline="0" collapsedLevelsAreSubtotals="1" fieldPosition="0"/>
    </format>
    <format dxfId="181">
      <pivotArea field="0" type="button" dataOnly="0" labelOnly="1" outline="0"/>
    </format>
    <format dxfId="180">
      <pivotArea dataOnly="0" labelOnly="1" grandRow="1" outline="0" fieldPosition="0"/>
    </format>
    <format dxfId="179">
      <pivotArea dataOnly="0" labelOnly="1" grandCol="1" outline="0" fieldPosition="0"/>
    </format>
    <format dxfId="178">
      <pivotArea outline="0" collapsedLevelsAreSubtotals="1" fieldPosition="0"/>
    </format>
    <format dxfId="177">
      <pivotArea field="0" type="button" dataOnly="0" labelOnly="1" outline="0"/>
    </format>
    <format dxfId="176">
      <pivotArea dataOnly="0" labelOnly="1" grandRow="1" outline="0" fieldPosition="0"/>
    </format>
    <format dxfId="175">
      <pivotArea dataOnly="0" labelOnly="1" grandCol="1" outline="0" fieldPosition="0"/>
    </format>
    <format dxfId="174">
      <pivotArea outline="0" collapsedLevelsAreSubtotals="1" fieldPosition="0"/>
    </format>
    <format dxfId="173">
      <pivotArea field="0" type="button" dataOnly="0" labelOnly="1" outline="0"/>
    </format>
    <format dxfId="172">
      <pivotArea dataOnly="0" labelOnly="1" grandRow="1" outline="0" fieldPosition="0"/>
    </format>
    <format dxfId="171">
      <pivotArea dataOnly="0" labelOnly="1" grandCol="1" outline="0" fieldPosition="0"/>
    </format>
    <format dxfId="170">
      <pivotArea outline="0" collapsedLevelsAreSubtotals="1" fieldPosition="0"/>
    </format>
    <format dxfId="169">
      <pivotArea field="0" type="button" dataOnly="0" labelOnly="1" outline="0"/>
    </format>
    <format dxfId="168">
      <pivotArea dataOnly="0" labelOnly="1" grandRow="1" outline="0" fieldPosition="0"/>
    </format>
    <format dxfId="167">
      <pivotArea dataOnly="0" labelOnly="1" grandCol="1" outline="0" fieldPosition="0"/>
    </format>
    <format dxfId="166">
      <pivotArea outline="0" collapsedLevelsAreSubtotals="1" fieldPosition="0"/>
    </format>
    <format dxfId="165">
      <pivotArea field="0" type="button" dataOnly="0" labelOnly="1" outline="0"/>
    </format>
    <format dxfId="164">
      <pivotArea dataOnly="0" labelOnly="1" grandRow="1" outline="0" fieldPosition="0"/>
    </format>
    <format dxfId="163">
      <pivotArea dataOnly="0" labelOnly="1" grandCol="1" outline="0" fieldPosition="0"/>
    </format>
    <format dxfId="162">
      <pivotArea outline="0" collapsedLevelsAreSubtotals="1" fieldPosition="0"/>
    </format>
    <format dxfId="161">
      <pivotArea field="0" type="button" dataOnly="0" labelOnly="1" outline="0"/>
    </format>
    <format dxfId="160">
      <pivotArea dataOnly="0" labelOnly="1" grandRow="1" outline="0" fieldPosition="0"/>
    </format>
    <format dxfId="159">
      <pivotArea dataOnly="0" labelOnly="1" grandCol="1" outline="0" fieldPosition="0"/>
    </format>
    <format dxfId="158">
      <pivotArea outline="0" collapsedLevelsAreSubtotals="1" fieldPosition="0"/>
    </format>
    <format dxfId="157">
      <pivotArea field="0" type="button" dataOnly="0" labelOnly="1" outline="0"/>
    </format>
    <format dxfId="156">
      <pivotArea dataOnly="0" labelOnly="1" grandRow="1" outline="0" fieldPosition="0"/>
    </format>
    <format dxfId="155">
      <pivotArea dataOnly="0" labelOnly="1" grandCol="1" outline="0" fieldPosition="0"/>
    </format>
    <format dxfId="154">
      <pivotArea outline="0" collapsedLevelsAreSubtotals="1" fieldPosition="0"/>
    </format>
    <format dxfId="153">
      <pivotArea field="0" type="button" dataOnly="0" labelOnly="1" outline="0"/>
    </format>
    <format dxfId="152">
      <pivotArea dataOnly="0" labelOnly="1" grandRow="1" outline="0" fieldPosition="0"/>
    </format>
    <format dxfId="151">
      <pivotArea dataOnly="0" labelOnly="1" grandCol="1" outline="0" fieldPosition="0"/>
    </format>
    <format dxfId="150">
      <pivotArea type="all" dataOnly="0" outline="0" fieldPosition="0"/>
    </format>
  </formats>
  <chartFormats count="4">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2"/>
          </reference>
        </references>
      </pivotArea>
    </chartFormat>
    <chartFormat chart="2"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mbined Trend Pivo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R63:V69" firstHeaderRow="1" firstDataRow="2"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axis="axisRow" showAll="0">
      <items count="5">
        <item x="1"/>
        <item x="2"/>
        <item x="0"/>
        <item x="3"/>
        <item t="default"/>
      </items>
    </pivotField>
    <pivotField axis="axisCol" showAll="0">
      <items count="4">
        <item x="1"/>
        <item x="2"/>
        <item x="0"/>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3"/>
  </colFields>
  <colItems count="4">
    <i>
      <x/>
    </i>
    <i>
      <x v="1"/>
    </i>
    <i>
      <x v="2"/>
    </i>
    <i t="grand">
      <x/>
    </i>
  </colItems>
  <dataFields count="1">
    <dataField name="Sum of Emissions (tons)" fld="6" baseField="0" baseItem="0"/>
  </dataFields>
  <formats count="41">
    <format dxfId="231">
      <pivotArea outline="0" collapsedLevelsAreSubtotals="1" fieldPosition="0"/>
    </format>
    <format dxfId="230">
      <pivotArea field="0" type="button" dataOnly="0" labelOnly="1" outline="0"/>
    </format>
    <format dxfId="229">
      <pivotArea dataOnly="0" labelOnly="1" grandRow="1" outline="0" fieldPosition="0"/>
    </format>
    <format dxfId="228">
      <pivotArea dataOnly="0" labelOnly="1" grandCol="1" outline="0" fieldPosition="0"/>
    </format>
    <format dxfId="227">
      <pivotArea outline="0" collapsedLevelsAreSubtotals="1" fieldPosition="0"/>
    </format>
    <format dxfId="226">
      <pivotArea field="0" type="button" dataOnly="0" labelOnly="1" outline="0"/>
    </format>
    <format dxfId="225">
      <pivotArea dataOnly="0" labelOnly="1" grandRow="1" outline="0" fieldPosition="0"/>
    </format>
    <format dxfId="224">
      <pivotArea dataOnly="0" labelOnly="1" grandCol="1" outline="0" fieldPosition="0"/>
    </format>
    <format dxfId="223">
      <pivotArea outline="0" collapsedLevelsAreSubtotals="1" fieldPosition="0"/>
    </format>
    <format dxfId="222">
      <pivotArea field="0" type="button" dataOnly="0" labelOnly="1" outline="0"/>
    </format>
    <format dxfId="221">
      <pivotArea dataOnly="0" labelOnly="1" grandRow="1" outline="0" fieldPosition="0"/>
    </format>
    <format dxfId="220">
      <pivotArea dataOnly="0" labelOnly="1" grandCol="1" outline="0" fieldPosition="0"/>
    </format>
    <format dxfId="219">
      <pivotArea outline="0" collapsedLevelsAreSubtotals="1" fieldPosition="0"/>
    </format>
    <format dxfId="218">
      <pivotArea field="0" type="button" dataOnly="0" labelOnly="1" outline="0"/>
    </format>
    <format dxfId="217">
      <pivotArea dataOnly="0" labelOnly="1" grandRow="1" outline="0" fieldPosition="0"/>
    </format>
    <format dxfId="216">
      <pivotArea dataOnly="0" labelOnly="1" grandCol="1" outline="0" fieldPosition="0"/>
    </format>
    <format dxfId="215">
      <pivotArea outline="0" collapsedLevelsAreSubtotals="1" fieldPosition="0"/>
    </format>
    <format dxfId="214">
      <pivotArea field="0" type="button" dataOnly="0" labelOnly="1" outline="0"/>
    </format>
    <format dxfId="213">
      <pivotArea dataOnly="0" labelOnly="1" grandRow="1" outline="0" fieldPosition="0"/>
    </format>
    <format dxfId="212">
      <pivotArea dataOnly="0" labelOnly="1" grandCol="1" outline="0" fieldPosition="0"/>
    </format>
    <format dxfId="211">
      <pivotArea outline="0" collapsedLevelsAreSubtotals="1" fieldPosition="0"/>
    </format>
    <format dxfId="210">
      <pivotArea field="0" type="button" dataOnly="0" labelOnly="1" outline="0"/>
    </format>
    <format dxfId="209">
      <pivotArea dataOnly="0" labelOnly="1" grandRow="1" outline="0" fieldPosition="0"/>
    </format>
    <format dxfId="208">
      <pivotArea dataOnly="0" labelOnly="1" grandCol="1" outline="0" fieldPosition="0"/>
    </format>
    <format dxfId="207">
      <pivotArea outline="0" collapsedLevelsAreSubtotals="1" fieldPosition="0"/>
    </format>
    <format dxfId="206">
      <pivotArea field="0" type="button" dataOnly="0" labelOnly="1" outline="0"/>
    </format>
    <format dxfId="205">
      <pivotArea dataOnly="0" labelOnly="1" grandRow="1" outline="0" fieldPosition="0"/>
    </format>
    <format dxfId="204">
      <pivotArea dataOnly="0" labelOnly="1" grandCol="1" outline="0" fieldPosition="0"/>
    </format>
    <format dxfId="203">
      <pivotArea outline="0" collapsedLevelsAreSubtotals="1" fieldPosition="0"/>
    </format>
    <format dxfId="202">
      <pivotArea field="0" type="button" dataOnly="0" labelOnly="1" outline="0"/>
    </format>
    <format dxfId="201">
      <pivotArea dataOnly="0" labelOnly="1" grandRow="1" outline="0" fieldPosition="0"/>
    </format>
    <format dxfId="200">
      <pivotArea dataOnly="0" labelOnly="1" grandCol="1" outline="0" fieldPosition="0"/>
    </format>
    <format dxfId="199">
      <pivotArea outline="0" collapsedLevelsAreSubtotals="1" fieldPosition="0"/>
    </format>
    <format dxfId="198">
      <pivotArea field="0" type="button" dataOnly="0" labelOnly="1" outline="0"/>
    </format>
    <format dxfId="197">
      <pivotArea dataOnly="0" labelOnly="1" grandRow="1" outline="0" fieldPosition="0"/>
    </format>
    <format dxfId="196">
      <pivotArea dataOnly="0" labelOnly="1" grandCol="1" outline="0" fieldPosition="0"/>
    </format>
    <format dxfId="195">
      <pivotArea outline="0" collapsedLevelsAreSubtotals="1" fieldPosition="0"/>
    </format>
    <format dxfId="194">
      <pivotArea field="0" type="button" dataOnly="0" labelOnly="1" outline="0"/>
    </format>
    <format dxfId="193">
      <pivotArea dataOnly="0" labelOnly="1" grandRow="1" outline="0" fieldPosition="0"/>
    </format>
    <format dxfId="192">
      <pivotArea dataOnly="0" labelOnly="1" grandCol="1" outline="0" fieldPosition="0"/>
    </format>
    <format dxfId="191">
      <pivotArea type="all" dataOnly="0" outline="0" fieldPosition="0"/>
    </format>
  </formats>
  <chartFormats count="6">
    <chartFormat chart="6" format="3" series="1">
      <pivotArea type="data" outline="0" fieldPosition="0">
        <references count="2">
          <reference field="4294967294" count="1" selected="0">
            <x v="0"/>
          </reference>
          <reference field="3"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series="1">
      <pivotArea type="data" outline="0" fieldPosition="0">
        <references count="2">
          <reference field="4294967294" count="1" selected="0">
            <x v="0"/>
          </reference>
          <reference field="3" count="1" selected="0">
            <x v="2"/>
          </reference>
        </references>
      </pivotArea>
    </chartFormat>
    <chartFormat chart="8" format="9" series="1">
      <pivotArea type="data" outline="0" fieldPosition="0">
        <references count="2">
          <reference field="4294967294" count="1" selected="0">
            <x v="0"/>
          </reference>
          <reference field="3" count="1" selected="0">
            <x v="0"/>
          </reference>
        </references>
      </pivotArea>
    </chartFormat>
    <chartFormat chart="8" format="10" series="1">
      <pivotArea type="data" outline="0" fieldPosition="0">
        <references count="2">
          <reference field="4294967294" count="1" selected="0">
            <x v="0"/>
          </reference>
          <reference field="3" count="1" selected="0">
            <x v="1"/>
          </reference>
        </references>
      </pivotArea>
    </chartFormat>
    <chartFormat chart="8"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Emissions by Facil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R45:W52" firstHeaderRow="1" firstDataRow="2"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4"/>
        <item x="0"/>
        <item x="1"/>
        <item x="2"/>
        <item x="3"/>
        <item t="default"/>
      </items>
    </pivotField>
    <pivotField axis="axisCol" showAll="0">
      <items count="5">
        <item x="1"/>
        <item x="2"/>
        <item x="0"/>
        <item x="3"/>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1"/>
  </rowFields>
  <rowItems count="6">
    <i>
      <x/>
    </i>
    <i>
      <x v="1"/>
    </i>
    <i>
      <x v="2"/>
    </i>
    <i>
      <x v="3"/>
    </i>
    <i>
      <x v="4"/>
    </i>
    <i t="grand">
      <x/>
    </i>
  </rowItems>
  <colFields count="1">
    <field x="2"/>
  </colFields>
  <colItems count="5">
    <i>
      <x/>
    </i>
    <i>
      <x v="1"/>
    </i>
    <i>
      <x v="2"/>
    </i>
    <i>
      <x v="3"/>
    </i>
    <i t="grand">
      <x/>
    </i>
  </colItems>
  <dataFields count="1">
    <dataField name="Sum of Emissions (tons)" fld="6" baseField="0" baseItem="0"/>
  </dataFields>
  <formats count="41">
    <format dxfId="272">
      <pivotArea outline="0" collapsedLevelsAreSubtotals="1" fieldPosition="0"/>
    </format>
    <format dxfId="271">
      <pivotArea field="0" type="button" dataOnly="0" labelOnly="1" outline="0"/>
    </format>
    <format dxfId="270">
      <pivotArea dataOnly="0" labelOnly="1" grandRow="1" outline="0" fieldPosition="0"/>
    </format>
    <format dxfId="269">
      <pivotArea dataOnly="0" labelOnly="1" grandCol="1" outline="0" fieldPosition="0"/>
    </format>
    <format dxfId="268">
      <pivotArea outline="0" collapsedLevelsAreSubtotals="1" fieldPosition="0"/>
    </format>
    <format dxfId="267">
      <pivotArea field="0" type="button" dataOnly="0" labelOnly="1" outline="0"/>
    </format>
    <format dxfId="266">
      <pivotArea dataOnly="0" labelOnly="1" grandRow="1" outline="0" fieldPosition="0"/>
    </format>
    <format dxfId="265">
      <pivotArea dataOnly="0" labelOnly="1" grandCol="1" outline="0" fieldPosition="0"/>
    </format>
    <format dxfId="264">
      <pivotArea outline="0" collapsedLevelsAreSubtotals="1" fieldPosition="0"/>
    </format>
    <format dxfId="263">
      <pivotArea field="0" type="button" dataOnly="0" labelOnly="1" outline="0"/>
    </format>
    <format dxfId="262">
      <pivotArea dataOnly="0" labelOnly="1" grandRow="1" outline="0" fieldPosition="0"/>
    </format>
    <format dxfId="261">
      <pivotArea dataOnly="0" labelOnly="1" grandCol="1" outline="0" fieldPosition="0"/>
    </format>
    <format dxfId="260">
      <pivotArea outline="0" collapsedLevelsAreSubtotals="1" fieldPosition="0"/>
    </format>
    <format dxfId="259">
      <pivotArea field="0" type="button" dataOnly="0" labelOnly="1" outline="0"/>
    </format>
    <format dxfId="258">
      <pivotArea dataOnly="0" labelOnly="1" grandRow="1" outline="0" fieldPosition="0"/>
    </format>
    <format dxfId="257">
      <pivotArea dataOnly="0" labelOnly="1" grandCol="1" outline="0" fieldPosition="0"/>
    </format>
    <format dxfId="256">
      <pivotArea outline="0" collapsedLevelsAreSubtotals="1" fieldPosition="0"/>
    </format>
    <format dxfId="255">
      <pivotArea field="0" type="button" dataOnly="0" labelOnly="1" outline="0"/>
    </format>
    <format dxfId="254">
      <pivotArea dataOnly="0" labelOnly="1" grandRow="1" outline="0" fieldPosition="0"/>
    </format>
    <format dxfId="253">
      <pivotArea dataOnly="0" labelOnly="1" grandCol="1" outline="0" fieldPosition="0"/>
    </format>
    <format dxfId="252">
      <pivotArea outline="0" collapsedLevelsAreSubtotals="1" fieldPosition="0"/>
    </format>
    <format dxfId="251">
      <pivotArea field="0" type="button" dataOnly="0" labelOnly="1" outline="0"/>
    </format>
    <format dxfId="250">
      <pivotArea dataOnly="0" labelOnly="1" grandRow="1" outline="0" fieldPosition="0"/>
    </format>
    <format dxfId="249">
      <pivotArea dataOnly="0" labelOnly="1" grandCol="1" outline="0" fieldPosition="0"/>
    </format>
    <format dxfId="248">
      <pivotArea outline="0" collapsedLevelsAreSubtotals="1" fieldPosition="0"/>
    </format>
    <format dxfId="247">
      <pivotArea field="0" type="button" dataOnly="0" labelOnly="1" outline="0"/>
    </format>
    <format dxfId="246">
      <pivotArea dataOnly="0" labelOnly="1" grandRow="1" outline="0" fieldPosition="0"/>
    </format>
    <format dxfId="245">
      <pivotArea dataOnly="0" labelOnly="1" grandCol="1" outline="0" fieldPosition="0"/>
    </format>
    <format dxfId="244">
      <pivotArea outline="0" collapsedLevelsAreSubtotals="1" fieldPosition="0"/>
    </format>
    <format dxfId="243">
      <pivotArea field="0" type="button" dataOnly="0" labelOnly="1" outline="0"/>
    </format>
    <format dxfId="242">
      <pivotArea dataOnly="0" labelOnly="1" grandRow="1" outline="0" fieldPosition="0"/>
    </format>
    <format dxfId="241">
      <pivotArea dataOnly="0" labelOnly="1" grandCol="1" outline="0" fieldPosition="0"/>
    </format>
    <format dxfId="240">
      <pivotArea outline="0" collapsedLevelsAreSubtotals="1" fieldPosition="0"/>
    </format>
    <format dxfId="239">
      <pivotArea field="0" type="button" dataOnly="0" labelOnly="1" outline="0"/>
    </format>
    <format dxfId="238">
      <pivotArea dataOnly="0" labelOnly="1" grandRow="1" outline="0" fieldPosition="0"/>
    </format>
    <format dxfId="237">
      <pivotArea dataOnly="0" labelOnly="1" grandCol="1" outline="0" fieldPosition="0"/>
    </format>
    <format dxfId="236">
      <pivotArea outline="0" collapsedLevelsAreSubtotals="1" fieldPosition="0"/>
    </format>
    <format dxfId="235">
      <pivotArea field="0" type="button" dataOnly="0" labelOnly="1" outline="0"/>
    </format>
    <format dxfId="234">
      <pivotArea dataOnly="0" labelOnly="1" grandRow="1" outline="0" fieldPosition="0"/>
    </format>
    <format dxfId="233">
      <pivotArea dataOnly="0" labelOnly="1" grandCol="1" outline="0" fieldPosition="0"/>
    </format>
    <format dxfId="232">
      <pivotArea type="all" dataOnly="0" outline="0" fieldPosition="0"/>
    </format>
  </formats>
  <chartFormats count="8">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3"/>
          </reference>
        </references>
      </pivotArea>
    </chartFormat>
    <chartFormat chart="7" format="12" series="1">
      <pivotArea type="data" outline="0" fieldPosition="0">
        <references count="2">
          <reference field="4294967294" count="1" selected="0">
            <x v="0"/>
          </reference>
          <reference field="2" count="1" selected="0">
            <x v="0"/>
          </reference>
        </references>
      </pivotArea>
    </chartFormat>
    <chartFormat chart="7" format="13" series="1">
      <pivotArea type="data" outline="0" fieldPosition="0">
        <references count="2">
          <reference field="4294967294" count="1" selected="0">
            <x v="0"/>
          </reference>
          <reference field="2" count="1" selected="0">
            <x v="1"/>
          </reference>
        </references>
      </pivotArea>
    </chartFormat>
    <chartFormat chart="7" format="14" series="1">
      <pivotArea type="data" outline="0" fieldPosition="0">
        <references count="2">
          <reference field="4294967294" count="1" selected="0">
            <x v="0"/>
          </reference>
          <reference field="2" count="1" selected="0">
            <x v="2"/>
          </reference>
        </references>
      </pivotArea>
    </chartFormat>
    <chartFormat chart="7" format="1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Emissions by Facil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F205" firstHeaderRow="1" firstDataRow="2" firstDataCol="1"/>
  <pivotFields count="12">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axis="axisCol" showAll="0">
      <items count="5">
        <item x="1"/>
        <item x="2"/>
        <item x="0"/>
        <item x="3"/>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Fields count="1">
    <field x="2"/>
  </colFields>
  <colItems count="5">
    <i>
      <x/>
    </i>
    <i>
      <x v="1"/>
    </i>
    <i>
      <x v="2"/>
    </i>
    <i>
      <x v="3"/>
    </i>
    <i t="grand">
      <x/>
    </i>
  </colItems>
  <dataFields count="1">
    <dataField name="Sum of Emissions (tons)" fld="6" baseField="0" baseItem="0"/>
  </dataFields>
  <formats count="90">
    <format dxfId="362">
      <pivotArea outline="0" collapsedLevelsAreSubtotals="1" fieldPosition="0"/>
    </format>
    <format dxfId="361">
      <pivotArea field="0" type="button" dataOnly="0" labelOnly="1" outline="0" axis="axisRow" fieldPosition="0"/>
    </format>
    <format dxfId="36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5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5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56">
      <pivotArea dataOnly="0" labelOnly="1" grandRow="1" outline="0" fieldPosition="0"/>
    </format>
    <format dxfId="355">
      <pivotArea dataOnly="0" labelOnly="1" fieldPosition="0">
        <references count="1">
          <reference field="2" count="0"/>
        </references>
      </pivotArea>
    </format>
    <format dxfId="354">
      <pivotArea dataOnly="0" labelOnly="1" grandCol="1" outline="0" fieldPosition="0"/>
    </format>
    <format dxfId="353">
      <pivotArea outline="0" collapsedLevelsAreSubtotals="1" fieldPosition="0"/>
    </format>
    <format dxfId="352">
      <pivotArea field="0" type="button" dataOnly="0" labelOnly="1" outline="0" axis="axisRow" fieldPosition="0"/>
    </format>
    <format dxfId="35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8">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7">
      <pivotArea dataOnly="0" labelOnly="1" grandRow="1" outline="0" fieldPosition="0"/>
    </format>
    <format dxfId="346">
      <pivotArea dataOnly="0" labelOnly="1" fieldPosition="0">
        <references count="1">
          <reference field="2" count="0"/>
        </references>
      </pivotArea>
    </format>
    <format dxfId="345">
      <pivotArea dataOnly="0" labelOnly="1" grandCol="1" outline="0" fieldPosition="0"/>
    </format>
    <format dxfId="344">
      <pivotArea outline="0" collapsedLevelsAreSubtotals="1" fieldPosition="0"/>
    </format>
    <format dxfId="343">
      <pivotArea field="0" type="button" dataOnly="0" labelOnly="1" outline="0" axis="axisRow" fieldPosition="0"/>
    </format>
    <format dxfId="34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3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38">
      <pivotArea dataOnly="0" labelOnly="1" grandRow="1" outline="0" fieldPosition="0"/>
    </format>
    <format dxfId="337">
      <pivotArea dataOnly="0" labelOnly="1" fieldPosition="0">
        <references count="1">
          <reference field="2" count="0"/>
        </references>
      </pivotArea>
    </format>
    <format dxfId="336">
      <pivotArea dataOnly="0" labelOnly="1" grandCol="1" outline="0" fieldPosition="0"/>
    </format>
    <format dxfId="335">
      <pivotArea outline="0" collapsedLevelsAreSubtotals="1" fieldPosition="0"/>
    </format>
    <format dxfId="334">
      <pivotArea field="0" type="button" dataOnly="0" labelOnly="1" outline="0" axis="axisRow" fieldPosition="0"/>
    </format>
    <format dxfId="33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3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30">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29">
      <pivotArea dataOnly="0" labelOnly="1" grandRow="1" outline="0" fieldPosition="0"/>
    </format>
    <format dxfId="328">
      <pivotArea dataOnly="0" labelOnly="1" fieldPosition="0">
        <references count="1">
          <reference field="2" count="0"/>
        </references>
      </pivotArea>
    </format>
    <format dxfId="327">
      <pivotArea dataOnly="0" labelOnly="1" grandCol="1" outline="0" fieldPosition="0"/>
    </format>
    <format dxfId="326">
      <pivotArea outline="0" collapsedLevelsAreSubtotals="1" fieldPosition="0"/>
    </format>
    <format dxfId="325">
      <pivotArea field="0" type="button" dataOnly="0" labelOnly="1" outline="0" axis="axisRow" fieldPosition="0"/>
    </format>
    <format dxfId="32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2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20">
      <pivotArea dataOnly="0" labelOnly="1" grandRow="1" outline="0" fieldPosition="0"/>
    </format>
    <format dxfId="319">
      <pivotArea dataOnly="0" labelOnly="1" fieldPosition="0">
        <references count="1">
          <reference field="2" count="0"/>
        </references>
      </pivotArea>
    </format>
    <format dxfId="318">
      <pivotArea dataOnly="0" labelOnly="1" grandCol="1" outline="0" fieldPosition="0"/>
    </format>
    <format dxfId="317">
      <pivotArea outline="0" collapsedLevelsAreSubtotals="1" fieldPosition="0"/>
    </format>
    <format dxfId="316">
      <pivotArea field="0" type="button" dataOnly="0" labelOnly="1" outline="0" axis="axisRow" fieldPosition="0"/>
    </format>
    <format dxfId="31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1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1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11">
      <pivotArea dataOnly="0" labelOnly="1" grandRow="1" outline="0" fieldPosition="0"/>
    </format>
    <format dxfId="310">
      <pivotArea dataOnly="0" labelOnly="1" fieldPosition="0">
        <references count="1">
          <reference field="2" count="0"/>
        </references>
      </pivotArea>
    </format>
    <format dxfId="309">
      <pivotArea dataOnly="0" labelOnly="1" grandCol="1" outline="0" fieldPosition="0"/>
    </format>
    <format dxfId="308">
      <pivotArea outline="0" collapsedLevelsAreSubtotals="1" fieldPosition="0"/>
    </format>
    <format dxfId="307">
      <pivotArea field="0" type="button" dataOnly="0" labelOnly="1" outline="0" axis="axisRow" fieldPosition="0"/>
    </format>
    <format dxfId="30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0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02">
      <pivotArea dataOnly="0" labelOnly="1" grandRow="1" outline="0" fieldPosition="0"/>
    </format>
    <format dxfId="301">
      <pivotArea dataOnly="0" labelOnly="1" fieldPosition="0">
        <references count="1">
          <reference field="2" count="0"/>
        </references>
      </pivotArea>
    </format>
    <format dxfId="300">
      <pivotArea dataOnly="0" labelOnly="1" grandCol="1" outline="0" fieldPosition="0"/>
    </format>
    <format dxfId="299">
      <pivotArea outline="0" collapsedLevelsAreSubtotals="1" fieldPosition="0"/>
    </format>
    <format dxfId="298">
      <pivotArea field="0" type="button" dataOnly="0" labelOnly="1" outline="0" axis="axisRow" fieldPosition="0"/>
    </format>
    <format dxfId="29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9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9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93">
      <pivotArea dataOnly="0" labelOnly="1" grandRow="1" outline="0" fieldPosition="0"/>
    </format>
    <format dxfId="292">
      <pivotArea dataOnly="0" labelOnly="1" fieldPosition="0">
        <references count="1">
          <reference field="2" count="0"/>
        </references>
      </pivotArea>
    </format>
    <format dxfId="291">
      <pivotArea dataOnly="0" labelOnly="1" grandCol="1" outline="0" fieldPosition="0"/>
    </format>
    <format dxfId="290">
      <pivotArea outline="0" collapsedLevelsAreSubtotals="1" fieldPosition="0"/>
    </format>
    <format dxfId="289">
      <pivotArea field="0" type="button" dataOnly="0" labelOnly="1" outline="0" axis="axisRow" fieldPosition="0"/>
    </format>
    <format dxfId="28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85">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4">
      <pivotArea dataOnly="0" labelOnly="1" grandRow="1" outline="0" fieldPosition="0"/>
    </format>
    <format dxfId="283">
      <pivotArea dataOnly="0" labelOnly="1" fieldPosition="0">
        <references count="1">
          <reference field="2" count="0"/>
        </references>
      </pivotArea>
    </format>
    <format dxfId="282">
      <pivotArea dataOnly="0" labelOnly="1" grandCol="1" outline="0" fieldPosition="0"/>
    </format>
    <format dxfId="281">
      <pivotArea outline="0" collapsedLevelsAreSubtotals="1" fieldPosition="0"/>
    </format>
    <format dxfId="280">
      <pivotArea field="0" type="button" dataOnly="0" labelOnly="1" outline="0" axis="axisRow" fieldPosition="0"/>
    </format>
    <format dxfId="27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75">
      <pivotArea dataOnly="0" labelOnly="1" grandRow="1" outline="0" fieldPosition="0"/>
    </format>
    <format dxfId="274">
      <pivotArea dataOnly="0" labelOnly="1" fieldPosition="0">
        <references count="1">
          <reference field="2" count="0"/>
        </references>
      </pivotArea>
    </format>
    <format dxfId="273">
      <pivotArea dataOnly="0" labelOnly="1" grandCol="1" outline="0" fieldPosition="0"/>
    </format>
  </formats>
  <chartFormats count="4">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R81:T86" firstHeaderRow="0"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axis="axisRow" showAll="0">
      <items count="5">
        <item x="1"/>
        <item x="2"/>
        <item x="0"/>
        <item x="3"/>
        <item t="default"/>
      </items>
    </pivotField>
    <pivotField showAll="0">
      <items count="4">
        <item x="1"/>
        <item x="2"/>
        <item x="0"/>
        <item t="default"/>
      </items>
    </pivotField>
    <pivotField showAll="0"/>
    <pivotField showAll="0"/>
    <pivotField dataField="1" showAll="0"/>
    <pivotField dataField="1"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Emissions (tons)" fld="6" baseField="0" baseItem="0"/>
    <dataField name="Sum of Production Volume (units)" fld="7" baseField="0" baseItem="0"/>
  </dataFields>
  <formats count="41">
    <format dxfId="403">
      <pivotArea outline="0" collapsedLevelsAreSubtotals="1" fieldPosition="0"/>
    </format>
    <format dxfId="402">
      <pivotArea field="0" type="button" dataOnly="0" labelOnly="1" outline="0"/>
    </format>
    <format dxfId="401">
      <pivotArea dataOnly="0" labelOnly="1" grandRow="1" outline="0" fieldPosition="0"/>
    </format>
    <format dxfId="400">
      <pivotArea dataOnly="0" labelOnly="1" grandCol="1" outline="0" fieldPosition="0"/>
    </format>
    <format dxfId="399">
      <pivotArea outline="0" collapsedLevelsAreSubtotals="1" fieldPosition="0"/>
    </format>
    <format dxfId="398">
      <pivotArea field="0" type="button" dataOnly="0" labelOnly="1" outline="0"/>
    </format>
    <format dxfId="397">
      <pivotArea dataOnly="0" labelOnly="1" grandRow="1" outline="0" fieldPosition="0"/>
    </format>
    <format dxfId="396">
      <pivotArea dataOnly="0" labelOnly="1" grandCol="1" outline="0" fieldPosition="0"/>
    </format>
    <format dxfId="395">
      <pivotArea outline="0" collapsedLevelsAreSubtotals="1" fieldPosition="0"/>
    </format>
    <format dxfId="394">
      <pivotArea field="0" type="button" dataOnly="0" labelOnly="1" outline="0"/>
    </format>
    <format dxfId="393">
      <pivotArea dataOnly="0" labelOnly="1" grandRow="1" outline="0" fieldPosition="0"/>
    </format>
    <format dxfId="392">
      <pivotArea dataOnly="0" labelOnly="1" grandCol="1" outline="0" fieldPosition="0"/>
    </format>
    <format dxfId="391">
      <pivotArea outline="0" collapsedLevelsAreSubtotals="1" fieldPosition="0"/>
    </format>
    <format dxfId="390">
      <pivotArea field="0" type="button" dataOnly="0" labelOnly="1" outline="0"/>
    </format>
    <format dxfId="389">
      <pivotArea dataOnly="0" labelOnly="1" grandRow="1" outline="0" fieldPosition="0"/>
    </format>
    <format dxfId="388">
      <pivotArea dataOnly="0" labelOnly="1" grandCol="1" outline="0" fieldPosition="0"/>
    </format>
    <format dxfId="387">
      <pivotArea outline="0" collapsedLevelsAreSubtotals="1" fieldPosition="0"/>
    </format>
    <format dxfId="386">
      <pivotArea field="0" type="button" dataOnly="0" labelOnly="1" outline="0"/>
    </format>
    <format dxfId="385">
      <pivotArea dataOnly="0" labelOnly="1" grandRow="1" outline="0" fieldPosition="0"/>
    </format>
    <format dxfId="384">
      <pivotArea dataOnly="0" labelOnly="1" grandCol="1" outline="0" fieldPosition="0"/>
    </format>
    <format dxfId="383">
      <pivotArea outline="0" collapsedLevelsAreSubtotals="1" fieldPosition="0"/>
    </format>
    <format dxfId="382">
      <pivotArea field="0" type="button" dataOnly="0" labelOnly="1" outline="0"/>
    </format>
    <format dxfId="381">
      <pivotArea dataOnly="0" labelOnly="1" grandRow="1" outline="0" fieldPosition="0"/>
    </format>
    <format dxfId="380">
      <pivotArea dataOnly="0" labelOnly="1" grandCol="1" outline="0" fieldPosition="0"/>
    </format>
    <format dxfId="379">
      <pivotArea outline="0" collapsedLevelsAreSubtotals="1" fieldPosition="0"/>
    </format>
    <format dxfId="378">
      <pivotArea field="0" type="button" dataOnly="0" labelOnly="1" outline="0"/>
    </format>
    <format dxfId="377">
      <pivotArea dataOnly="0" labelOnly="1" grandRow="1" outline="0" fieldPosition="0"/>
    </format>
    <format dxfId="376">
      <pivotArea dataOnly="0" labelOnly="1" grandCol="1" outline="0" fieldPosition="0"/>
    </format>
    <format dxfId="375">
      <pivotArea outline="0" collapsedLevelsAreSubtotals="1" fieldPosition="0"/>
    </format>
    <format dxfId="374">
      <pivotArea field="0" type="button" dataOnly="0" labelOnly="1" outline="0"/>
    </format>
    <format dxfId="373">
      <pivotArea dataOnly="0" labelOnly="1" grandRow="1" outline="0" fieldPosition="0"/>
    </format>
    <format dxfId="372">
      <pivotArea dataOnly="0" labelOnly="1" grandCol="1" outline="0" fieldPosition="0"/>
    </format>
    <format dxfId="371">
      <pivotArea outline="0" collapsedLevelsAreSubtotals="1" fieldPosition="0"/>
    </format>
    <format dxfId="370">
      <pivotArea field="0" type="button" dataOnly="0" labelOnly="1" outline="0"/>
    </format>
    <format dxfId="369">
      <pivotArea dataOnly="0" labelOnly="1" grandRow="1" outline="0" fieldPosition="0"/>
    </format>
    <format dxfId="368">
      <pivotArea dataOnly="0" labelOnly="1" grandCol="1" outline="0" fieldPosition="0"/>
    </format>
    <format dxfId="367">
      <pivotArea outline="0" collapsedLevelsAreSubtotals="1" fieldPosition="0"/>
    </format>
    <format dxfId="366">
      <pivotArea field="0" type="button" dataOnly="0" labelOnly="1" outline="0"/>
    </format>
    <format dxfId="365">
      <pivotArea dataOnly="0" labelOnly="1" grandRow="1" outline="0" fieldPosition="0"/>
    </format>
    <format dxfId="364">
      <pivotArea dataOnly="0" labelOnly="1" grandCol="1" outline="0" fieldPosition="0"/>
    </format>
    <format dxfId="363">
      <pivotArea type="all" dataOnly="0" outline="0" fieldPosition="0"/>
    </format>
  </formats>
  <chartFormats count="4">
    <chartFormat chart="7"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Avg Energy Consump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R14:W21" firstHeaderRow="1" firstDataRow="2"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6">
        <item x="4"/>
        <item x="0"/>
        <item x="1"/>
        <item x="2"/>
        <item x="3"/>
        <item t="default"/>
      </items>
    </pivotField>
    <pivotField axis="axisCol" showAll="0">
      <items count="5">
        <item x="1"/>
        <item x="2"/>
        <item x="0"/>
        <item x="3"/>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1"/>
  </rowFields>
  <rowItems count="6">
    <i>
      <x/>
    </i>
    <i>
      <x v="1"/>
    </i>
    <i>
      <x v="2"/>
    </i>
    <i>
      <x v="3"/>
    </i>
    <i>
      <x v="4"/>
    </i>
    <i t="grand">
      <x/>
    </i>
  </rowItems>
  <colFields count="1">
    <field x="2"/>
  </colFields>
  <colItems count="5">
    <i>
      <x/>
    </i>
    <i>
      <x v="1"/>
    </i>
    <i>
      <x v="2"/>
    </i>
    <i>
      <x v="3"/>
    </i>
    <i t="grand">
      <x/>
    </i>
  </colItems>
  <dataFields count="1">
    <dataField name="Average of Energy Consumption (kWh)" fld="8" subtotal="average" baseField="0" baseItem="0"/>
  </dataFields>
  <formats count="41">
    <format dxfId="444">
      <pivotArea outline="0" collapsedLevelsAreSubtotals="1" fieldPosition="0"/>
    </format>
    <format dxfId="443">
      <pivotArea field="0" type="button" dataOnly="0" labelOnly="1" outline="0"/>
    </format>
    <format dxfId="442">
      <pivotArea dataOnly="0" labelOnly="1" grandRow="1" outline="0" fieldPosition="0"/>
    </format>
    <format dxfId="441">
      <pivotArea dataOnly="0" labelOnly="1" grandCol="1" outline="0" fieldPosition="0"/>
    </format>
    <format dxfId="440">
      <pivotArea outline="0" collapsedLevelsAreSubtotals="1" fieldPosition="0"/>
    </format>
    <format dxfId="439">
      <pivotArea field="0" type="button" dataOnly="0" labelOnly="1" outline="0"/>
    </format>
    <format dxfId="438">
      <pivotArea dataOnly="0" labelOnly="1" grandRow="1" outline="0" fieldPosition="0"/>
    </format>
    <format dxfId="437">
      <pivotArea dataOnly="0" labelOnly="1" grandCol="1" outline="0" fieldPosition="0"/>
    </format>
    <format dxfId="436">
      <pivotArea outline="0" collapsedLevelsAreSubtotals="1" fieldPosition="0"/>
    </format>
    <format dxfId="435">
      <pivotArea field="0" type="button" dataOnly="0" labelOnly="1" outline="0"/>
    </format>
    <format dxfId="434">
      <pivotArea dataOnly="0" labelOnly="1" grandRow="1" outline="0" fieldPosition="0"/>
    </format>
    <format dxfId="433">
      <pivotArea dataOnly="0" labelOnly="1" grandCol="1" outline="0" fieldPosition="0"/>
    </format>
    <format dxfId="432">
      <pivotArea outline="0" collapsedLevelsAreSubtotals="1" fieldPosition="0"/>
    </format>
    <format dxfId="431">
      <pivotArea field="0" type="button" dataOnly="0" labelOnly="1" outline="0"/>
    </format>
    <format dxfId="430">
      <pivotArea dataOnly="0" labelOnly="1" grandRow="1" outline="0" fieldPosition="0"/>
    </format>
    <format dxfId="429">
      <pivotArea dataOnly="0" labelOnly="1" grandCol="1" outline="0" fieldPosition="0"/>
    </format>
    <format dxfId="428">
      <pivotArea outline="0" collapsedLevelsAreSubtotals="1" fieldPosition="0"/>
    </format>
    <format dxfId="427">
      <pivotArea field="0" type="button" dataOnly="0" labelOnly="1" outline="0"/>
    </format>
    <format dxfId="426">
      <pivotArea dataOnly="0" labelOnly="1" grandRow="1" outline="0" fieldPosition="0"/>
    </format>
    <format dxfId="425">
      <pivotArea dataOnly="0" labelOnly="1" grandCol="1" outline="0" fieldPosition="0"/>
    </format>
    <format dxfId="424">
      <pivotArea outline="0" collapsedLevelsAreSubtotals="1" fieldPosition="0"/>
    </format>
    <format dxfId="423">
      <pivotArea field="0" type="button" dataOnly="0" labelOnly="1" outline="0"/>
    </format>
    <format dxfId="422">
      <pivotArea dataOnly="0" labelOnly="1" grandRow="1" outline="0" fieldPosition="0"/>
    </format>
    <format dxfId="421">
      <pivotArea dataOnly="0" labelOnly="1" grandCol="1" outline="0" fieldPosition="0"/>
    </format>
    <format dxfId="420">
      <pivotArea outline="0" collapsedLevelsAreSubtotals="1" fieldPosition="0"/>
    </format>
    <format dxfId="419">
      <pivotArea field="0" type="button" dataOnly="0" labelOnly="1" outline="0"/>
    </format>
    <format dxfId="418">
      <pivotArea dataOnly="0" labelOnly="1" grandRow="1" outline="0" fieldPosition="0"/>
    </format>
    <format dxfId="417">
      <pivotArea dataOnly="0" labelOnly="1" grandCol="1" outline="0" fieldPosition="0"/>
    </format>
    <format dxfId="416">
      <pivotArea outline="0" collapsedLevelsAreSubtotals="1" fieldPosition="0"/>
    </format>
    <format dxfId="415">
      <pivotArea field="0" type="button" dataOnly="0" labelOnly="1" outline="0"/>
    </format>
    <format dxfId="414">
      <pivotArea dataOnly="0" labelOnly="1" grandRow="1" outline="0" fieldPosition="0"/>
    </format>
    <format dxfId="413">
      <pivotArea dataOnly="0" labelOnly="1" grandCol="1" outline="0" fieldPosition="0"/>
    </format>
    <format dxfId="412">
      <pivotArea outline="0" collapsedLevelsAreSubtotals="1" fieldPosition="0"/>
    </format>
    <format dxfId="411">
      <pivotArea field="0" type="button" dataOnly="0" labelOnly="1" outline="0"/>
    </format>
    <format dxfId="410">
      <pivotArea dataOnly="0" labelOnly="1" grandRow="1" outline="0" fieldPosition="0"/>
    </format>
    <format dxfId="409">
      <pivotArea dataOnly="0" labelOnly="1" grandCol="1" outline="0" fieldPosition="0"/>
    </format>
    <format dxfId="408">
      <pivotArea outline="0" collapsedLevelsAreSubtotals="1" fieldPosition="0"/>
    </format>
    <format dxfId="407">
      <pivotArea field="0" type="button" dataOnly="0" labelOnly="1" outline="0"/>
    </format>
    <format dxfId="406">
      <pivotArea dataOnly="0" labelOnly="1" grandRow="1" outline="0" fieldPosition="0"/>
    </format>
    <format dxfId="405">
      <pivotArea dataOnly="0" labelOnly="1" grandCol="1" outline="0" fieldPosition="0"/>
    </format>
    <format dxfId="404">
      <pivotArea type="all" dataOnly="0" outline="0" fieldPosition="0"/>
    </format>
  </formats>
  <chartFormats count="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R100:S105" firstHeaderRow="1" firstDataRow="1" firstDataCol="1"/>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axis="axisRow" showAll="0">
      <items count="5">
        <item x="1"/>
        <item x="2"/>
        <item x="0"/>
        <item x="3"/>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CO2e (tons)" fld="5" baseField="0" baseItem="0"/>
  </dataFields>
  <formats count="41">
    <format dxfId="485">
      <pivotArea outline="0" collapsedLevelsAreSubtotals="1" fieldPosition="0"/>
    </format>
    <format dxfId="484">
      <pivotArea field="0" type="button" dataOnly="0" labelOnly="1" outline="0"/>
    </format>
    <format dxfId="483">
      <pivotArea dataOnly="0" labelOnly="1" grandRow="1" outline="0" fieldPosition="0"/>
    </format>
    <format dxfId="482">
      <pivotArea dataOnly="0" labelOnly="1" grandCol="1" outline="0" fieldPosition="0"/>
    </format>
    <format dxfId="481">
      <pivotArea outline="0" collapsedLevelsAreSubtotals="1" fieldPosition="0"/>
    </format>
    <format dxfId="480">
      <pivotArea field="0" type="button" dataOnly="0" labelOnly="1" outline="0"/>
    </format>
    <format dxfId="479">
      <pivotArea dataOnly="0" labelOnly="1" grandRow="1" outline="0" fieldPosition="0"/>
    </format>
    <format dxfId="478">
      <pivotArea dataOnly="0" labelOnly="1" grandCol="1" outline="0" fieldPosition="0"/>
    </format>
    <format dxfId="477">
      <pivotArea outline="0" collapsedLevelsAreSubtotals="1" fieldPosition="0"/>
    </format>
    <format dxfId="476">
      <pivotArea field="0" type="button" dataOnly="0" labelOnly="1" outline="0"/>
    </format>
    <format dxfId="475">
      <pivotArea dataOnly="0" labelOnly="1" grandRow="1" outline="0" fieldPosition="0"/>
    </format>
    <format dxfId="474">
      <pivotArea dataOnly="0" labelOnly="1" grandCol="1" outline="0" fieldPosition="0"/>
    </format>
    <format dxfId="473">
      <pivotArea outline="0" collapsedLevelsAreSubtotals="1" fieldPosition="0"/>
    </format>
    <format dxfId="472">
      <pivotArea field="0" type="button" dataOnly="0" labelOnly="1" outline="0"/>
    </format>
    <format dxfId="471">
      <pivotArea dataOnly="0" labelOnly="1" grandRow="1" outline="0" fieldPosition="0"/>
    </format>
    <format dxfId="470">
      <pivotArea dataOnly="0" labelOnly="1" grandCol="1" outline="0" fieldPosition="0"/>
    </format>
    <format dxfId="469">
      <pivotArea outline="0" collapsedLevelsAreSubtotals="1" fieldPosition="0"/>
    </format>
    <format dxfId="468">
      <pivotArea field="0" type="button" dataOnly="0" labelOnly="1" outline="0"/>
    </format>
    <format dxfId="467">
      <pivotArea dataOnly="0" labelOnly="1" grandRow="1" outline="0" fieldPosition="0"/>
    </format>
    <format dxfId="466">
      <pivotArea dataOnly="0" labelOnly="1" grandCol="1" outline="0" fieldPosition="0"/>
    </format>
    <format dxfId="465">
      <pivotArea outline="0" collapsedLevelsAreSubtotals="1" fieldPosition="0"/>
    </format>
    <format dxfId="464">
      <pivotArea field="0" type="button" dataOnly="0" labelOnly="1" outline="0"/>
    </format>
    <format dxfId="463">
      <pivotArea dataOnly="0" labelOnly="1" grandRow="1" outline="0" fieldPosition="0"/>
    </format>
    <format dxfId="462">
      <pivotArea dataOnly="0" labelOnly="1" grandCol="1" outline="0" fieldPosition="0"/>
    </format>
    <format dxfId="461">
      <pivotArea outline="0" collapsedLevelsAreSubtotals="1" fieldPosition="0"/>
    </format>
    <format dxfId="460">
      <pivotArea field="0" type="button" dataOnly="0" labelOnly="1" outline="0"/>
    </format>
    <format dxfId="459">
      <pivotArea dataOnly="0" labelOnly="1" grandRow="1" outline="0" fieldPosition="0"/>
    </format>
    <format dxfId="458">
      <pivotArea dataOnly="0" labelOnly="1" grandCol="1" outline="0" fieldPosition="0"/>
    </format>
    <format dxfId="457">
      <pivotArea outline="0" collapsedLevelsAreSubtotals="1" fieldPosition="0"/>
    </format>
    <format dxfId="456">
      <pivotArea field="0" type="button" dataOnly="0" labelOnly="1" outline="0"/>
    </format>
    <format dxfId="455">
      <pivotArea dataOnly="0" labelOnly="1" grandRow="1" outline="0" fieldPosition="0"/>
    </format>
    <format dxfId="454">
      <pivotArea dataOnly="0" labelOnly="1" grandCol="1" outline="0" fieldPosition="0"/>
    </format>
    <format dxfId="453">
      <pivotArea outline="0" collapsedLevelsAreSubtotals="1" fieldPosition="0"/>
    </format>
    <format dxfId="452">
      <pivotArea field="0" type="button" dataOnly="0" labelOnly="1" outline="0"/>
    </format>
    <format dxfId="451">
      <pivotArea dataOnly="0" labelOnly="1" grandRow="1" outline="0" fieldPosition="0"/>
    </format>
    <format dxfId="450">
      <pivotArea dataOnly="0" labelOnly="1" grandCol="1" outline="0" fieldPosition="0"/>
    </format>
    <format dxfId="449">
      <pivotArea outline="0" collapsedLevelsAreSubtotals="1" fieldPosition="0"/>
    </format>
    <format dxfId="448">
      <pivotArea field="0" type="button" dataOnly="0" labelOnly="1" outline="0"/>
    </format>
    <format dxfId="447">
      <pivotArea dataOnly="0" labelOnly="1" grandRow="1" outline="0" fieldPosition="0"/>
    </format>
    <format dxfId="446">
      <pivotArea dataOnly="0" labelOnly="1" grandCol="1" outline="0" fieldPosition="0"/>
    </format>
    <format dxfId="445">
      <pivotArea type="all" dataOnly="0" outline="0" fieldPosition="0"/>
    </format>
  </formats>
  <chartFormats count="10">
    <chartFormat chart="8" format="1"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 count="1" selected="0">
            <x v="0"/>
          </reference>
        </references>
      </pivotArea>
    </chartFormat>
    <chartFormat chart="10" format="9">
      <pivotArea type="data" outline="0" fieldPosition="0">
        <references count="2">
          <reference field="4294967294" count="1" selected="0">
            <x v="0"/>
          </reference>
          <reference field="2" count="1" selected="0">
            <x v="1"/>
          </reference>
        </references>
      </pivotArea>
    </chartFormat>
    <chartFormat chart="10" format="10">
      <pivotArea type="data" outline="0" fieldPosition="0">
        <references count="2">
          <reference field="4294967294" count="1" selected="0">
            <x v="0"/>
          </reference>
          <reference field="2" count="1" selected="0">
            <x v="2"/>
          </reference>
        </references>
      </pivotArea>
    </chartFormat>
    <chartFormat chart="10" format="11">
      <pivotArea type="data" outline="0" fieldPosition="0">
        <references count="2">
          <reference field="4294967294" count="1" selected="0">
            <x v="0"/>
          </reference>
          <reference field="2" count="1" selected="0">
            <x v="3"/>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31:R132" firstHeaderRow="1" firstDataRow="1" firstDataCol="0"/>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showAll="0">
      <items count="5">
        <item x="1"/>
        <item x="2"/>
        <item x="0"/>
        <item x="3"/>
        <item t="default"/>
      </items>
    </pivotField>
    <pivotField showAll="0">
      <items count="4">
        <item x="1"/>
        <item x="2"/>
        <item x="0"/>
        <item t="default"/>
      </items>
    </pivotField>
    <pivotField showAll="0"/>
    <pivotField showAll="0"/>
    <pivotField dataField="1" showAll="0"/>
    <pivotField showAll="0"/>
    <pivotField showAll="0"/>
    <pivotField showAll="0"/>
    <pivotField showAll="0"/>
    <pivotField dragToRow="0" dragToCol="0" dragToPage="0" showAll="0" defaultSubtotal="0"/>
  </pivotFields>
  <rowItems count="1">
    <i/>
  </rowItems>
  <colItems count="1">
    <i/>
  </colItems>
  <dataFields count="1">
    <dataField name="Sum of Emissions (tons)" fld="6" baseField="0" baseItem="0"/>
  </dataFields>
  <formats count="41">
    <format dxfId="526">
      <pivotArea outline="0" collapsedLevelsAreSubtotals="1" fieldPosition="0"/>
    </format>
    <format dxfId="525">
      <pivotArea field="0" type="button" dataOnly="0" labelOnly="1" outline="0"/>
    </format>
    <format dxfId="524">
      <pivotArea dataOnly="0" labelOnly="1" grandRow="1" outline="0" fieldPosition="0"/>
    </format>
    <format dxfId="523">
      <pivotArea dataOnly="0" labelOnly="1" grandCol="1" outline="0" fieldPosition="0"/>
    </format>
    <format dxfId="522">
      <pivotArea outline="0" collapsedLevelsAreSubtotals="1" fieldPosition="0"/>
    </format>
    <format dxfId="521">
      <pivotArea field="0" type="button" dataOnly="0" labelOnly="1" outline="0"/>
    </format>
    <format dxfId="520">
      <pivotArea dataOnly="0" labelOnly="1" grandRow="1" outline="0" fieldPosition="0"/>
    </format>
    <format dxfId="519">
      <pivotArea dataOnly="0" labelOnly="1" grandCol="1" outline="0" fieldPosition="0"/>
    </format>
    <format dxfId="518">
      <pivotArea outline="0" collapsedLevelsAreSubtotals="1" fieldPosition="0"/>
    </format>
    <format dxfId="517">
      <pivotArea field="0" type="button" dataOnly="0" labelOnly="1" outline="0"/>
    </format>
    <format dxfId="516">
      <pivotArea dataOnly="0" labelOnly="1" grandRow="1" outline="0" fieldPosition="0"/>
    </format>
    <format dxfId="515">
      <pivotArea dataOnly="0" labelOnly="1" grandCol="1" outline="0" fieldPosition="0"/>
    </format>
    <format dxfId="514">
      <pivotArea outline="0" collapsedLevelsAreSubtotals="1" fieldPosition="0"/>
    </format>
    <format dxfId="513">
      <pivotArea field="0" type="button" dataOnly="0" labelOnly="1" outline="0"/>
    </format>
    <format dxfId="512">
      <pivotArea dataOnly="0" labelOnly="1" grandRow="1" outline="0" fieldPosition="0"/>
    </format>
    <format dxfId="511">
      <pivotArea dataOnly="0" labelOnly="1" grandCol="1" outline="0" fieldPosition="0"/>
    </format>
    <format dxfId="510">
      <pivotArea outline="0" collapsedLevelsAreSubtotals="1" fieldPosition="0"/>
    </format>
    <format dxfId="509">
      <pivotArea field="0" type="button" dataOnly="0" labelOnly="1" outline="0"/>
    </format>
    <format dxfId="508">
      <pivotArea dataOnly="0" labelOnly="1" grandRow="1" outline="0" fieldPosition="0"/>
    </format>
    <format dxfId="507">
      <pivotArea dataOnly="0" labelOnly="1" grandCol="1" outline="0" fieldPosition="0"/>
    </format>
    <format dxfId="506">
      <pivotArea outline="0" collapsedLevelsAreSubtotals="1" fieldPosition="0"/>
    </format>
    <format dxfId="505">
      <pivotArea field="0" type="button" dataOnly="0" labelOnly="1" outline="0"/>
    </format>
    <format dxfId="504">
      <pivotArea dataOnly="0" labelOnly="1" grandRow="1" outline="0" fieldPosition="0"/>
    </format>
    <format dxfId="503">
      <pivotArea dataOnly="0" labelOnly="1" grandCol="1" outline="0" fieldPosition="0"/>
    </format>
    <format dxfId="502">
      <pivotArea outline="0" collapsedLevelsAreSubtotals="1" fieldPosition="0"/>
    </format>
    <format dxfId="501">
      <pivotArea field="0" type="button" dataOnly="0" labelOnly="1" outline="0"/>
    </format>
    <format dxfId="500">
      <pivotArea dataOnly="0" labelOnly="1" grandRow="1" outline="0" fieldPosition="0"/>
    </format>
    <format dxfId="499">
      <pivotArea dataOnly="0" labelOnly="1" grandCol="1" outline="0" fieldPosition="0"/>
    </format>
    <format dxfId="498">
      <pivotArea outline="0" collapsedLevelsAreSubtotals="1" fieldPosition="0"/>
    </format>
    <format dxfId="497">
      <pivotArea field="0" type="button" dataOnly="0" labelOnly="1" outline="0"/>
    </format>
    <format dxfId="496">
      <pivotArea dataOnly="0" labelOnly="1" grandRow="1" outline="0" fieldPosition="0"/>
    </format>
    <format dxfId="495">
      <pivotArea dataOnly="0" labelOnly="1" grandCol="1" outline="0" fieldPosition="0"/>
    </format>
    <format dxfId="494">
      <pivotArea outline="0" collapsedLevelsAreSubtotals="1" fieldPosition="0"/>
    </format>
    <format dxfId="493">
      <pivotArea field="0" type="button" dataOnly="0" labelOnly="1" outline="0"/>
    </format>
    <format dxfId="492">
      <pivotArea dataOnly="0" labelOnly="1" grandRow="1" outline="0" fieldPosition="0"/>
    </format>
    <format dxfId="491">
      <pivotArea dataOnly="0" labelOnly="1" grandCol="1" outline="0" fieldPosition="0"/>
    </format>
    <format dxfId="490">
      <pivotArea outline="0" collapsedLevelsAreSubtotals="1" fieldPosition="0"/>
    </format>
    <format dxfId="489">
      <pivotArea field="0" type="button" dataOnly="0" labelOnly="1" outline="0"/>
    </format>
    <format dxfId="488">
      <pivotArea dataOnly="0" labelOnly="1" grandRow="1" outline="0" fieldPosition="0"/>
    </format>
    <format dxfId="487">
      <pivotArea dataOnly="0" labelOnly="1" grandCol="1" outline="0" fieldPosition="0"/>
    </format>
    <format dxfId="48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T131:T132" firstHeaderRow="1" firstDataRow="1" firstDataCol="0"/>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showAll="0">
      <items count="5">
        <item x="1"/>
        <item x="2"/>
        <item x="0"/>
        <item x="3"/>
        <item t="default"/>
      </items>
    </pivotField>
    <pivotField showAll="0">
      <items count="4">
        <item x="1"/>
        <item x="2"/>
        <item x="0"/>
        <item t="default"/>
      </items>
    </pivotField>
    <pivotField showAll="0"/>
    <pivotField showAll="0"/>
    <pivotField showAll="0"/>
    <pivotField showAll="0"/>
    <pivotField showAll="0"/>
    <pivotField showAll="0"/>
    <pivotField dataField="1" showAll="0"/>
    <pivotField dragToRow="0" dragToCol="0" dragToPage="0" showAll="0" defaultSubtotal="0"/>
  </pivotFields>
  <rowItems count="1">
    <i/>
  </rowItems>
  <colItems count="1">
    <i/>
  </colItems>
  <dataFields count="1">
    <dataField name="Sum of Waste (tons)" fld="10" baseField="0" baseItem="0"/>
  </dataFields>
  <formats count="41">
    <format dxfId="567">
      <pivotArea outline="0" collapsedLevelsAreSubtotals="1" fieldPosition="0"/>
    </format>
    <format dxfId="566">
      <pivotArea field="0" type="button" dataOnly="0" labelOnly="1" outline="0"/>
    </format>
    <format dxfId="565">
      <pivotArea dataOnly="0" labelOnly="1" grandRow="1" outline="0" fieldPosition="0"/>
    </format>
    <format dxfId="564">
      <pivotArea dataOnly="0" labelOnly="1" grandCol="1" outline="0" fieldPosition="0"/>
    </format>
    <format dxfId="563">
      <pivotArea outline="0" collapsedLevelsAreSubtotals="1" fieldPosition="0"/>
    </format>
    <format dxfId="562">
      <pivotArea field="0" type="button" dataOnly="0" labelOnly="1" outline="0"/>
    </format>
    <format dxfId="561">
      <pivotArea dataOnly="0" labelOnly="1" grandRow="1" outline="0" fieldPosition="0"/>
    </format>
    <format dxfId="560">
      <pivotArea dataOnly="0" labelOnly="1" grandCol="1" outline="0" fieldPosition="0"/>
    </format>
    <format dxfId="559">
      <pivotArea outline="0" collapsedLevelsAreSubtotals="1" fieldPosition="0"/>
    </format>
    <format dxfId="558">
      <pivotArea field="0" type="button" dataOnly="0" labelOnly="1" outline="0"/>
    </format>
    <format dxfId="557">
      <pivotArea dataOnly="0" labelOnly="1" grandRow="1" outline="0" fieldPosition="0"/>
    </format>
    <format dxfId="556">
      <pivotArea dataOnly="0" labelOnly="1" grandCol="1" outline="0" fieldPosition="0"/>
    </format>
    <format dxfId="555">
      <pivotArea outline="0" collapsedLevelsAreSubtotals="1" fieldPosition="0"/>
    </format>
    <format dxfId="554">
      <pivotArea field="0" type="button" dataOnly="0" labelOnly="1" outline="0"/>
    </format>
    <format dxfId="553">
      <pivotArea dataOnly="0" labelOnly="1" grandRow="1" outline="0" fieldPosition="0"/>
    </format>
    <format dxfId="552">
      <pivotArea dataOnly="0" labelOnly="1" grandCol="1" outline="0" fieldPosition="0"/>
    </format>
    <format dxfId="551">
      <pivotArea outline="0" collapsedLevelsAreSubtotals="1" fieldPosition="0"/>
    </format>
    <format dxfId="550">
      <pivotArea field="0" type="button" dataOnly="0" labelOnly="1" outline="0"/>
    </format>
    <format dxfId="549">
      <pivotArea dataOnly="0" labelOnly="1" grandRow="1" outline="0" fieldPosition="0"/>
    </format>
    <format dxfId="548">
      <pivotArea dataOnly="0" labelOnly="1" grandCol="1" outline="0" fieldPosition="0"/>
    </format>
    <format dxfId="547">
      <pivotArea outline="0" collapsedLevelsAreSubtotals="1" fieldPosition="0"/>
    </format>
    <format dxfId="546">
      <pivotArea field="0" type="button" dataOnly="0" labelOnly="1" outline="0"/>
    </format>
    <format dxfId="545">
      <pivotArea dataOnly="0" labelOnly="1" grandRow="1" outline="0" fieldPosition="0"/>
    </format>
    <format dxfId="544">
      <pivotArea dataOnly="0" labelOnly="1" grandCol="1" outline="0" fieldPosition="0"/>
    </format>
    <format dxfId="543">
      <pivotArea outline="0" collapsedLevelsAreSubtotals="1" fieldPosition="0"/>
    </format>
    <format dxfId="542">
      <pivotArea field="0" type="button" dataOnly="0" labelOnly="1" outline="0"/>
    </format>
    <format dxfId="541">
      <pivotArea dataOnly="0" labelOnly="1" grandRow="1" outline="0" fieldPosition="0"/>
    </format>
    <format dxfId="540">
      <pivotArea dataOnly="0" labelOnly="1" grandCol="1" outline="0" fieldPosition="0"/>
    </format>
    <format dxfId="539">
      <pivotArea outline="0" collapsedLevelsAreSubtotals="1" fieldPosition="0"/>
    </format>
    <format dxfId="538">
      <pivotArea field="0" type="button" dataOnly="0" labelOnly="1" outline="0"/>
    </format>
    <format dxfId="537">
      <pivotArea dataOnly="0" labelOnly="1" grandRow="1" outline="0" fieldPosition="0"/>
    </format>
    <format dxfId="536">
      <pivotArea dataOnly="0" labelOnly="1" grandCol="1" outline="0" fieldPosition="0"/>
    </format>
    <format dxfId="535">
      <pivotArea outline="0" collapsedLevelsAreSubtotals="1" fieldPosition="0"/>
    </format>
    <format dxfId="534">
      <pivotArea field="0" type="button" dataOnly="0" labelOnly="1" outline="0"/>
    </format>
    <format dxfId="533">
      <pivotArea dataOnly="0" labelOnly="1" grandRow="1" outline="0" fieldPosition="0"/>
    </format>
    <format dxfId="532">
      <pivotArea dataOnly="0" labelOnly="1" grandCol="1" outline="0" fieldPosition="0"/>
    </format>
    <format dxfId="531">
      <pivotArea outline="0" collapsedLevelsAreSubtotals="1" fieldPosition="0"/>
    </format>
    <format dxfId="530">
      <pivotArea field="0" type="button" dataOnly="0" labelOnly="1" outline="0"/>
    </format>
    <format dxfId="529">
      <pivotArea dataOnly="0" labelOnly="1" grandRow="1" outline="0" fieldPosition="0"/>
    </format>
    <format dxfId="528">
      <pivotArea dataOnly="0" labelOnly="1" grandCol="1" outline="0" fieldPosition="0"/>
    </format>
    <format dxfId="52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131:S132" firstHeaderRow="1" firstDataRow="1" firstDataCol="0"/>
  <pivotFields count="12">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0"/>
        <item x="1"/>
        <item x="2"/>
        <item x="3"/>
        <item t="default"/>
      </items>
    </pivotField>
    <pivotField showAll="0">
      <items count="5">
        <item x="1"/>
        <item x="2"/>
        <item x="0"/>
        <item x="3"/>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dragToRow="0" dragToCol="0" dragToPage="0" showAll="0" defaultSubtotal="0"/>
  </pivotFields>
  <rowItems count="1">
    <i/>
  </rowItems>
  <colItems count="1">
    <i/>
  </colItems>
  <dataFields count="1">
    <dataField name="Average of Energy Consumption (kWh)" fld="8" subtotal="average" baseField="0" baseItem="0"/>
  </dataFields>
  <formats count="41">
    <format dxfId="608">
      <pivotArea outline="0" collapsedLevelsAreSubtotals="1" fieldPosition="0"/>
    </format>
    <format dxfId="607">
      <pivotArea field="0" type="button" dataOnly="0" labelOnly="1" outline="0"/>
    </format>
    <format dxfId="606">
      <pivotArea dataOnly="0" labelOnly="1" grandRow="1" outline="0" fieldPosition="0"/>
    </format>
    <format dxfId="605">
      <pivotArea dataOnly="0" labelOnly="1" grandCol="1" outline="0" fieldPosition="0"/>
    </format>
    <format dxfId="604">
      <pivotArea outline="0" collapsedLevelsAreSubtotals="1" fieldPosition="0"/>
    </format>
    <format dxfId="603">
      <pivotArea field="0" type="button" dataOnly="0" labelOnly="1" outline="0"/>
    </format>
    <format dxfId="602">
      <pivotArea dataOnly="0" labelOnly="1" grandRow="1" outline="0" fieldPosition="0"/>
    </format>
    <format dxfId="601">
      <pivotArea dataOnly="0" labelOnly="1" grandCol="1" outline="0" fieldPosition="0"/>
    </format>
    <format dxfId="600">
      <pivotArea outline="0" collapsedLevelsAreSubtotals="1" fieldPosition="0"/>
    </format>
    <format dxfId="599">
      <pivotArea field="0" type="button" dataOnly="0" labelOnly="1" outline="0"/>
    </format>
    <format dxfId="598">
      <pivotArea dataOnly="0" labelOnly="1" grandRow="1" outline="0" fieldPosition="0"/>
    </format>
    <format dxfId="597">
      <pivotArea dataOnly="0" labelOnly="1" grandCol="1" outline="0" fieldPosition="0"/>
    </format>
    <format dxfId="596">
      <pivotArea outline="0" collapsedLevelsAreSubtotals="1" fieldPosition="0"/>
    </format>
    <format dxfId="595">
      <pivotArea field="0" type="button" dataOnly="0" labelOnly="1" outline="0"/>
    </format>
    <format dxfId="594">
      <pivotArea dataOnly="0" labelOnly="1" grandRow="1" outline="0" fieldPosition="0"/>
    </format>
    <format dxfId="593">
      <pivotArea dataOnly="0" labelOnly="1" grandCol="1" outline="0" fieldPosition="0"/>
    </format>
    <format dxfId="592">
      <pivotArea outline="0" collapsedLevelsAreSubtotals="1" fieldPosition="0"/>
    </format>
    <format dxfId="591">
      <pivotArea field="0" type="button" dataOnly="0" labelOnly="1" outline="0"/>
    </format>
    <format dxfId="590">
      <pivotArea dataOnly="0" labelOnly="1" grandRow="1" outline="0" fieldPosition="0"/>
    </format>
    <format dxfId="589">
      <pivotArea dataOnly="0" labelOnly="1" grandCol="1" outline="0" fieldPosition="0"/>
    </format>
    <format dxfId="588">
      <pivotArea outline="0" collapsedLevelsAreSubtotals="1" fieldPosition="0"/>
    </format>
    <format dxfId="587">
      <pivotArea field="0" type="button" dataOnly="0" labelOnly="1" outline="0"/>
    </format>
    <format dxfId="586">
      <pivotArea dataOnly="0" labelOnly="1" grandRow="1" outline="0" fieldPosition="0"/>
    </format>
    <format dxfId="585">
      <pivotArea dataOnly="0" labelOnly="1" grandCol="1" outline="0" fieldPosition="0"/>
    </format>
    <format dxfId="584">
      <pivotArea outline="0" collapsedLevelsAreSubtotals="1" fieldPosition="0"/>
    </format>
    <format dxfId="583">
      <pivotArea field="0" type="button" dataOnly="0" labelOnly="1" outline="0"/>
    </format>
    <format dxfId="582">
      <pivotArea dataOnly="0" labelOnly="1" grandRow="1" outline="0" fieldPosition="0"/>
    </format>
    <format dxfId="581">
      <pivotArea dataOnly="0" labelOnly="1" grandCol="1" outline="0" fieldPosition="0"/>
    </format>
    <format dxfId="580">
      <pivotArea outline="0" collapsedLevelsAreSubtotals="1" fieldPosition="0"/>
    </format>
    <format dxfId="579">
      <pivotArea field="0" type="button" dataOnly="0" labelOnly="1" outline="0"/>
    </format>
    <format dxfId="578">
      <pivotArea dataOnly="0" labelOnly="1" grandRow="1" outline="0" fieldPosition="0"/>
    </format>
    <format dxfId="577">
      <pivotArea dataOnly="0" labelOnly="1" grandCol="1" outline="0" fieldPosition="0"/>
    </format>
    <format dxfId="576">
      <pivotArea outline="0" collapsedLevelsAreSubtotals="1" fieldPosition="0"/>
    </format>
    <format dxfId="575">
      <pivotArea field="0" type="button" dataOnly="0" labelOnly="1" outline="0"/>
    </format>
    <format dxfId="574">
      <pivotArea dataOnly="0" labelOnly="1" grandRow="1" outline="0" fieldPosition="0"/>
    </format>
    <format dxfId="573">
      <pivotArea dataOnly="0" labelOnly="1" grandCol="1" outline="0" fieldPosition="0"/>
    </format>
    <format dxfId="572">
      <pivotArea outline="0" collapsedLevelsAreSubtotals="1" fieldPosition="0"/>
    </format>
    <format dxfId="571">
      <pivotArea field="0" type="button" dataOnly="0" labelOnly="1" outline="0"/>
    </format>
    <format dxfId="570">
      <pivotArea dataOnly="0" labelOnly="1" grandRow="1" outline="0" fieldPosition="0"/>
    </format>
    <format dxfId="569">
      <pivotArea dataOnly="0" labelOnly="1" grandCol="1" outline="0" fieldPosition="0"/>
    </format>
    <format dxfId="56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C25:AC26" firstHeaderRow="1" firstDataRow="1" firstDataCol="0"/>
  <pivotFields count="4">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items count="101">
        <item x="44"/>
        <item x="75"/>
        <item x="4"/>
        <item x="82"/>
        <item x="99"/>
        <item x="35"/>
        <item x="19"/>
        <item x="40"/>
        <item x="47"/>
        <item x="81"/>
        <item x="37"/>
        <item x="1"/>
        <item x="58"/>
        <item x="41"/>
        <item x="98"/>
        <item x="14"/>
        <item x="70"/>
        <item x="21"/>
        <item x="79"/>
        <item x="91"/>
        <item x="24"/>
        <item x="59"/>
        <item x="27"/>
        <item x="67"/>
        <item x="96"/>
        <item x="16"/>
        <item x="31"/>
        <item x="69"/>
        <item x="74"/>
        <item x="8"/>
        <item x="77"/>
        <item x="49"/>
        <item x="57"/>
        <item x="18"/>
        <item x="94"/>
        <item x="80"/>
        <item x="12"/>
        <item x="50"/>
        <item x="34"/>
        <item x="30"/>
        <item x="64"/>
        <item x="39"/>
        <item x="48"/>
        <item x="20"/>
        <item x="25"/>
        <item x="53"/>
        <item x="32"/>
        <item x="3"/>
        <item x="45"/>
        <item x="97"/>
        <item x="7"/>
        <item x="78"/>
        <item x="72"/>
        <item x="87"/>
        <item x="60"/>
        <item x="95"/>
        <item x="28"/>
        <item x="63"/>
        <item x="76"/>
        <item x="73"/>
        <item x="85"/>
        <item x="36"/>
        <item x="2"/>
        <item x="26"/>
        <item x="15"/>
        <item x="90"/>
        <item x="17"/>
        <item x="66"/>
        <item x="56"/>
        <item x="89"/>
        <item x="51"/>
        <item x="55"/>
        <item x="42"/>
        <item x="43"/>
        <item x="5"/>
        <item x="10"/>
        <item x="38"/>
        <item x="68"/>
        <item x="13"/>
        <item x="23"/>
        <item x="29"/>
        <item x="6"/>
        <item x="61"/>
        <item x="46"/>
        <item x="33"/>
        <item x="54"/>
        <item x="65"/>
        <item x="62"/>
        <item x="86"/>
        <item x="71"/>
        <item x="9"/>
        <item x="88"/>
        <item x="52"/>
        <item x="83"/>
        <item x="0"/>
        <item x="84"/>
        <item x="93"/>
        <item x="11"/>
        <item x="22"/>
        <item x="92"/>
        <item t="default"/>
      </items>
    </pivotField>
    <pivotField showAll="0">
      <items count="172">
        <item x="72"/>
        <item x="30"/>
        <item x="115"/>
        <item x="143"/>
        <item x="161"/>
        <item x="147"/>
        <item x="62"/>
        <item x="46"/>
        <item x="129"/>
        <item x="28"/>
        <item x="157"/>
        <item x="98"/>
        <item x="153"/>
        <item x="96"/>
        <item x="100"/>
        <item x="27"/>
        <item x="20"/>
        <item x="77"/>
        <item x="87"/>
        <item x="63"/>
        <item x="9"/>
        <item x="64"/>
        <item x="122"/>
        <item x="141"/>
        <item x="131"/>
        <item x="90"/>
        <item x="49"/>
        <item x="68"/>
        <item x="65"/>
        <item x="121"/>
        <item x="40"/>
        <item x="103"/>
        <item x="148"/>
        <item x="60"/>
        <item x="36"/>
        <item x="134"/>
        <item x="162"/>
        <item x="168"/>
        <item x="111"/>
        <item x="99"/>
        <item x="126"/>
        <item x="74"/>
        <item x="48"/>
        <item x="79"/>
        <item x="6"/>
        <item x="4"/>
        <item x="59"/>
        <item x="32"/>
        <item x="118"/>
        <item x="81"/>
        <item x="140"/>
        <item x="107"/>
        <item x="33"/>
        <item x="15"/>
        <item x="133"/>
        <item x="102"/>
        <item x="136"/>
        <item x="18"/>
        <item x="119"/>
        <item x="92"/>
        <item x="58"/>
        <item x="109"/>
        <item x="1"/>
        <item x="66"/>
        <item x="38"/>
        <item x="151"/>
        <item x="164"/>
        <item x="52"/>
        <item x="113"/>
        <item x="0"/>
        <item x="51"/>
        <item x="16"/>
        <item x="75"/>
        <item x="57"/>
        <item x="93"/>
        <item x="101"/>
        <item x="97"/>
        <item x="132"/>
        <item x="12"/>
        <item x="41"/>
        <item x="43"/>
        <item x="31"/>
        <item x="130"/>
        <item x="54"/>
        <item x="137"/>
        <item x="85"/>
        <item x="35"/>
        <item x="160"/>
        <item x="47"/>
        <item x="83"/>
        <item x="152"/>
        <item x="149"/>
        <item x="91"/>
        <item x="70"/>
        <item x="24"/>
        <item x="125"/>
        <item x="128"/>
        <item x="145"/>
        <item x="108"/>
        <item x="156"/>
        <item x="127"/>
        <item x="69"/>
        <item x="73"/>
        <item x="86"/>
        <item x="158"/>
        <item x="53"/>
        <item x="166"/>
        <item x="14"/>
        <item x="56"/>
        <item x="104"/>
        <item x="165"/>
        <item x="13"/>
        <item x="95"/>
        <item x="167"/>
        <item x="124"/>
        <item x="50"/>
        <item x="88"/>
        <item x="3"/>
        <item x="25"/>
        <item x="78"/>
        <item x="2"/>
        <item x="89"/>
        <item x="5"/>
        <item x="29"/>
        <item x="163"/>
        <item x="55"/>
        <item x="34"/>
        <item x="117"/>
        <item x="82"/>
        <item x="11"/>
        <item x="110"/>
        <item x="155"/>
        <item x="154"/>
        <item x="67"/>
        <item x="76"/>
        <item x="10"/>
        <item x="84"/>
        <item x="120"/>
        <item x="144"/>
        <item x="105"/>
        <item x="170"/>
        <item x="23"/>
        <item x="26"/>
        <item x="44"/>
        <item x="7"/>
        <item x="19"/>
        <item x="169"/>
        <item x="135"/>
        <item x="8"/>
        <item x="139"/>
        <item x="80"/>
        <item x="42"/>
        <item x="45"/>
        <item x="142"/>
        <item x="61"/>
        <item x="123"/>
        <item x="71"/>
        <item x="94"/>
        <item x="112"/>
        <item x="159"/>
        <item x="138"/>
        <item x="22"/>
        <item x="21"/>
        <item x="37"/>
        <item x="150"/>
        <item x="116"/>
        <item x="146"/>
        <item x="106"/>
        <item x="39"/>
        <item x="114"/>
        <item x="17"/>
        <item t="default"/>
      </items>
    </pivotField>
    <pivotField showAll="0">
      <items count="348">
        <item x="4"/>
        <item x="41"/>
        <item x="75"/>
        <item x="232"/>
        <item x="292"/>
        <item x="298"/>
        <item x="10"/>
        <item x="79"/>
        <item x="157"/>
        <item x="98"/>
        <item x="267"/>
        <item x="56"/>
        <item x="64"/>
        <item x="21"/>
        <item x="338"/>
        <item x="173"/>
        <item x="139"/>
        <item x="81"/>
        <item x="90"/>
        <item x="299"/>
        <item x="42"/>
        <item x="181"/>
        <item x="176"/>
        <item x="129"/>
        <item x="255"/>
        <item x="3"/>
        <item x="257"/>
        <item x="33"/>
        <item x="89"/>
        <item x="210"/>
        <item x="202"/>
        <item x="331"/>
        <item x="121"/>
        <item x="166"/>
        <item x="60"/>
        <item x="22"/>
        <item x="147"/>
        <item x="124"/>
        <item x="218"/>
        <item x="223"/>
        <item x="310"/>
        <item x="266"/>
        <item x="5"/>
        <item x="23"/>
        <item x="311"/>
        <item x="240"/>
        <item x="327"/>
        <item x="170"/>
        <item x="178"/>
        <item x="306"/>
        <item x="39"/>
        <item x="228"/>
        <item x="50"/>
        <item x="130"/>
        <item x="162"/>
        <item x="182"/>
        <item x="123"/>
        <item x="246"/>
        <item x="112"/>
        <item x="272"/>
        <item x="35"/>
        <item x="192"/>
        <item x="194"/>
        <item x="225"/>
        <item x="222"/>
        <item x="252"/>
        <item x="45"/>
        <item x="126"/>
        <item x="94"/>
        <item x="97"/>
        <item x="305"/>
        <item x="65"/>
        <item x="206"/>
        <item x="320"/>
        <item x="93"/>
        <item x="251"/>
        <item x="150"/>
        <item x="190"/>
        <item x="160"/>
        <item x="241"/>
        <item x="131"/>
        <item x="107"/>
        <item x="167"/>
        <item x="302"/>
        <item x="322"/>
        <item x="11"/>
        <item x="242"/>
        <item x="282"/>
        <item x="281"/>
        <item x="334"/>
        <item x="118"/>
        <item x="214"/>
        <item x="114"/>
        <item x="230"/>
        <item x="153"/>
        <item x="339"/>
        <item x="290"/>
        <item x="268"/>
        <item x="294"/>
        <item x="287"/>
        <item x="13"/>
        <item x="244"/>
        <item x="325"/>
        <item x="62"/>
        <item x="336"/>
        <item x="312"/>
        <item x="132"/>
        <item x="335"/>
        <item x="87"/>
        <item x="234"/>
        <item x="304"/>
        <item x="171"/>
        <item x="219"/>
        <item x="198"/>
        <item x="303"/>
        <item x="328"/>
        <item x="47"/>
        <item x="67"/>
        <item x="44"/>
        <item x="263"/>
        <item x="163"/>
        <item x="243"/>
        <item x="37"/>
        <item x="154"/>
        <item x="155"/>
        <item x="321"/>
        <item x="83"/>
        <item x="269"/>
        <item x="88"/>
        <item x="309"/>
        <item x="63"/>
        <item x="291"/>
        <item x="82"/>
        <item x="313"/>
        <item x="138"/>
        <item x="341"/>
        <item x="72"/>
        <item x="92"/>
        <item x="152"/>
        <item x="337"/>
        <item x="2"/>
        <item x="7"/>
        <item x="293"/>
        <item x="183"/>
        <item x="220"/>
        <item x="237"/>
        <item x="200"/>
        <item x="68"/>
        <item x="148"/>
        <item x="149"/>
        <item x="329"/>
        <item x="145"/>
        <item x="324"/>
        <item x="211"/>
        <item x="172"/>
        <item x="283"/>
        <item x="276"/>
        <item x="156"/>
        <item x="197"/>
        <item x="207"/>
        <item x="216"/>
        <item x="279"/>
        <item x="137"/>
        <item x="27"/>
        <item x="32"/>
        <item x="289"/>
        <item x="213"/>
        <item x="46"/>
        <item x="136"/>
        <item x="36"/>
        <item x="24"/>
        <item x="122"/>
        <item x="96"/>
        <item x="91"/>
        <item x="61"/>
        <item x="146"/>
        <item x="273"/>
        <item x="30"/>
        <item x="86"/>
        <item x="128"/>
        <item x="57"/>
        <item x="316"/>
        <item x="28"/>
        <item x="253"/>
        <item x="169"/>
        <item x="73"/>
        <item x="270"/>
        <item x="217"/>
        <item x="25"/>
        <item x="295"/>
        <item x="43"/>
        <item x="80"/>
        <item x="297"/>
        <item x="31"/>
        <item x="226"/>
        <item x="187"/>
        <item x="261"/>
        <item x="238"/>
        <item x="215"/>
        <item x="74"/>
        <item x="58"/>
        <item x="175"/>
        <item x="34"/>
        <item x="15"/>
        <item x="59"/>
        <item x="113"/>
        <item x="40"/>
        <item x="271"/>
        <item x="201"/>
        <item x="164"/>
        <item x="186"/>
        <item x="296"/>
        <item x="38"/>
        <item x="158"/>
        <item x="159"/>
        <item x="144"/>
        <item x="209"/>
        <item x="248"/>
        <item x="342"/>
        <item x="55"/>
        <item x="99"/>
        <item x="14"/>
        <item x="231"/>
        <item x="227"/>
        <item x="205"/>
        <item x="9"/>
        <item x="204"/>
        <item x="307"/>
        <item x="125"/>
        <item x="133"/>
        <item x="127"/>
        <item x="119"/>
        <item x="108"/>
        <item x="191"/>
        <item x="195"/>
        <item x="142"/>
        <item x="84"/>
        <item x="179"/>
        <item x="280"/>
        <item x="330"/>
        <item x="300"/>
        <item x="224"/>
        <item x="69"/>
        <item x="247"/>
        <item x="256"/>
        <item x="168"/>
        <item x="221"/>
        <item x="203"/>
        <item x="110"/>
        <item x="323"/>
        <item x="317"/>
        <item x="6"/>
        <item x="318"/>
        <item x="19"/>
        <item x="116"/>
        <item x="233"/>
        <item x="8"/>
        <item x="1"/>
        <item x="102"/>
        <item x="100"/>
        <item x="319"/>
        <item x="115"/>
        <item x="85"/>
        <item x="0"/>
        <item x="236"/>
        <item x="235"/>
        <item x="188"/>
        <item x="140"/>
        <item x="177"/>
        <item x="174"/>
        <item x="106"/>
        <item x="51"/>
        <item x="104"/>
        <item x="49"/>
        <item x="117"/>
        <item x="332"/>
        <item x="314"/>
        <item x="18"/>
        <item x="77"/>
        <item x="184"/>
        <item x="264"/>
        <item x="285"/>
        <item x="239"/>
        <item x="259"/>
        <item x="111"/>
        <item x="52"/>
        <item x="109"/>
        <item x="189"/>
        <item x="326"/>
        <item x="245"/>
        <item x="346"/>
        <item x="274"/>
        <item x="343"/>
        <item x="344"/>
        <item x="275"/>
        <item x="345"/>
        <item x="288"/>
        <item x="301"/>
        <item x="53"/>
        <item x="258"/>
        <item x="284"/>
        <item x="265"/>
        <item x="185"/>
        <item x="78"/>
        <item x="315"/>
        <item x="333"/>
        <item x="165"/>
        <item x="103"/>
        <item x="151"/>
        <item x="120"/>
        <item x="105"/>
        <item x="141"/>
        <item x="286"/>
        <item x="250"/>
        <item x="101"/>
        <item x="180"/>
        <item x="143"/>
        <item x="134"/>
        <item x="308"/>
        <item x="54"/>
        <item x="249"/>
        <item x="278"/>
        <item x="26"/>
        <item x="76"/>
        <item x="199"/>
        <item x="260"/>
        <item x="196"/>
        <item x="262"/>
        <item x="12"/>
        <item x="208"/>
        <item x="16"/>
        <item x="161"/>
        <item x="66"/>
        <item x="71"/>
        <item x="254"/>
        <item x="193"/>
        <item x="277"/>
        <item x="48"/>
        <item x="70"/>
        <item x="340"/>
        <item x="17"/>
        <item x="229"/>
        <item x="135"/>
        <item x="29"/>
        <item x="95"/>
        <item x="20"/>
        <item x="212"/>
        <item t="default"/>
      </items>
    </pivotField>
  </pivotFields>
  <rowItems count="1">
    <i/>
  </rowItems>
  <colItems count="1">
    <i/>
  </colItems>
  <dataFields count="1">
    <dataField name="Sum of Estimated Carbon Footprint (tons CO₂e)" fld="1" baseField="0" baseItem="0"/>
  </dataFields>
  <formats count="15">
    <format dxfId="14">
      <pivotArea type="all" dataOnly="0" outline="0" fieldPosition="0"/>
    </format>
    <format dxfId="13">
      <pivotArea outline="0" collapsedLevelsAreSubtotals="1" fieldPosition="0"/>
    </format>
    <format dxfId="12">
      <pivotArea field="0" type="button" dataOnly="0" labelOnly="1" outline="0"/>
    </format>
    <format dxfId="11">
      <pivotArea dataOnly="0" labelOnly="1" outline="0" axis="axisValues" fieldPosition="0"/>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format>
    <format dxfId="5">
      <pivotArea dataOnly="0" labelOnly="1" outline="0" axis="axisValues" fieldPosition="0"/>
    </format>
    <format dxfId="4">
      <pivotArea dataOnly="0" labelOnly="1" grandRow="1" outline="0" fieldPosition="0"/>
    </format>
    <format dxfId="3">
      <pivotArea dataOnly="0" labelOnly="1" outline="0" axis="axisValues" fieldPosition="0"/>
    </format>
    <format dxfId="2">
      <pivotArea field="0" type="button" dataOnly="0" labelOnly="1" outline="0"/>
    </format>
    <format dxfId="1">
      <pivotArea dataOnly="0" labelOnly="1" outline="0" axis="axisValues" fieldPosition="0"/>
    </format>
    <format dxfId="0">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Z3:AA351" firstHeaderRow="1" firstDataRow="1" firstDataCol="1"/>
  <pivotFields count="4">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items count="101">
        <item x="44"/>
        <item x="75"/>
        <item x="4"/>
        <item x="82"/>
        <item x="99"/>
        <item x="35"/>
        <item x="19"/>
        <item x="40"/>
        <item x="47"/>
        <item x="81"/>
        <item x="37"/>
        <item x="1"/>
        <item x="58"/>
        <item x="41"/>
        <item x="98"/>
        <item x="14"/>
        <item x="70"/>
        <item x="21"/>
        <item x="79"/>
        <item x="91"/>
        <item x="24"/>
        <item x="59"/>
        <item x="27"/>
        <item x="67"/>
        <item x="96"/>
        <item x="16"/>
        <item x="31"/>
        <item x="69"/>
        <item x="74"/>
        <item x="8"/>
        <item x="77"/>
        <item x="49"/>
        <item x="57"/>
        <item x="18"/>
        <item x="94"/>
        <item x="80"/>
        <item x="12"/>
        <item x="50"/>
        <item x="34"/>
        <item x="30"/>
        <item x="64"/>
        <item x="39"/>
        <item x="48"/>
        <item x="20"/>
        <item x="25"/>
        <item x="53"/>
        <item x="32"/>
        <item x="3"/>
        <item x="45"/>
        <item x="97"/>
        <item x="7"/>
        <item x="78"/>
        <item x="72"/>
        <item x="87"/>
        <item x="60"/>
        <item x="95"/>
        <item x="28"/>
        <item x="63"/>
        <item x="76"/>
        <item x="73"/>
        <item x="85"/>
        <item x="36"/>
        <item x="2"/>
        <item x="26"/>
        <item x="15"/>
        <item x="90"/>
        <item x="17"/>
        <item x="66"/>
        <item x="56"/>
        <item x="89"/>
        <item x="51"/>
        <item x="55"/>
        <item x="42"/>
        <item x="43"/>
        <item x="5"/>
        <item x="10"/>
        <item x="38"/>
        <item x="68"/>
        <item x="13"/>
        <item x="23"/>
        <item x="29"/>
        <item x="6"/>
        <item x="61"/>
        <item x="46"/>
        <item x="33"/>
        <item x="54"/>
        <item x="65"/>
        <item x="62"/>
        <item x="86"/>
        <item x="71"/>
        <item x="9"/>
        <item x="88"/>
        <item x="52"/>
        <item x="83"/>
        <item x="0"/>
        <item x="84"/>
        <item x="93"/>
        <item x="11"/>
        <item x="22"/>
        <item x="92"/>
        <item t="default"/>
      </items>
    </pivotField>
    <pivotField showAll="0">
      <items count="172">
        <item x="72"/>
        <item x="30"/>
        <item x="115"/>
        <item x="143"/>
        <item x="161"/>
        <item x="147"/>
        <item x="62"/>
        <item x="46"/>
        <item x="129"/>
        <item x="28"/>
        <item x="157"/>
        <item x="98"/>
        <item x="153"/>
        <item x="96"/>
        <item x="100"/>
        <item x="27"/>
        <item x="20"/>
        <item x="77"/>
        <item x="87"/>
        <item x="63"/>
        <item x="9"/>
        <item x="64"/>
        <item x="122"/>
        <item x="141"/>
        <item x="131"/>
        <item x="90"/>
        <item x="49"/>
        <item x="68"/>
        <item x="65"/>
        <item x="121"/>
        <item x="40"/>
        <item x="103"/>
        <item x="148"/>
        <item x="60"/>
        <item x="36"/>
        <item x="134"/>
        <item x="162"/>
        <item x="168"/>
        <item x="111"/>
        <item x="99"/>
        <item x="126"/>
        <item x="74"/>
        <item x="48"/>
        <item x="79"/>
        <item x="6"/>
        <item x="4"/>
        <item x="59"/>
        <item x="32"/>
        <item x="118"/>
        <item x="81"/>
        <item x="140"/>
        <item x="107"/>
        <item x="33"/>
        <item x="15"/>
        <item x="133"/>
        <item x="102"/>
        <item x="136"/>
        <item x="18"/>
        <item x="119"/>
        <item x="92"/>
        <item x="58"/>
        <item x="109"/>
        <item x="1"/>
        <item x="66"/>
        <item x="38"/>
        <item x="151"/>
        <item x="164"/>
        <item x="52"/>
        <item x="113"/>
        <item x="0"/>
        <item x="51"/>
        <item x="16"/>
        <item x="75"/>
        <item x="57"/>
        <item x="93"/>
        <item x="101"/>
        <item x="97"/>
        <item x="132"/>
        <item x="12"/>
        <item x="41"/>
        <item x="43"/>
        <item x="31"/>
        <item x="130"/>
        <item x="54"/>
        <item x="137"/>
        <item x="85"/>
        <item x="35"/>
        <item x="160"/>
        <item x="47"/>
        <item x="83"/>
        <item x="152"/>
        <item x="149"/>
        <item x="91"/>
        <item x="70"/>
        <item x="24"/>
        <item x="125"/>
        <item x="128"/>
        <item x="145"/>
        <item x="108"/>
        <item x="156"/>
        <item x="127"/>
        <item x="69"/>
        <item x="73"/>
        <item x="86"/>
        <item x="158"/>
        <item x="53"/>
        <item x="166"/>
        <item x="14"/>
        <item x="56"/>
        <item x="104"/>
        <item x="165"/>
        <item x="13"/>
        <item x="95"/>
        <item x="167"/>
        <item x="124"/>
        <item x="50"/>
        <item x="88"/>
        <item x="3"/>
        <item x="25"/>
        <item x="78"/>
        <item x="2"/>
        <item x="89"/>
        <item x="5"/>
        <item x="29"/>
        <item x="163"/>
        <item x="55"/>
        <item x="34"/>
        <item x="117"/>
        <item x="82"/>
        <item x="11"/>
        <item x="110"/>
        <item x="155"/>
        <item x="154"/>
        <item x="67"/>
        <item x="76"/>
        <item x="10"/>
        <item x="84"/>
        <item x="120"/>
        <item x="144"/>
        <item x="105"/>
        <item x="170"/>
        <item x="23"/>
        <item x="26"/>
        <item x="44"/>
        <item x="7"/>
        <item x="19"/>
        <item x="169"/>
        <item x="135"/>
        <item x="8"/>
        <item x="139"/>
        <item x="80"/>
        <item x="42"/>
        <item x="45"/>
        <item x="142"/>
        <item x="61"/>
        <item x="123"/>
        <item x="71"/>
        <item x="94"/>
        <item x="112"/>
        <item x="159"/>
        <item x="138"/>
        <item x="22"/>
        <item x="21"/>
        <item x="37"/>
        <item x="150"/>
        <item x="116"/>
        <item x="146"/>
        <item x="106"/>
        <item x="39"/>
        <item x="114"/>
        <item x="17"/>
        <item t="default"/>
      </items>
    </pivotField>
    <pivotField axis="axisRow" showAll="0">
      <items count="348">
        <item x="4"/>
        <item x="41"/>
        <item x="75"/>
        <item x="232"/>
        <item x="292"/>
        <item x="298"/>
        <item x="10"/>
        <item x="79"/>
        <item x="157"/>
        <item x="98"/>
        <item x="267"/>
        <item x="56"/>
        <item x="64"/>
        <item x="21"/>
        <item x="338"/>
        <item x="173"/>
        <item x="139"/>
        <item x="81"/>
        <item x="90"/>
        <item x="299"/>
        <item x="42"/>
        <item x="181"/>
        <item x="176"/>
        <item x="129"/>
        <item x="255"/>
        <item x="3"/>
        <item x="257"/>
        <item x="33"/>
        <item x="89"/>
        <item x="210"/>
        <item x="202"/>
        <item x="331"/>
        <item x="121"/>
        <item x="166"/>
        <item x="60"/>
        <item x="22"/>
        <item x="147"/>
        <item x="124"/>
        <item x="218"/>
        <item x="223"/>
        <item x="310"/>
        <item x="266"/>
        <item x="5"/>
        <item x="23"/>
        <item x="311"/>
        <item x="240"/>
        <item x="327"/>
        <item x="170"/>
        <item x="178"/>
        <item x="306"/>
        <item x="39"/>
        <item x="228"/>
        <item x="50"/>
        <item x="130"/>
        <item x="162"/>
        <item x="182"/>
        <item x="123"/>
        <item x="246"/>
        <item x="112"/>
        <item x="272"/>
        <item x="35"/>
        <item x="192"/>
        <item x="194"/>
        <item x="225"/>
        <item x="222"/>
        <item x="252"/>
        <item x="45"/>
        <item x="126"/>
        <item x="94"/>
        <item x="97"/>
        <item x="305"/>
        <item x="65"/>
        <item x="206"/>
        <item x="320"/>
        <item x="93"/>
        <item x="251"/>
        <item x="150"/>
        <item x="190"/>
        <item x="160"/>
        <item x="241"/>
        <item x="131"/>
        <item x="107"/>
        <item x="167"/>
        <item x="302"/>
        <item x="322"/>
        <item x="11"/>
        <item x="242"/>
        <item x="282"/>
        <item x="281"/>
        <item x="334"/>
        <item x="118"/>
        <item x="214"/>
        <item x="114"/>
        <item x="230"/>
        <item x="153"/>
        <item x="339"/>
        <item x="290"/>
        <item x="268"/>
        <item x="294"/>
        <item x="287"/>
        <item x="13"/>
        <item x="244"/>
        <item x="325"/>
        <item x="62"/>
        <item x="336"/>
        <item x="312"/>
        <item x="132"/>
        <item x="335"/>
        <item x="87"/>
        <item x="234"/>
        <item x="304"/>
        <item x="171"/>
        <item x="219"/>
        <item x="198"/>
        <item x="303"/>
        <item x="328"/>
        <item x="47"/>
        <item x="67"/>
        <item x="44"/>
        <item x="263"/>
        <item x="163"/>
        <item x="243"/>
        <item x="37"/>
        <item x="154"/>
        <item x="155"/>
        <item x="321"/>
        <item x="83"/>
        <item x="269"/>
        <item x="88"/>
        <item x="309"/>
        <item x="63"/>
        <item x="291"/>
        <item x="82"/>
        <item x="313"/>
        <item x="138"/>
        <item x="341"/>
        <item x="72"/>
        <item x="92"/>
        <item x="152"/>
        <item x="337"/>
        <item x="2"/>
        <item x="7"/>
        <item x="293"/>
        <item x="183"/>
        <item x="220"/>
        <item x="237"/>
        <item x="200"/>
        <item x="68"/>
        <item x="148"/>
        <item x="149"/>
        <item x="329"/>
        <item x="145"/>
        <item x="324"/>
        <item x="211"/>
        <item x="172"/>
        <item x="283"/>
        <item x="276"/>
        <item x="156"/>
        <item x="197"/>
        <item x="207"/>
        <item x="216"/>
        <item x="279"/>
        <item x="137"/>
        <item x="27"/>
        <item x="32"/>
        <item x="289"/>
        <item x="213"/>
        <item x="46"/>
        <item x="136"/>
        <item x="36"/>
        <item x="24"/>
        <item x="122"/>
        <item x="96"/>
        <item x="91"/>
        <item x="61"/>
        <item x="146"/>
        <item x="273"/>
        <item x="30"/>
        <item x="86"/>
        <item x="128"/>
        <item x="57"/>
        <item x="316"/>
        <item x="28"/>
        <item x="253"/>
        <item x="169"/>
        <item x="73"/>
        <item x="270"/>
        <item x="217"/>
        <item x="25"/>
        <item x="295"/>
        <item x="43"/>
        <item x="80"/>
        <item x="297"/>
        <item x="31"/>
        <item x="226"/>
        <item x="187"/>
        <item x="261"/>
        <item x="238"/>
        <item x="215"/>
        <item x="74"/>
        <item x="58"/>
        <item x="175"/>
        <item x="34"/>
        <item x="15"/>
        <item x="59"/>
        <item x="113"/>
        <item x="40"/>
        <item x="271"/>
        <item x="201"/>
        <item x="164"/>
        <item x="186"/>
        <item x="296"/>
        <item x="38"/>
        <item x="158"/>
        <item x="159"/>
        <item x="144"/>
        <item x="209"/>
        <item x="248"/>
        <item x="342"/>
        <item x="55"/>
        <item x="99"/>
        <item x="14"/>
        <item x="231"/>
        <item x="227"/>
        <item x="205"/>
        <item x="9"/>
        <item x="204"/>
        <item x="307"/>
        <item x="125"/>
        <item x="133"/>
        <item x="127"/>
        <item x="119"/>
        <item x="108"/>
        <item x="191"/>
        <item x="195"/>
        <item x="142"/>
        <item x="84"/>
        <item x="179"/>
        <item x="280"/>
        <item x="330"/>
        <item x="300"/>
        <item x="224"/>
        <item x="69"/>
        <item x="247"/>
        <item x="256"/>
        <item x="168"/>
        <item x="221"/>
        <item x="203"/>
        <item x="110"/>
        <item x="323"/>
        <item x="317"/>
        <item x="6"/>
        <item x="318"/>
        <item x="19"/>
        <item x="116"/>
        <item x="233"/>
        <item x="8"/>
        <item x="1"/>
        <item x="102"/>
        <item x="100"/>
        <item x="319"/>
        <item x="115"/>
        <item x="85"/>
        <item x="0"/>
        <item x="236"/>
        <item x="235"/>
        <item x="188"/>
        <item x="140"/>
        <item x="177"/>
        <item x="174"/>
        <item x="106"/>
        <item x="51"/>
        <item x="104"/>
        <item x="49"/>
        <item x="117"/>
        <item x="332"/>
        <item x="314"/>
        <item x="18"/>
        <item x="77"/>
        <item x="184"/>
        <item x="264"/>
        <item x="285"/>
        <item x="239"/>
        <item x="259"/>
        <item x="111"/>
        <item x="52"/>
        <item x="109"/>
        <item x="189"/>
        <item x="326"/>
        <item x="245"/>
        <item x="346"/>
        <item x="274"/>
        <item x="343"/>
        <item x="344"/>
        <item x="275"/>
        <item x="345"/>
        <item x="288"/>
        <item x="301"/>
        <item x="53"/>
        <item x="258"/>
        <item x="284"/>
        <item x="265"/>
        <item x="185"/>
        <item x="78"/>
        <item x="315"/>
        <item x="333"/>
        <item x="165"/>
        <item x="103"/>
        <item x="151"/>
        <item x="120"/>
        <item x="105"/>
        <item x="141"/>
        <item x="286"/>
        <item x="250"/>
        <item x="101"/>
        <item x="180"/>
        <item x="143"/>
        <item x="134"/>
        <item x="308"/>
        <item x="54"/>
        <item x="249"/>
        <item x="278"/>
        <item x="26"/>
        <item x="76"/>
        <item x="199"/>
        <item x="260"/>
        <item x="196"/>
        <item x="262"/>
        <item x="12"/>
        <item x="208"/>
        <item x="16"/>
        <item x="161"/>
        <item x="66"/>
        <item x="71"/>
        <item x="254"/>
        <item x="193"/>
        <item x="277"/>
        <item x="48"/>
        <item x="70"/>
        <item x="340"/>
        <item x="17"/>
        <item x="229"/>
        <item x="135"/>
        <item x="29"/>
        <item x="95"/>
        <item x="20"/>
        <item x="212"/>
        <item t="default"/>
      </items>
    </pivotField>
  </pivotFields>
  <rowFields count="1">
    <field x="3"/>
  </rowFields>
  <rowItems count="3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t="grand">
      <x/>
    </i>
  </rowItems>
  <colItems count="1">
    <i/>
  </colItems>
  <dataFields count="1">
    <dataField name="Sum of Estimated Carbon Footprint (tons CO₂e)" fld="1" baseField="0" baseItem="0"/>
  </dataFields>
  <formats count="15">
    <format dxfId="29">
      <pivotArea type="all" dataOnly="0" outline="0" fieldPosition="0"/>
    </format>
    <format dxfId="28">
      <pivotArea outline="0" collapsedLevelsAreSubtotals="1" fieldPosition="0"/>
    </format>
    <format dxfId="27">
      <pivotArea field="0" type="button" dataOnly="0" labelOnly="1" outline="0"/>
    </format>
    <format dxfId="26">
      <pivotArea dataOnly="0" labelOnly="1" outline="0" axis="axisValues" fieldPosition="0"/>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format>
    <format dxfId="20">
      <pivotArea dataOnly="0" labelOnly="1" outline="0" axis="axisValues" fieldPosition="0"/>
    </format>
    <format dxfId="19">
      <pivotArea dataOnly="0" labelOnly="1" grandRow="1" outline="0" fieldPosition="0"/>
    </format>
    <format dxfId="18">
      <pivotArea dataOnly="0" labelOnly="1" outline="0" axis="axisValues" fieldPosition="0"/>
    </format>
    <format dxfId="17">
      <pivotArea field="0" type="button" dataOnly="0" labelOnly="1" outline="0"/>
    </format>
    <format dxfId="16">
      <pivotArea dataOnly="0" labelOnly="1" outline="0" axis="axisValues" fieldPosition="0"/>
    </format>
    <format dxfId="15">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3:L104" firstHeaderRow="1" firstDataRow="1" firstDataCol="1"/>
  <pivotFields count="4">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44"/>
        <item x="75"/>
        <item x="4"/>
        <item x="82"/>
        <item x="99"/>
        <item x="35"/>
        <item x="19"/>
        <item x="40"/>
        <item x="47"/>
        <item x="81"/>
        <item x="37"/>
        <item x="1"/>
        <item x="58"/>
        <item x="41"/>
        <item x="98"/>
        <item x="14"/>
        <item x="70"/>
        <item x="21"/>
        <item x="79"/>
        <item x="91"/>
        <item x="24"/>
        <item x="59"/>
        <item x="27"/>
        <item x="67"/>
        <item x="96"/>
        <item x="16"/>
        <item x="31"/>
        <item x="69"/>
        <item x="74"/>
        <item x="8"/>
        <item x="77"/>
        <item x="49"/>
        <item x="57"/>
        <item x="18"/>
        <item x="94"/>
        <item x="80"/>
        <item x="12"/>
        <item x="50"/>
        <item x="34"/>
        <item x="30"/>
        <item x="64"/>
        <item x="39"/>
        <item x="48"/>
        <item x="20"/>
        <item x="25"/>
        <item x="53"/>
        <item x="32"/>
        <item x="3"/>
        <item x="45"/>
        <item x="97"/>
        <item x="7"/>
        <item x="78"/>
        <item x="72"/>
        <item x="87"/>
        <item x="60"/>
        <item x="95"/>
        <item x="28"/>
        <item x="63"/>
        <item x="76"/>
        <item x="73"/>
        <item x="85"/>
        <item x="36"/>
        <item x="2"/>
        <item x="26"/>
        <item x="15"/>
        <item x="90"/>
        <item x="17"/>
        <item x="66"/>
        <item x="56"/>
        <item x="89"/>
        <item x="51"/>
        <item x="55"/>
        <item x="42"/>
        <item x="43"/>
        <item x="5"/>
        <item x="10"/>
        <item x="38"/>
        <item x="68"/>
        <item x="13"/>
        <item x="23"/>
        <item x="29"/>
        <item x="6"/>
        <item x="61"/>
        <item x="46"/>
        <item x="33"/>
        <item x="54"/>
        <item x="65"/>
        <item x="62"/>
        <item x="86"/>
        <item x="71"/>
        <item x="9"/>
        <item x="88"/>
        <item x="52"/>
        <item x="83"/>
        <item x="0"/>
        <item x="84"/>
        <item x="93"/>
        <item x="11"/>
        <item x="22"/>
        <item x="92"/>
        <item t="default"/>
      </items>
    </pivotField>
    <pivotField showAll="0">
      <items count="172">
        <item x="72"/>
        <item x="30"/>
        <item x="115"/>
        <item x="143"/>
        <item x="161"/>
        <item x="147"/>
        <item x="62"/>
        <item x="46"/>
        <item x="129"/>
        <item x="28"/>
        <item x="157"/>
        <item x="98"/>
        <item x="153"/>
        <item x="96"/>
        <item x="100"/>
        <item x="27"/>
        <item x="20"/>
        <item x="77"/>
        <item x="87"/>
        <item x="63"/>
        <item x="9"/>
        <item x="64"/>
        <item x="122"/>
        <item x="141"/>
        <item x="131"/>
        <item x="90"/>
        <item x="49"/>
        <item x="68"/>
        <item x="65"/>
        <item x="121"/>
        <item x="40"/>
        <item x="103"/>
        <item x="148"/>
        <item x="60"/>
        <item x="36"/>
        <item x="134"/>
        <item x="162"/>
        <item x="168"/>
        <item x="111"/>
        <item x="99"/>
        <item x="126"/>
        <item x="74"/>
        <item x="48"/>
        <item x="79"/>
        <item x="6"/>
        <item x="4"/>
        <item x="59"/>
        <item x="32"/>
        <item x="118"/>
        <item x="81"/>
        <item x="140"/>
        <item x="107"/>
        <item x="33"/>
        <item x="15"/>
        <item x="133"/>
        <item x="102"/>
        <item x="136"/>
        <item x="18"/>
        <item x="119"/>
        <item x="92"/>
        <item x="58"/>
        <item x="109"/>
        <item x="1"/>
        <item x="66"/>
        <item x="38"/>
        <item x="151"/>
        <item x="164"/>
        <item x="52"/>
        <item x="113"/>
        <item x="0"/>
        <item x="51"/>
        <item x="16"/>
        <item x="75"/>
        <item x="57"/>
        <item x="93"/>
        <item x="101"/>
        <item x="97"/>
        <item x="132"/>
        <item x="12"/>
        <item x="41"/>
        <item x="43"/>
        <item x="31"/>
        <item x="130"/>
        <item x="54"/>
        <item x="137"/>
        <item x="85"/>
        <item x="35"/>
        <item x="160"/>
        <item x="47"/>
        <item x="83"/>
        <item x="152"/>
        <item x="149"/>
        <item x="91"/>
        <item x="70"/>
        <item x="24"/>
        <item x="125"/>
        <item x="128"/>
        <item x="145"/>
        <item x="108"/>
        <item x="156"/>
        <item x="127"/>
        <item x="69"/>
        <item x="73"/>
        <item x="86"/>
        <item x="158"/>
        <item x="53"/>
        <item x="166"/>
        <item x="14"/>
        <item x="56"/>
        <item x="104"/>
        <item x="165"/>
        <item x="13"/>
        <item x="95"/>
        <item x="167"/>
        <item x="124"/>
        <item x="50"/>
        <item x="88"/>
        <item x="3"/>
        <item x="25"/>
        <item x="78"/>
        <item x="2"/>
        <item x="89"/>
        <item x="5"/>
        <item x="29"/>
        <item x="163"/>
        <item x="55"/>
        <item x="34"/>
        <item x="117"/>
        <item x="82"/>
        <item x="11"/>
        <item x="110"/>
        <item x="155"/>
        <item x="154"/>
        <item x="67"/>
        <item x="76"/>
        <item x="10"/>
        <item x="84"/>
        <item x="120"/>
        <item x="144"/>
        <item x="105"/>
        <item x="170"/>
        <item x="23"/>
        <item x="26"/>
        <item x="44"/>
        <item x="7"/>
        <item x="19"/>
        <item x="169"/>
        <item x="135"/>
        <item x="8"/>
        <item x="139"/>
        <item x="80"/>
        <item x="42"/>
        <item x="45"/>
        <item x="142"/>
        <item x="61"/>
        <item x="123"/>
        <item x="71"/>
        <item x="94"/>
        <item x="112"/>
        <item x="159"/>
        <item x="138"/>
        <item x="22"/>
        <item x="21"/>
        <item x="37"/>
        <item x="150"/>
        <item x="116"/>
        <item x="146"/>
        <item x="106"/>
        <item x="39"/>
        <item x="114"/>
        <item x="17"/>
        <item t="default"/>
      </items>
    </pivotField>
    <pivotField dataField="1" showAll="0">
      <items count="348">
        <item x="4"/>
        <item x="41"/>
        <item x="75"/>
        <item x="232"/>
        <item x="292"/>
        <item x="298"/>
        <item x="10"/>
        <item x="79"/>
        <item x="157"/>
        <item x="98"/>
        <item x="267"/>
        <item x="56"/>
        <item x="64"/>
        <item x="21"/>
        <item x="338"/>
        <item x="173"/>
        <item x="139"/>
        <item x="81"/>
        <item x="90"/>
        <item x="299"/>
        <item x="42"/>
        <item x="181"/>
        <item x="176"/>
        <item x="129"/>
        <item x="255"/>
        <item x="3"/>
        <item x="257"/>
        <item x="33"/>
        <item x="89"/>
        <item x="210"/>
        <item x="202"/>
        <item x="331"/>
        <item x="121"/>
        <item x="166"/>
        <item x="60"/>
        <item x="22"/>
        <item x="147"/>
        <item x="124"/>
        <item x="218"/>
        <item x="223"/>
        <item x="310"/>
        <item x="266"/>
        <item x="5"/>
        <item x="23"/>
        <item x="311"/>
        <item x="240"/>
        <item x="327"/>
        <item x="170"/>
        <item x="178"/>
        <item x="306"/>
        <item x="39"/>
        <item x="228"/>
        <item x="50"/>
        <item x="130"/>
        <item x="162"/>
        <item x="182"/>
        <item x="123"/>
        <item x="246"/>
        <item x="112"/>
        <item x="272"/>
        <item x="35"/>
        <item x="192"/>
        <item x="194"/>
        <item x="225"/>
        <item x="222"/>
        <item x="252"/>
        <item x="45"/>
        <item x="126"/>
        <item x="94"/>
        <item x="97"/>
        <item x="305"/>
        <item x="65"/>
        <item x="206"/>
        <item x="320"/>
        <item x="93"/>
        <item x="251"/>
        <item x="150"/>
        <item x="190"/>
        <item x="160"/>
        <item x="241"/>
        <item x="131"/>
        <item x="107"/>
        <item x="167"/>
        <item x="302"/>
        <item x="322"/>
        <item x="11"/>
        <item x="242"/>
        <item x="282"/>
        <item x="281"/>
        <item x="334"/>
        <item x="118"/>
        <item x="214"/>
        <item x="114"/>
        <item x="230"/>
        <item x="153"/>
        <item x="339"/>
        <item x="290"/>
        <item x="268"/>
        <item x="294"/>
        <item x="287"/>
        <item x="13"/>
        <item x="244"/>
        <item x="325"/>
        <item x="62"/>
        <item x="336"/>
        <item x="312"/>
        <item x="132"/>
        <item x="335"/>
        <item x="87"/>
        <item x="234"/>
        <item x="304"/>
        <item x="171"/>
        <item x="219"/>
        <item x="198"/>
        <item x="303"/>
        <item x="328"/>
        <item x="47"/>
        <item x="67"/>
        <item x="44"/>
        <item x="263"/>
        <item x="163"/>
        <item x="243"/>
        <item x="37"/>
        <item x="154"/>
        <item x="155"/>
        <item x="321"/>
        <item x="83"/>
        <item x="269"/>
        <item x="88"/>
        <item x="309"/>
        <item x="63"/>
        <item x="291"/>
        <item x="82"/>
        <item x="313"/>
        <item x="138"/>
        <item x="341"/>
        <item x="72"/>
        <item x="92"/>
        <item x="152"/>
        <item x="337"/>
        <item x="2"/>
        <item x="7"/>
        <item x="293"/>
        <item x="183"/>
        <item x="220"/>
        <item x="237"/>
        <item x="200"/>
        <item x="68"/>
        <item x="148"/>
        <item x="149"/>
        <item x="329"/>
        <item x="145"/>
        <item x="324"/>
        <item x="211"/>
        <item x="172"/>
        <item x="283"/>
        <item x="276"/>
        <item x="156"/>
        <item x="197"/>
        <item x="207"/>
        <item x="216"/>
        <item x="279"/>
        <item x="137"/>
        <item x="27"/>
        <item x="32"/>
        <item x="289"/>
        <item x="213"/>
        <item x="46"/>
        <item x="136"/>
        <item x="36"/>
        <item x="24"/>
        <item x="122"/>
        <item x="96"/>
        <item x="91"/>
        <item x="61"/>
        <item x="146"/>
        <item x="273"/>
        <item x="30"/>
        <item x="86"/>
        <item x="128"/>
        <item x="57"/>
        <item x="316"/>
        <item x="28"/>
        <item x="253"/>
        <item x="169"/>
        <item x="73"/>
        <item x="270"/>
        <item x="217"/>
        <item x="25"/>
        <item x="295"/>
        <item x="43"/>
        <item x="80"/>
        <item x="297"/>
        <item x="31"/>
        <item x="226"/>
        <item x="187"/>
        <item x="261"/>
        <item x="238"/>
        <item x="215"/>
        <item x="74"/>
        <item x="58"/>
        <item x="175"/>
        <item x="34"/>
        <item x="15"/>
        <item x="59"/>
        <item x="113"/>
        <item x="40"/>
        <item x="271"/>
        <item x="201"/>
        <item x="164"/>
        <item x="186"/>
        <item x="296"/>
        <item x="38"/>
        <item x="158"/>
        <item x="159"/>
        <item x="144"/>
        <item x="209"/>
        <item x="248"/>
        <item x="342"/>
        <item x="55"/>
        <item x="99"/>
        <item x="14"/>
        <item x="231"/>
        <item x="227"/>
        <item x="205"/>
        <item x="9"/>
        <item x="204"/>
        <item x="307"/>
        <item x="125"/>
        <item x="133"/>
        <item x="127"/>
        <item x="119"/>
        <item x="108"/>
        <item x="191"/>
        <item x="195"/>
        <item x="142"/>
        <item x="84"/>
        <item x="179"/>
        <item x="280"/>
        <item x="330"/>
        <item x="300"/>
        <item x="224"/>
        <item x="69"/>
        <item x="247"/>
        <item x="256"/>
        <item x="168"/>
        <item x="221"/>
        <item x="203"/>
        <item x="110"/>
        <item x="323"/>
        <item x="317"/>
        <item x="6"/>
        <item x="318"/>
        <item x="19"/>
        <item x="116"/>
        <item x="233"/>
        <item x="8"/>
        <item x="1"/>
        <item x="102"/>
        <item x="100"/>
        <item x="319"/>
        <item x="115"/>
        <item x="85"/>
        <item x="0"/>
        <item x="236"/>
        <item x="235"/>
        <item x="188"/>
        <item x="140"/>
        <item x="177"/>
        <item x="174"/>
        <item x="106"/>
        <item x="51"/>
        <item x="104"/>
        <item x="49"/>
        <item x="117"/>
        <item x="332"/>
        <item x="314"/>
        <item x="18"/>
        <item x="77"/>
        <item x="184"/>
        <item x="264"/>
        <item x="285"/>
        <item x="239"/>
        <item x="259"/>
        <item x="111"/>
        <item x="52"/>
        <item x="109"/>
        <item x="189"/>
        <item x="326"/>
        <item x="245"/>
        <item x="346"/>
        <item x="274"/>
        <item x="343"/>
        <item x="344"/>
        <item x="275"/>
        <item x="345"/>
        <item x="288"/>
        <item x="301"/>
        <item x="53"/>
        <item x="258"/>
        <item x="284"/>
        <item x="265"/>
        <item x="185"/>
        <item x="78"/>
        <item x="315"/>
        <item x="333"/>
        <item x="165"/>
        <item x="103"/>
        <item x="151"/>
        <item x="120"/>
        <item x="105"/>
        <item x="141"/>
        <item x="286"/>
        <item x="250"/>
        <item x="101"/>
        <item x="180"/>
        <item x="143"/>
        <item x="134"/>
        <item x="308"/>
        <item x="54"/>
        <item x="249"/>
        <item x="278"/>
        <item x="26"/>
        <item x="76"/>
        <item x="199"/>
        <item x="260"/>
        <item x="196"/>
        <item x="262"/>
        <item x="12"/>
        <item x="208"/>
        <item x="16"/>
        <item x="161"/>
        <item x="66"/>
        <item x="71"/>
        <item x="254"/>
        <item x="193"/>
        <item x="277"/>
        <item x="48"/>
        <item x="70"/>
        <item x="340"/>
        <item x="17"/>
        <item x="229"/>
        <item x="135"/>
        <item x="29"/>
        <item x="95"/>
        <item x="20"/>
        <item x="212"/>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Income Distribution (%)" fld="3" subtotal="count" baseField="0" baseItem="0"/>
  </dataFields>
  <formats count="19">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outline="0" axis="axisValues" fieldPosition="0"/>
    </format>
    <format dxfId="4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outline="0" axis="axisValues" fieldPosition="0"/>
    </format>
    <format dxfId="3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4">
      <pivotArea dataOnly="0" labelOnly="1" grandRow="1" outline="0" fieldPosition="0"/>
    </format>
    <format dxfId="33">
      <pivotArea dataOnly="0" labelOnly="1" outline="0" axis="axisValues" fieldPosition="0"/>
    </format>
    <format dxfId="32">
      <pivotArea field="0" type="button" dataOnly="0" labelOnly="1" outline="0" axis="axisRow" fieldPosition="0"/>
    </format>
    <format dxfId="31">
      <pivotArea dataOnly="0" labelOnly="1" outline="0" axis="axisValues" fieldPosition="0"/>
    </format>
    <format dxfId="30">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4" firstHeaderRow="1" firstDataRow="1" firstDataCol="1"/>
  <pivotFields count="4">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Estimated Carbon Footprint (tons CO₂e)" fld="1" baseField="0" baseItem="0"/>
  </dataFields>
  <formats count="19">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outline="0" axis="axisValues" fieldPosition="0"/>
    </format>
    <format dxfId="6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outline="0" axis="axisValues" fieldPosition="0"/>
    </format>
    <format dxfId="5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3">
      <pivotArea dataOnly="0" labelOnly="1" grandRow="1" outline="0" fieldPosition="0"/>
    </format>
    <format dxfId="52">
      <pivotArea dataOnly="0" labelOnly="1" outline="0" axis="axisValues" fieldPosition="0"/>
    </format>
    <format dxfId="51">
      <pivotArea field="0" type="button" dataOnly="0" labelOnly="1" outline="0" axis="axisRow" fieldPosition="0"/>
    </format>
    <format dxfId="50">
      <pivotArea dataOnly="0" labelOnly="1" outline="0" axis="axisValues" fieldPosition="0"/>
    </format>
    <format dxfId="49">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5">
    <queryTableFields count="4">
      <queryTableField id="1" name="Supplier ID" tableColumnId="9"/>
      <queryTableField id="2" name="Estimated Carbon Footprint (tons CO₂e)" tableColumnId="10"/>
      <queryTableField id="3" name="Facility ID" tableColumnId="11"/>
      <queryTableField id="4" name="Income Distribution (%)" tableColumnId="12"/>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2">
    <queryTableFields count="11">
      <queryTableField id="1" name="Facility ID" tableColumnId="34"/>
      <queryTableField id="2" name="Facility Name" tableColumnId="35"/>
      <queryTableField id="3" name="Reporting Period" tableColumnId="36"/>
      <queryTableField id="4" name=" Scope" tableColumnId="37"/>
      <queryTableField id="5" name="Clean GHG Type" tableColumnId="38"/>
      <queryTableField id="6" name="CO2e (tons)" tableColumnId="39"/>
      <queryTableField id="7" name="Emissions (tons)" tableColumnId="40"/>
      <queryTableField id="8" name="Production Volume (units)" tableColumnId="41"/>
      <queryTableField id="9" name="Energy Consumption (kWh)" tableColumnId="42"/>
      <queryTableField id="10" name="Energy Consumption (MWh)" tableColumnId="43"/>
      <queryTableField id="11" name="Waste (tons)"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Facility_Name" sourceName="Facility Name">
  <pivotTables>
    <pivotTable tabId="11" name="Emissions by Facility"/>
    <pivotTable tabId="11" name="PivotTable19"/>
    <pivotTable tabId="11" name="Avg Energy Consumption"/>
    <pivotTable tabId="11" name="Avg Production Efficiency"/>
    <pivotTable tabId="11" name="Combined Trend Pivot"/>
    <pivotTable tabId="11" name="Emissions by Scope"/>
    <pivotTable tabId="11" name="PivotTable10"/>
    <pivotTable tabId="11" name="PivotTable13"/>
    <pivotTable tabId="11" name="PivotTable15"/>
    <pivotTable tabId="11" name="PivotTable16"/>
    <pivotTable tabId="11" name="PivotTable17"/>
    <pivotTable tabId="11" name="Total Emissions by Facility"/>
  </pivotTables>
  <data>
    <tabular pivotCacheId="1">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porting_Period" sourceName="Reporting Period">
  <pivotTables>
    <pivotTable tabId="11" name="Emissions by Facility"/>
    <pivotTable tabId="11" name="PivotTable19"/>
    <pivotTable tabId="11" name="Avg Energy Consumption"/>
    <pivotTable tabId="11" name="Avg Production Efficiency"/>
    <pivotTable tabId="11" name="Combined Trend Pivot"/>
    <pivotTable tabId="11" name="Emissions by Scope"/>
    <pivotTable tabId="11" name="PivotTable10"/>
    <pivotTable tabId="11" name="PivotTable13"/>
    <pivotTable tabId="11" name="PivotTable15"/>
    <pivotTable tabId="11" name="PivotTable16"/>
    <pivotTable tabId="11" name="PivotTable17"/>
    <pivotTable tabId="11" name="Total Emissions by Facility"/>
  </pivotTables>
  <data>
    <tabular pivotCacheId="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cope" sourceName=" Scope">
  <pivotTables>
    <pivotTable tabId="11" name="Emissions by Facility"/>
    <pivotTable tabId="11" name="PivotTable19"/>
    <pivotTable tabId="11" name="Avg Energy Consumption"/>
    <pivotTable tabId="11" name="Avg Production Efficiency"/>
    <pivotTable tabId="11" name="Combined Trend Pivot"/>
    <pivotTable tabId="11" name="Emissions by Scope"/>
    <pivotTable tabId="11" name="PivotTable10"/>
    <pivotTable tabId="11" name="PivotTable13"/>
    <pivotTable tabId="11" name="PivotTable15"/>
    <pivotTable tabId="11" name="PivotTable16"/>
    <pivotTable tabId="11" name="PivotTable17"/>
    <pivotTable tabId="11" name="Total Emissions by Facility"/>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acility Name" cache="Slicer_Facility_Name" caption="Facility Name" style="SlicerStyleDark3" rowHeight="234950"/>
  <slicer name="Reporting Period" cache="Slicer_Reporting_Period" caption="Reporting Period" style="SlicerStyleDark3" rowHeight="234950"/>
  <slicer name=" Scope" cache="Slicer_Scope" caption=" Scope"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Facility Name 1" cache="Slicer_Facility_Name" caption="Facility Name" startItem="1" style="SlicerStyleDark3" rowHeight="234950"/>
  <slicer name="Reporting Period 1" cache="Slicer_Reporting_Period" caption="Reporting Period" style="SlicerStyleDark3" rowHeight="234950"/>
  <slicer name=" Scope 1" cache="Slicer_Scope" caption=" Scope" style="SlicerStyleDark3"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2" name="Emission_Table_Raw" displayName="Emission_Table_Raw" ref="A1:F2001" totalsRowShown="0" headerRowDxfId="682" dataDxfId="680" headerRowBorderDxfId="681" tableBorderDxfId="679" totalsRowBorderDxfId="678">
  <autoFilter ref="A1:F2001"/>
  <tableColumns count="6">
    <tableColumn id="1" name="Facility ID" dataDxfId="677"/>
    <tableColumn id="2" name="Facility Name" dataDxfId="676"/>
    <tableColumn id="3" name="Reporting Period" dataDxfId="675"/>
    <tableColumn id="4" name="Scope" dataDxfId="674"/>
    <tableColumn id="5" name="GHG Type" dataDxfId="673"/>
    <tableColumn id="6" name="Emissions (tons)" dataDxfId="672"/>
  </tableColumns>
  <tableStyleInfo name="TableStyleDark4" showFirstColumn="0" showLastColumn="0" showRowStripes="1" showColumnStripes="0"/>
</table>
</file>

<file path=xl/tables/table2.xml><?xml version="1.0" encoding="utf-8"?>
<table xmlns="http://schemas.openxmlformats.org/spreadsheetml/2006/main" id="13" name="Operational_Table_Raw" displayName="Operational_Table_Raw" ref="A1:E201" totalsRowShown="0" headerRowDxfId="671" dataDxfId="669" headerRowBorderDxfId="670" tableBorderDxfId="668" totalsRowBorderDxfId="667">
  <autoFilter ref="A1:E201"/>
  <tableColumns count="5">
    <tableColumn id="1" name="Facility ID" dataDxfId="666"/>
    <tableColumn id="2" name="Facility Name" dataDxfId="665"/>
    <tableColumn id="3" name="Production Volume (units)" dataDxfId="664"/>
    <tableColumn id="4" name="Energy Consumption (MWh)" dataDxfId="663"/>
    <tableColumn id="5" name="Waste (tons)" dataDxfId="662"/>
  </tableColumns>
  <tableStyleInfo name="TableStyleDark4" showFirstColumn="0" showLastColumn="0" showRowStripes="1" showColumnStripes="0"/>
</table>
</file>

<file path=xl/tables/table3.xml><?xml version="1.0" encoding="utf-8"?>
<table xmlns="http://schemas.openxmlformats.org/spreadsheetml/2006/main" id="6" name="Emission_Table" displayName="Emission_Table" ref="A1:G2001" totalsRowShown="0" headerRowDxfId="661" dataDxfId="659" headerRowBorderDxfId="660" tableBorderDxfId="658" totalsRowBorderDxfId="657">
  <autoFilter ref="A1:G2001"/>
  <sortState ref="A2:H2001">
    <sortCondition ref="A1:A2001"/>
  </sortState>
  <tableColumns count="7">
    <tableColumn id="1" name="Facility ID" dataDxfId="656"/>
    <tableColumn id="9" name="Facility Name" dataDxfId="655">
      <calculatedColumnFormula>TRIM(UPPER(Emission_Table_Raw[[#This Row],[Facility Name]]))</calculatedColumnFormula>
    </tableColumn>
    <tableColumn id="3" name="Reporting Period" dataDxfId="654"/>
    <tableColumn id="10" name=" Scope" dataDxfId="653">
      <calculatedColumnFormula>TRIM(UPPER(Emission_Table_Raw[[#This Row],[Scope]]))</calculatedColumnFormula>
    </tableColumn>
    <tableColumn id="11" name="Clean GHG Type" dataDxfId="652">
      <calculatedColumnFormula>SUBSTITUTE(SUBSTITUTE(SUBSTITUTE(UPPER(Emission_Table_Raw[[#This Row],[GHG Type]]),"₂","2"),"₄","4"),"₀","0")</calculatedColumnFormula>
    </tableColumn>
    <tableColumn id="12" name="CO2e (tons)" dataDxfId="651">
      <calculatedColumnFormula>IF(Emission_Table[ [#This Row],[Clean GHG Type] ]="CO2", Emission_Table[[#This Row],[Emissions (tons)]],
 IF(Emission_Table[[#This Row],[Clean GHG Type]]="CH4", Emission_Table[[#This Row],[Emissions (tons)]]*28,
 IF(Emission_Table[[#This Row],[Clean GHG Type]]="N2O", Emission_Table[[#This Row],[Emissions (tons)]]*265, "")))</calculatedColumnFormula>
    </tableColumn>
    <tableColumn id="6" name="Emissions (tons)" dataDxfId="650"/>
  </tableColumns>
  <tableStyleInfo name="TableStyleDark4" showFirstColumn="0" showLastColumn="0" showRowStripes="1" showColumnStripes="0"/>
</table>
</file>

<file path=xl/tables/table4.xml><?xml version="1.0" encoding="utf-8"?>
<table xmlns="http://schemas.openxmlformats.org/spreadsheetml/2006/main" id="8" name="Supplier_Table_Raw" displayName="Supplier_Table_Raw" ref="A1:C101" totalsRowShown="0" headerRowDxfId="649" headerRowBorderDxfId="648" tableBorderDxfId="647" totalsRowBorderDxfId="646">
  <autoFilter ref="A1:C101"/>
  <tableColumns count="3">
    <tableColumn id="1" name="Supplier ID" dataDxfId="645"/>
    <tableColumn id="2" name="Estimated Carbon Footprint (tons CO₂e)" dataDxfId="644"/>
    <tableColumn id="3" name="Income Distribution (%)" dataDxfId="643"/>
  </tableColumns>
  <tableStyleInfo name="TableStyleDark4" showFirstColumn="0" showLastColumn="0" showRowStripes="1" showColumnStripes="0"/>
</table>
</file>

<file path=xl/tables/table5.xml><?xml version="1.0" encoding="utf-8"?>
<table xmlns="http://schemas.openxmlformats.org/spreadsheetml/2006/main" id="7" name="Operational_Table" displayName="Operational_Table" ref="A1:F201" totalsRowShown="0" headerRowDxfId="642" dataDxfId="640" headerRowBorderDxfId="641" tableBorderDxfId="639" totalsRowBorderDxfId="638">
  <autoFilter ref="A1:F201"/>
  <tableColumns count="6">
    <tableColumn id="1" name="Facility ID" dataDxfId="637"/>
    <tableColumn id="6" name="Facility Name" dataDxfId="636">
      <calculatedColumnFormula>TRIM(UPPER(Operational_Table_Raw[[#This Row],[Facility Name]]))</calculatedColumnFormula>
    </tableColumn>
    <tableColumn id="3" name="Production Volume (units)" dataDxfId="635"/>
    <tableColumn id="7" name="Energy Consumption (kWh)" dataDxfId="634">
      <calculatedColumnFormula>Operational_Table[[#This Row],[Energy Consumption (MWh)]] * 1000</calculatedColumnFormula>
    </tableColumn>
    <tableColumn id="4" name="Energy Consumption (MWh)" dataDxfId="633"/>
    <tableColumn id="5" name="Waste (tons)" dataDxfId="632"/>
  </tableColumns>
  <tableStyleInfo name="TableStyleDark4" showFirstColumn="0" showLastColumn="0" showRowStripes="1" showColumnStripes="0"/>
</table>
</file>

<file path=xl/tables/table6.xml><?xml version="1.0" encoding="utf-8"?>
<table xmlns="http://schemas.openxmlformats.org/spreadsheetml/2006/main" id="11" name="Supplier_Table11_2" displayName="Supplier_Table11_2" ref="A1:D364" tableType="queryTable" totalsRowShown="0" dataDxfId="631">
  <autoFilter ref="A1:D364"/>
  <tableColumns count="4">
    <tableColumn id="9" uniqueName="9" name="Supplier ID" queryTableFieldId="1" dataDxfId="630"/>
    <tableColumn id="10" uniqueName="10" name="Estimated Carbon Footprint (tons CO₂e)" queryTableFieldId="2" dataDxfId="629"/>
    <tableColumn id="11" uniqueName="11" name="Facility ID" queryTableFieldId="3" dataDxfId="628"/>
    <tableColumn id="12" uniqueName="12" name="Income Distribution (%)" queryTableFieldId="4" dataDxfId="627"/>
  </tableColumns>
  <tableStyleInfo name="TableStyleDark4" showFirstColumn="0" showLastColumn="0" showRowStripes="1" showColumnStripes="0"/>
</table>
</file>

<file path=xl/tables/table7.xml><?xml version="1.0" encoding="utf-8"?>
<table xmlns="http://schemas.openxmlformats.org/spreadsheetml/2006/main" id="9" name="Benchmark_Table" displayName="Benchmark_Table" ref="A1:C4" totalsRowShown="0" headerRowDxfId="626" headerRowBorderDxfId="625" tableBorderDxfId="624" totalsRowBorderDxfId="623">
  <autoFilter ref="A1:C4"/>
  <tableColumns count="3">
    <tableColumn id="1" name="Benchmark" dataDxfId="622"/>
    <tableColumn id="2" name="Value" dataDxfId="621"/>
    <tableColumn id="3" name="Description" dataDxfId="620"/>
  </tableColumns>
  <tableStyleInfo name="TableStyleDark4" showFirstColumn="0" showLastColumn="0" showRowStripes="1" showColumnStripes="0"/>
</table>
</file>

<file path=xl/tables/table8.xml><?xml version="1.0" encoding="utf-8"?>
<table xmlns="http://schemas.openxmlformats.org/spreadsheetml/2006/main" id="14" name="Final_Data" displayName="Final_Data" ref="A1:K2001" tableType="queryTable" totalsRowShown="0">
  <autoFilter ref="A1:K2001"/>
  <tableColumns count="11">
    <tableColumn id="34" uniqueName="34" name="Facility ID" queryTableFieldId="1" dataDxfId="619"/>
    <tableColumn id="35" uniqueName="35" name="Facility Name" queryTableFieldId="2" dataDxfId="618"/>
    <tableColumn id="36" uniqueName="36" name="Reporting Period" queryTableFieldId="3" dataDxfId="617"/>
    <tableColumn id="37" uniqueName="37" name=" Scope" queryTableFieldId="4" dataDxfId="616"/>
    <tableColumn id="38" uniqueName="38" name="Clean GHG Type" queryTableFieldId="5" dataDxfId="615"/>
    <tableColumn id="39" uniqueName="39" name="CO2e (tons)" queryTableFieldId="6" dataDxfId="614"/>
    <tableColumn id="40" uniqueName="40" name="Emissions (tons)" queryTableFieldId="7" dataDxfId="613"/>
    <tableColumn id="41" uniqueName="41" name="Production Volume (units)" queryTableFieldId="8" dataDxfId="612"/>
    <tableColumn id="42" uniqueName="42" name="Energy Consumption (kWh)" queryTableFieldId="9" dataDxfId="611"/>
    <tableColumn id="43" uniqueName="43" name="Energy Consumption (MWh)" queryTableFieldId="10" dataDxfId="610"/>
    <tableColumn id="44" uniqueName="44" name="Waste (tons)" queryTableFieldId="11" dataDxfId="609"/>
  </tableColumns>
  <tableStyleInfo name="TableStyleDark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2.xml"/><Relationship Id="rId4"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1"/>
  <sheetViews>
    <sheetView workbookViewId="0">
      <selection activeCell="I13" sqref="I13"/>
    </sheetView>
  </sheetViews>
  <sheetFormatPr defaultColWidth="14.44140625" defaultRowHeight="15" customHeight="1" x14ac:dyDescent="0.3"/>
  <cols>
    <col min="1" max="1" width="14.88671875" customWidth="1"/>
    <col min="2" max="2" width="23" customWidth="1"/>
    <col min="3" max="3" width="20.33203125" customWidth="1"/>
    <col min="4" max="4" width="13.33203125" customWidth="1"/>
    <col min="5" max="5" width="14.5546875" customWidth="1"/>
    <col min="6" max="6" width="19.6640625" customWidth="1"/>
    <col min="7" max="26" width="8.6640625" customWidth="1"/>
  </cols>
  <sheetData>
    <row r="1" spans="1:6" ht="14.4" x14ac:dyDescent="0.3">
      <c r="A1" s="14" t="s">
        <v>0</v>
      </c>
      <c r="B1" s="13" t="s">
        <v>1</v>
      </c>
      <c r="C1" s="15" t="s">
        <v>2</v>
      </c>
      <c r="D1" s="15" t="s">
        <v>3</v>
      </c>
      <c r="E1" s="15" t="s">
        <v>4</v>
      </c>
      <c r="F1" s="16" t="s">
        <v>5</v>
      </c>
    </row>
    <row r="2" spans="1:6" ht="14.4" x14ac:dyDescent="0.3">
      <c r="A2" s="6" t="s">
        <v>6</v>
      </c>
      <c r="B2" s="12" t="s">
        <v>7</v>
      </c>
      <c r="C2" s="3" t="s">
        <v>8</v>
      </c>
      <c r="D2" s="3" t="s">
        <v>9</v>
      </c>
      <c r="E2" s="3" t="s">
        <v>10</v>
      </c>
      <c r="F2" s="8">
        <v>2435.5974077284709</v>
      </c>
    </row>
    <row r="3" spans="1:6" ht="14.4" x14ac:dyDescent="0.3">
      <c r="A3" s="6" t="s">
        <v>11</v>
      </c>
      <c r="B3" s="3" t="s">
        <v>12</v>
      </c>
      <c r="C3" s="3" t="s">
        <v>13</v>
      </c>
      <c r="D3" s="3" t="s">
        <v>14</v>
      </c>
      <c r="E3" s="3" t="s">
        <v>15</v>
      </c>
      <c r="F3" s="8">
        <v>835.45</v>
      </c>
    </row>
    <row r="4" spans="1:6" ht="14.4" x14ac:dyDescent="0.3">
      <c r="A4" s="6" t="s">
        <v>16</v>
      </c>
      <c r="B4" s="12" t="s">
        <v>17</v>
      </c>
      <c r="C4" s="3" t="s">
        <v>13</v>
      </c>
      <c r="D4" s="3" t="s">
        <v>14</v>
      </c>
      <c r="E4" s="3" t="s">
        <v>15</v>
      </c>
      <c r="F4" s="8">
        <v>3430.45</v>
      </c>
    </row>
    <row r="5" spans="1:6" ht="14.4" x14ac:dyDescent="0.3">
      <c r="A5" s="6" t="s">
        <v>18</v>
      </c>
      <c r="B5" s="3" t="s">
        <v>19</v>
      </c>
      <c r="C5" s="3" t="s">
        <v>8</v>
      </c>
      <c r="D5" s="3" t="s">
        <v>14</v>
      </c>
      <c r="E5" s="3" t="s">
        <v>15</v>
      </c>
      <c r="F5" s="8">
        <v>4214.24</v>
      </c>
    </row>
    <row r="6" spans="1:6" ht="14.4" x14ac:dyDescent="0.3">
      <c r="A6" s="6" t="s">
        <v>20</v>
      </c>
      <c r="B6" s="3" t="s">
        <v>17</v>
      </c>
      <c r="C6" s="3" t="s">
        <v>13</v>
      </c>
      <c r="D6" s="3" t="s">
        <v>9</v>
      </c>
      <c r="E6" s="3" t="s">
        <v>10</v>
      </c>
      <c r="F6" s="8">
        <v>605.59354688541328</v>
      </c>
    </row>
    <row r="7" spans="1:6" ht="14.4" x14ac:dyDescent="0.3">
      <c r="A7" s="6" t="s">
        <v>21</v>
      </c>
      <c r="B7" s="3" t="s">
        <v>19</v>
      </c>
      <c r="C7" s="3" t="s">
        <v>13</v>
      </c>
      <c r="D7" s="3" t="s">
        <v>14</v>
      </c>
      <c r="E7" s="3" t="s">
        <v>10</v>
      </c>
      <c r="F7" s="8">
        <v>656.33</v>
      </c>
    </row>
    <row r="8" spans="1:6" ht="14.4" x14ac:dyDescent="0.3">
      <c r="A8" s="6" t="s">
        <v>22</v>
      </c>
      <c r="B8" s="3" t="s">
        <v>12</v>
      </c>
      <c r="C8" s="3" t="s">
        <v>23</v>
      </c>
      <c r="D8" s="3" t="s">
        <v>9</v>
      </c>
      <c r="E8" s="3" t="s">
        <v>24</v>
      </c>
      <c r="F8" s="8">
        <v>4455.9340897099037</v>
      </c>
    </row>
    <row r="9" spans="1:6" ht="14.4" x14ac:dyDescent="0.3">
      <c r="A9" s="6" t="s">
        <v>25</v>
      </c>
      <c r="B9" s="3" t="s">
        <v>19</v>
      </c>
      <c r="C9" s="3" t="s">
        <v>13</v>
      </c>
      <c r="D9" s="3" t="s">
        <v>9</v>
      </c>
      <c r="E9" s="3" t="s">
        <v>10</v>
      </c>
      <c r="F9" s="8">
        <v>660.19753644292234</v>
      </c>
    </row>
    <row r="10" spans="1:6" ht="14.4" x14ac:dyDescent="0.3">
      <c r="A10" s="6" t="s">
        <v>26</v>
      </c>
      <c r="B10" s="3" t="s">
        <v>17</v>
      </c>
      <c r="C10" s="3" t="s">
        <v>23</v>
      </c>
      <c r="D10" s="3" t="s">
        <v>9</v>
      </c>
      <c r="E10" s="3" t="s">
        <v>10</v>
      </c>
      <c r="F10" s="8">
        <v>1883.304312726556</v>
      </c>
    </row>
    <row r="11" spans="1:6" ht="14.4" x14ac:dyDescent="0.3">
      <c r="A11" s="6" t="s">
        <v>27</v>
      </c>
      <c r="B11" s="3" t="s">
        <v>12</v>
      </c>
      <c r="C11" s="3" t="s">
        <v>8</v>
      </c>
      <c r="D11" s="3" t="s">
        <v>28</v>
      </c>
      <c r="E11" s="3" t="s">
        <v>24</v>
      </c>
      <c r="F11" s="8">
        <v>221.01</v>
      </c>
    </row>
    <row r="12" spans="1:6" ht="14.4" x14ac:dyDescent="0.3">
      <c r="A12" s="6" t="s">
        <v>29</v>
      </c>
      <c r="B12" s="3" t="s">
        <v>30</v>
      </c>
      <c r="C12" s="3" t="s">
        <v>8</v>
      </c>
      <c r="D12" s="3" t="s">
        <v>28</v>
      </c>
      <c r="E12" s="3" t="s">
        <v>10</v>
      </c>
      <c r="F12" s="8">
        <v>4737.0600000000004</v>
      </c>
    </row>
    <row r="13" spans="1:6" ht="14.4" x14ac:dyDescent="0.3">
      <c r="A13" s="6" t="s">
        <v>31</v>
      </c>
      <c r="B13" s="3" t="s">
        <v>30</v>
      </c>
      <c r="C13" s="3"/>
      <c r="D13" s="3" t="s">
        <v>9</v>
      </c>
      <c r="E13" s="3" t="s">
        <v>24</v>
      </c>
      <c r="F13" s="8">
        <v>1951.279028648808</v>
      </c>
    </row>
    <row r="14" spans="1:6" ht="14.4" x14ac:dyDescent="0.3">
      <c r="A14" s="6" t="s">
        <v>32</v>
      </c>
      <c r="B14" s="3" t="s">
        <v>7</v>
      </c>
      <c r="C14" s="3" t="s">
        <v>13</v>
      </c>
      <c r="D14" s="3" t="s">
        <v>28</v>
      </c>
      <c r="E14" s="3" t="s">
        <v>10</v>
      </c>
      <c r="F14" s="8">
        <v>4320.1099999999997</v>
      </c>
    </row>
    <row r="15" spans="1:6" ht="14.4" x14ac:dyDescent="0.3">
      <c r="A15" s="6" t="s">
        <v>21</v>
      </c>
      <c r="B15" s="3" t="s">
        <v>19</v>
      </c>
      <c r="C15" s="3" t="s">
        <v>8</v>
      </c>
      <c r="D15" s="3" t="s">
        <v>28</v>
      </c>
      <c r="E15" s="3" t="s">
        <v>15</v>
      </c>
      <c r="F15" s="8">
        <v>2179.33</v>
      </c>
    </row>
    <row r="16" spans="1:6" ht="14.4" x14ac:dyDescent="0.3">
      <c r="A16" s="6" t="s">
        <v>33</v>
      </c>
      <c r="B16" s="3" t="s">
        <v>19</v>
      </c>
      <c r="C16" s="3" t="s">
        <v>34</v>
      </c>
      <c r="D16" s="3" t="s">
        <v>14</v>
      </c>
      <c r="E16" s="3" t="s">
        <v>10</v>
      </c>
      <c r="F16" s="8">
        <v>3612.19</v>
      </c>
    </row>
    <row r="17" spans="1:6" ht="14.4" x14ac:dyDescent="0.3">
      <c r="A17" s="6" t="s">
        <v>35</v>
      </c>
      <c r="B17" s="3" t="s">
        <v>19</v>
      </c>
      <c r="C17" s="3" t="s">
        <v>8</v>
      </c>
      <c r="D17" s="3" t="s">
        <v>28</v>
      </c>
      <c r="E17" s="3" t="s">
        <v>24</v>
      </c>
      <c r="F17" s="8">
        <v>1270.3599999999999</v>
      </c>
    </row>
    <row r="18" spans="1:6" ht="14.4" x14ac:dyDescent="0.3">
      <c r="A18" s="6" t="s">
        <v>36</v>
      </c>
      <c r="B18" s="3" t="s">
        <v>12</v>
      </c>
      <c r="C18" s="3" t="s">
        <v>23</v>
      </c>
      <c r="D18" s="3" t="s">
        <v>28</v>
      </c>
      <c r="E18" s="3" t="s">
        <v>10</v>
      </c>
      <c r="F18" s="8">
        <v>1630.06</v>
      </c>
    </row>
    <row r="19" spans="1:6" ht="14.4" x14ac:dyDescent="0.3">
      <c r="A19" s="6" t="s">
        <v>37</v>
      </c>
      <c r="B19" s="3" t="s">
        <v>17</v>
      </c>
      <c r="C19" s="3" t="s">
        <v>34</v>
      </c>
      <c r="D19" s="3" t="s">
        <v>9</v>
      </c>
      <c r="E19" s="3" t="s">
        <v>24</v>
      </c>
      <c r="F19" s="8">
        <v>3063.6059128357838</v>
      </c>
    </row>
    <row r="20" spans="1:6" ht="14.4" x14ac:dyDescent="0.3">
      <c r="A20" s="6" t="s">
        <v>38</v>
      </c>
      <c r="B20" s="3" t="s">
        <v>30</v>
      </c>
      <c r="C20" s="3" t="s">
        <v>8</v>
      </c>
      <c r="D20" s="3" t="s">
        <v>9</v>
      </c>
      <c r="E20" s="3" t="s">
        <v>24</v>
      </c>
      <c r="F20" s="8">
        <v>2447.4218505709891</v>
      </c>
    </row>
    <row r="21" spans="1:6" ht="15.75" customHeight="1" x14ac:dyDescent="0.3">
      <c r="A21" s="6" t="s">
        <v>39</v>
      </c>
      <c r="B21" s="3" t="s">
        <v>7</v>
      </c>
      <c r="C21" s="3" t="s">
        <v>13</v>
      </c>
      <c r="D21" s="3" t="s">
        <v>28</v>
      </c>
      <c r="E21" s="3" t="s">
        <v>24</v>
      </c>
      <c r="F21" s="8">
        <v>4170.13</v>
      </c>
    </row>
    <row r="22" spans="1:6" ht="15.75" customHeight="1" x14ac:dyDescent="0.3">
      <c r="A22" s="6" t="s">
        <v>40</v>
      </c>
      <c r="B22" s="3" t="s">
        <v>19</v>
      </c>
      <c r="C22" s="3" t="s">
        <v>23</v>
      </c>
      <c r="D22" s="3" t="s">
        <v>9</v>
      </c>
      <c r="E22" s="3" t="s">
        <v>15</v>
      </c>
      <c r="F22" s="8">
        <v>2099.6404548425958</v>
      </c>
    </row>
    <row r="23" spans="1:6" ht="15.75" customHeight="1" x14ac:dyDescent="0.3">
      <c r="A23" s="6" t="s">
        <v>41</v>
      </c>
      <c r="B23" s="3" t="s">
        <v>30</v>
      </c>
      <c r="C23" s="3" t="s">
        <v>23</v>
      </c>
      <c r="D23" s="3" t="s">
        <v>28</v>
      </c>
      <c r="E23" s="3" t="s">
        <v>15</v>
      </c>
      <c r="F23" s="8">
        <v>3701.02</v>
      </c>
    </row>
    <row r="24" spans="1:6" ht="15.75" customHeight="1" x14ac:dyDescent="0.3">
      <c r="A24" s="6" t="s">
        <v>42</v>
      </c>
      <c r="B24" s="3" t="s">
        <v>30</v>
      </c>
      <c r="C24" s="3" t="s">
        <v>23</v>
      </c>
      <c r="D24" s="3" t="s">
        <v>28</v>
      </c>
      <c r="E24" s="3" t="s">
        <v>10</v>
      </c>
      <c r="F24" s="8">
        <v>1262.77</v>
      </c>
    </row>
    <row r="25" spans="1:6" ht="15.75" customHeight="1" x14ac:dyDescent="0.3">
      <c r="A25" s="6" t="s">
        <v>43</v>
      </c>
      <c r="B25" s="3" t="s">
        <v>17</v>
      </c>
      <c r="C25" s="3" t="s">
        <v>8</v>
      </c>
      <c r="D25" s="3" t="s">
        <v>14</v>
      </c>
      <c r="E25" s="3" t="s">
        <v>24</v>
      </c>
      <c r="F25" s="8">
        <v>2741.92</v>
      </c>
    </row>
    <row r="26" spans="1:6" ht="15.75" customHeight="1" x14ac:dyDescent="0.3">
      <c r="A26" s="6" t="s">
        <v>29</v>
      </c>
      <c r="B26" s="3" t="s">
        <v>30</v>
      </c>
      <c r="C26" s="3" t="s">
        <v>8</v>
      </c>
      <c r="D26" s="3" t="s">
        <v>14</v>
      </c>
      <c r="E26" s="3" t="s">
        <v>24</v>
      </c>
      <c r="F26" s="8">
        <v>1824.14</v>
      </c>
    </row>
    <row r="27" spans="1:6" ht="15.75" customHeight="1" x14ac:dyDescent="0.3">
      <c r="A27" s="6" t="s">
        <v>44</v>
      </c>
      <c r="B27" s="3" t="s">
        <v>19</v>
      </c>
      <c r="C27" s="3" t="s">
        <v>23</v>
      </c>
      <c r="D27" s="3" t="s">
        <v>9</v>
      </c>
      <c r="E27" s="3" t="s">
        <v>10</v>
      </c>
      <c r="F27" s="8">
        <v>738.4386323197657</v>
      </c>
    </row>
    <row r="28" spans="1:6" ht="15.75" customHeight="1" x14ac:dyDescent="0.3">
      <c r="A28" s="6" t="s">
        <v>45</v>
      </c>
      <c r="B28" s="3" t="s">
        <v>7</v>
      </c>
      <c r="C28" s="3" t="s">
        <v>13</v>
      </c>
      <c r="D28" s="3" t="s">
        <v>9</v>
      </c>
      <c r="E28" s="3" t="s">
        <v>15</v>
      </c>
      <c r="F28" s="8">
        <v>2856.7613375476958</v>
      </c>
    </row>
    <row r="29" spans="1:6" ht="15.75" customHeight="1" x14ac:dyDescent="0.3">
      <c r="A29" s="6" t="s">
        <v>46</v>
      </c>
      <c r="B29" s="3" t="s">
        <v>30</v>
      </c>
      <c r="C29" s="3" t="s">
        <v>13</v>
      </c>
      <c r="D29" s="3" t="s">
        <v>14</v>
      </c>
      <c r="E29" s="3" t="s">
        <v>24</v>
      </c>
      <c r="F29" s="8">
        <v>1787.35</v>
      </c>
    </row>
    <row r="30" spans="1:6" ht="15.75" customHeight="1" x14ac:dyDescent="0.3">
      <c r="A30" s="6" t="s">
        <v>47</v>
      </c>
      <c r="B30" s="3" t="s">
        <v>30</v>
      </c>
      <c r="C30" s="3" t="s">
        <v>23</v>
      </c>
      <c r="D30" s="3" t="s">
        <v>9</v>
      </c>
      <c r="E30" s="3" t="s">
        <v>15</v>
      </c>
      <c r="F30" s="8">
        <v>5138.8326193378434</v>
      </c>
    </row>
    <row r="31" spans="1:6" ht="15.75" customHeight="1" x14ac:dyDescent="0.3">
      <c r="A31" s="6" t="s">
        <v>48</v>
      </c>
      <c r="B31" s="3" t="s">
        <v>19</v>
      </c>
      <c r="C31" s="3" t="s">
        <v>8</v>
      </c>
      <c r="D31" s="3" t="s">
        <v>9</v>
      </c>
      <c r="E31" s="3" t="s">
        <v>10</v>
      </c>
      <c r="F31" s="8">
        <v>5005.4416867734872</v>
      </c>
    </row>
    <row r="32" spans="1:6" ht="15.75" customHeight="1" x14ac:dyDescent="0.3">
      <c r="A32" s="6" t="s">
        <v>49</v>
      </c>
      <c r="B32" s="3" t="s">
        <v>19</v>
      </c>
      <c r="C32" s="3" t="s">
        <v>23</v>
      </c>
      <c r="D32" s="3" t="s">
        <v>28</v>
      </c>
      <c r="E32" s="3" t="s">
        <v>24</v>
      </c>
      <c r="F32" s="8">
        <v>4053.3</v>
      </c>
    </row>
    <row r="33" spans="1:6" ht="15.75" customHeight="1" x14ac:dyDescent="0.3">
      <c r="A33" s="6" t="s">
        <v>50</v>
      </c>
      <c r="B33" s="3" t="s">
        <v>19</v>
      </c>
      <c r="C33" s="3" t="s">
        <v>23</v>
      </c>
      <c r="D33" s="3" t="s">
        <v>28</v>
      </c>
      <c r="E33" s="3" t="s">
        <v>24</v>
      </c>
      <c r="F33" s="8">
        <v>280.72000000000003</v>
      </c>
    </row>
    <row r="34" spans="1:6" ht="15.75" customHeight="1" x14ac:dyDescent="0.3">
      <c r="A34" s="6" t="s">
        <v>51</v>
      </c>
      <c r="B34" s="3" t="s">
        <v>30</v>
      </c>
      <c r="C34" s="3" t="s">
        <v>23</v>
      </c>
      <c r="D34" s="3" t="s">
        <v>14</v>
      </c>
      <c r="E34" s="3" t="s">
        <v>24</v>
      </c>
      <c r="F34" s="8">
        <v>329.41</v>
      </c>
    </row>
    <row r="35" spans="1:6" ht="15.75" customHeight="1" x14ac:dyDescent="0.3">
      <c r="A35" s="6" t="s">
        <v>52</v>
      </c>
      <c r="B35" s="3" t="s">
        <v>19</v>
      </c>
      <c r="C35" s="3" t="s">
        <v>13</v>
      </c>
      <c r="D35" s="3" t="s">
        <v>14</v>
      </c>
      <c r="E35" s="3" t="s">
        <v>15</v>
      </c>
      <c r="F35" s="8">
        <v>4133.74</v>
      </c>
    </row>
    <row r="36" spans="1:6" ht="15.75" customHeight="1" x14ac:dyDescent="0.3">
      <c r="A36" s="6" t="s">
        <v>53</v>
      </c>
      <c r="B36" s="3" t="s">
        <v>7</v>
      </c>
      <c r="C36" s="3" t="s">
        <v>34</v>
      </c>
      <c r="D36" s="3" t="s">
        <v>28</v>
      </c>
      <c r="E36" s="3" t="s">
        <v>15</v>
      </c>
      <c r="F36" s="8">
        <v>2773.3</v>
      </c>
    </row>
    <row r="37" spans="1:6" ht="15.75" customHeight="1" x14ac:dyDescent="0.3">
      <c r="A37" s="6" t="s">
        <v>54</v>
      </c>
      <c r="B37" s="3" t="s">
        <v>12</v>
      </c>
      <c r="C37" s="3" t="s">
        <v>13</v>
      </c>
      <c r="D37" s="3" t="s">
        <v>9</v>
      </c>
      <c r="E37" s="3" t="s">
        <v>10</v>
      </c>
      <c r="F37" s="8">
        <v>3482.077747330246</v>
      </c>
    </row>
    <row r="38" spans="1:6" ht="15.75" customHeight="1" x14ac:dyDescent="0.3">
      <c r="A38" s="6" t="s">
        <v>55</v>
      </c>
      <c r="B38" s="3" t="s">
        <v>12</v>
      </c>
      <c r="C38" s="3" t="s">
        <v>34</v>
      </c>
      <c r="D38" s="3" t="s">
        <v>9</v>
      </c>
      <c r="E38" s="3" t="s">
        <v>10</v>
      </c>
      <c r="F38" s="8">
        <v>1953.707398905615</v>
      </c>
    </row>
    <row r="39" spans="1:6" ht="15.75" customHeight="1" x14ac:dyDescent="0.3">
      <c r="A39" s="6" t="s">
        <v>29</v>
      </c>
      <c r="B39" s="3" t="s">
        <v>30</v>
      </c>
      <c r="C39" s="3" t="s">
        <v>34</v>
      </c>
      <c r="D39" s="3" t="s">
        <v>14</v>
      </c>
      <c r="E39" s="3" t="s">
        <v>15</v>
      </c>
      <c r="F39" s="8">
        <v>4444.76</v>
      </c>
    </row>
    <row r="40" spans="1:6" ht="15.75" customHeight="1" x14ac:dyDescent="0.3">
      <c r="A40" s="6" t="s">
        <v>55</v>
      </c>
      <c r="B40" s="3" t="s">
        <v>12</v>
      </c>
      <c r="C40" s="3" t="s">
        <v>23</v>
      </c>
      <c r="D40" s="3" t="s">
        <v>28</v>
      </c>
      <c r="E40" s="3" t="s">
        <v>15</v>
      </c>
      <c r="F40" s="8">
        <v>1836.99</v>
      </c>
    </row>
    <row r="41" spans="1:6" ht="15.75" customHeight="1" x14ac:dyDescent="0.3">
      <c r="A41" s="6" t="s">
        <v>56</v>
      </c>
      <c r="B41" s="3" t="s">
        <v>19</v>
      </c>
      <c r="C41" s="3" t="s">
        <v>8</v>
      </c>
      <c r="D41" s="3" t="s">
        <v>14</v>
      </c>
      <c r="E41" s="3" t="s">
        <v>15</v>
      </c>
      <c r="F41" s="8">
        <v>793.9</v>
      </c>
    </row>
    <row r="42" spans="1:6" ht="15.75" customHeight="1" x14ac:dyDescent="0.3">
      <c r="A42" s="6" t="s">
        <v>57</v>
      </c>
      <c r="B42" s="3" t="s">
        <v>19</v>
      </c>
      <c r="C42" s="3" t="s">
        <v>34</v>
      </c>
      <c r="D42" s="3" t="s">
        <v>28</v>
      </c>
      <c r="E42" s="3" t="s">
        <v>24</v>
      </c>
      <c r="F42" s="8">
        <v>1445.28</v>
      </c>
    </row>
    <row r="43" spans="1:6" ht="15.75" customHeight="1" x14ac:dyDescent="0.3">
      <c r="A43" s="6" t="s">
        <v>58</v>
      </c>
      <c r="B43" s="3" t="s">
        <v>17</v>
      </c>
      <c r="C43" s="3" t="s">
        <v>34</v>
      </c>
      <c r="D43" s="3" t="s">
        <v>9</v>
      </c>
      <c r="E43" s="3" t="s">
        <v>24</v>
      </c>
      <c r="F43" s="8">
        <v>1246.7280685550411</v>
      </c>
    </row>
    <row r="44" spans="1:6" ht="15.75" customHeight="1" x14ac:dyDescent="0.3">
      <c r="A44" s="6" t="s">
        <v>59</v>
      </c>
      <c r="B44" s="3" t="s">
        <v>17</v>
      </c>
      <c r="C44" s="3" t="s">
        <v>34</v>
      </c>
      <c r="D44" s="3" t="s">
        <v>14</v>
      </c>
      <c r="E44" s="3" t="s">
        <v>10</v>
      </c>
      <c r="F44" s="8">
        <v>527.16999999999996</v>
      </c>
    </row>
    <row r="45" spans="1:6" ht="15.75" customHeight="1" x14ac:dyDescent="0.3">
      <c r="A45" s="6" t="s">
        <v>60</v>
      </c>
      <c r="B45" s="3" t="s">
        <v>12</v>
      </c>
      <c r="C45" s="3" t="s">
        <v>34</v>
      </c>
      <c r="D45" s="3" t="s">
        <v>14</v>
      </c>
      <c r="E45" s="3" t="s">
        <v>15</v>
      </c>
      <c r="F45" s="8">
        <v>542.33000000000004</v>
      </c>
    </row>
    <row r="46" spans="1:6" ht="15.75" customHeight="1" x14ac:dyDescent="0.3">
      <c r="A46" s="6" t="s">
        <v>61</v>
      </c>
      <c r="B46" s="3" t="s">
        <v>30</v>
      </c>
      <c r="C46" s="3" t="s">
        <v>34</v>
      </c>
      <c r="D46" s="3" t="s">
        <v>28</v>
      </c>
      <c r="E46" s="3" t="s">
        <v>24</v>
      </c>
      <c r="F46" s="8">
        <v>636.07000000000005</v>
      </c>
    </row>
    <row r="47" spans="1:6" ht="15.75" customHeight="1" x14ac:dyDescent="0.3">
      <c r="A47" s="6" t="s">
        <v>62</v>
      </c>
      <c r="B47" s="3" t="s">
        <v>30</v>
      </c>
      <c r="C47" s="3" t="s">
        <v>34</v>
      </c>
      <c r="D47" s="3" t="s">
        <v>9</v>
      </c>
      <c r="E47" s="3" t="s">
        <v>15</v>
      </c>
      <c r="F47" s="8">
        <v>3898.198373877015</v>
      </c>
    </row>
    <row r="48" spans="1:6" ht="15.75" customHeight="1" x14ac:dyDescent="0.3">
      <c r="A48" s="6" t="s">
        <v>63</v>
      </c>
      <c r="B48" s="3" t="s">
        <v>12</v>
      </c>
      <c r="C48" s="3" t="s">
        <v>34</v>
      </c>
      <c r="D48" s="3" t="s">
        <v>9</v>
      </c>
      <c r="E48" s="3" t="s">
        <v>24</v>
      </c>
      <c r="F48" s="8">
        <v>525.24931204508346</v>
      </c>
    </row>
    <row r="49" spans="1:6" ht="15.75" customHeight="1" x14ac:dyDescent="0.3">
      <c r="A49" s="6" t="s">
        <v>64</v>
      </c>
      <c r="B49" s="3" t="s">
        <v>30</v>
      </c>
      <c r="C49" s="3" t="s">
        <v>8</v>
      </c>
      <c r="D49" s="3" t="s">
        <v>14</v>
      </c>
      <c r="E49" s="3" t="s">
        <v>15</v>
      </c>
      <c r="F49" s="8">
        <v>1135.03</v>
      </c>
    </row>
    <row r="50" spans="1:6" ht="15.75" customHeight="1" x14ac:dyDescent="0.3">
      <c r="A50" s="6" t="s">
        <v>37</v>
      </c>
      <c r="B50" s="3" t="s">
        <v>17</v>
      </c>
      <c r="C50" s="3" t="s">
        <v>23</v>
      </c>
      <c r="D50" s="3" t="s">
        <v>9</v>
      </c>
      <c r="E50" s="3" t="s">
        <v>24</v>
      </c>
      <c r="F50" s="8">
        <v>1670.5063610635179</v>
      </c>
    </row>
    <row r="51" spans="1:6" ht="15.75" customHeight="1" x14ac:dyDescent="0.3">
      <c r="A51" s="6" t="s">
        <v>65</v>
      </c>
      <c r="B51" s="3" t="s">
        <v>30</v>
      </c>
      <c r="C51" s="3" t="s">
        <v>13</v>
      </c>
      <c r="D51" s="3" t="s">
        <v>9</v>
      </c>
      <c r="E51" s="3" t="s">
        <v>10</v>
      </c>
      <c r="F51" s="8">
        <v>939.61298336004518</v>
      </c>
    </row>
    <row r="52" spans="1:6" ht="15.75" customHeight="1" x14ac:dyDescent="0.3">
      <c r="A52" s="6" t="s">
        <v>49</v>
      </c>
      <c r="B52" s="3" t="s">
        <v>19</v>
      </c>
      <c r="C52" s="3" t="s">
        <v>34</v>
      </c>
      <c r="D52" s="3" t="s">
        <v>28</v>
      </c>
      <c r="E52" s="3" t="s">
        <v>10</v>
      </c>
      <c r="F52" s="8">
        <v>1436.13</v>
      </c>
    </row>
    <row r="53" spans="1:6" ht="15.75" customHeight="1" x14ac:dyDescent="0.3">
      <c r="A53" s="6" t="s">
        <v>66</v>
      </c>
      <c r="B53" s="3" t="s">
        <v>30</v>
      </c>
      <c r="C53" s="3" t="s">
        <v>34</v>
      </c>
      <c r="D53" s="3" t="s">
        <v>9</v>
      </c>
      <c r="E53" s="3" t="s">
        <v>24</v>
      </c>
      <c r="F53" s="8">
        <v>3950.0002071358181</v>
      </c>
    </row>
    <row r="54" spans="1:6" ht="15.75" customHeight="1" x14ac:dyDescent="0.3">
      <c r="A54" s="6" t="s">
        <v>67</v>
      </c>
      <c r="B54" s="3" t="s">
        <v>7</v>
      </c>
      <c r="C54" s="3" t="s">
        <v>8</v>
      </c>
      <c r="D54" s="3" t="s">
        <v>9</v>
      </c>
      <c r="E54" s="3" t="s">
        <v>10</v>
      </c>
      <c r="F54" s="8">
        <v>4777.7700000000004</v>
      </c>
    </row>
    <row r="55" spans="1:6" ht="15.75" customHeight="1" x14ac:dyDescent="0.3">
      <c r="A55" s="6" t="s">
        <v>68</v>
      </c>
      <c r="B55" s="3" t="s">
        <v>12</v>
      </c>
      <c r="C55" s="3" t="s">
        <v>13</v>
      </c>
      <c r="D55" s="3" t="s">
        <v>9</v>
      </c>
      <c r="E55" s="3" t="s">
        <v>10</v>
      </c>
      <c r="F55" s="8">
        <v>739.48049094030057</v>
      </c>
    </row>
    <row r="56" spans="1:6" ht="15.75" customHeight="1" x14ac:dyDescent="0.3">
      <c r="A56" s="6" t="s">
        <v>69</v>
      </c>
      <c r="B56" s="3" t="s">
        <v>7</v>
      </c>
      <c r="C56" s="3" t="s">
        <v>23</v>
      </c>
      <c r="D56" s="3" t="s">
        <v>14</v>
      </c>
      <c r="E56" s="3" t="s">
        <v>10</v>
      </c>
      <c r="F56" s="8">
        <v>2957.08</v>
      </c>
    </row>
    <row r="57" spans="1:6" ht="15.75" customHeight="1" x14ac:dyDescent="0.3">
      <c r="A57" s="6" t="s">
        <v>70</v>
      </c>
      <c r="B57" s="3" t="s">
        <v>19</v>
      </c>
      <c r="C57" s="3" t="s">
        <v>13</v>
      </c>
      <c r="D57" s="3" t="s">
        <v>28</v>
      </c>
      <c r="E57" s="3" t="s">
        <v>24</v>
      </c>
      <c r="F57" s="8">
        <v>4782.28</v>
      </c>
    </row>
    <row r="58" spans="1:6" ht="15.75" customHeight="1" x14ac:dyDescent="0.3">
      <c r="A58" s="6" t="s">
        <v>53</v>
      </c>
      <c r="B58" s="3" t="s">
        <v>7</v>
      </c>
      <c r="C58" s="3" t="s">
        <v>34</v>
      </c>
      <c r="D58" s="3" t="s">
        <v>14</v>
      </c>
      <c r="E58" s="3" t="s">
        <v>15</v>
      </c>
      <c r="F58" s="8">
        <v>3836.23</v>
      </c>
    </row>
    <row r="59" spans="1:6" ht="15.75" customHeight="1" x14ac:dyDescent="0.3">
      <c r="A59" s="6" t="s">
        <v>71</v>
      </c>
      <c r="B59" s="3" t="s">
        <v>7</v>
      </c>
      <c r="C59" s="3" t="s">
        <v>13</v>
      </c>
      <c r="D59" s="3" t="s">
        <v>28</v>
      </c>
      <c r="E59" s="3" t="s">
        <v>10</v>
      </c>
      <c r="F59" s="8">
        <v>4410.6400000000003</v>
      </c>
    </row>
    <row r="60" spans="1:6" ht="15.75" customHeight="1" x14ac:dyDescent="0.3">
      <c r="A60" s="6" t="s">
        <v>70</v>
      </c>
      <c r="B60" s="3" t="s">
        <v>19</v>
      </c>
      <c r="C60" s="3" t="s">
        <v>34</v>
      </c>
      <c r="D60" s="3" t="s">
        <v>28</v>
      </c>
      <c r="E60" s="3" t="s">
        <v>24</v>
      </c>
      <c r="F60" s="8">
        <v>1861.93</v>
      </c>
    </row>
    <row r="61" spans="1:6" ht="15.75" customHeight="1" x14ac:dyDescent="0.3">
      <c r="A61" s="6" t="s">
        <v>72</v>
      </c>
      <c r="B61" s="3" t="s">
        <v>19</v>
      </c>
      <c r="C61" s="3" t="s">
        <v>8</v>
      </c>
      <c r="D61" s="3" t="s">
        <v>14</v>
      </c>
      <c r="E61" s="3" t="s">
        <v>10</v>
      </c>
      <c r="F61" s="8">
        <v>3332.83</v>
      </c>
    </row>
    <row r="62" spans="1:6" ht="15.75" customHeight="1" x14ac:dyDescent="0.3">
      <c r="A62" s="6" t="s">
        <v>73</v>
      </c>
      <c r="B62" s="3" t="s">
        <v>30</v>
      </c>
      <c r="C62" s="3" t="s">
        <v>34</v>
      </c>
      <c r="D62" s="3" t="s">
        <v>28</v>
      </c>
      <c r="E62" s="3" t="s">
        <v>24</v>
      </c>
      <c r="F62" s="8">
        <v>2649.83</v>
      </c>
    </row>
    <row r="63" spans="1:6" ht="15.75" customHeight="1" x14ac:dyDescent="0.3">
      <c r="A63" s="6" t="s">
        <v>74</v>
      </c>
      <c r="B63" s="3" t="s">
        <v>19</v>
      </c>
      <c r="C63" s="3" t="s">
        <v>8</v>
      </c>
      <c r="D63" s="3" t="s">
        <v>14</v>
      </c>
      <c r="E63" s="3" t="s">
        <v>24</v>
      </c>
      <c r="F63" s="8">
        <v>3224.33</v>
      </c>
    </row>
    <row r="64" spans="1:6" ht="15.75" customHeight="1" x14ac:dyDescent="0.3">
      <c r="A64" s="6" t="s">
        <v>22</v>
      </c>
      <c r="B64" s="3" t="s">
        <v>12</v>
      </c>
      <c r="C64" s="3" t="s">
        <v>23</v>
      </c>
      <c r="D64" s="3" t="s">
        <v>9</v>
      </c>
      <c r="E64" s="3" t="s">
        <v>10</v>
      </c>
      <c r="F64" s="8">
        <v>881.21756684570096</v>
      </c>
    </row>
    <row r="65" spans="1:6" ht="15.75" customHeight="1" x14ac:dyDescent="0.3">
      <c r="A65" s="6" t="s">
        <v>75</v>
      </c>
      <c r="B65" s="3" t="s">
        <v>19</v>
      </c>
      <c r="C65" s="3" t="s">
        <v>13</v>
      </c>
      <c r="D65" s="3" t="s">
        <v>9</v>
      </c>
      <c r="E65" s="3" t="s">
        <v>15</v>
      </c>
      <c r="F65" s="8">
        <v>5563.3195435402686</v>
      </c>
    </row>
    <row r="66" spans="1:6" ht="15.75" customHeight="1" x14ac:dyDescent="0.3">
      <c r="A66" s="6" t="s">
        <v>76</v>
      </c>
      <c r="B66" s="3" t="s">
        <v>17</v>
      </c>
      <c r="C66" s="3" t="s">
        <v>34</v>
      </c>
      <c r="D66" s="3" t="s">
        <v>28</v>
      </c>
      <c r="E66" s="3" t="s">
        <v>24</v>
      </c>
      <c r="F66" s="8">
        <v>2558.1799999999998</v>
      </c>
    </row>
    <row r="67" spans="1:6" ht="15.75" customHeight="1" x14ac:dyDescent="0.3">
      <c r="A67" s="6" t="s">
        <v>77</v>
      </c>
      <c r="B67" s="3" t="s">
        <v>30</v>
      </c>
      <c r="C67" s="3" t="s">
        <v>23</v>
      </c>
      <c r="D67" s="3" t="s">
        <v>9</v>
      </c>
      <c r="E67" s="3" t="s">
        <v>10</v>
      </c>
      <c r="F67" s="8">
        <v>2013.870322342912</v>
      </c>
    </row>
    <row r="68" spans="1:6" ht="15.75" customHeight="1" x14ac:dyDescent="0.3">
      <c r="A68" s="6" t="s">
        <v>78</v>
      </c>
      <c r="B68" s="3" t="s">
        <v>7</v>
      </c>
      <c r="C68" s="3" t="s">
        <v>23</v>
      </c>
      <c r="D68" s="3" t="s">
        <v>28</v>
      </c>
      <c r="E68" s="3" t="s">
        <v>15</v>
      </c>
      <c r="F68" s="8">
        <v>1752.18</v>
      </c>
    </row>
    <row r="69" spans="1:6" ht="15.75" customHeight="1" x14ac:dyDescent="0.3">
      <c r="A69" s="6" t="s">
        <v>79</v>
      </c>
      <c r="B69" s="3" t="s">
        <v>17</v>
      </c>
      <c r="C69" s="3" t="s">
        <v>13</v>
      </c>
      <c r="D69" s="3" t="s">
        <v>28</v>
      </c>
      <c r="E69" s="3" t="s">
        <v>24</v>
      </c>
      <c r="F69" s="8">
        <v>4152.92</v>
      </c>
    </row>
    <row r="70" spans="1:6" ht="15.75" customHeight="1" x14ac:dyDescent="0.3">
      <c r="A70" s="6" t="s">
        <v>80</v>
      </c>
      <c r="B70" s="3" t="s">
        <v>17</v>
      </c>
      <c r="C70" s="3" t="s">
        <v>13</v>
      </c>
      <c r="D70" s="3" t="s">
        <v>28</v>
      </c>
      <c r="E70" s="3" t="s">
        <v>15</v>
      </c>
      <c r="F70" s="8">
        <v>61.94</v>
      </c>
    </row>
    <row r="71" spans="1:6" ht="15.75" customHeight="1" x14ac:dyDescent="0.3">
      <c r="A71" s="6" t="s">
        <v>66</v>
      </c>
      <c r="B71" s="3" t="s">
        <v>30</v>
      </c>
      <c r="C71" s="3" t="s">
        <v>34</v>
      </c>
      <c r="D71" s="3" t="s">
        <v>9</v>
      </c>
      <c r="E71" s="3" t="s">
        <v>15</v>
      </c>
      <c r="F71" s="8">
        <v>4862.4353585851513</v>
      </c>
    </row>
    <row r="72" spans="1:6" ht="15.75" customHeight="1" x14ac:dyDescent="0.3">
      <c r="A72" s="6" t="s">
        <v>81</v>
      </c>
      <c r="B72" s="3" t="s">
        <v>12</v>
      </c>
      <c r="C72" s="3" t="s">
        <v>23</v>
      </c>
      <c r="D72" s="3" t="s">
        <v>9</v>
      </c>
      <c r="E72" s="3" t="s">
        <v>10</v>
      </c>
      <c r="F72" s="8">
        <v>1930.129142461245</v>
      </c>
    </row>
    <row r="73" spans="1:6" ht="15.75" customHeight="1" x14ac:dyDescent="0.3">
      <c r="A73" s="6" t="s">
        <v>82</v>
      </c>
      <c r="B73" s="3" t="s">
        <v>17</v>
      </c>
      <c r="C73" s="3" t="s">
        <v>34</v>
      </c>
      <c r="D73" s="3" t="s">
        <v>28</v>
      </c>
      <c r="E73" s="3" t="s">
        <v>24</v>
      </c>
      <c r="F73" s="8">
        <v>2818.75</v>
      </c>
    </row>
    <row r="74" spans="1:6" ht="15.75" customHeight="1" x14ac:dyDescent="0.3">
      <c r="A74" s="6" t="s">
        <v>83</v>
      </c>
      <c r="B74" s="3" t="s">
        <v>17</v>
      </c>
      <c r="C74" s="3" t="s">
        <v>8</v>
      </c>
      <c r="D74" s="3" t="s">
        <v>9</v>
      </c>
      <c r="E74" s="3" t="s">
        <v>24</v>
      </c>
      <c r="F74" s="8">
        <v>2368.6695921407372</v>
      </c>
    </row>
    <row r="75" spans="1:6" ht="15.75" customHeight="1" x14ac:dyDescent="0.3">
      <c r="A75" s="6" t="s">
        <v>54</v>
      </c>
      <c r="B75" s="3" t="s">
        <v>12</v>
      </c>
      <c r="C75" s="3" t="s">
        <v>34</v>
      </c>
      <c r="D75" s="3" t="s">
        <v>14</v>
      </c>
      <c r="E75" s="3" t="s">
        <v>15</v>
      </c>
      <c r="F75" s="8">
        <v>1533.98</v>
      </c>
    </row>
    <row r="76" spans="1:6" ht="15.75" customHeight="1" x14ac:dyDescent="0.3">
      <c r="A76" s="6" t="s">
        <v>68</v>
      </c>
      <c r="B76" s="3" t="s">
        <v>12</v>
      </c>
      <c r="C76" s="3" t="s">
        <v>34</v>
      </c>
      <c r="D76" s="3" t="s">
        <v>14</v>
      </c>
      <c r="E76" s="3" t="s">
        <v>24</v>
      </c>
      <c r="F76" s="8">
        <v>249.89</v>
      </c>
    </row>
    <row r="77" spans="1:6" ht="15.75" customHeight="1" x14ac:dyDescent="0.3">
      <c r="A77" s="6" t="s">
        <v>84</v>
      </c>
      <c r="B77" s="3" t="s">
        <v>30</v>
      </c>
      <c r="C77" s="3" t="s">
        <v>13</v>
      </c>
      <c r="D77" s="3" t="s">
        <v>9</v>
      </c>
      <c r="E77" s="3" t="s">
        <v>15</v>
      </c>
      <c r="F77" s="8">
        <v>4797.8755946467563</v>
      </c>
    </row>
    <row r="78" spans="1:6" ht="15.75" customHeight="1" x14ac:dyDescent="0.3">
      <c r="A78" s="6" t="s">
        <v>85</v>
      </c>
      <c r="B78" s="3" t="s">
        <v>30</v>
      </c>
      <c r="C78" s="3" t="s">
        <v>23</v>
      </c>
      <c r="D78" s="3" t="s">
        <v>14</v>
      </c>
      <c r="E78" s="3" t="s">
        <v>24</v>
      </c>
      <c r="F78" s="8">
        <v>534.05999999999995</v>
      </c>
    </row>
    <row r="79" spans="1:6" ht="15.75" customHeight="1" x14ac:dyDescent="0.3">
      <c r="A79" s="6" t="s">
        <v>86</v>
      </c>
      <c r="B79" s="3" t="s">
        <v>19</v>
      </c>
      <c r="C79" s="3" t="s">
        <v>13</v>
      </c>
      <c r="D79" s="3" t="s">
        <v>14</v>
      </c>
      <c r="E79" s="3" t="s">
        <v>10</v>
      </c>
      <c r="F79" s="8">
        <v>4285.8999999999996</v>
      </c>
    </row>
    <row r="80" spans="1:6" ht="15.75" customHeight="1" x14ac:dyDescent="0.3">
      <c r="A80" s="6" t="s">
        <v>87</v>
      </c>
      <c r="B80" s="3" t="s">
        <v>12</v>
      </c>
      <c r="C80" s="3" t="s">
        <v>34</v>
      </c>
      <c r="D80" s="3" t="s">
        <v>28</v>
      </c>
      <c r="E80" s="3" t="s">
        <v>10</v>
      </c>
      <c r="F80" s="8">
        <v>1042.25</v>
      </c>
    </row>
    <row r="81" spans="1:6" ht="15.75" customHeight="1" x14ac:dyDescent="0.3">
      <c r="A81" s="6" t="s">
        <v>88</v>
      </c>
      <c r="B81" s="3" t="s">
        <v>7</v>
      </c>
      <c r="C81" s="3" t="s">
        <v>34</v>
      </c>
      <c r="D81" s="3" t="s">
        <v>9</v>
      </c>
      <c r="E81" s="3" t="s">
        <v>24</v>
      </c>
      <c r="F81" s="8">
        <v>1836.685121941709</v>
      </c>
    </row>
    <row r="82" spans="1:6" ht="15.75" customHeight="1" x14ac:dyDescent="0.3">
      <c r="A82" s="6" t="s">
        <v>89</v>
      </c>
      <c r="B82" s="3" t="s">
        <v>17</v>
      </c>
      <c r="C82" s="3" t="s">
        <v>13</v>
      </c>
      <c r="D82" s="3" t="s">
        <v>28</v>
      </c>
      <c r="E82" s="3" t="s">
        <v>15</v>
      </c>
      <c r="F82" s="8">
        <v>3337.6</v>
      </c>
    </row>
    <row r="83" spans="1:6" ht="15.75" customHeight="1" x14ac:dyDescent="0.3">
      <c r="A83" s="6" t="s">
        <v>32</v>
      </c>
      <c r="B83" s="3" t="s">
        <v>7</v>
      </c>
      <c r="C83" s="3" t="s">
        <v>34</v>
      </c>
      <c r="D83" s="3" t="s">
        <v>14</v>
      </c>
      <c r="E83" s="3" t="s">
        <v>15</v>
      </c>
      <c r="F83" s="8">
        <v>2632.11</v>
      </c>
    </row>
    <row r="84" spans="1:6" ht="15.75" customHeight="1" x14ac:dyDescent="0.3">
      <c r="A84" s="6" t="s">
        <v>90</v>
      </c>
      <c r="B84" s="3" t="s">
        <v>19</v>
      </c>
      <c r="C84" s="3" t="s">
        <v>23</v>
      </c>
      <c r="D84" s="3" t="s">
        <v>28</v>
      </c>
      <c r="E84" s="3" t="s">
        <v>24</v>
      </c>
      <c r="F84" s="8">
        <v>2011.5</v>
      </c>
    </row>
    <row r="85" spans="1:6" ht="15.75" customHeight="1" x14ac:dyDescent="0.3">
      <c r="A85" s="6" t="s">
        <v>91</v>
      </c>
      <c r="B85" s="3" t="s">
        <v>30</v>
      </c>
      <c r="C85" s="3" t="s">
        <v>23</v>
      </c>
      <c r="D85" s="3" t="s">
        <v>28</v>
      </c>
      <c r="E85" s="3" t="s">
        <v>15</v>
      </c>
      <c r="F85" s="8">
        <v>724.26</v>
      </c>
    </row>
    <row r="86" spans="1:6" ht="15.75" customHeight="1" x14ac:dyDescent="0.3">
      <c r="A86" s="6" t="s">
        <v>6</v>
      </c>
      <c r="B86" s="3" t="s">
        <v>7</v>
      </c>
      <c r="C86" s="3" t="s">
        <v>23</v>
      </c>
      <c r="D86" s="3" t="s">
        <v>14</v>
      </c>
      <c r="E86" s="3" t="s">
        <v>24</v>
      </c>
      <c r="F86" s="8">
        <v>2373.2600000000002</v>
      </c>
    </row>
    <row r="87" spans="1:6" ht="15.75" customHeight="1" x14ac:dyDescent="0.3">
      <c r="A87" s="6" t="s">
        <v>47</v>
      </c>
      <c r="B87" s="3" t="s">
        <v>30</v>
      </c>
      <c r="C87" s="3" t="s">
        <v>34</v>
      </c>
      <c r="D87" s="3" t="s">
        <v>28</v>
      </c>
      <c r="E87" s="3" t="s">
        <v>24</v>
      </c>
      <c r="F87" s="8">
        <v>1440.9</v>
      </c>
    </row>
    <row r="88" spans="1:6" ht="15.75" customHeight="1" x14ac:dyDescent="0.3">
      <c r="A88" s="6" t="s">
        <v>92</v>
      </c>
      <c r="B88" s="3" t="s">
        <v>30</v>
      </c>
      <c r="C88" s="3" t="s">
        <v>13</v>
      </c>
      <c r="D88" s="3" t="s">
        <v>28</v>
      </c>
      <c r="E88" s="3" t="s">
        <v>10</v>
      </c>
      <c r="F88" s="8">
        <v>569.39</v>
      </c>
    </row>
    <row r="89" spans="1:6" ht="15.75" customHeight="1" x14ac:dyDescent="0.3">
      <c r="A89" s="6" t="s">
        <v>43</v>
      </c>
      <c r="B89" s="3" t="s">
        <v>17</v>
      </c>
      <c r="C89" s="3" t="s">
        <v>23</v>
      </c>
      <c r="D89" s="3" t="s">
        <v>14</v>
      </c>
      <c r="E89" s="3" t="s">
        <v>24</v>
      </c>
      <c r="F89" s="8">
        <v>1161.74</v>
      </c>
    </row>
    <row r="90" spans="1:6" ht="15.75" customHeight="1" x14ac:dyDescent="0.3">
      <c r="A90" s="6" t="s">
        <v>37</v>
      </c>
      <c r="B90" s="3" t="s">
        <v>17</v>
      </c>
      <c r="C90" s="3" t="s">
        <v>8</v>
      </c>
      <c r="D90" s="3" t="s">
        <v>9</v>
      </c>
      <c r="E90" s="3" t="s">
        <v>24</v>
      </c>
      <c r="F90" s="8">
        <v>4200.5000111469881</v>
      </c>
    </row>
    <row r="91" spans="1:6" ht="15.75" customHeight="1" x14ac:dyDescent="0.3">
      <c r="A91" s="6" t="s">
        <v>55</v>
      </c>
      <c r="B91" s="3" t="s">
        <v>12</v>
      </c>
      <c r="C91" s="3" t="s">
        <v>8</v>
      </c>
      <c r="D91" s="3" t="s">
        <v>14</v>
      </c>
      <c r="E91" s="3" t="s">
        <v>15</v>
      </c>
      <c r="F91" s="8">
        <v>2311.5500000000002</v>
      </c>
    </row>
    <row r="92" spans="1:6" ht="15.75" customHeight="1" x14ac:dyDescent="0.3">
      <c r="A92" s="6" t="s">
        <v>93</v>
      </c>
      <c r="B92" s="3" t="s">
        <v>30</v>
      </c>
      <c r="C92" s="3" t="s">
        <v>8</v>
      </c>
      <c r="D92" s="3" t="s">
        <v>28</v>
      </c>
      <c r="E92" s="3" t="s">
        <v>15</v>
      </c>
      <c r="F92" s="8">
        <v>2116.64</v>
      </c>
    </row>
    <row r="93" spans="1:6" ht="15.75" customHeight="1" x14ac:dyDescent="0.3">
      <c r="A93" s="6" t="s">
        <v>94</v>
      </c>
      <c r="B93" s="3" t="s">
        <v>7</v>
      </c>
      <c r="C93" s="3" t="s">
        <v>13</v>
      </c>
      <c r="D93" s="3" t="s">
        <v>28</v>
      </c>
      <c r="E93" s="3" t="s">
        <v>15</v>
      </c>
      <c r="F93" s="8">
        <v>2833.88</v>
      </c>
    </row>
    <row r="94" spans="1:6" ht="15.75" customHeight="1" x14ac:dyDescent="0.3">
      <c r="A94" s="6" t="s">
        <v>95</v>
      </c>
      <c r="B94" s="3" t="s">
        <v>30</v>
      </c>
      <c r="C94" s="3" t="s">
        <v>8</v>
      </c>
      <c r="D94" s="3" t="s">
        <v>28</v>
      </c>
      <c r="E94" s="3" t="s">
        <v>10</v>
      </c>
      <c r="F94" s="8">
        <v>2605.96</v>
      </c>
    </row>
    <row r="95" spans="1:6" ht="15.75" customHeight="1" x14ac:dyDescent="0.3">
      <c r="A95" s="6" t="s">
        <v>69</v>
      </c>
      <c r="B95" s="3" t="s">
        <v>7</v>
      </c>
      <c r="C95" s="3" t="s">
        <v>34</v>
      </c>
      <c r="D95" s="3" t="s">
        <v>9</v>
      </c>
      <c r="E95" s="3" t="s">
        <v>24</v>
      </c>
      <c r="F95" s="8">
        <v>532.45395829563051</v>
      </c>
    </row>
    <row r="96" spans="1:6" ht="15.75" customHeight="1" x14ac:dyDescent="0.3">
      <c r="A96" s="6" t="s">
        <v>96</v>
      </c>
      <c r="B96" s="3" t="s">
        <v>19</v>
      </c>
      <c r="C96" s="3" t="s">
        <v>13</v>
      </c>
      <c r="D96" s="3" t="s">
        <v>9</v>
      </c>
      <c r="E96" s="3" t="s">
        <v>24</v>
      </c>
      <c r="F96" s="8">
        <v>1876.955465715984</v>
      </c>
    </row>
    <row r="97" spans="1:6" ht="15.75" customHeight="1" x14ac:dyDescent="0.3">
      <c r="A97" s="6" t="s">
        <v>97</v>
      </c>
      <c r="B97" s="3" t="s">
        <v>7</v>
      </c>
      <c r="C97" s="3" t="s">
        <v>13</v>
      </c>
      <c r="D97" s="3" t="s">
        <v>14</v>
      </c>
      <c r="E97" s="3" t="s">
        <v>15</v>
      </c>
      <c r="F97" s="8">
        <v>522.41</v>
      </c>
    </row>
    <row r="98" spans="1:6" ht="15.75" customHeight="1" x14ac:dyDescent="0.3">
      <c r="A98" s="6" t="s">
        <v>98</v>
      </c>
      <c r="B98" s="3" t="s">
        <v>19</v>
      </c>
      <c r="C98" s="3" t="s">
        <v>23</v>
      </c>
      <c r="D98" s="3" t="s">
        <v>9</v>
      </c>
      <c r="E98" s="3" t="s">
        <v>10</v>
      </c>
      <c r="F98" s="8">
        <v>4953.9799999999996</v>
      </c>
    </row>
    <row r="99" spans="1:6" ht="15.75" customHeight="1" x14ac:dyDescent="0.3">
      <c r="A99" s="6" t="s">
        <v>99</v>
      </c>
      <c r="B99" s="3" t="s">
        <v>19</v>
      </c>
      <c r="C99" s="3" t="s">
        <v>13</v>
      </c>
      <c r="D99" s="3" t="s">
        <v>9</v>
      </c>
      <c r="E99" s="3" t="s">
        <v>15</v>
      </c>
      <c r="F99" s="8">
        <v>2322.96</v>
      </c>
    </row>
    <row r="100" spans="1:6" ht="15.75" customHeight="1" x14ac:dyDescent="0.3">
      <c r="A100" s="6" t="s">
        <v>80</v>
      </c>
      <c r="B100" s="3" t="s">
        <v>17</v>
      </c>
      <c r="C100" s="3" t="s">
        <v>34</v>
      </c>
      <c r="D100" s="3" t="s">
        <v>28</v>
      </c>
      <c r="E100" s="3" t="s">
        <v>24</v>
      </c>
      <c r="F100" s="8">
        <v>4662.91</v>
      </c>
    </row>
    <row r="101" spans="1:6" ht="15.75" customHeight="1" x14ac:dyDescent="0.3">
      <c r="A101" s="6" t="s">
        <v>100</v>
      </c>
      <c r="B101" s="3" t="s">
        <v>7</v>
      </c>
      <c r="C101" s="3" t="s">
        <v>23</v>
      </c>
      <c r="D101" s="3" t="s">
        <v>28</v>
      </c>
      <c r="E101" s="3" t="s">
        <v>24</v>
      </c>
      <c r="F101" s="8">
        <v>1907.29</v>
      </c>
    </row>
    <row r="102" spans="1:6" ht="15.75" customHeight="1" x14ac:dyDescent="0.3">
      <c r="A102" s="6" t="s">
        <v>101</v>
      </c>
      <c r="B102" s="3" t="s">
        <v>19</v>
      </c>
      <c r="C102" s="3" t="s">
        <v>13</v>
      </c>
      <c r="D102" s="3" t="s">
        <v>9</v>
      </c>
      <c r="E102" s="3" t="s">
        <v>15</v>
      </c>
      <c r="F102" s="8">
        <v>1668.5872367069601</v>
      </c>
    </row>
    <row r="103" spans="1:6" ht="15.75" customHeight="1" x14ac:dyDescent="0.3">
      <c r="A103" s="6" t="s">
        <v>102</v>
      </c>
      <c r="B103" s="3" t="s">
        <v>19</v>
      </c>
      <c r="C103" s="3" t="s">
        <v>34</v>
      </c>
      <c r="D103" s="3" t="s">
        <v>14</v>
      </c>
      <c r="E103" s="3" t="s">
        <v>24</v>
      </c>
      <c r="F103" s="8">
        <v>3260.51</v>
      </c>
    </row>
    <row r="104" spans="1:6" ht="15.75" customHeight="1" x14ac:dyDescent="0.3">
      <c r="A104" s="6" t="s">
        <v>103</v>
      </c>
      <c r="B104" s="3" t="s">
        <v>19</v>
      </c>
      <c r="C104" s="3" t="s">
        <v>8</v>
      </c>
      <c r="D104" s="3" t="s">
        <v>14</v>
      </c>
      <c r="E104" s="3" t="s">
        <v>10</v>
      </c>
      <c r="F104" s="8">
        <v>2218.4699999999998</v>
      </c>
    </row>
    <row r="105" spans="1:6" ht="15.75" customHeight="1" x14ac:dyDescent="0.3">
      <c r="A105" s="6" t="s">
        <v>78</v>
      </c>
      <c r="B105" s="3" t="s">
        <v>7</v>
      </c>
      <c r="C105" s="3" t="s">
        <v>34</v>
      </c>
      <c r="D105" s="3" t="s">
        <v>14</v>
      </c>
      <c r="E105" s="3" t="s">
        <v>10</v>
      </c>
      <c r="F105" s="8">
        <v>479.85</v>
      </c>
    </row>
    <row r="106" spans="1:6" ht="15.75" customHeight="1" x14ac:dyDescent="0.3">
      <c r="A106" s="6" t="s">
        <v>104</v>
      </c>
      <c r="B106" s="3" t="s">
        <v>17</v>
      </c>
      <c r="C106" s="3" t="s">
        <v>8</v>
      </c>
      <c r="D106" s="3" t="s">
        <v>28</v>
      </c>
      <c r="E106" s="3" t="s">
        <v>15</v>
      </c>
      <c r="F106" s="8">
        <v>401.65</v>
      </c>
    </row>
    <row r="107" spans="1:6" ht="15.75" customHeight="1" x14ac:dyDescent="0.3">
      <c r="A107" s="6" t="s">
        <v>105</v>
      </c>
      <c r="B107" s="3" t="s">
        <v>30</v>
      </c>
      <c r="C107" s="3" t="s">
        <v>34</v>
      </c>
      <c r="D107" s="3" t="s">
        <v>28</v>
      </c>
      <c r="E107" s="3" t="s">
        <v>24</v>
      </c>
      <c r="F107" s="8">
        <v>4844.9399999999996</v>
      </c>
    </row>
    <row r="108" spans="1:6" ht="15.75" customHeight="1" x14ac:dyDescent="0.3">
      <c r="A108" s="6" t="s">
        <v>106</v>
      </c>
      <c r="B108" s="3" t="s">
        <v>12</v>
      </c>
      <c r="C108" s="3" t="s">
        <v>34</v>
      </c>
      <c r="D108" s="3" t="s">
        <v>14</v>
      </c>
      <c r="E108" s="3" t="s">
        <v>10</v>
      </c>
      <c r="F108" s="8">
        <v>1954.31</v>
      </c>
    </row>
    <row r="109" spans="1:6" ht="15.75" customHeight="1" x14ac:dyDescent="0.3">
      <c r="A109" s="6" t="s">
        <v>66</v>
      </c>
      <c r="B109" s="3" t="s">
        <v>30</v>
      </c>
      <c r="C109" s="3" t="s">
        <v>23</v>
      </c>
      <c r="D109" s="3" t="s">
        <v>28</v>
      </c>
      <c r="E109" s="3" t="s">
        <v>15</v>
      </c>
      <c r="F109" s="8">
        <v>2094.86</v>
      </c>
    </row>
    <row r="110" spans="1:6" ht="15.75" customHeight="1" x14ac:dyDescent="0.3">
      <c r="A110" s="6" t="s">
        <v>107</v>
      </c>
      <c r="B110" s="3" t="s">
        <v>30</v>
      </c>
      <c r="C110" s="3" t="s">
        <v>8</v>
      </c>
      <c r="D110" s="3" t="s">
        <v>28</v>
      </c>
      <c r="E110" s="3" t="s">
        <v>24</v>
      </c>
      <c r="F110" s="8">
        <v>3876.8</v>
      </c>
    </row>
    <row r="111" spans="1:6" ht="15.75" customHeight="1" x14ac:dyDescent="0.3">
      <c r="A111" s="6" t="s">
        <v>45</v>
      </c>
      <c r="B111" s="3" t="s">
        <v>7</v>
      </c>
      <c r="C111" s="3" t="s">
        <v>34</v>
      </c>
      <c r="D111" s="3" t="s">
        <v>28</v>
      </c>
      <c r="E111" s="3" t="s">
        <v>10</v>
      </c>
      <c r="F111" s="8">
        <v>3209.34</v>
      </c>
    </row>
    <row r="112" spans="1:6" ht="15.75" customHeight="1" x14ac:dyDescent="0.3">
      <c r="A112" s="6" t="s">
        <v>108</v>
      </c>
      <c r="B112" s="3" t="s">
        <v>7</v>
      </c>
      <c r="C112" s="3" t="s">
        <v>8</v>
      </c>
      <c r="D112" s="3" t="s">
        <v>28</v>
      </c>
      <c r="E112" s="3" t="s">
        <v>24</v>
      </c>
      <c r="F112" s="8">
        <v>1290.4100000000001</v>
      </c>
    </row>
    <row r="113" spans="1:6" ht="15.75" customHeight="1" x14ac:dyDescent="0.3">
      <c r="A113" s="6" t="s">
        <v>42</v>
      </c>
      <c r="B113" s="3" t="s">
        <v>30</v>
      </c>
      <c r="C113" s="3" t="s">
        <v>13</v>
      </c>
      <c r="D113" s="3" t="s">
        <v>14</v>
      </c>
      <c r="E113" s="3" t="s">
        <v>24</v>
      </c>
      <c r="F113" s="8">
        <v>3768.03</v>
      </c>
    </row>
    <row r="114" spans="1:6" ht="15.75" customHeight="1" x14ac:dyDescent="0.3">
      <c r="A114" s="6" t="s">
        <v>109</v>
      </c>
      <c r="B114" s="3" t="s">
        <v>12</v>
      </c>
      <c r="C114" s="3" t="s">
        <v>8</v>
      </c>
      <c r="D114" s="3" t="s">
        <v>28</v>
      </c>
      <c r="E114" s="3" t="s">
        <v>10</v>
      </c>
      <c r="F114" s="8">
        <v>2209.6</v>
      </c>
    </row>
    <row r="115" spans="1:6" ht="15.75" customHeight="1" x14ac:dyDescent="0.3">
      <c r="A115" s="6" t="s">
        <v>110</v>
      </c>
      <c r="B115" s="3" t="s">
        <v>12</v>
      </c>
      <c r="C115" s="3" t="s">
        <v>34</v>
      </c>
      <c r="D115" s="3" t="s">
        <v>9</v>
      </c>
      <c r="E115" s="3" t="s">
        <v>24</v>
      </c>
      <c r="F115" s="8">
        <v>3789.17</v>
      </c>
    </row>
    <row r="116" spans="1:6" ht="15.75" customHeight="1" x14ac:dyDescent="0.3">
      <c r="A116" s="6" t="s">
        <v>111</v>
      </c>
      <c r="B116" s="3" t="s">
        <v>19</v>
      </c>
      <c r="C116" s="3" t="s">
        <v>8</v>
      </c>
      <c r="D116" s="3" t="s">
        <v>28</v>
      </c>
      <c r="E116" s="3" t="s">
        <v>10</v>
      </c>
      <c r="F116" s="8">
        <v>2970.05</v>
      </c>
    </row>
    <row r="117" spans="1:6" ht="15.75" customHeight="1" x14ac:dyDescent="0.3">
      <c r="A117" s="6" t="s">
        <v>112</v>
      </c>
      <c r="B117" s="3" t="s">
        <v>30</v>
      </c>
      <c r="C117" s="3" t="s">
        <v>23</v>
      </c>
      <c r="D117" s="3" t="s">
        <v>28</v>
      </c>
      <c r="E117" s="3" t="s">
        <v>10</v>
      </c>
      <c r="F117" s="8">
        <v>1858.31</v>
      </c>
    </row>
    <row r="118" spans="1:6" ht="15.75" customHeight="1" x14ac:dyDescent="0.3">
      <c r="A118" s="6" t="s">
        <v>62</v>
      </c>
      <c r="B118" s="3" t="s">
        <v>30</v>
      </c>
      <c r="C118" s="3" t="s">
        <v>8</v>
      </c>
      <c r="D118" s="3" t="s">
        <v>9</v>
      </c>
      <c r="E118" s="3" t="s">
        <v>10</v>
      </c>
      <c r="F118" s="8">
        <v>3702.9533960905442</v>
      </c>
    </row>
    <row r="119" spans="1:6" ht="15.75" customHeight="1" x14ac:dyDescent="0.3">
      <c r="A119" s="6" t="s">
        <v>113</v>
      </c>
      <c r="B119" s="3" t="s">
        <v>30</v>
      </c>
      <c r="C119" s="3" t="s">
        <v>23</v>
      </c>
      <c r="D119" s="3" t="s">
        <v>28</v>
      </c>
      <c r="E119" s="3" t="s">
        <v>10</v>
      </c>
      <c r="F119" s="8">
        <v>3276</v>
      </c>
    </row>
    <row r="120" spans="1:6" ht="15.75" customHeight="1" x14ac:dyDescent="0.3">
      <c r="A120" s="6" t="s">
        <v>114</v>
      </c>
      <c r="B120" s="3" t="s">
        <v>30</v>
      </c>
      <c r="C120" s="3" t="s">
        <v>8</v>
      </c>
      <c r="D120" s="3" t="s">
        <v>14</v>
      </c>
      <c r="E120" s="3" t="s">
        <v>24</v>
      </c>
      <c r="F120" s="8">
        <v>526.37</v>
      </c>
    </row>
    <row r="121" spans="1:6" ht="15.75" customHeight="1" x14ac:dyDescent="0.3">
      <c r="A121" s="6" t="s">
        <v>115</v>
      </c>
      <c r="B121" s="3" t="s">
        <v>19</v>
      </c>
      <c r="C121" s="3" t="s">
        <v>13</v>
      </c>
      <c r="D121" s="3" t="s">
        <v>14</v>
      </c>
      <c r="E121" s="3" t="s">
        <v>10</v>
      </c>
      <c r="F121" s="8">
        <v>445.6</v>
      </c>
    </row>
    <row r="122" spans="1:6" ht="15.75" customHeight="1" x14ac:dyDescent="0.3">
      <c r="A122" s="6" t="s">
        <v>116</v>
      </c>
      <c r="B122" s="3" t="s">
        <v>17</v>
      </c>
      <c r="C122" s="3" t="s">
        <v>34</v>
      </c>
      <c r="D122" s="3" t="s">
        <v>9</v>
      </c>
      <c r="E122" s="3" t="s">
        <v>15</v>
      </c>
      <c r="F122" s="8">
        <v>4486.2700950101444</v>
      </c>
    </row>
    <row r="123" spans="1:6" ht="15.75" customHeight="1" x14ac:dyDescent="0.3">
      <c r="A123" s="6" t="s">
        <v>111</v>
      </c>
      <c r="B123" s="3" t="s">
        <v>19</v>
      </c>
      <c r="C123" s="3" t="s">
        <v>13</v>
      </c>
      <c r="D123" s="3" t="s">
        <v>9</v>
      </c>
      <c r="E123" s="3" t="s">
        <v>15</v>
      </c>
      <c r="F123" s="8">
        <v>1770.541684931432</v>
      </c>
    </row>
    <row r="124" spans="1:6" ht="15.75" customHeight="1" x14ac:dyDescent="0.3">
      <c r="A124" s="6" t="s">
        <v>102</v>
      </c>
      <c r="B124" s="3" t="s">
        <v>19</v>
      </c>
      <c r="C124" s="3" t="s">
        <v>34</v>
      </c>
      <c r="D124" s="3" t="s">
        <v>9</v>
      </c>
      <c r="E124" s="3" t="s">
        <v>24</v>
      </c>
      <c r="F124" s="8">
        <v>2762.1897461085468</v>
      </c>
    </row>
    <row r="125" spans="1:6" ht="15.75" customHeight="1" x14ac:dyDescent="0.3">
      <c r="A125" s="6" t="s">
        <v>50</v>
      </c>
      <c r="B125" s="3" t="s">
        <v>19</v>
      </c>
      <c r="C125" s="3" t="s">
        <v>34</v>
      </c>
      <c r="D125" s="3" t="s">
        <v>14</v>
      </c>
      <c r="E125" s="3" t="s">
        <v>15</v>
      </c>
      <c r="F125" s="8">
        <v>1531.3</v>
      </c>
    </row>
    <row r="126" spans="1:6" ht="15.75" customHeight="1" x14ac:dyDescent="0.3">
      <c r="A126" s="6" t="s">
        <v>86</v>
      </c>
      <c r="B126" s="3" t="s">
        <v>19</v>
      </c>
      <c r="C126" s="3" t="s">
        <v>34</v>
      </c>
      <c r="D126" s="3" t="s">
        <v>9</v>
      </c>
      <c r="E126" s="3" t="s">
        <v>15</v>
      </c>
      <c r="F126" s="8">
        <v>4453.3686583748668</v>
      </c>
    </row>
    <row r="127" spans="1:6" ht="15.75" customHeight="1" x14ac:dyDescent="0.3">
      <c r="A127" s="6" t="s">
        <v>71</v>
      </c>
      <c r="B127" s="3" t="s">
        <v>7</v>
      </c>
      <c r="C127" s="3" t="s">
        <v>23</v>
      </c>
      <c r="D127" s="3" t="s">
        <v>28</v>
      </c>
      <c r="E127" s="3" t="s">
        <v>10</v>
      </c>
      <c r="F127" s="8">
        <v>4934.5600000000004</v>
      </c>
    </row>
    <row r="128" spans="1:6" ht="15.75" customHeight="1" x14ac:dyDescent="0.3">
      <c r="A128" s="6" t="s">
        <v>117</v>
      </c>
      <c r="B128" s="3" t="s">
        <v>7</v>
      </c>
      <c r="C128" s="3" t="s">
        <v>13</v>
      </c>
      <c r="D128" s="3" t="s">
        <v>14</v>
      </c>
      <c r="E128" s="3" t="s">
        <v>10</v>
      </c>
      <c r="F128" s="8">
        <v>1164.7</v>
      </c>
    </row>
    <row r="129" spans="1:6" ht="15.75" customHeight="1" x14ac:dyDescent="0.3">
      <c r="A129" s="6" t="s">
        <v>118</v>
      </c>
      <c r="B129" s="3" t="s">
        <v>30</v>
      </c>
      <c r="C129" s="3" t="s">
        <v>13</v>
      </c>
      <c r="D129" s="3" t="s">
        <v>14</v>
      </c>
      <c r="E129" s="3" t="s">
        <v>24</v>
      </c>
      <c r="F129" s="8">
        <v>2732.08</v>
      </c>
    </row>
    <row r="130" spans="1:6" ht="15.75" customHeight="1" x14ac:dyDescent="0.3">
      <c r="A130" s="6" t="s">
        <v>84</v>
      </c>
      <c r="B130" s="3" t="s">
        <v>30</v>
      </c>
      <c r="C130" s="3" t="s">
        <v>13</v>
      </c>
      <c r="D130" s="3" t="s">
        <v>9</v>
      </c>
      <c r="E130" s="3" t="s">
        <v>10</v>
      </c>
      <c r="F130" s="8">
        <v>3114.497430094877</v>
      </c>
    </row>
    <row r="131" spans="1:6" ht="15.75" customHeight="1" x14ac:dyDescent="0.3">
      <c r="A131" s="6" t="s">
        <v>119</v>
      </c>
      <c r="B131" s="3" t="s">
        <v>30</v>
      </c>
      <c r="C131" s="3" t="s">
        <v>23</v>
      </c>
      <c r="D131" s="3" t="s">
        <v>14</v>
      </c>
      <c r="E131" s="3" t="s">
        <v>10</v>
      </c>
      <c r="F131" s="8">
        <v>3329.18</v>
      </c>
    </row>
    <row r="132" spans="1:6" ht="15.75" customHeight="1" x14ac:dyDescent="0.3">
      <c r="A132" s="6" t="s">
        <v>120</v>
      </c>
      <c r="B132" s="3" t="s">
        <v>30</v>
      </c>
      <c r="C132" s="3" t="s">
        <v>23</v>
      </c>
      <c r="D132" s="3" t="s">
        <v>28</v>
      </c>
      <c r="E132" s="3" t="s">
        <v>10</v>
      </c>
      <c r="F132" s="8">
        <v>3195.93</v>
      </c>
    </row>
    <row r="133" spans="1:6" ht="15.75" customHeight="1" x14ac:dyDescent="0.3">
      <c r="A133" s="6" t="s">
        <v>91</v>
      </c>
      <c r="B133" s="3" t="s">
        <v>30</v>
      </c>
      <c r="C133" s="3" t="s">
        <v>8</v>
      </c>
      <c r="D133" s="3" t="s">
        <v>28</v>
      </c>
      <c r="E133" s="3" t="s">
        <v>15</v>
      </c>
      <c r="F133" s="8">
        <v>1246.5</v>
      </c>
    </row>
    <row r="134" spans="1:6" ht="15.75" customHeight="1" x14ac:dyDescent="0.3">
      <c r="A134" s="6" t="s">
        <v>121</v>
      </c>
      <c r="B134" s="3" t="s">
        <v>30</v>
      </c>
      <c r="C134" s="3" t="s">
        <v>8</v>
      </c>
      <c r="D134" s="3" t="s">
        <v>28</v>
      </c>
      <c r="E134" s="3" t="s">
        <v>10</v>
      </c>
      <c r="F134" s="8">
        <v>2737.6</v>
      </c>
    </row>
    <row r="135" spans="1:6" ht="15.75" customHeight="1" x14ac:dyDescent="0.3">
      <c r="A135" s="6" t="s">
        <v>122</v>
      </c>
      <c r="B135" s="3" t="s">
        <v>19</v>
      </c>
      <c r="C135" s="3" t="s">
        <v>34</v>
      </c>
      <c r="D135" s="3" t="s">
        <v>28</v>
      </c>
      <c r="E135" s="3" t="s">
        <v>15</v>
      </c>
      <c r="F135" s="8">
        <v>1722.2</v>
      </c>
    </row>
    <row r="136" spans="1:6" ht="15.75" customHeight="1" x14ac:dyDescent="0.3">
      <c r="A136" s="6" t="s">
        <v>123</v>
      </c>
      <c r="B136" s="3" t="s">
        <v>30</v>
      </c>
      <c r="C136" s="3" t="s">
        <v>8</v>
      </c>
      <c r="D136" s="3" t="s">
        <v>14</v>
      </c>
      <c r="E136" s="3" t="s">
        <v>15</v>
      </c>
      <c r="F136" s="8">
        <v>4036.12</v>
      </c>
    </row>
    <row r="137" spans="1:6" ht="15.75" customHeight="1" x14ac:dyDescent="0.3">
      <c r="A137" s="6" t="s">
        <v>124</v>
      </c>
      <c r="B137" s="3" t="s">
        <v>12</v>
      </c>
      <c r="C137" s="3" t="s">
        <v>23</v>
      </c>
      <c r="D137" s="3" t="s">
        <v>28</v>
      </c>
      <c r="E137" s="3" t="s">
        <v>10</v>
      </c>
      <c r="F137" s="8">
        <v>897.74</v>
      </c>
    </row>
    <row r="138" spans="1:6" ht="15.75" customHeight="1" x14ac:dyDescent="0.3">
      <c r="A138" s="6" t="s">
        <v>125</v>
      </c>
      <c r="B138" s="3" t="s">
        <v>7</v>
      </c>
      <c r="C138" s="3" t="s">
        <v>23</v>
      </c>
      <c r="D138" s="3" t="s">
        <v>14</v>
      </c>
      <c r="E138" s="3" t="s">
        <v>10</v>
      </c>
      <c r="F138" s="8">
        <v>1853.54</v>
      </c>
    </row>
    <row r="139" spans="1:6" ht="15.75" customHeight="1" x14ac:dyDescent="0.3">
      <c r="A139" s="6" t="s">
        <v>121</v>
      </c>
      <c r="B139" s="3" t="s">
        <v>30</v>
      </c>
      <c r="C139" s="3" t="s">
        <v>34</v>
      </c>
      <c r="D139" s="3" t="s">
        <v>14</v>
      </c>
      <c r="E139" s="3" t="s">
        <v>15</v>
      </c>
      <c r="F139" s="8">
        <v>4674.16</v>
      </c>
    </row>
    <row r="140" spans="1:6" ht="15.75" customHeight="1" x14ac:dyDescent="0.3">
      <c r="A140" s="6" t="s">
        <v>123</v>
      </c>
      <c r="B140" s="3" t="s">
        <v>30</v>
      </c>
      <c r="C140" s="3" t="s">
        <v>13</v>
      </c>
      <c r="D140" s="3" t="s">
        <v>9</v>
      </c>
      <c r="E140" s="3" t="s">
        <v>15</v>
      </c>
      <c r="F140" s="8">
        <v>4723.6000000000004</v>
      </c>
    </row>
    <row r="141" spans="1:6" ht="15.75" customHeight="1" x14ac:dyDescent="0.3">
      <c r="A141" s="6" t="s">
        <v>117</v>
      </c>
      <c r="B141" s="3" t="s">
        <v>7</v>
      </c>
      <c r="C141" s="3" t="s">
        <v>23</v>
      </c>
      <c r="D141" s="3" t="s">
        <v>9</v>
      </c>
      <c r="E141" s="3" t="s">
        <v>10</v>
      </c>
      <c r="F141" s="8">
        <v>3244.2138884844712</v>
      </c>
    </row>
    <row r="142" spans="1:6" ht="15.75" customHeight="1" x14ac:dyDescent="0.3">
      <c r="A142" s="6" t="s">
        <v>18</v>
      </c>
      <c r="B142" s="3" t="s">
        <v>19</v>
      </c>
      <c r="C142" s="3" t="s">
        <v>13</v>
      </c>
      <c r="D142" s="3" t="s">
        <v>14</v>
      </c>
      <c r="E142" s="3" t="s">
        <v>24</v>
      </c>
      <c r="F142" s="8">
        <v>980.22</v>
      </c>
    </row>
    <row r="143" spans="1:6" ht="15.75" customHeight="1" x14ac:dyDescent="0.3">
      <c r="A143" s="6" t="s">
        <v>126</v>
      </c>
      <c r="B143" s="3" t="s">
        <v>30</v>
      </c>
      <c r="C143" s="3" t="s">
        <v>8</v>
      </c>
      <c r="D143" s="3" t="s">
        <v>28</v>
      </c>
      <c r="E143" s="3" t="s">
        <v>15</v>
      </c>
      <c r="F143" s="8">
        <v>4810.13</v>
      </c>
    </row>
    <row r="144" spans="1:6" ht="15.75" customHeight="1" x14ac:dyDescent="0.3">
      <c r="A144" s="6" t="s">
        <v>127</v>
      </c>
      <c r="B144" s="3" t="s">
        <v>17</v>
      </c>
      <c r="C144" s="3" t="s">
        <v>23</v>
      </c>
      <c r="D144" s="3" t="s">
        <v>28</v>
      </c>
      <c r="E144" s="3" t="s">
        <v>24</v>
      </c>
      <c r="F144" s="8">
        <v>3868.27</v>
      </c>
    </row>
    <row r="145" spans="1:6" ht="15.75" customHeight="1" x14ac:dyDescent="0.3">
      <c r="A145" s="6" t="s">
        <v>114</v>
      </c>
      <c r="B145" s="3" t="s">
        <v>30</v>
      </c>
      <c r="C145" s="3" t="s">
        <v>8</v>
      </c>
      <c r="D145" s="3" t="s">
        <v>28</v>
      </c>
      <c r="E145" s="3" t="s">
        <v>24</v>
      </c>
      <c r="F145" s="8">
        <v>714.41</v>
      </c>
    </row>
    <row r="146" spans="1:6" ht="15.75" customHeight="1" x14ac:dyDescent="0.3">
      <c r="A146" s="6" t="s">
        <v>117</v>
      </c>
      <c r="B146" s="3" t="s">
        <v>7</v>
      </c>
      <c r="C146" s="3" t="s">
        <v>13</v>
      </c>
      <c r="D146" s="3" t="s">
        <v>9</v>
      </c>
      <c r="E146" s="3" t="s">
        <v>10</v>
      </c>
      <c r="F146" s="8">
        <v>1121.0578935177909</v>
      </c>
    </row>
    <row r="147" spans="1:6" ht="15.75" customHeight="1" x14ac:dyDescent="0.3">
      <c r="A147" s="6" t="s">
        <v>128</v>
      </c>
      <c r="B147" s="3" t="s">
        <v>12</v>
      </c>
      <c r="C147" s="3" t="s">
        <v>13</v>
      </c>
      <c r="D147" s="3" t="s">
        <v>9</v>
      </c>
      <c r="E147" s="3" t="s">
        <v>24</v>
      </c>
      <c r="F147" s="8">
        <v>1645.674402900906</v>
      </c>
    </row>
    <row r="148" spans="1:6" ht="15.75" customHeight="1" x14ac:dyDescent="0.3">
      <c r="A148" s="6" t="s">
        <v>129</v>
      </c>
      <c r="B148" s="3" t="s">
        <v>17</v>
      </c>
      <c r="C148" s="3" t="s">
        <v>34</v>
      </c>
      <c r="D148" s="3" t="s">
        <v>9</v>
      </c>
      <c r="E148" s="3" t="s">
        <v>15</v>
      </c>
      <c r="F148" s="8">
        <v>3519.737244637276</v>
      </c>
    </row>
    <row r="149" spans="1:6" ht="15.75" customHeight="1" x14ac:dyDescent="0.3">
      <c r="A149" s="6" t="s">
        <v>82</v>
      </c>
      <c r="B149" s="3" t="s">
        <v>17</v>
      </c>
      <c r="C149" s="3" t="s">
        <v>34</v>
      </c>
      <c r="D149" s="3" t="s">
        <v>9</v>
      </c>
      <c r="E149" s="3" t="s">
        <v>24</v>
      </c>
      <c r="F149" s="8">
        <v>2222.6799999999998</v>
      </c>
    </row>
    <row r="150" spans="1:6" ht="15.75" customHeight="1" x14ac:dyDescent="0.3">
      <c r="A150" s="6" t="s">
        <v>80</v>
      </c>
      <c r="B150" s="3" t="s">
        <v>17</v>
      </c>
      <c r="C150" s="3" t="s">
        <v>34</v>
      </c>
      <c r="D150" s="3" t="s">
        <v>14</v>
      </c>
      <c r="E150" s="3" t="s">
        <v>15</v>
      </c>
      <c r="F150" s="8">
        <v>261.56</v>
      </c>
    </row>
    <row r="151" spans="1:6" ht="15.75" customHeight="1" x14ac:dyDescent="0.3">
      <c r="A151" s="6" t="s">
        <v>63</v>
      </c>
      <c r="B151" s="3" t="s">
        <v>12</v>
      </c>
      <c r="C151" s="3" t="s">
        <v>34</v>
      </c>
      <c r="D151" s="3" t="s">
        <v>9</v>
      </c>
      <c r="E151" s="3" t="s">
        <v>24</v>
      </c>
      <c r="F151" s="8">
        <v>4724.5603346971384</v>
      </c>
    </row>
    <row r="152" spans="1:6" ht="15.75" customHeight="1" x14ac:dyDescent="0.3">
      <c r="A152" s="6" t="s">
        <v>130</v>
      </c>
      <c r="B152" s="3" t="s">
        <v>12</v>
      </c>
      <c r="C152" s="3" t="s">
        <v>13</v>
      </c>
      <c r="D152" s="3" t="s">
        <v>14</v>
      </c>
      <c r="E152" s="3" t="s">
        <v>10</v>
      </c>
      <c r="F152" s="8">
        <v>1696.11</v>
      </c>
    </row>
    <row r="153" spans="1:6" ht="15.75" customHeight="1" x14ac:dyDescent="0.3">
      <c r="A153" s="6" t="s">
        <v>131</v>
      </c>
      <c r="B153" s="3" t="s">
        <v>17</v>
      </c>
      <c r="C153" s="3" t="s">
        <v>13</v>
      </c>
      <c r="D153" s="3" t="s">
        <v>28</v>
      </c>
      <c r="E153" s="3" t="s">
        <v>24</v>
      </c>
      <c r="F153" s="8">
        <v>1447.34</v>
      </c>
    </row>
    <row r="154" spans="1:6" ht="15.75" customHeight="1" x14ac:dyDescent="0.3">
      <c r="A154" s="6" t="s">
        <v>132</v>
      </c>
      <c r="B154" s="3" t="s">
        <v>19</v>
      </c>
      <c r="C154" s="3" t="s">
        <v>13</v>
      </c>
      <c r="D154" s="3" t="s">
        <v>14</v>
      </c>
      <c r="E154" s="3" t="s">
        <v>24</v>
      </c>
      <c r="F154" s="8">
        <v>3456.69</v>
      </c>
    </row>
    <row r="155" spans="1:6" ht="15.75" customHeight="1" x14ac:dyDescent="0.3">
      <c r="A155" s="6" t="s">
        <v>47</v>
      </c>
      <c r="B155" s="3" t="s">
        <v>30</v>
      </c>
      <c r="C155" s="3" t="s">
        <v>34</v>
      </c>
      <c r="D155" s="3" t="s">
        <v>28</v>
      </c>
      <c r="E155" s="3" t="s">
        <v>10</v>
      </c>
      <c r="F155" s="8">
        <v>1842.07</v>
      </c>
    </row>
    <row r="156" spans="1:6" ht="15.75" customHeight="1" x14ac:dyDescent="0.3">
      <c r="A156" s="6" t="s">
        <v>133</v>
      </c>
      <c r="B156" s="3" t="s">
        <v>17</v>
      </c>
      <c r="C156" s="3" t="s">
        <v>13</v>
      </c>
      <c r="D156" s="3" t="s">
        <v>9</v>
      </c>
      <c r="E156" s="3" t="s">
        <v>15</v>
      </c>
      <c r="F156" s="8">
        <v>670.69</v>
      </c>
    </row>
    <row r="157" spans="1:6" ht="15.75" customHeight="1" x14ac:dyDescent="0.3">
      <c r="A157" s="6" t="s">
        <v>134</v>
      </c>
      <c r="B157" s="3" t="s">
        <v>7</v>
      </c>
      <c r="C157" s="3" t="s">
        <v>23</v>
      </c>
      <c r="D157" s="3" t="s">
        <v>9</v>
      </c>
      <c r="E157" s="3" t="s">
        <v>15</v>
      </c>
      <c r="F157" s="8">
        <v>1143.2019804232079</v>
      </c>
    </row>
    <row r="158" spans="1:6" ht="15.75" customHeight="1" x14ac:dyDescent="0.3">
      <c r="A158" s="6" t="s">
        <v>80</v>
      </c>
      <c r="B158" s="3" t="s">
        <v>17</v>
      </c>
      <c r="C158" s="3" t="s">
        <v>23</v>
      </c>
      <c r="D158" s="3" t="s">
        <v>9</v>
      </c>
      <c r="E158" s="3" t="s">
        <v>10</v>
      </c>
      <c r="F158" s="8">
        <v>3475.514974478871</v>
      </c>
    </row>
    <row r="159" spans="1:6" ht="15.75" customHeight="1" x14ac:dyDescent="0.3">
      <c r="A159" s="6" t="s">
        <v>92</v>
      </c>
      <c r="B159" s="3" t="s">
        <v>30</v>
      </c>
      <c r="C159" s="3" t="s">
        <v>34</v>
      </c>
      <c r="D159" s="3" t="s">
        <v>28</v>
      </c>
      <c r="E159" s="3" t="s">
        <v>10</v>
      </c>
      <c r="F159" s="8">
        <v>1313.1</v>
      </c>
    </row>
    <row r="160" spans="1:6" ht="15.75" customHeight="1" x14ac:dyDescent="0.3">
      <c r="A160" s="6" t="s">
        <v>90</v>
      </c>
      <c r="B160" s="3" t="s">
        <v>19</v>
      </c>
      <c r="C160" s="3" t="s">
        <v>13</v>
      </c>
      <c r="D160" s="3" t="s">
        <v>14</v>
      </c>
      <c r="E160" s="3" t="s">
        <v>24</v>
      </c>
      <c r="F160" s="8">
        <v>2271.65</v>
      </c>
    </row>
    <row r="161" spans="1:6" ht="15.75" customHeight="1" x14ac:dyDescent="0.3">
      <c r="A161" s="6" t="s">
        <v>80</v>
      </c>
      <c r="B161" s="3" t="s">
        <v>17</v>
      </c>
      <c r="C161" s="3" t="s">
        <v>8</v>
      </c>
      <c r="D161" s="3" t="s">
        <v>9</v>
      </c>
      <c r="E161" s="3" t="s">
        <v>15</v>
      </c>
      <c r="F161" s="8">
        <v>4185.7462964304368</v>
      </c>
    </row>
    <row r="162" spans="1:6" ht="15.75" customHeight="1" x14ac:dyDescent="0.3">
      <c r="A162" s="6" t="s">
        <v>86</v>
      </c>
      <c r="B162" s="3" t="s">
        <v>19</v>
      </c>
      <c r="C162" s="3" t="s">
        <v>13</v>
      </c>
      <c r="D162" s="3" t="s">
        <v>9</v>
      </c>
      <c r="E162" s="3" t="s">
        <v>10</v>
      </c>
      <c r="F162" s="8">
        <v>704.33660399112352</v>
      </c>
    </row>
    <row r="163" spans="1:6" ht="15.75" customHeight="1" x14ac:dyDescent="0.3">
      <c r="A163" s="6" t="s">
        <v>135</v>
      </c>
      <c r="B163" s="3" t="s">
        <v>12</v>
      </c>
      <c r="C163" s="3" t="s">
        <v>8</v>
      </c>
      <c r="D163" s="3" t="s">
        <v>9</v>
      </c>
      <c r="E163" s="3" t="s">
        <v>24</v>
      </c>
      <c r="F163" s="8">
        <v>801.11</v>
      </c>
    </row>
    <row r="164" spans="1:6" ht="15.75" customHeight="1" x14ac:dyDescent="0.3">
      <c r="A164" s="6" t="s">
        <v>21</v>
      </c>
      <c r="B164" s="3" t="s">
        <v>19</v>
      </c>
      <c r="C164" s="3" t="s">
        <v>13</v>
      </c>
      <c r="D164" s="3" t="s">
        <v>14</v>
      </c>
      <c r="E164" s="3" t="s">
        <v>10</v>
      </c>
      <c r="F164" s="8">
        <v>1685.02</v>
      </c>
    </row>
    <row r="165" spans="1:6" ht="15.75" customHeight="1" x14ac:dyDescent="0.3">
      <c r="A165" s="6" t="s">
        <v>132</v>
      </c>
      <c r="B165" s="3" t="s">
        <v>19</v>
      </c>
      <c r="C165" s="3" t="s">
        <v>8</v>
      </c>
      <c r="D165" s="3" t="s">
        <v>14</v>
      </c>
      <c r="E165" s="3" t="s">
        <v>10</v>
      </c>
      <c r="F165" s="8">
        <v>4811.95</v>
      </c>
    </row>
    <row r="166" spans="1:6" ht="15.75" customHeight="1" x14ac:dyDescent="0.3">
      <c r="A166" s="6" t="s">
        <v>136</v>
      </c>
      <c r="B166" s="3" t="s">
        <v>17</v>
      </c>
      <c r="C166" s="3" t="s">
        <v>23</v>
      </c>
      <c r="D166" s="3" t="s">
        <v>9</v>
      </c>
      <c r="E166" s="3" t="s">
        <v>24</v>
      </c>
      <c r="F166" s="8">
        <v>5093.515613100506</v>
      </c>
    </row>
    <row r="167" spans="1:6" ht="15.75" customHeight="1" x14ac:dyDescent="0.3">
      <c r="A167" s="6" t="s">
        <v>120</v>
      </c>
      <c r="B167" s="3" t="s">
        <v>30</v>
      </c>
      <c r="C167" s="3" t="s">
        <v>23</v>
      </c>
      <c r="D167" s="3" t="s">
        <v>9</v>
      </c>
      <c r="E167" s="3" t="s">
        <v>24</v>
      </c>
      <c r="F167" s="8">
        <v>4205.3747647439977</v>
      </c>
    </row>
    <row r="168" spans="1:6" ht="15.75" customHeight="1" x14ac:dyDescent="0.3">
      <c r="A168" s="6" t="s">
        <v>56</v>
      </c>
      <c r="B168" s="3" t="s">
        <v>19</v>
      </c>
      <c r="C168" s="3" t="s">
        <v>23</v>
      </c>
      <c r="D168" s="3" t="s">
        <v>9</v>
      </c>
      <c r="E168" s="3" t="s">
        <v>15</v>
      </c>
      <c r="F168" s="8">
        <v>1288.354116162589</v>
      </c>
    </row>
    <row r="169" spans="1:6" ht="15.75" customHeight="1" x14ac:dyDescent="0.3">
      <c r="A169" s="6" t="s">
        <v>93</v>
      </c>
      <c r="B169" s="3" t="s">
        <v>30</v>
      </c>
      <c r="C169" s="3" t="s">
        <v>8</v>
      </c>
      <c r="D169" s="3" t="s">
        <v>14</v>
      </c>
      <c r="E169" s="3" t="s">
        <v>24</v>
      </c>
      <c r="F169" s="8">
        <v>2663.02</v>
      </c>
    </row>
    <row r="170" spans="1:6" ht="15.75" customHeight="1" x14ac:dyDescent="0.3">
      <c r="A170" s="6" t="s">
        <v>136</v>
      </c>
      <c r="B170" s="3" t="s">
        <v>17</v>
      </c>
      <c r="C170" s="3" t="s">
        <v>8</v>
      </c>
      <c r="D170" s="3" t="s">
        <v>14</v>
      </c>
      <c r="E170" s="3" t="s">
        <v>10</v>
      </c>
      <c r="F170" s="8">
        <v>2844.55</v>
      </c>
    </row>
    <row r="171" spans="1:6" ht="15.75" customHeight="1" x14ac:dyDescent="0.3">
      <c r="A171" s="6" t="s">
        <v>137</v>
      </c>
      <c r="B171" s="3" t="s">
        <v>17</v>
      </c>
      <c r="C171" s="3" t="s">
        <v>13</v>
      </c>
      <c r="D171" s="3" t="s">
        <v>28</v>
      </c>
      <c r="E171" s="3" t="s">
        <v>10</v>
      </c>
      <c r="F171" s="8">
        <v>1998.08</v>
      </c>
    </row>
    <row r="172" spans="1:6" ht="15.75" customHeight="1" x14ac:dyDescent="0.3">
      <c r="A172" s="6" t="s">
        <v>53</v>
      </c>
      <c r="B172" s="3" t="s">
        <v>7</v>
      </c>
      <c r="C172" s="3" t="s">
        <v>23</v>
      </c>
      <c r="D172" s="3" t="s">
        <v>14</v>
      </c>
      <c r="E172" s="3" t="s">
        <v>10</v>
      </c>
      <c r="F172" s="8">
        <v>241.97</v>
      </c>
    </row>
    <row r="173" spans="1:6" ht="15.75" customHeight="1" x14ac:dyDescent="0.3">
      <c r="A173" s="6" t="s">
        <v>138</v>
      </c>
      <c r="B173" s="3" t="s">
        <v>12</v>
      </c>
      <c r="C173" s="3" t="s">
        <v>13</v>
      </c>
      <c r="D173" s="3" t="s">
        <v>9</v>
      </c>
      <c r="E173" s="3" t="s">
        <v>15</v>
      </c>
      <c r="F173" s="8">
        <v>2907.894665554817</v>
      </c>
    </row>
    <row r="174" spans="1:6" ht="15.75" customHeight="1" x14ac:dyDescent="0.3">
      <c r="A174" s="6" t="s">
        <v>64</v>
      </c>
      <c r="B174" s="3" t="s">
        <v>30</v>
      </c>
      <c r="C174" s="3" t="s">
        <v>23</v>
      </c>
      <c r="D174" s="3" t="s">
        <v>9</v>
      </c>
      <c r="E174" s="3" t="s">
        <v>15</v>
      </c>
      <c r="F174" s="8">
        <v>4728.95</v>
      </c>
    </row>
    <row r="175" spans="1:6" ht="15.75" customHeight="1" x14ac:dyDescent="0.3">
      <c r="A175" s="6" t="s">
        <v>50</v>
      </c>
      <c r="B175" s="3" t="s">
        <v>19</v>
      </c>
      <c r="C175" s="3" t="s">
        <v>13</v>
      </c>
      <c r="D175" s="3" t="s">
        <v>14</v>
      </c>
      <c r="E175" s="3" t="s">
        <v>24</v>
      </c>
      <c r="F175" s="8">
        <v>4265.8500000000004</v>
      </c>
    </row>
    <row r="176" spans="1:6" ht="15.75" customHeight="1" x14ac:dyDescent="0.3">
      <c r="A176" s="6" t="s">
        <v>139</v>
      </c>
      <c r="B176" s="3" t="s">
        <v>7</v>
      </c>
      <c r="C176" s="3" t="s">
        <v>23</v>
      </c>
      <c r="D176" s="3" t="s">
        <v>9</v>
      </c>
      <c r="E176" s="3" t="s">
        <v>24</v>
      </c>
      <c r="F176" s="8">
        <v>2361.5527537485918</v>
      </c>
    </row>
    <row r="177" spans="1:6" ht="15.75" customHeight="1" x14ac:dyDescent="0.3">
      <c r="A177" s="6" t="s">
        <v>58</v>
      </c>
      <c r="B177" s="3" t="s">
        <v>17</v>
      </c>
      <c r="C177" s="3" t="s">
        <v>23</v>
      </c>
      <c r="D177" s="3" t="s">
        <v>14</v>
      </c>
      <c r="E177" s="3" t="s">
        <v>10</v>
      </c>
      <c r="F177" s="8">
        <v>235.74</v>
      </c>
    </row>
    <row r="178" spans="1:6" ht="15.75" customHeight="1" x14ac:dyDescent="0.3">
      <c r="A178" s="6" t="s">
        <v>88</v>
      </c>
      <c r="B178" s="3" t="s">
        <v>7</v>
      </c>
      <c r="C178" s="3" t="s">
        <v>23</v>
      </c>
      <c r="D178" s="3" t="s">
        <v>28</v>
      </c>
      <c r="E178" s="3" t="s">
        <v>10</v>
      </c>
      <c r="F178" s="8">
        <v>2737</v>
      </c>
    </row>
    <row r="179" spans="1:6" ht="15.75" customHeight="1" x14ac:dyDescent="0.3">
      <c r="A179" s="6" t="s">
        <v>140</v>
      </c>
      <c r="B179" s="3" t="s">
        <v>17</v>
      </c>
      <c r="C179" s="3" t="s">
        <v>8</v>
      </c>
      <c r="D179" s="3" t="s">
        <v>28</v>
      </c>
      <c r="E179" s="3" t="s">
        <v>15</v>
      </c>
      <c r="F179" s="8">
        <v>1539.15</v>
      </c>
    </row>
    <row r="180" spans="1:6" ht="15.75" customHeight="1" x14ac:dyDescent="0.3">
      <c r="A180" s="6" t="s">
        <v>82</v>
      </c>
      <c r="B180" s="3" t="s">
        <v>17</v>
      </c>
      <c r="C180" s="3" t="s">
        <v>8</v>
      </c>
      <c r="D180" s="3" t="s">
        <v>28</v>
      </c>
      <c r="E180" s="3" t="s">
        <v>10</v>
      </c>
      <c r="F180" s="8">
        <v>502.47</v>
      </c>
    </row>
    <row r="181" spans="1:6" ht="15.75" customHeight="1" x14ac:dyDescent="0.3">
      <c r="A181" s="6" t="s">
        <v>120</v>
      </c>
      <c r="B181" s="3" t="s">
        <v>30</v>
      </c>
      <c r="C181" s="3" t="s">
        <v>8</v>
      </c>
      <c r="D181" s="3" t="s">
        <v>14</v>
      </c>
      <c r="E181" s="3" t="s">
        <v>15</v>
      </c>
      <c r="F181" s="8">
        <v>2710.93</v>
      </c>
    </row>
    <row r="182" spans="1:6" ht="15.75" customHeight="1" x14ac:dyDescent="0.3">
      <c r="A182" s="6" t="s">
        <v>141</v>
      </c>
      <c r="B182" s="3" t="s">
        <v>7</v>
      </c>
      <c r="C182" s="3" t="s">
        <v>34</v>
      </c>
      <c r="D182" s="3" t="s">
        <v>9</v>
      </c>
      <c r="E182" s="3" t="s">
        <v>10</v>
      </c>
      <c r="F182" s="8">
        <v>2286.242042626784</v>
      </c>
    </row>
    <row r="183" spans="1:6" ht="15.75" customHeight="1" x14ac:dyDescent="0.3">
      <c r="A183" s="6" t="s">
        <v>21</v>
      </c>
      <c r="B183" s="3" t="s">
        <v>19</v>
      </c>
      <c r="C183" s="3" t="s">
        <v>23</v>
      </c>
      <c r="D183" s="3" t="s">
        <v>9</v>
      </c>
      <c r="E183" s="3" t="s">
        <v>10</v>
      </c>
      <c r="F183" s="8">
        <v>3819.9789235455642</v>
      </c>
    </row>
    <row r="184" spans="1:6" ht="15.75" customHeight="1" x14ac:dyDescent="0.3">
      <c r="A184" s="6" t="s">
        <v>62</v>
      </c>
      <c r="B184" s="3" t="s">
        <v>30</v>
      </c>
      <c r="C184" s="3" t="s">
        <v>8</v>
      </c>
      <c r="D184" s="3" t="s">
        <v>14</v>
      </c>
      <c r="E184" s="3" t="s">
        <v>15</v>
      </c>
      <c r="F184" s="8">
        <v>2138.08</v>
      </c>
    </row>
    <row r="185" spans="1:6" ht="15.75" customHeight="1" x14ac:dyDescent="0.3">
      <c r="A185" s="6" t="s">
        <v>142</v>
      </c>
      <c r="B185" s="3" t="s">
        <v>17</v>
      </c>
      <c r="C185" s="3" t="s">
        <v>8</v>
      </c>
      <c r="D185" s="3" t="s">
        <v>28</v>
      </c>
      <c r="E185" s="3" t="s">
        <v>24</v>
      </c>
      <c r="F185" s="8">
        <v>747.74</v>
      </c>
    </row>
    <row r="186" spans="1:6" ht="15.75" customHeight="1" x14ac:dyDescent="0.3">
      <c r="A186" s="6" t="s">
        <v>143</v>
      </c>
      <c r="B186" s="3" t="s">
        <v>17</v>
      </c>
      <c r="C186" s="3" t="s">
        <v>34</v>
      </c>
      <c r="D186" s="3" t="s">
        <v>28</v>
      </c>
      <c r="E186" s="3" t="s">
        <v>24</v>
      </c>
      <c r="F186" s="8">
        <v>1025.55</v>
      </c>
    </row>
    <row r="187" spans="1:6" ht="15.75" customHeight="1" x14ac:dyDescent="0.3">
      <c r="A187" s="6" t="s">
        <v>144</v>
      </c>
      <c r="B187" s="3" t="s">
        <v>30</v>
      </c>
      <c r="C187" s="3" t="s">
        <v>8</v>
      </c>
      <c r="D187" s="3" t="s">
        <v>9</v>
      </c>
      <c r="E187" s="3" t="s">
        <v>15</v>
      </c>
      <c r="F187" s="8">
        <v>3382</v>
      </c>
    </row>
    <row r="188" spans="1:6" ht="15.75" customHeight="1" x14ac:dyDescent="0.3">
      <c r="A188" s="6" t="s">
        <v>145</v>
      </c>
      <c r="B188" s="3" t="s">
        <v>7</v>
      </c>
      <c r="C188" s="3" t="s">
        <v>23</v>
      </c>
      <c r="D188" s="3" t="s">
        <v>14</v>
      </c>
      <c r="E188" s="3" t="s">
        <v>24</v>
      </c>
      <c r="F188" s="8">
        <v>1772.18</v>
      </c>
    </row>
    <row r="189" spans="1:6" ht="15.75" customHeight="1" x14ac:dyDescent="0.3">
      <c r="A189" s="6" t="s">
        <v>81</v>
      </c>
      <c r="B189" s="3" t="s">
        <v>12</v>
      </c>
      <c r="C189" s="3" t="s">
        <v>13</v>
      </c>
      <c r="D189" s="3" t="s">
        <v>28</v>
      </c>
      <c r="E189" s="3" t="s">
        <v>24</v>
      </c>
      <c r="F189" s="8">
        <v>2150.66</v>
      </c>
    </row>
    <row r="190" spans="1:6" ht="15.75" customHeight="1" x14ac:dyDescent="0.3">
      <c r="A190" s="6" t="s">
        <v>129</v>
      </c>
      <c r="B190" s="3" t="s">
        <v>17</v>
      </c>
      <c r="C190" s="3" t="s">
        <v>34</v>
      </c>
      <c r="D190" s="3" t="s">
        <v>14</v>
      </c>
      <c r="E190" s="3" t="s">
        <v>15</v>
      </c>
      <c r="F190" s="8">
        <v>3214.91</v>
      </c>
    </row>
    <row r="191" spans="1:6" ht="15.75" customHeight="1" x14ac:dyDescent="0.3">
      <c r="A191" s="6" t="s">
        <v>54</v>
      </c>
      <c r="B191" s="3" t="s">
        <v>12</v>
      </c>
      <c r="C191" s="3" t="s">
        <v>34</v>
      </c>
      <c r="D191" s="3" t="s">
        <v>14</v>
      </c>
      <c r="E191" s="3" t="s">
        <v>24</v>
      </c>
      <c r="F191" s="8">
        <v>1475.38</v>
      </c>
    </row>
    <row r="192" spans="1:6" ht="15.75" customHeight="1" x14ac:dyDescent="0.3">
      <c r="A192" s="6" t="s">
        <v>26</v>
      </c>
      <c r="B192" s="3" t="s">
        <v>17</v>
      </c>
      <c r="C192" s="3" t="s">
        <v>8</v>
      </c>
      <c r="D192" s="3" t="s">
        <v>28</v>
      </c>
      <c r="E192" s="3" t="s">
        <v>24</v>
      </c>
      <c r="F192" s="8">
        <v>2631.42</v>
      </c>
    </row>
    <row r="193" spans="1:6" ht="15.75" customHeight="1" x14ac:dyDescent="0.3">
      <c r="A193" s="6" t="s">
        <v>78</v>
      </c>
      <c r="B193" s="3" t="s">
        <v>7</v>
      </c>
      <c r="C193" s="3" t="s">
        <v>13</v>
      </c>
      <c r="D193" s="3" t="s">
        <v>14</v>
      </c>
      <c r="E193" s="3" t="s">
        <v>15</v>
      </c>
      <c r="F193" s="8">
        <v>2973.99</v>
      </c>
    </row>
    <row r="194" spans="1:6" ht="15.75" customHeight="1" x14ac:dyDescent="0.3">
      <c r="A194" s="6" t="s">
        <v>44</v>
      </c>
      <c r="B194" s="3" t="s">
        <v>19</v>
      </c>
      <c r="C194" s="3" t="s">
        <v>8</v>
      </c>
      <c r="D194" s="3" t="s">
        <v>14</v>
      </c>
      <c r="E194" s="3" t="s">
        <v>24</v>
      </c>
      <c r="F194" s="8">
        <v>587.89</v>
      </c>
    </row>
    <row r="195" spans="1:6" ht="15.75" customHeight="1" x14ac:dyDescent="0.3">
      <c r="A195" s="6" t="s">
        <v>146</v>
      </c>
      <c r="B195" s="3" t="s">
        <v>7</v>
      </c>
      <c r="C195" s="3" t="s">
        <v>34</v>
      </c>
      <c r="D195" s="3" t="s">
        <v>14</v>
      </c>
      <c r="E195" s="3" t="s">
        <v>24</v>
      </c>
      <c r="F195" s="8">
        <v>599.52</v>
      </c>
    </row>
    <row r="196" spans="1:6" ht="15.75" customHeight="1" x14ac:dyDescent="0.3">
      <c r="A196" s="6" t="s">
        <v>147</v>
      </c>
      <c r="B196" s="3" t="s">
        <v>17</v>
      </c>
      <c r="C196" s="3" t="s">
        <v>8</v>
      </c>
      <c r="D196" s="3" t="s">
        <v>28</v>
      </c>
      <c r="E196" s="3" t="s">
        <v>10</v>
      </c>
      <c r="F196" s="8">
        <v>1993.42</v>
      </c>
    </row>
    <row r="197" spans="1:6" ht="15.75" customHeight="1" x14ac:dyDescent="0.3">
      <c r="A197" s="6" t="s">
        <v>148</v>
      </c>
      <c r="B197" s="3" t="s">
        <v>17</v>
      </c>
      <c r="C197" s="3" t="s">
        <v>13</v>
      </c>
      <c r="D197" s="3" t="s">
        <v>14</v>
      </c>
      <c r="E197" s="3" t="s">
        <v>10</v>
      </c>
      <c r="F197" s="8">
        <v>1395.49</v>
      </c>
    </row>
    <row r="198" spans="1:6" ht="15.75" customHeight="1" x14ac:dyDescent="0.3">
      <c r="A198" s="6" t="s">
        <v>59</v>
      </c>
      <c r="B198" s="3" t="s">
        <v>17</v>
      </c>
      <c r="C198" s="3" t="s">
        <v>13</v>
      </c>
      <c r="D198" s="3" t="s">
        <v>9</v>
      </c>
      <c r="E198" s="3" t="s">
        <v>15</v>
      </c>
      <c r="F198" s="8">
        <v>2509.14</v>
      </c>
    </row>
    <row r="199" spans="1:6" ht="15.75" customHeight="1" x14ac:dyDescent="0.3">
      <c r="A199" s="6" t="s">
        <v>101</v>
      </c>
      <c r="B199" s="3" t="s">
        <v>19</v>
      </c>
      <c r="C199" s="3" t="s">
        <v>23</v>
      </c>
      <c r="D199" s="3" t="s">
        <v>9</v>
      </c>
      <c r="E199" s="3" t="s">
        <v>24</v>
      </c>
      <c r="F199" s="8">
        <v>2619.1304724242682</v>
      </c>
    </row>
    <row r="200" spans="1:6" ht="15.75" customHeight="1" x14ac:dyDescent="0.3">
      <c r="A200" s="6" t="s">
        <v>61</v>
      </c>
      <c r="B200" s="3" t="s">
        <v>30</v>
      </c>
      <c r="C200" s="3" t="s">
        <v>13</v>
      </c>
      <c r="D200" s="3" t="s">
        <v>14</v>
      </c>
      <c r="E200" s="3" t="s">
        <v>10</v>
      </c>
      <c r="F200" s="8">
        <v>1192.6600000000001</v>
      </c>
    </row>
    <row r="201" spans="1:6" ht="15.75" customHeight="1" x14ac:dyDescent="0.3">
      <c r="A201" s="6" t="s">
        <v>101</v>
      </c>
      <c r="B201" s="3" t="s">
        <v>19</v>
      </c>
      <c r="C201" s="3" t="s">
        <v>34</v>
      </c>
      <c r="D201" s="3" t="s">
        <v>9</v>
      </c>
      <c r="E201" s="3" t="s">
        <v>24</v>
      </c>
      <c r="F201" s="8">
        <v>639.35639623347538</v>
      </c>
    </row>
    <row r="202" spans="1:6" ht="15.75" customHeight="1" x14ac:dyDescent="0.3">
      <c r="A202" s="6" t="s">
        <v>47</v>
      </c>
      <c r="B202" s="3" t="s">
        <v>30</v>
      </c>
      <c r="C202" s="3" t="s">
        <v>13</v>
      </c>
      <c r="D202" s="3" t="s">
        <v>28</v>
      </c>
      <c r="E202" s="3" t="s">
        <v>24</v>
      </c>
      <c r="F202" s="8">
        <v>3446.07</v>
      </c>
    </row>
    <row r="203" spans="1:6" ht="15.75" customHeight="1" x14ac:dyDescent="0.3">
      <c r="A203" s="6" t="s">
        <v>149</v>
      </c>
      <c r="B203" s="3" t="s">
        <v>17</v>
      </c>
      <c r="C203" s="3" t="s">
        <v>13</v>
      </c>
      <c r="D203" s="3" t="s">
        <v>9</v>
      </c>
      <c r="E203" s="3" t="s">
        <v>10</v>
      </c>
      <c r="F203" s="8">
        <v>2973.1976184187611</v>
      </c>
    </row>
    <row r="204" spans="1:6" ht="15.75" customHeight="1" x14ac:dyDescent="0.3">
      <c r="A204" s="6" t="s">
        <v>41</v>
      </c>
      <c r="B204" s="3" t="s">
        <v>30</v>
      </c>
      <c r="C204" s="3" t="s">
        <v>13</v>
      </c>
      <c r="D204" s="3" t="s">
        <v>28</v>
      </c>
      <c r="E204" s="3" t="s">
        <v>15</v>
      </c>
      <c r="F204" s="8">
        <v>4562.24</v>
      </c>
    </row>
    <row r="205" spans="1:6" ht="15.75" customHeight="1" x14ac:dyDescent="0.3">
      <c r="A205" s="6" t="s">
        <v>74</v>
      </c>
      <c r="B205" s="3" t="s">
        <v>19</v>
      </c>
      <c r="C205" s="3" t="s">
        <v>13</v>
      </c>
      <c r="D205" s="3" t="s">
        <v>28</v>
      </c>
      <c r="E205" s="3" t="s">
        <v>15</v>
      </c>
      <c r="F205" s="8">
        <v>3500.64</v>
      </c>
    </row>
    <row r="206" spans="1:6" ht="15.75" customHeight="1" x14ac:dyDescent="0.3">
      <c r="A206" s="6" t="s">
        <v>29</v>
      </c>
      <c r="B206" s="3" t="s">
        <v>30</v>
      </c>
      <c r="C206" s="3" t="s">
        <v>8</v>
      </c>
      <c r="D206" s="3" t="s">
        <v>28</v>
      </c>
      <c r="E206" s="3" t="s">
        <v>24</v>
      </c>
      <c r="F206" s="8">
        <v>3289.66</v>
      </c>
    </row>
    <row r="207" spans="1:6" ht="15.75" customHeight="1" x14ac:dyDescent="0.3">
      <c r="A207" s="6" t="s">
        <v>53</v>
      </c>
      <c r="B207" s="3" t="s">
        <v>7</v>
      </c>
      <c r="C207" s="3" t="s">
        <v>34</v>
      </c>
      <c r="D207" s="3" t="s">
        <v>14</v>
      </c>
      <c r="E207" s="3" t="s">
        <v>15</v>
      </c>
      <c r="F207" s="8">
        <v>540.26</v>
      </c>
    </row>
    <row r="208" spans="1:6" ht="15.75" customHeight="1" x14ac:dyDescent="0.3">
      <c r="A208" s="6" t="s">
        <v>150</v>
      </c>
      <c r="B208" s="3" t="s">
        <v>30</v>
      </c>
      <c r="C208" s="3" t="s">
        <v>23</v>
      </c>
      <c r="D208" s="3" t="s">
        <v>14</v>
      </c>
      <c r="E208" s="3" t="s">
        <v>15</v>
      </c>
      <c r="F208" s="8">
        <v>3784.31</v>
      </c>
    </row>
    <row r="209" spans="1:6" ht="15.75" customHeight="1" x14ac:dyDescent="0.3">
      <c r="A209" s="6" t="s">
        <v>33</v>
      </c>
      <c r="B209" s="3" t="s">
        <v>19</v>
      </c>
      <c r="C209" s="3" t="s">
        <v>13</v>
      </c>
      <c r="D209" s="3" t="s">
        <v>28</v>
      </c>
      <c r="E209" s="3" t="s">
        <v>24</v>
      </c>
      <c r="F209" s="8">
        <v>2320.83</v>
      </c>
    </row>
    <row r="210" spans="1:6" ht="15.75" customHeight="1" x14ac:dyDescent="0.3">
      <c r="A210" s="6" t="s">
        <v>82</v>
      </c>
      <c r="B210" s="3" t="s">
        <v>17</v>
      </c>
      <c r="C210" s="3" t="s">
        <v>34</v>
      </c>
      <c r="D210" s="3" t="s">
        <v>14</v>
      </c>
      <c r="E210" s="3" t="s">
        <v>15</v>
      </c>
      <c r="F210" s="8">
        <v>2311.4499999999998</v>
      </c>
    </row>
    <row r="211" spans="1:6" ht="15.75" customHeight="1" x14ac:dyDescent="0.3">
      <c r="A211" s="6" t="s">
        <v>122</v>
      </c>
      <c r="B211" s="3" t="s">
        <v>19</v>
      </c>
      <c r="C211" s="3" t="s">
        <v>23</v>
      </c>
      <c r="D211" s="3" t="s">
        <v>28</v>
      </c>
      <c r="E211" s="3" t="s">
        <v>10</v>
      </c>
      <c r="F211" s="8">
        <v>4836.59</v>
      </c>
    </row>
    <row r="212" spans="1:6" ht="15.75" customHeight="1" x14ac:dyDescent="0.3">
      <c r="A212" s="6" t="s">
        <v>64</v>
      </c>
      <c r="B212" s="3" t="s">
        <v>30</v>
      </c>
      <c r="C212" s="3" t="s">
        <v>13</v>
      </c>
      <c r="D212" s="3" t="s">
        <v>28</v>
      </c>
      <c r="E212" s="3" t="s">
        <v>15</v>
      </c>
      <c r="F212" s="8">
        <v>4870.82</v>
      </c>
    </row>
    <row r="213" spans="1:6" ht="15.75" customHeight="1" x14ac:dyDescent="0.3">
      <c r="A213" s="6" t="s">
        <v>151</v>
      </c>
      <c r="B213" s="3" t="s">
        <v>12</v>
      </c>
      <c r="C213" s="3" t="s">
        <v>23</v>
      </c>
      <c r="D213" s="3" t="s">
        <v>28</v>
      </c>
      <c r="E213" s="3" t="s">
        <v>15</v>
      </c>
      <c r="F213" s="8">
        <v>4492.74</v>
      </c>
    </row>
    <row r="214" spans="1:6" ht="15.75" customHeight="1" x14ac:dyDescent="0.3">
      <c r="A214" s="6" t="s">
        <v>152</v>
      </c>
      <c r="B214" s="3" t="s">
        <v>30</v>
      </c>
      <c r="C214" s="3" t="s">
        <v>34</v>
      </c>
      <c r="D214" s="3" t="s">
        <v>14</v>
      </c>
      <c r="E214" s="3" t="s">
        <v>10</v>
      </c>
      <c r="F214" s="8">
        <v>2776.43</v>
      </c>
    </row>
    <row r="215" spans="1:6" ht="15.75" customHeight="1" x14ac:dyDescent="0.3">
      <c r="A215" s="6" t="s">
        <v>16</v>
      </c>
      <c r="B215" s="3" t="s">
        <v>17</v>
      </c>
      <c r="C215" s="3" t="s">
        <v>23</v>
      </c>
      <c r="D215" s="3" t="s">
        <v>28</v>
      </c>
      <c r="E215" s="3" t="s">
        <v>10</v>
      </c>
      <c r="F215" s="8">
        <v>4987.59</v>
      </c>
    </row>
    <row r="216" spans="1:6" ht="15.75" customHeight="1" x14ac:dyDescent="0.3">
      <c r="A216" s="6" t="s">
        <v>153</v>
      </c>
      <c r="B216" s="3" t="s">
        <v>7</v>
      </c>
      <c r="C216" s="3" t="s">
        <v>8</v>
      </c>
      <c r="D216" s="3" t="s">
        <v>9</v>
      </c>
      <c r="E216" s="3" t="s">
        <v>10</v>
      </c>
      <c r="F216" s="8">
        <v>1335.760899953817</v>
      </c>
    </row>
    <row r="217" spans="1:6" ht="15.75" customHeight="1" x14ac:dyDescent="0.3">
      <c r="A217" s="6" t="s">
        <v>39</v>
      </c>
      <c r="B217" s="3" t="s">
        <v>7</v>
      </c>
      <c r="C217" s="3" t="s">
        <v>34</v>
      </c>
      <c r="D217" s="3" t="s">
        <v>14</v>
      </c>
      <c r="E217" s="3" t="s">
        <v>10</v>
      </c>
      <c r="F217" s="8">
        <v>1293.21</v>
      </c>
    </row>
    <row r="218" spans="1:6" ht="15.75" customHeight="1" x14ac:dyDescent="0.3">
      <c r="A218" s="6" t="s">
        <v>154</v>
      </c>
      <c r="B218" s="3" t="s">
        <v>12</v>
      </c>
      <c r="C218" s="3" t="s">
        <v>34</v>
      </c>
      <c r="D218" s="3" t="s">
        <v>28</v>
      </c>
      <c r="E218" s="3" t="s">
        <v>24</v>
      </c>
      <c r="F218" s="8">
        <v>1708</v>
      </c>
    </row>
    <row r="219" spans="1:6" ht="15.75" customHeight="1" x14ac:dyDescent="0.3">
      <c r="A219" s="6" t="s">
        <v>99</v>
      </c>
      <c r="B219" s="3" t="s">
        <v>19</v>
      </c>
      <c r="C219" s="3" t="s">
        <v>13</v>
      </c>
      <c r="D219" s="3" t="s">
        <v>28</v>
      </c>
      <c r="E219" s="3" t="s">
        <v>24</v>
      </c>
      <c r="F219" s="8">
        <v>4594.9799999999996</v>
      </c>
    </row>
    <row r="220" spans="1:6" ht="15.75" customHeight="1" x14ac:dyDescent="0.3">
      <c r="A220" s="6" t="s">
        <v>155</v>
      </c>
      <c r="B220" s="3" t="s">
        <v>7</v>
      </c>
      <c r="C220" s="3" t="s">
        <v>23</v>
      </c>
      <c r="D220" s="3" t="s">
        <v>14</v>
      </c>
      <c r="E220" s="3" t="s">
        <v>10</v>
      </c>
      <c r="F220" s="8">
        <v>831.81</v>
      </c>
    </row>
    <row r="221" spans="1:6" ht="15.75" customHeight="1" x14ac:dyDescent="0.3">
      <c r="A221" s="6" t="s">
        <v>156</v>
      </c>
      <c r="B221" s="3" t="s">
        <v>17</v>
      </c>
      <c r="C221" s="3" t="s">
        <v>23</v>
      </c>
      <c r="D221" s="3" t="s">
        <v>14</v>
      </c>
      <c r="E221" s="3" t="s">
        <v>10</v>
      </c>
      <c r="F221" s="8">
        <v>2545.9</v>
      </c>
    </row>
    <row r="222" spans="1:6" ht="15.75" customHeight="1" x14ac:dyDescent="0.3">
      <c r="A222" s="6" t="s">
        <v>149</v>
      </c>
      <c r="B222" s="3" t="s">
        <v>17</v>
      </c>
      <c r="C222" s="3" t="s">
        <v>34</v>
      </c>
      <c r="D222" s="3" t="s">
        <v>9</v>
      </c>
      <c r="E222" s="3" t="s">
        <v>10</v>
      </c>
      <c r="F222" s="8">
        <v>1207.136298239134</v>
      </c>
    </row>
    <row r="223" spans="1:6" ht="15.75" customHeight="1" x14ac:dyDescent="0.3">
      <c r="A223" s="6" t="s">
        <v>33</v>
      </c>
      <c r="B223" s="3" t="s">
        <v>19</v>
      </c>
      <c r="C223" s="3" t="s">
        <v>23</v>
      </c>
      <c r="D223" s="3" t="s">
        <v>9</v>
      </c>
      <c r="E223" s="3" t="s">
        <v>24</v>
      </c>
      <c r="F223" s="8">
        <v>2790.802827612994</v>
      </c>
    </row>
    <row r="224" spans="1:6" ht="15.75" customHeight="1" x14ac:dyDescent="0.3">
      <c r="A224" s="6" t="s">
        <v>157</v>
      </c>
      <c r="B224" s="3" t="s">
        <v>30</v>
      </c>
      <c r="C224" s="3" t="s">
        <v>23</v>
      </c>
      <c r="D224" s="3" t="s">
        <v>28</v>
      </c>
      <c r="E224" s="3" t="s">
        <v>15</v>
      </c>
      <c r="F224" s="8">
        <v>1945.28</v>
      </c>
    </row>
    <row r="225" spans="1:6" ht="15.75" customHeight="1" x14ac:dyDescent="0.3">
      <c r="A225" s="6" t="s">
        <v>16</v>
      </c>
      <c r="B225" s="3" t="s">
        <v>17</v>
      </c>
      <c r="C225" s="3" t="s">
        <v>34</v>
      </c>
      <c r="D225" s="3" t="s">
        <v>9</v>
      </c>
      <c r="E225" s="3" t="s">
        <v>24</v>
      </c>
      <c r="F225" s="8">
        <v>3670.5421858161321</v>
      </c>
    </row>
    <row r="226" spans="1:6" ht="15.75" customHeight="1" x14ac:dyDescent="0.3">
      <c r="A226" s="6" t="s">
        <v>44</v>
      </c>
      <c r="B226" s="3" t="s">
        <v>19</v>
      </c>
      <c r="C226" s="3" t="s">
        <v>13</v>
      </c>
      <c r="D226" s="3" t="s">
        <v>14</v>
      </c>
      <c r="E226" s="3" t="s">
        <v>24</v>
      </c>
      <c r="F226" s="8">
        <v>1954.98</v>
      </c>
    </row>
    <row r="227" spans="1:6" ht="15.75" customHeight="1" x14ac:dyDescent="0.3">
      <c r="A227" s="6" t="s">
        <v>84</v>
      </c>
      <c r="B227" s="3" t="s">
        <v>30</v>
      </c>
      <c r="C227" s="3" t="s">
        <v>13</v>
      </c>
      <c r="D227" s="3" t="s">
        <v>14</v>
      </c>
      <c r="E227" s="3" t="s">
        <v>15</v>
      </c>
      <c r="F227" s="8">
        <v>2205.38</v>
      </c>
    </row>
    <row r="228" spans="1:6" ht="15.75" customHeight="1" x14ac:dyDescent="0.3">
      <c r="A228" s="6" t="s">
        <v>40</v>
      </c>
      <c r="B228" s="3" t="s">
        <v>19</v>
      </c>
      <c r="C228" s="3" t="s">
        <v>23</v>
      </c>
      <c r="D228" s="3" t="s">
        <v>14</v>
      </c>
      <c r="E228" s="3" t="s">
        <v>24</v>
      </c>
      <c r="F228" s="8">
        <v>1900.73</v>
      </c>
    </row>
    <row r="229" spans="1:6" ht="15.75" customHeight="1" x14ac:dyDescent="0.3">
      <c r="A229" s="6" t="s">
        <v>49</v>
      </c>
      <c r="B229" s="3" t="s">
        <v>19</v>
      </c>
      <c r="C229" s="3" t="s">
        <v>13</v>
      </c>
      <c r="D229" s="3" t="s">
        <v>9</v>
      </c>
      <c r="E229" s="3" t="s">
        <v>10</v>
      </c>
      <c r="F229" s="8">
        <v>2512.7800000000002</v>
      </c>
    </row>
    <row r="230" spans="1:6" ht="15.75" customHeight="1" x14ac:dyDescent="0.3">
      <c r="A230" s="6" t="s">
        <v>134</v>
      </c>
      <c r="B230" s="3" t="s">
        <v>7</v>
      </c>
      <c r="C230" s="3" t="s">
        <v>23</v>
      </c>
      <c r="D230" s="3" t="s">
        <v>9</v>
      </c>
      <c r="E230" s="3" t="s">
        <v>15</v>
      </c>
      <c r="F230" s="8">
        <v>3560.2940319893378</v>
      </c>
    </row>
    <row r="231" spans="1:6" ht="15.75" customHeight="1" x14ac:dyDescent="0.3">
      <c r="A231" s="6" t="s">
        <v>66</v>
      </c>
      <c r="B231" s="3" t="s">
        <v>30</v>
      </c>
      <c r="C231" s="3" t="s">
        <v>23</v>
      </c>
      <c r="D231" s="3" t="s">
        <v>14</v>
      </c>
      <c r="E231" s="3" t="s">
        <v>10</v>
      </c>
      <c r="F231" s="8">
        <v>4844.28</v>
      </c>
    </row>
    <row r="232" spans="1:6" ht="15.75" customHeight="1" x14ac:dyDescent="0.3">
      <c r="A232" s="6" t="s">
        <v>94</v>
      </c>
      <c r="B232" s="3" t="s">
        <v>7</v>
      </c>
      <c r="C232" s="3" t="s">
        <v>13</v>
      </c>
      <c r="D232" s="3" t="s">
        <v>14</v>
      </c>
      <c r="E232" s="3" t="s">
        <v>15</v>
      </c>
      <c r="F232" s="8">
        <v>3100.15</v>
      </c>
    </row>
    <row r="233" spans="1:6" ht="15.75" customHeight="1" x14ac:dyDescent="0.3">
      <c r="A233" s="6" t="s">
        <v>53</v>
      </c>
      <c r="B233" s="3" t="s">
        <v>7</v>
      </c>
      <c r="C233" s="3" t="s">
        <v>8</v>
      </c>
      <c r="D233" s="3" t="s">
        <v>28</v>
      </c>
      <c r="E233" s="3" t="s">
        <v>15</v>
      </c>
      <c r="F233" s="8">
        <v>2791.16</v>
      </c>
    </row>
    <row r="234" spans="1:6" ht="15.75" customHeight="1" x14ac:dyDescent="0.3">
      <c r="A234" s="6" t="s">
        <v>130</v>
      </c>
      <c r="B234" s="3" t="s">
        <v>12</v>
      </c>
      <c r="C234" s="3" t="s">
        <v>8</v>
      </c>
      <c r="D234" s="3" t="s">
        <v>14</v>
      </c>
      <c r="E234" s="3" t="s">
        <v>15</v>
      </c>
      <c r="F234" s="8">
        <v>774.95</v>
      </c>
    </row>
    <row r="235" spans="1:6" ht="15.75" customHeight="1" x14ac:dyDescent="0.3">
      <c r="A235" s="6" t="s">
        <v>29</v>
      </c>
      <c r="B235" s="3" t="s">
        <v>30</v>
      </c>
      <c r="C235" s="3" t="s">
        <v>8</v>
      </c>
      <c r="D235" s="3" t="s">
        <v>9</v>
      </c>
      <c r="E235" s="3" t="s">
        <v>15</v>
      </c>
      <c r="F235" s="8">
        <v>2907.1210239765292</v>
      </c>
    </row>
    <row r="236" spans="1:6" ht="15.75" customHeight="1" x14ac:dyDescent="0.3">
      <c r="A236" s="6" t="s">
        <v>158</v>
      </c>
      <c r="B236" s="3" t="s">
        <v>30</v>
      </c>
      <c r="C236" s="3" t="s">
        <v>23</v>
      </c>
      <c r="D236" s="3" t="s">
        <v>9</v>
      </c>
      <c r="E236" s="3" t="s">
        <v>10</v>
      </c>
      <c r="F236" s="8">
        <v>1885.37</v>
      </c>
    </row>
    <row r="237" spans="1:6" ht="15.75" customHeight="1" x14ac:dyDescent="0.3">
      <c r="A237" s="6" t="s">
        <v>55</v>
      </c>
      <c r="B237" s="3" t="s">
        <v>12</v>
      </c>
      <c r="C237" s="3" t="s">
        <v>23</v>
      </c>
      <c r="D237" s="3" t="s">
        <v>9</v>
      </c>
      <c r="E237" s="3" t="s">
        <v>10</v>
      </c>
      <c r="F237" s="8">
        <v>3784.5787531389342</v>
      </c>
    </row>
    <row r="238" spans="1:6" ht="15.75" customHeight="1" x14ac:dyDescent="0.3">
      <c r="A238" s="6" t="s">
        <v>102</v>
      </c>
      <c r="B238" s="3" t="s">
        <v>19</v>
      </c>
      <c r="C238" s="3" t="s">
        <v>34</v>
      </c>
      <c r="D238" s="3" t="s">
        <v>28</v>
      </c>
      <c r="E238" s="3" t="s">
        <v>10</v>
      </c>
      <c r="F238" s="8">
        <v>2788.31</v>
      </c>
    </row>
    <row r="239" spans="1:6" ht="15.75" customHeight="1" x14ac:dyDescent="0.3">
      <c r="A239" s="6" t="s">
        <v>150</v>
      </c>
      <c r="B239" s="3" t="s">
        <v>30</v>
      </c>
      <c r="C239" s="3" t="s">
        <v>13</v>
      </c>
      <c r="D239" s="3" t="s">
        <v>14</v>
      </c>
      <c r="E239" s="3" t="s">
        <v>15</v>
      </c>
      <c r="F239" s="8">
        <v>3315.9</v>
      </c>
    </row>
    <row r="240" spans="1:6" ht="15.75" customHeight="1" x14ac:dyDescent="0.3">
      <c r="A240" s="6" t="s">
        <v>159</v>
      </c>
      <c r="B240" s="3" t="s">
        <v>7</v>
      </c>
      <c r="C240" s="3" t="s">
        <v>34</v>
      </c>
      <c r="D240" s="3" t="s">
        <v>28</v>
      </c>
      <c r="E240" s="3" t="s">
        <v>24</v>
      </c>
      <c r="F240" s="8">
        <v>1940.67</v>
      </c>
    </row>
    <row r="241" spans="1:6" ht="15.75" customHeight="1" x14ac:dyDescent="0.3">
      <c r="A241" s="6" t="s">
        <v>160</v>
      </c>
      <c r="B241" s="3" t="s">
        <v>30</v>
      </c>
      <c r="C241" s="3" t="s">
        <v>13</v>
      </c>
      <c r="D241" s="3" t="s">
        <v>9</v>
      </c>
      <c r="E241" s="3" t="s">
        <v>24</v>
      </c>
      <c r="F241" s="8">
        <v>4052.32</v>
      </c>
    </row>
    <row r="242" spans="1:6" ht="15.75" customHeight="1" x14ac:dyDescent="0.3">
      <c r="A242" s="6" t="s">
        <v>161</v>
      </c>
      <c r="B242" s="3" t="s">
        <v>7</v>
      </c>
      <c r="C242" s="3" t="s">
        <v>34</v>
      </c>
      <c r="D242" s="3" t="s">
        <v>9</v>
      </c>
      <c r="E242" s="3" t="s">
        <v>10</v>
      </c>
      <c r="F242" s="8">
        <v>1277.2953508013491</v>
      </c>
    </row>
    <row r="243" spans="1:6" ht="15.75" customHeight="1" x14ac:dyDescent="0.3">
      <c r="A243" s="6" t="s">
        <v>149</v>
      </c>
      <c r="B243" s="3" t="s">
        <v>17</v>
      </c>
      <c r="C243" s="3" t="s">
        <v>13</v>
      </c>
      <c r="D243" s="3" t="s">
        <v>28</v>
      </c>
      <c r="E243" s="3" t="s">
        <v>15</v>
      </c>
      <c r="F243" s="8">
        <v>1024.25</v>
      </c>
    </row>
    <row r="244" spans="1:6" ht="15.75" customHeight="1" x14ac:dyDescent="0.3">
      <c r="A244" s="6" t="s">
        <v>64</v>
      </c>
      <c r="B244" s="3" t="s">
        <v>30</v>
      </c>
      <c r="C244" s="3" t="s">
        <v>8</v>
      </c>
      <c r="D244" s="3" t="s">
        <v>28</v>
      </c>
      <c r="E244" s="3" t="s">
        <v>10</v>
      </c>
      <c r="F244" s="8">
        <v>167.21</v>
      </c>
    </row>
    <row r="245" spans="1:6" ht="15.75" customHeight="1" x14ac:dyDescent="0.3">
      <c r="A245" s="6" t="s">
        <v>162</v>
      </c>
      <c r="B245" s="3" t="s">
        <v>30</v>
      </c>
      <c r="C245" s="3" t="s">
        <v>23</v>
      </c>
      <c r="D245" s="3" t="s">
        <v>28</v>
      </c>
      <c r="E245" s="3" t="s">
        <v>10</v>
      </c>
      <c r="F245" s="8">
        <v>996.06</v>
      </c>
    </row>
    <row r="246" spans="1:6" ht="15.75" customHeight="1" x14ac:dyDescent="0.3">
      <c r="A246" s="6" t="s">
        <v>163</v>
      </c>
      <c r="B246" s="3" t="s">
        <v>19</v>
      </c>
      <c r="C246" s="3" t="s">
        <v>34</v>
      </c>
      <c r="D246" s="3" t="s">
        <v>28</v>
      </c>
      <c r="E246" s="3" t="s">
        <v>10</v>
      </c>
      <c r="F246" s="8">
        <v>1827.8</v>
      </c>
    </row>
    <row r="247" spans="1:6" ht="15.75" customHeight="1" x14ac:dyDescent="0.3">
      <c r="A247" s="6" t="s">
        <v>29</v>
      </c>
      <c r="B247" s="3" t="s">
        <v>30</v>
      </c>
      <c r="C247" s="3" t="s">
        <v>34</v>
      </c>
      <c r="D247" s="3" t="s">
        <v>28</v>
      </c>
      <c r="E247" s="3" t="s">
        <v>24</v>
      </c>
      <c r="F247" s="8">
        <v>4065.52</v>
      </c>
    </row>
    <row r="248" spans="1:6" ht="15.75" customHeight="1" x14ac:dyDescent="0.3">
      <c r="A248" s="6" t="s">
        <v>121</v>
      </c>
      <c r="B248" s="3" t="s">
        <v>30</v>
      </c>
      <c r="C248" s="3" t="s">
        <v>23</v>
      </c>
      <c r="D248" s="3" t="s">
        <v>9</v>
      </c>
      <c r="E248" s="3" t="s">
        <v>10</v>
      </c>
      <c r="F248" s="8">
        <v>484.81994284239721</v>
      </c>
    </row>
    <row r="249" spans="1:6" ht="15.75" customHeight="1" x14ac:dyDescent="0.3">
      <c r="A249" s="6" t="s">
        <v>164</v>
      </c>
      <c r="B249" s="3" t="s">
        <v>19</v>
      </c>
      <c r="C249" s="3" t="s">
        <v>8</v>
      </c>
      <c r="D249" s="3" t="s">
        <v>9</v>
      </c>
      <c r="E249" s="3" t="s">
        <v>24</v>
      </c>
      <c r="F249" s="8">
        <v>4023.012836767688</v>
      </c>
    </row>
    <row r="250" spans="1:6" ht="15.75" customHeight="1" x14ac:dyDescent="0.3">
      <c r="A250" s="6" t="s">
        <v>87</v>
      </c>
      <c r="B250" s="3" t="s">
        <v>12</v>
      </c>
      <c r="C250" s="3" t="s">
        <v>8</v>
      </c>
      <c r="D250" s="3" t="s">
        <v>9</v>
      </c>
      <c r="E250" s="3" t="s">
        <v>24</v>
      </c>
      <c r="F250" s="8">
        <v>895.43359580507763</v>
      </c>
    </row>
    <row r="251" spans="1:6" ht="15.75" customHeight="1" x14ac:dyDescent="0.3">
      <c r="A251" s="6" t="s">
        <v>94</v>
      </c>
      <c r="B251" s="3" t="s">
        <v>7</v>
      </c>
      <c r="C251" s="3" t="s">
        <v>23</v>
      </c>
      <c r="D251" s="3" t="s">
        <v>9</v>
      </c>
      <c r="E251" s="3" t="s">
        <v>24</v>
      </c>
      <c r="F251" s="8">
        <v>1949.103004915678</v>
      </c>
    </row>
    <row r="252" spans="1:6" ht="15.75" customHeight="1" x14ac:dyDescent="0.3">
      <c r="A252" s="6" t="s">
        <v>29</v>
      </c>
      <c r="B252" s="3" t="s">
        <v>30</v>
      </c>
      <c r="C252" s="3" t="s">
        <v>23</v>
      </c>
      <c r="D252" s="3" t="s">
        <v>28</v>
      </c>
      <c r="E252" s="3" t="s">
        <v>24</v>
      </c>
      <c r="F252" s="8">
        <v>3777.75</v>
      </c>
    </row>
    <row r="253" spans="1:6" ht="15.75" customHeight="1" x14ac:dyDescent="0.3">
      <c r="A253" s="6" t="s">
        <v>35</v>
      </c>
      <c r="B253" s="3" t="s">
        <v>19</v>
      </c>
      <c r="C253" s="3" t="s">
        <v>13</v>
      </c>
      <c r="D253" s="3" t="s">
        <v>14</v>
      </c>
      <c r="E253" s="3" t="s">
        <v>24</v>
      </c>
      <c r="F253" s="8">
        <v>3625.63</v>
      </c>
    </row>
    <row r="254" spans="1:6" ht="15.75" customHeight="1" x14ac:dyDescent="0.3">
      <c r="A254" s="6" t="s">
        <v>18</v>
      </c>
      <c r="B254" s="3" t="s">
        <v>19</v>
      </c>
      <c r="C254" s="3" t="s">
        <v>34</v>
      </c>
      <c r="D254" s="3" t="s">
        <v>14</v>
      </c>
      <c r="E254" s="3" t="s">
        <v>24</v>
      </c>
      <c r="F254" s="8">
        <v>2991.57</v>
      </c>
    </row>
    <row r="255" spans="1:6" ht="15.75" customHeight="1" x14ac:dyDescent="0.3">
      <c r="A255" s="6" t="s">
        <v>65</v>
      </c>
      <c r="B255" s="3" t="s">
        <v>30</v>
      </c>
      <c r="C255" s="3" t="s">
        <v>8</v>
      </c>
      <c r="D255" s="3" t="s">
        <v>14</v>
      </c>
      <c r="E255" s="3" t="s">
        <v>15</v>
      </c>
      <c r="F255" s="8">
        <v>1016.04</v>
      </c>
    </row>
    <row r="256" spans="1:6" ht="15.75" customHeight="1" x14ac:dyDescent="0.3">
      <c r="A256" s="6" t="s">
        <v>156</v>
      </c>
      <c r="B256" s="3" t="s">
        <v>17</v>
      </c>
      <c r="C256" s="3" t="s">
        <v>13</v>
      </c>
      <c r="D256" s="3" t="s">
        <v>14</v>
      </c>
      <c r="E256" s="3" t="s">
        <v>24</v>
      </c>
      <c r="F256" s="8">
        <v>162.68</v>
      </c>
    </row>
    <row r="257" spans="1:6" ht="15.75" customHeight="1" x14ac:dyDescent="0.3">
      <c r="A257" s="6" t="s">
        <v>48</v>
      </c>
      <c r="B257" s="3" t="s">
        <v>19</v>
      </c>
      <c r="C257" s="3" t="s">
        <v>23</v>
      </c>
      <c r="D257" s="3" t="s">
        <v>9</v>
      </c>
      <c r="E257" s="3" t="s">
        <v>10</v>
      </c>
      <c r="F257" s="8">
        <v>2442.2862220550828</v>
      </c>
    </row>
    <row r="258" spans="1:6" ht="15.75" customHeight="1" x14ac:dyDescent="0.3">
      <c r="A258" s="6" t="s">
        <v>165</v>
      </c>
      <c r="B258" s="3" t="s">
        <v>7</v>
      </c>
      <c r="C258" s="3" t="s">
        <v>8</v>
      </c>
      <c r="D258" s="3" t="s">
        <v>14</v>
      </c>
      <c r="E258" s="3" t="s">
        <v>15</v>
      </c>
      <c r="F258" s="8">
        <v>2499.21</v>
      </c>
    </row>
    <row r="259" spans="1:6" ht="15.75" customHeight="1" x14ac:dyDescent="0.3">
      <c r="A259" s="6" t="s">
        <v>156</v>
      </c>
      <c r="B259" s="3" t="s">
        <v>17</v>
      </c>
      <c r="C259" s="3" t="s">
        <v>13</v>
      </c>
      <c r="D259" s="3" t="s">
        <v>14</v>
      </c>
      <c r="E259" s="3" t="s">
        <v>15</v>
      </c>
      <c r="F259" s="8">
        <v>880</v>
      </c>
    </row>
    <row r="260" spans="1:6" ht="15.75" customHeight="1" x14ac:dyDescent="0.3">
      <c r="A260" s="6" t="s">
        <v>166</v>
      </c>
      <c r="B260" s="3" t="s">
        <v>7</v>
      </c>
      <c r="C260" s="3" t="s">
        <v>8</v>
      </c>
      <c r="D260" s="3" t="s">
        <v>9</v>
      </c>
      <c r="E260" s="3" t="s">
        <v>24</v>
      </c>
      <c r="F260" s="8">
        <v>1240.9200380990751</v>
      </c>
    </row>
    <row r="261" spans="1:6" ht="15.75" customHeight="1" x14ac:dyDescent="0.3">
      <c r="A261" s="6" t="s">
        <v>47</v>
      </c>
      <c r="B261" s="3" t="s">
        <v>30</v>
      </c>
      <c r="C261" s="3" t="s">
        <v>23</v>
      </c>
      <c r="D261" s="3" t="s">
        <v>14</v>
      </c>
      <c r="E261" s="3" t="s">
        <v>15</v>
      </c>
      <c r="F261" s="8">
        <v>960.86</v>
      </c>
    </row>
    <row r="262" spans="1:6" ht="15.75" customHeight="1" x14ac:dyDescent="0.3">
      <c r="A262" s="6" t="s">
        <v>20</v>
      </c>
      <c r="B262" s="3" t="s">
        <v>17</v>
      </c>
      <c r="C262" s="3" t="s">
        <v>8</v>
      </c>
      <c r="D262" s="3" t="s">
        <v>9</v>
      </c>
      <c r="E262" s="3" t="s">
        <v>15</v>
      </c>
      <c r="F262" s="8">
        <v>4165.4782669544611</v>
      </c>
    </row>
    <row r="263" spans="1:6" ht="15.75" customHeight="1" x14ac:dyDescent="0.3">
      <c r="A263" s="6" t="s">
        <v>74</v>
      </c>
      <c r="B263" s="3" t="s">
        <v>19</v>
      </c>
      <c r="C263" s="3" t="s">
        <v>23</v>
      </c>
      <c r="D263" s="3" t="s">
        <v>28</v>
      </c>
      <c r="E263" s="3" t="s">
        <v>10</v>
      </c>
      <c r="F263" s="8">
        <v>2805.55</v>
      </c>
    </row>
    <row r="264" spans="1:6" ht="15.75" customHeight="1" x14ac:dyDescent="0.3">
      <c r="A264" s="6" t="s">
        <v>163</v>
      </c>
      <c r="B264" s="3" t="s">
        <v>19</v>
      </c>
      <c r="C264" s="3" t="s">
        <v>13</v>
      </c>
      <c r="D264" s="3" t="s">
        <v>9</v>
      </c>
      <c r="E264" s="3" t="s">
        <v>24</v>
      </c>
      <c r="F264" s="8">
        <v>5115.6804759559718</v>
      </c>
    </row>
    <row r="265" spans="1:6" ht="15.75" customHeight="1" x14ac:dyDescent="0.3">
      <c r="A265" s="6" t="s">
        <v>167</v>
      </c>
      <c r="B265" s="3" t="s">
        <v>30</v>
      </c>
      <c r="C265" s="3" t="s">
        <v>34</v>
      </c>
      <c r="D265" s="3" t="s">
        <v>9</v>
      </c>
      <c r="E265" s="3" t="s">
        <v>10</v>
      </c>
      <c r="F265" s="8">
        <v>771.92290011566217</v>
      </c>
    </row>
    <row r="266" spans="1:6" ht="15.75" customHeight="1" x14ac:dyDescent="0.3">
      <c r="A266" s="6" t="s">
        <v>163</v>
      </c>
      <c r="B266" s="3" t="s">
        <v>19</v>
      </c>
      <c r="C266" s="3" t="s">
        <v>8</v>
      </c>
      <c r="D266" s="3" t="s">
        <v>28</v>
      </c>
      <c r="E266" s="3" t="s">
        <v>10</v>
      </c>
      <c r="F266" s="8">
        <v>2773.86</v>
      </c>
    </row>
    <row r="267" spans="1:6" ht="15.75" customHeight="1" x14ac:dyDescent="0.3">
      <c r="A267" s="6" t="s">
        <v>168</v>
      </c>
      <c r="B267" s="3" t="s">
        <v>17</v>
      </c>
      <c r="C267" s="3" t="s">
        <v>34</v>
      </c>
      <c r="D267" s="3" t="s">
        <v>14</v>
      </c>
      <c r="E267" s="3" t="s">
        <v>10</v>
      </c>
      <c r="F267" s="8">
        <v>3950.71</v>
      </c>
    </row>
    <row r="268" spans="1:6" ht="15.75" customHeight="1" x14ac:dyDescent="0.3">
      <c r="A268" s="6" t="s">
        <v>97</v>
      </c>
      <c r="B268" s="3" t="s">
        <v>7</v>
      </c>
      <c r="C268" s="3" t="s">
        <v>34</v>
      </c>
      <c r="D268" s="3" t="s">
        <v>28</v>
      </c>
      <c r="E268" s="3" t="s">
        <v>24</v>
      </c>
      <c r="F268" s="8">
        <v>2266.44</v>
      </c>
    </row>
    <row r="269" spans="1:6" ht="15.75" customHeight="1" x14ac:dyDescent="0.3">
      <c r="A269" s="6" t="s">
        <v>46</v>
      </c>
      <c r="B269" s="3" t="s">
        <v>30</v>
      </c>
      <c r="C269" s="3" t="s">
        <v>23</v>
      </c>
      <c r="D269" s="3" t="s">
        <v>28</v>
      </c>
      <c r="E269" s="3" t="s">
        <v>24</v>
      </c>
      <c r="F269" s="8">
        <v>4964.76</v>
      </c>
    </row>
    <row r="270" spans="1:6" ht="15.75" customHeight="1" x14ac:dyDescent="0.3">
      <c r="A270" s="6" t="s">
        <v>100</v>
      </c>
      <c r="B270" s="3" t="s">
        <v>7</v>
      </c>
      <c r="C270" s="3" t="s">
        <v>13</v>
      </c>
      <c r="D270" s="3" t="s">
        <v>14</v>
      </c>
      <c r="E270" s="3" t="s">
        <v>15</v>
      </c>
      <c r="F270" s="8">
        <v>2700.64</v>
      </c>
    </row>
    <row r="271" spans="1:6" ht="15.75" customHeight="1" x14ac:dyDescent="0.3">
      <c r="A271" s="6" t="s">
        <v>132</v>
      </c>
      <c r="B271" s="3" t="s">
        <v>19</v>
      </c>
      <c r="C271" s="3" t="s">
        <v>8</v>
      </c>
      <c r="D271" s="3" t="s">
        <v>14</v>
      </c>
      <c r="E271" s="3" t="s">
        <v>10</v>
      </c>
      <c r="F271" s="8">
        <v>4643.79</v>
      </c>
    </row>
    <row r="272" spans="1:6" ht="15.75" customHeight="1" x14ac:dyDescent="0.3">
      <c r="A272" s="6" t="s">
        <v>20</v>
      </c>
      <c r="B272" s="3" t="s">
        <v>17</v>
      </c>
      <c r="C272" s="3" t="s">
        <v>8</v>
      </c>
      <c r="D272" s="3" t="s">
        <v>9</v>
      </c>
      <c r="E272" s="3" t="s">
        <v>24</v>
      </c>
      <c r="F272" s="8">
        <v>4947.7396913595112</v>
      </c>
    </row>
    <row r="273" spans="1:6" ht="15.75" customHeight="1" x14ac:dyDescent="0.3">
      <c r="A273" s="6" t="s">
        <v>107</v>
      </c>
      <c r="B273" s="3" t="s">
        <v>30</v>
      </c>
      <c r="C273" s="3" t="s">
        <v>8</v>
      </c>
      <c r="D273" s="3" t="s">
        <v>9</v>
      </c>
      <c r="E273" s="3" t="s">
        <v>10</v>
      </c>
      <c r="F273" s="8">
        <v>2116.652377081065</v>
      </c>
    </row>
    <row r="274" spans="1:6" ht="15.75" customHeight="1" x14ac:dyDescent="0.3">
      <c r="A274" s="6" t="s">
        <v>169</v>
      </c>
      <c r="B274" s="3" t="s">
        <v>12</v>
      </c>
      <c r="C274" s="3" t="s">
        <v>13</v>
      </c>
      <c r="D274" s="3" t="s">
        <v>14</v>
      </c>
      <c r="E274" s="3" t="s">
        <v>10</v>
      </c>
      <c r="F274" s="8">
        <v>425.91</v>
      </c>
    </row>
    <row r="275" spans="1:6" ht="15.75" customHeight="1" x14ac:dyDescent="0.3">
      <c r="A275" s="6" t="s">
        <v>170</v>
      </c>
      <c r="B275" s="3" t="s">
        <v>12</v>
      </c>
      <c r="C275" s="3" t="s">
        <v>34</v>
      </c>
      <c r="D275" s="3" t="s">
        <v>28</v>
      </c>
      <c r="E275" s="3" t="s">
        <v>10</v>
      </c>
      <c r="F275" s="8">
        <v>466.45</v>
      </c>
    </row>
    <row r="276" spans="1:6" ht="15.75" customHeight="1" x14ac:dyDescent="0.3">
      <c r="A276" s="6" t="s">
        <v>97</v>
      </c>
      <c r="B276" s="3" t="s">
        <v>7</v>
      </c>
      <c r="C276" s="3" t="s">
        <v>23</v>
      </c>
      <c r="D276" s="3" t="s">
        <v>28</v>
      </c>
      <c r="E276" s="3" t="s">
        <v>15</v>
      </c>
      <c r="F276" s="8">
        <v>1868.24</v>
      </c>
    </row>
    <row r="277" spans="1:6" ht="15.75" customHeight="1" x14ac:dyDescent="0.3">
      <c r="A277" s="6" t="s">
        <v>156</v>
      </c>
      <c r="B277" s="3" t="s">
        <v>17</v>
      </c>
      <c r="C277" s="3" t="s">
        <v>13</v>
      </c>
      <c r="D277" s="3" t="s">
        <v>9</v>
      </c>
      <c r="E277" s="3" t="s">
        <v>10</v>
      </c>
      <c r="F277" s="8">
        <v>3497.345383211888</v>
      </c>
    </row>
    <row r="278" spans="1:6" ht="15.75" customHeight="1" x14ac:dyDescent="0.3">
      <c r="A278" s="6" t="s">
        <v>25</v>
      </c>
      <c r="B278" s="3" t="s">
        <v>19</v>
      </c>
      <c r="C278" s="3" t="s">
        <v>8</v>
      </c>
      <c r="D278" s="3" t="s">
        <v>14</v>
      </c>
      <c r="E278" s="3" t="s">
        <v>15</v>
      </c>
      <c r="F278" s="8">
        <v>3774.06</v>
      </c>
    </row>
    <row r="279" spans="1:6" ht="15.75" customHeight="1" x14ac:dyDescent="0.3">
      <c r="A279" s="6" t="s">
        <v>129</v>
      </c>
      <c r="B279" s="3" t="s">
        <v>17</v>
      </c>
      <c r="C279" s="3" t="s">
        <v>8</v>
      </c>
      <c r="D279" s="3" t="s">
        <v>28</v>
      </c>
      <c r="E279" s="3" t="s">
        <v>24</v>
      </c>
      <c r="F279" s="8">
        <v>518.79999999999995</v>
      </c>
    </row>
    <row r="280" spans="1:6" ht="15.75" customHeight="1" x14ac:dyDescent="0.3">
      <c r="A280" s="6" t="s">
        <v>171</v>
      </c>
      <c r="B280" s="3" t="s">
        <v>17</v>
      </c>
      <c r="C280" s="3" t="s">
        <v>8</v>
      </c>
      <c r="D280" s="3" t="s">
        <v>28</v>
      </c>
      <c r="E280" s="3" t="s">
        <v>15</v>
      </c>
      <c r="F280" s="8">
        <v>2317.02</v>
      </c>
    </row>
    <row r="281" spans="1:6" ht="15.75" customHeight="1" x14ac:dyDescent="0.3">
      <c r="A281" s="6" t="s">
        <v>172</v>
      </c>
      <c r="B281" s="3" t="s">
        <v>7</v>
      </c>
      <c r="C281" s="3" t="s">
        <v>8</v>
      </c>
      <c r="D281" s="3" t="s">
        <v>14</v>
      </c>
      <c r="E281" s="3" t="s">
        <v>24</v>
      </c>
      <c r="F281" s="8">
        <v>3340.8</v>
      </c>
    </row>
    <row r="282" spans="1:6" ht="15.75" customHeight="1" x14ac:dyDescent="0.3">
      <c r="A282" s="6" t="s">
        <v>173</v>
      </c>
      <c r="B282" s="3" t="s">
        <v>30</v>
      </c>
      <c r="C282" s="3" t="s">
        <v>13</v>
      </c>
      <c r="D282" s="3" t="s">
        <v>28</v>
      </c>
      <c r="E282" s="3" t="s">
        <v>15</v>
      </c>
      <c r="F282" s="8">
        <v>3888.93</v>
      </c>
    </row>
    <row r="283" spans="1:6" ht="15.75" customHeight="1" x14ac:dyDescent="0.3">
      <c r="A283" s="6" t="s">
        <v>47</v>
      </c>
      <c r="B283" s="3" t="s">
        <v>30</v>
      </c>
      <c r="C283" s="3" t="s">
        <v>23</v>
      </c>
      <c r="D283" s="3" t="s">
        <v>9</v>
      </c>
      <c r="E283" s="3" t="s">
        <v>24</v>
      </c>
      <c r="F283" s="8">
        <v>4696.2289998459064</v>
      </c>
    </row>
    <row r="284" spans="1:6" ht="15.75" customHeight="1" x14ac:dyDescent="0.3">
      <c r="A284" s="6" t="s">
        <v>44</v>
      </c>
      <c r="B284" s="3" t="s">
        <v>19</v>
      </c>
      <c r="C284" s="3" t="s">
        <v>23</v>
      </c>
      <c r="D284" s="3" t="s">
        <v>28</v>
      </c>
      <c r="E284" s="3" t="s">
        <v>15</v>
      </c>
      <c r="F284" s="8">
        <v>149.05000000000001</v>
      </c>
    </row>
    <row r="285" spans="1:6" ht="15.75" customHeight="1" x14ac:dyDescent="0.3">
      <c r="A285" s="6" t="s">
        <v>77</v>
      </c>
      <c r="B285" s="3" t="s">
        <v>30</v>
      </c>
      <c r="C285" s="3" t="s">
        <v>13</v>
      </c>
      <c r="D285" s="3" t="s">
        <v>9</v>
      </c>
      <c r="E285" s="3" t="s">
        <v>24</v>
      </c>
      <c r="F285" s="8">
        <v>3665.9483258017681</v>
      </c>
    </row>
    <row r="286" spans="1:6" ht="15.75" customHeight="1" x14ac:dyDescent="0.3">
      <c r="A286" s="6" t="s">
        <v>49</v>
      </c>
      <c r="B286" s="3" t="s">
        <v>19</v>
      </c>
      <c r="C286" s="3" t="s">
        <v>13</v>
      </c>
      <c r="D286" s="3" t="s">
        <v>14</v>
      </c>
      <c r="E286" s="3" t="s">
        <v>10</v>
      </c>
      <c r="F286" s="8">
        <v>4101.93</v>
      </c>
    </row>
    <row r="287" spans="1:6" ht="15.75" customHeight="1" x14ac:dyDescent="0.3">
      <c r="A287" s="6" t="s">
        <v>123</v>
      </c>
      <c r="B287" s="3" t="s">
        <v>30</v>
      </c>
      <c r="C287" s="3" t="s">
        <v>34</v>
      </c>
      <c r="D287" s="3" t="s">
        <v>14</v>
      </c>
      <c r="E287" s="3" t="s">
        <v>24</v>
      </c>
      <c r="F287" s="8">
        <v>2897.14</v>
      </c>
    </row>
    <row r="288" spans="1:6" ht="15.75" customHeight="1" x14ac:dyDescent="0.3">
      <c r="A288" s="6" t="s">
        <v>63</v>
      </c>
      <c r="B288" s="3" t="s">
        <v>12</v>
      </c>
      <c r="C288" s="3" t="s">
        <v>34</v>
      </c>
      <c r="D288" s="3" t="s">
        <v>14</v>
      </c>
      <c r="E288" s="3" t="s">
        <v>15</v>
      </c>
      <c r="F288" s="8">
        <v>828.73</v>
      </c>
    </row>
    <row r="289" spans="1:6" ht="15.75" customHeight="1" x14ac:dyDescent="0.3">
      <c r="A289" s="6" t="s">
        <v>122</v>
      </c>
      <c r="B289" s="3" t="s">
        <v>19</v>
      </c>
      <c r="C289" s="3" t="s">
        <v>34</v>
      </c>
      <c r="D289" s="3" t="s">
        <v>28</v>
      </c>
      <c r="E289" s="3" t="s">
        <v>15</v>
      </c>
      <c r="F289" s="8">
        <v>3155.64</v>
      </c>
    </row>
    <row r="290" spans="1:6" ht="15.75" customHeight="1" x14ac:dyDescent="0.3">
      <c r="A290" s="6" t="s">
        <v>48</v>
      </c>
      <c r="B290" s="3" t="s">
        <v>19</v>
      </c>
      <c r="C290" s="3" t="s">
        <v>34</v>
      </c>
      <c r="D290" s="3" t="s">
        <v>14</v>
      </c>
      <c r="E290" s="3" t="s">
        <v>15</v>
      </c>
      <c r="F290" s="8">
        <v>3573.8</v>
      </c>
    </row>
    <row r="291" spans="1:6" ht="15.75" customHeight="1" x14ac:dyDescent="0.3">
      <c r="A291" s="6" t="s">
        <v>145</v>
      </c>
      <c r="B291" s="3" t="s">
        <v>7</v>
      </c>
      <c r="C291" s="3" t="s">
        <v>8</v>
      </c>
      <c r="D291" s="3" t="s">
        <v>28</v>
      </c>
      <c r="E291" s="3" t="s">
        <v>24</v>
      </c>
      <c r="F291" s="8">
        <v>4315.67</v>
      </c>
    </row>
    <row r="292" spans="1:6" ht="15.75" customHeight="1" x14ac:dyDescent="0.3">
      <c r="A292" s="6" t="s">
        <v>48</v>
      </c>
      <c r="B292" s="3" t="s">
        <v>19</v>
      </c>
      <c r="C292" s="3" t="s">
        <v>13</v>
      </c>
      <c r="D292" s="3" t="s">
        <v>14</v>
      </c>
      <c r="E292" s="3" t="s">
        <v>10</v>
      </c>
      <c r="F292" s="8">
        <v>265.31</v>
      </c>
    </row>
    <row r="293" spans="1:6" ht="15.75" customHeight="1" x14ac:dyDescent="0.3">
      <c r="A293" s="6" t="s">
        <v>40</v>
      </c>
      <c r="B293" s="3" t="s">
        <v>19</v>
      </c>
      <c r="C293" s="3" t="s">
        <v>8</v>
      </c>
      <c r="D293" s="3" t="s">
        <v>28</v>
      </c>
      <c r="E293" s="3" t="s">
        <v>24</v>
      </c>
      <c r="F293" s="8">
        <v>392.52</v>
      </c>
    </row>
    <row r="294" spans="1:6" ht="15.75" customHeight="1" x14ac:dyDescent="0.3">
      <c r="A294" s="6" t="s">
        <v>139</v>
      </c>
      <c r="B294" s="3" t="s">
        <v>7</v>
      </c>
      <c r="C294" s="3" t="s">
        <v>23</v>
      </c>
      <c r="D294" s="3" t="s">
        <v>28</v>
      </c>
      <c r="E294" s="3" t="s">
        <v>24</v>
      </c>
      <c r="F294" s="8">
        <v>3807.44</v>
      </c>
    </row>
    <row r="295" spans="1:6" ht="15.75" customHeight="1" x14ac:dyDescent="0.3">
      <c r="A295" s="6" t="s">
        <v>90</v>
      </c>
      <c r="B295" s="3" t="s">
        <v>19</v>
      </c>
      <c r="C295" s="3" t="s">
        <v>8</v>
      </c>
      <c r="D295" s="3" t="s">
        <v>9</v>
      </c>
      <c r="E295" s="3" t="s">
        <v>24</v>
      </c>
      <c r="F295" s="8">
        <v>3118.175989154156</v>
      </c>
    </row>
    <row r="296" spans="1:6" ht="15.75" customHeight="1" x14ac:dyDescent="0.3">
      <c r="A296" s="6" t="s">
        <v>174</v>
      </c>
      <c r="B296" s="3" t="s">
        <v>19</v>
      </c>
      <c r="C296" s="3" t="s">
        <v>34</v>
      </c>
      <c r="D296" s="3" t="s">
        <v>14</v>
      </c>
      <c r="E296" s="3" t="s">
        <v>24</v>
      </c>
      <c r="F296" s="8">
        <v>1947.59</v>
      </c>
    </row>
    <row r="297" spans="1:6" ht="15.75" customHeight="1" x14ac:dyDescent="0.3">
      <c r="A297" s="6" t="s">
        <v>175</v>
      </c>
      <c r="B297" s="3" t="s">
        <v>7</v>
      </c>
      <c r="C297" s="3" t="s">
        <v>8</v>
      </c>
      <c r="D297" s="3" t="s">
        <v>28</v>
      </c>
      <c r="E297" s="3" t="s">
        <v>24</v>
      </c>
      <c r="F297" s="8">
        <v>4464.43</v>
      </c>
    </row>
    <row r="298" spans="1:6" ht="15.75" customHeight="1" x14ac:dyDescent="0.3">
      <c r="A298" s="6" t="s">
        <v>176</v>
      </c>
      <c r="B298" s="3" t="s">
        <v>19</v>
      </c>
      <c r="C298" s="3" t="s">
        <v>13</v>
      </c>
      <c r="D298" s="3" t="s">
        <v>14</v>
      </c>
      <c r="E298" s="3" t="s">
        <v>10</v>
      </c>
      <c r="F298" s="8">
        <v>2252.36</v>
      </c>
    </row>
    <row r="299" spans="1:6" ht="15.75" customHeight="1" x14ac:dyDescent="0.3">
      <c r="A299" s="6" t="s">
        <v>64</v>
      </c>
      <c r="B299" s="3" t="s">
        <v>30</v>
      </c>
      <c r="C299" s="3" t="s">
        <v>8</v>
      </c>
      <c r="D299" s="3" t="s">
        <v>9</v>
      </c>
      <c r="E299" s="3" t="s">
        <v>15</v>
      </c>
      <c r="F299" s="8">
        <v>2203.84</v>
      </c>
    </row>
    <row r="300" spans="1:6" ht="15.75" customHeight="1" x14ac:dyDescent="0.3">
      <c r="A300" s="6" t="s">
        <v>71</v>
      </c>
      <c r="B300" s="3" t="s">
        <v>7</v>
      </c>
      <c r="C300" s="3" t="s">
        <v>34</v>
      </c>
      <c r="D300" s="3" t="s">
        <v>14</v>
      </c>
      <c r="E300" s="3" t="s">
        <v>15</v>
      </c>
      <c r="F300" s="8">
        <v>673.38</v>
      </c>
    </row>
    <row r="301" spans="1:6" ht="15.75" customHeight="1" x14ac:dyDescent="0.3">
      <c r="A301" s="6" t="s">
        <v>153</v>
      </c>
      <c r="B301" s="3" t="s">
        <v>7</v>
      </c>
      <c r="C301" s="3" t="s">
        <v>23</v>
      </c>
      <c r="D301" s="3" t="s">
        <v>28</v>
      </c>
      <c r="E301" s="3" t="s">
        <v>10</v>
      </c>
      <c r="F301" s="8">
        <v>3879.17</v>
      </c>
    </row>
    <row r="302" spans="1:6" ht="15.75" customHeight="1" x14ac:dyDescent="0.3">
      <c r="A302" s="6" t="s">
        <v>150</v>
      </c>
      <c r="B302" s="3" t="s">
        <v>30</v>
      </c>
      <c r="C302" s="3" t="s">
        <v>8</v>
      </c>
      <c r="D302" s="3" t="s">
        <v>28</v>
      </c>
      <c r="E302" s="3" t="s">
        <v>15</v>
      </c>
      <c r="F302" s="8">
        <v>404.42</v>
      </c>
    </row>
    <row r="303" spans="1:6" ht="15.75" customHeight="1" x14ac:dyDescent="0.3">
      <c r="A303" s="6" t="s">
        <v>82</v>
      </c>
      <c r="B303" s="3" t="s">
        <v>17</v>
      </c>
      <c r="C303" s="3" t="s">
        <v>23</v>
      </c>
      <c r="D303" s="3" t="s">
        <v>9</v>
      </c>
      <c r="E303" s="3" t="s">
        <v>24</v>
      </c>
      <c r="F303" s="8">
        <v>3415.97</v>
      </c>
    </row>
    <row r="304" spans="1:6" ht="15.75" customHeight="1" x14ac:dyDescent="0.3">
      <c r="A304" s="6" t="s">
        <v>124</v>
      </c>
      <c r="B304" s="3" t="s">
        <v>12</v>
      </c>
      <c r="C304" s="3" t="s">
        <v>23</v>
      </c>
      <c r="D304" s="3" t="s">
        <v>9</v>
      </c>
      <c r="E304" s="3" t="s">
        <v>10</v>
      </c>
      <c r="F304" s="8">
        <v>3091.392377402115</v>
      </c>
    </row>
    <row r="305" spans="1:6" ht="15.75" customHeight="1" x14ac:dyDescent="0.3">
      <c r="A305" s="6" t="s">
        <v>66</v>
      </c>
      <c r="B305" s="3" t="s">
        <v>30</v>
      </c>
      <c r="C305" s="3" t="s">
        <v>23</v>
      </c>
      <c r="D305" s="3" t="s">
        <v>28</v>
      </c>
      <c r="E305" s="3" t="s">
        <v>24</v>
      </c>
      <c r="F305" s="8">
        <v>3216.77</v>
      </c>
    </row>
    <row r="306" spans="1:6" ht="15.75" customHeight="1" x14ac:dyDescent="0.3">
      <c r="A306" s="6" t="s">
        <v>40</v>
      </c>
      <c r="B306" s="3" t="s">
        <v>19</v>
      </c>
      <c r="C306" s="3" t="s">
        <v>8</v>
      </c>
      <c r="D306" s="3" t="s">
        <v>9</v>
      </c>
      <c r="E306" s="3" t="s">
        <v>10</v>
      </c>
      <c r="F306" s="8">
        <v>2200.2044231612658</v>
      </c>
    </row>
    <row r="307" spans="1:6" ht="15.75" customHeight="1" x14ac:dyDescent="0.3">
      <c r="A307" s="6" t="s">
        <v>72</v>
      </c>
      <c r="B307" s="3" t="s">
        <v>19</v>
      </c>
      <c r="C307" s="3" t="s">
        <v>8</v>
      </c>
      <c r="D307" s="3" t="s">
        <v>14</v>
      </c>
      <c r="E307" s="3" t="s">
        <v>15</v>
      </c>
      <c r="F307" s="8">
        <v>4874.88</v>
      </c>
    </row>
    <row r="308" spans="1:6" ht="15.75" customHeight="1" x14ac:dyDescent="0.3">
      <c r="A308" s="6" t="s">
        <v>63</v>
      </c>
      <c r="B308" s="3" t="s">
        <v>12</v>
      </c>
      <c r="C308" s="3" t="s">
        <v>34</v>
      </c>
      <c r="D308" s="3" t="s">
        <v>14</v>
      </c>
      <c r="E308" s="3" t="s">
        <v>24</v>
      </c>
      <c r="F308" s="8">
        <v>3104.55</v>
      </c>
    </row>
    <row r="309" spans="1:6" ht="15.75" customHeight="1" x14ac:dyDescent="0.3">
      <c r="A309" s="6" t="s">
        <v>62</v>
      </c>
      <c r="B309" s="3" t="s">
        <v>30</v>
      </c>
      <c r="C309" s="3" t="s">
        <v>8</v>
      </c>
      <c r="D309" s="3" t="s">
        <v>9</v>
      </c>
      <c r="E309" s="3" t="s">
        <v>24</v>
      </c>
      <c r="F309" s="8">
        <v>3500.3246162146288</v>
      </c>
    </row>
    <row r="310" spans="1:6" ht="15.75" customHeight="1" x14ac:dyDescent="0.3">
      <c r="A310" s="6" t="s">
        <v>153</v>
      </c>
      <c r="B310" s="3" t="s">
        <v>7</v>
      </c>
      <c r="C310" s="3" t="s">
        <v>23</v>
      </c>
      <c r="D310" s="3" t="s">
        <v>9</v>
      </c>
      <c r="E310" s="3" t="s">
        <v>10</v>
      </c>
      <c r="F310" s="8">
        <v>3041.1635334645562</v>
      </c>
    </row>
    <row r="311" spans="1:6" ht="15.75" customHeight="1" x14ac:dyDescent="0.3">
      <c r="A311" s="6" t="s">
        <v>177</v>
      </c>
      <c r="B311" s="3" t="s">
        <v>7</v>
      </c>
      <c r="C311" s="3" t="s">
        <v>8</v>
      </c>
      <c r="D311" s="3" t="s">
        <v>9</v>
      </c>
      <c r="E311" s="3" t="s">
        <v>10</v>
      </c>
      <c r="F311" s="8">
        <v>4584.1555328028626</v>
      </c>
    </row>
    <row r="312" spans="1:6" ht="15.75" customHeight="1" x14ac:dyDescent="0.3">
      <c r="A312" s="6" t="s">
        <v>139</v>
      </c>
      <c r="B312" s="3" t="s">
        <v>7</v>
      </c>
      <c r="C312" s="3" t="s">
        <v>34</v>
      </c>
      <c r="D312" s="3" t="s">
        <v>9</v>
      </c>
      <c r="E312" s="3" t="s">
        <v>10</v>
      </c>
      <c r="F312" s="8">
        <v>3894.008613822672</v>
      </c>
    </row>
    <row r="313" spans="1:6" ht="15.75" customHeight="1" x14ac:dyDescent="0.3">
      <c r="A313" s="6" t="s">
        <v>62</v>
      </c>
      <c r="B313" s="3" t="s">
        <v>30</v>
      </c>
      <c r="C313" s="3" t="s">
        <v>13</v>
      </c>
      <c r="D313" s="3" t="s">
        <v>14</v>
      </c>
      <c r="E313" s="3" t="s">
        <v>10</v>
      </c>
      <c r="F313" s="8">
        <v>1782.56</v>
      </c>
    </row>
    <row r="314" spans="1:6" ht="15.75" customHeight="1" x14ac:dyDescent="0.3">
      <c r="A314" s="6" t="s">
        <v>29</v>
      </c>
      <c r="B314" s="3" t="s">
        <v>30</v>
      </c>
      <c r="C314" s="3" t="s">
        <v>34</v>
      </c>
      <c r="D314" s="3" t="s">
        <v>28</v>
      </c>
      <c r="E314" s="3" t="s">
        <v>10</v>
      </c>
      <c r="F314" s="8">
        <v>4386.96</v>
      </c>
    </row>
    <row r="315" spans="1:6" ht="15.75" customHeight="1" x14ac:dyDescent="0.3">
      <c r="A315" s="6" t="s">
        <v>113</v>
      </c>
      <c r="B315" s="3" t="s">
        <v>30</v>
      </c>
      <c r="C315" s="3" t="s">
        <v>8</v>
      </c>
      <c r="D315" s="3" t="s">
        <v>28</v>
      </c>
      <c r="E315" s="3" t="s">
        <v>24</v>
      </c>
      <c r="F315" s="8">
        <v>644.96</v>
      </c>
    </row>
    <row r="316" spans="1:6" ht="15.75" customHeight="1" x14ac:dyDescent="0.3">
      <c r="A316" s="6" t="s">
        <v>178</v>
      </c>
      <c r="B316" s="3" t="s">
        <v>30</v>
      </c>
      <c r="C316" s="3" t="s">
        <v>34</v>
      </c>
      <c r="D316" s="3" t="s">
        <v>14</v>
      </c>
      <c r="E316" s="3" t="s">
        <v>10</v>
      </c>
      <c r="F316" s="8">
        <v>1942.26</v>
      </c>
    </row>
    <row r="317" spans="1:6" ht="15.75" customHeight="1" x14ac:dyDescent="0.3">
      <c r="A317" s="6" t="s">
        <v>81</v>
      </c>
      <c r="B317" s="3" t="s">
        <v>12</v>
      </c>
      <c r="C317" s="3" t="s">
        <v>34</v>
      </c>
      <c r="D317" s="3" t="s">
        <v>28</v>
      </c>
      <c r="E317" s="3" t="s">
        <v>10</v>
      </c>
      <c r="F317" s="8">
        <v>1990.87</v>
      </c>
    </row>
    <row r="318" spans="1:6" ht="15.75" customHeight="1" x14ac:dyDescent="0.3">
      <c r="A318" s="6" t="s">
        <v>71</v>
      </c>
      <c r="B318" s="3" t="s">
        <v>7</v>
      </c>
      <c r="C318" s="3" t="s">
        <v>23</v>
      </c>
      <c r="D318" s="3" t="s">
        <v>14</v>
      </c>
      <c r="E318" s="3" t="s">
        <v>15</v>
      </c>
      <c r="F318" s="8">
        <v>3260.58</v>
      </c>
    </row>
    <row r="319" spans="1:6" ht="15.75" customHeight="1" x14ac:dyDescent="0.3">
      <c r="A319" s="6" t="s">
        <v>50</v>
      </c>
      <c r="B319" s="3" t="s">
        <v>19</v>
      </c>
      <c r="C319" s="3" t="s">
        <v>34</v>
      </c>
      <c r="D319" s="3" t="s">
        <v>14</v>
      </c>
      <c r="E319" s="3" t="s">
        <v>10</v>
      </c>
      <c r="F319" s="8">
        <v>1079.0999999999999</v>
      </c>
    </row>
    <row r="320" spans="1:6" ht="15.75" customHeight="1" x14ac:dyDescent="0.3">
      <c r="A320" s="6" t="s">
        <v>95</v>
      </c>
      <c r="B320" s="3" t="s">
        <v>30</v>
      </c>
      <c r="C320" s="3" t="s">
        <v>23</v>
      </c>
      <c r="D320" s="3" t="s">
        <v>28</v>
      </c>
      <c r="E320" s="3" t="s">
        <v>15</v>
      </c>
      <c r="F320" s="8">
        <v>2675.56</v>
      </c>
    </row>
    <row r="321" spans="1:6" ht="15.75" customHeight="1" x14ac:dyDescent="0.3">
      <c r="A321" s="6" t="s">
        <v>11</v>
      </c>
      <c r="B321" s="3" t="s">
        <v>12</v>
      </c>
      <c r="C321" s="3" t="s">
        <v>13</v>
      </c>
      <c r="D321" s="3" t="s">
        <v>28</v>
      </c>
      <c r="E321" s="3" t="s">
        <v>15</v>
      </c>
      <c r="F321" s="8">
        <v>1583.52</v>
      </c>
    </row>
    <row r="322" spans="1:6" ht="15.75" customHeight="1" x14ac:dyDescent="0.3">
      <c r="A322" s="6" t="s">
        <v>179</v>
      </c>
      <c r="B322" s="3" t="s">
        <v>7</v>
      </c>
      <c r="C322" s="3" t="s">
        <v>23</v>
      </c>
      <c r="D322" s="3" t="s">
        <v>28</v>
      </c>
      <c r="E322" s="3" t="s">
        <v>15</v>
      </c>
      <c r="F322" s="8">
        <v>4798.47</v>
      </c>
    </row>
    <row r="323" spans="1:6" ht="15.75" customHeight="1" x14ac:dyDescent="0.3">
      <c r="A323" s="6" t="s">
        <v>148</v>
      </c>
      <c r="B323" s="3" t="s">
        <v>17</v>
      </c>
      <c r="C323" s="3" t="s">
        <v>13</v>
      </c>
      <c r="D323" s="3" t="s">
        <v>28</v>
      </c>
      <c r="E323" s="3" t="s">
        <v>24</v>
      </c>
      <c r="F323" s="8">
        <v>856.9</v>
      </c>
    </row>
    <row r="324" spans="1:6" ht="15.75" customHeight="1" x14ac:dyDescent="0.3">
      <c r="A324" s="6" t="s">
        <v>44</v>
      </c>
      <c r="B324" s="3" t="s">
        <v>19</v>
      </c>
      <c r="C324" s="3" t="s">
        <v>8</v>
      </c>
      <c r="D324" s="3" t="s">
        <v>9</v>
      </c>
      <c r="E324" s="3" t="s">
        <v>10</v>
      </c>
      <c r="F324" s="8">
        <v>1158.6281640093871</v>
      </c>
    </row>
    <row r="325" spans="1:6" ht="15.75" customHeight="1" x14ac:dyDescent="0.3">
      <c r="A325" s="6" t="s">
        <v>164</v>
      </c>
      <c r="B325" s="3" t="s">
        <v>19</v>
      </c>
      <c r="C325" s="3" t="s">
        <v>8</v>
      </c>
      <c r="D325" s="3" t="s">
        <v>9</v>
      </c>
      <c r="E325" s="3" t="s">
        <v>15</v>
      </c>
      <c r="F325" s="8">
        <v>5208.6131417897996</v>
      </c>
    </row>
    <row r="326" spans="1:6" ht="15.75" customHeight="1" x14ac:dyDescent="0.3">
      <c r="A326" s="6" t="s">
        <v>180</v>
      </c>
      <c r="B326" s="3" t="s">
        <v>30</v>
      </c>
      <c r="C326" s="3" t="s">
        <v>8</v>
      </c>
      <c r="D326" s="3" t="s">
        <v>28</v>
      </c>
      <c r="E326" s="3" t="s">
        <v>15</v>
      </c>
      <c r="F326" s="8">
        <v>4745.3</v>
      </c>
    </row>
    <row r="327" spans="1:6" ht="15.75" customHeight="1" x14ac:dyDescent="0.3">
      <c r="A327" s="6" t="s">
        <v>181</v>
      </c>
      <c r="B327" s="3" t="s">
        <v>30</v>
      </c>
      <c r="C327" s="3" t="s">
        <v>34</v>
      </c>
      <c r="D327" s="3" t="s">
        <v>9</v>
      </c>
      <c r="E327" s="3" t="s">
        <v>10</v>
      </c>
      <c r="F327" s="8">
        <v>693.43404538976984</v>
      </c>
    </row>
    <row r="328" spans="1:6" ht="15.75" customHeight="1" x14ac:dyDescent="0.3">
      <c r="A328" s="6" t="s">
        <v>151</v>
      </c>
      <c r="B328" s="3" t="s">
        <v>12</v>
      </c>
      <c r="C328" s="3" t="s">
        <v>8</v>
      </c>
      <c r="D328" s="3" t="s">
        <v>14</v>
      </c>
      <c r="E328" s="3" t="s">
        <v>15</v>
      </c>
      <c r="F328" s="8">
        <v>3285.65</v>
      </c>
    </row>
    <row r="329" spans="1:6" ht="15.75" customHeight="1" x14ac:dyDescent="0.3">
      <c r="A329" s="6" t="s">
        <v>86</v>
      </c>
      <c r="B329" s="3" t="s">
        <v>19</v>
      </c>
      <c r="C329" s="3" t="s">
        <v>34</v>
      </c>
      <c r="D329" s="3" t="s">
        <v>28</v>
      </c>
      <c r="E329" s="3" t="s">
        <v>24</v>
      </c>
      <c r="F329" s="8">
        <v>2731.22</v>
      </c>
    </row>
    <row r="330" spans="1:6" ht="15.75" customHeight="1" x14ac:dyDescent="0.3">
      <c r="A330" s="6" t="s">
        <v>96</v>
      </c>
      <c r="B330" s="3" t="s">
        <v>19</v>
      </c>
      <c r="C330" s="3" t="s">
        <v>8</v>
      </c>
      <c r="D330" s="3" t="s">
        <v>9</v>
      </c>
      <c r="E330" s="3" t="s">
        <v>10</v>
      </c>
      <c r="F330" s="8">
        <v>2767.5414515213602</v>
      </c>
    </row>
    <row r="331" spans="1:6" ht="15.75" customHeight="1" x14ac:dyDescent="0.3">
      <c r="A331" s="6" t="s">
        <v>182</v>
      </c>
      <c r="B331" s="3" t="s">
        <v>12</v>
      </c>
      <c r="C331" s="3" t="s">
        <v>13</v>
      </c>
      <c r="D331" s="3" t="s">
        <v>28</v>
      </c>
      <c r="E331" s="3" t="s">
        <v>24</v>
      </c>
      <c r="F331" s="8">
        <v>1719.12</v>
      </c>
    </row>
    <row r="332" spans="1:6" ht="15.75" customHeight="1" x14ac:dyDescent="0.3">
      <c r="A332" s="6" t="s">
        <v>45</v>
      </c>
      <c r="B332" s="3" t="s">
        <v>7</v>
      </c>
      <c r="C332" s="3" t="s">
        <v>34</v>
      </c>
      <c r="D332" s="3" t="s">
        <v>14</v>
      </c>
      <c r="E332" s="3" t="s">
        <v>24</v>
      </c>
      <c r="F332" s="8">
        <v>2475.83</v>
      </c>
    </row>
    <row r="333" spans="1:6" ht="15.75" customHeight="1" x14ac:dyDescent="0.3">
      <c r="A333" s="6" t="s">
        <v>146</v>
      </c>
      <c r="B333" s="3" t="s">
        <v>7</v>
      </c>
      <c r="C333" s="3" t="s">
        <v>13</v>
      </c>
      <c r="D333" s="3" t="s">
        <v>9</v>
      </c>
      <c r="E333" s="3" t="s">
        <v>10</v>
      </c>
      <c r="F333" s="8">
        <v>891.04242391144203</v>
      </c>
    </row>
    <row r="334" spans="1:6" ht="15.75" customHeight="1" x14ac:dyDescent="0.3">
      <c r="A334" s="6" t="s">
        <v>183</v>
      </c>
      <c r="B334" s="3" t="s">
        <v>7</v>
      </c>
      <c r="C334" s="3" t="s">
        <v>34</v>
      </c>
      <c r="D334" s="3" t="s">
        <v>14</v>
      </c>
      <c r="E334" s="3" t="s">
        <v>10</v>
      </c>
      <c r="F334" s="8">
        <v>4421.93</v>
      </c>
    </row>
    <row r="335" spans="1:6" ht="15.75" customHeight="1" x14ac:dyDescent="0.3">
      <c r="A335" s="6" t="s">
        <v>46</v>
      </c>
      <c r="B335" s="3" t="s">
        <v>30</v>
      </c>
      <c r="C335" s="3" t="s">
        <v>23</v>
      </c>
      <c r="D335" s="3" t="s">
        <v>14</v>
      </c>
      <c r="E335" s="3" t="s">
        <v>10</v>
      </c>
      <c r="F335" s="8">
        <v>3545.18</v>
      </c>
    </row>
    <row r="336" spans="1:6" ht="15.75" customHeight="1" x14ac:dyDescent="0.3">
      <c r="A336" s="6" t="s">
        <v>120</v>
      </c>
      <c r="B336" s="3" t="s">
        <v>30</v>
      </c>
      <c r="C336" s="3" t="s">
        <v>34</v>
      </c>
      <c r="D336" s="3" t="s">
        <v>14</v>
      </c>
      <c r="E336" s="3" t="s">
        <v>15</v>
      </c>
      <c r="F336" s="8">
        <v>3073.82</v>
      </c>
    </row>
    <row r="337" spans="1:6" ht="15.75" customHeight="1" x14ac:dyDescent="0.3">
      <c r="A337" s="6" t="s">
        <v>146</v>
      </c>
      <c r="B337" s="3" t="s">
        <v>7</v>
      </c>
      <c r="C337" s="3" t="s">
        <v>13</v>
      </c>
      <c r="D337" s="3" t="s">
        <v>28</v>
      </c>
      <c r="E337" s="3" t="s">
        <v>15</v>
      </c>
      <c r="F337" s="8">
        <v>1458.83</v>
      </c>
    </row>
    <row r="338" spans="1:6" ht="15.75" customHeight="1" x14ac:dyDescent="0.3">
      <c r="A338" s="6" t="s">
        <v>184</v>
      </c>
      <c r="B338" s="3" t="s">
        <v>30</v>
      </c>
      <c r="C338" s="3" t="s">
        <v>8</v>
      </c>
      <c r="D338" s="3" t="s">
        <v>28</v>
      </c>
      <c r="E338" s="3" t="s">
        <v>24</v>
      </c>
      <c r="F338" s="8">
        <v>3457.1</v>
      </c>
    </row>
    <row r="339" spans="1:6" ht="15.75" customHeight="1" x14ac:dyDescent="0.3">
      <c r="A339" s="6" t="s">
        <v>52</v>
      </c>
      <c r="B339" s="3" t="s">
        <v>19</v>
      </c>
      <c r="C339" s="3" t="s">
        <v>8</v>
      </c>
      <c r="D339" s="3" t="s">
        <v>9</v>
      </c>
      <c r="E339" s="3" t="s">
        <v>15</v>
      </c>
      <c r="F339" s="8">
        <v>1857.3661521675469</v>
      </c>
    </row>
    <row r="340" spans="1:6" ht="15.75" customHeight="1" x14ac:dyDescent="0.3">
      <c r="A340" s="6" t="s">
        <v>63</v>
      </c>
      <c r="B340" s="3" t="s">
        <v>12</v>
      </c>
      <c r="C340" s="3" t="s">
        <v>34</v>
      </c>
      <c r="D340" s="3" t="s">
        <v>9</v>
      </c>
      <c r="E340" s="3" t="s">
        <v>10</v>
      </c>
      <c r="F340" s="8">
        <v>877.72838557426155</v>
      </c>
    </row>
    <row r="341" spans="1:6" ht="15.75" customHeight="1" x14ac:dyDescent="0.3">
      <c r="A341" s="6" t="s">
        <v>130</v>
      </c>
      <c r="B341" s="3" t="s">
        <v>12</v>
      </c>
      <c r="C341" s="3" t="s">
        <v>34</v>
      </c>
      <c r="D341" s="3" t="s">
        <v>9</v>
      </c>
      <c r="E341" s="3" t="s">
        <v>10</v>
      </c>
      <c r="F341" s="8">
        <v>1349.7273482655189</v>
      </c>
    </row>
    <row r="342" spans="1:6" ht="15.75" customHeight="1" x14ac:dyDescent="0.3">
      <c r="A342" s="6" t="s">
        <v>54</v>
      </c>
      <c r="B342" s="3" t="s">
        <v>12</v>
      </c>
      <c r="C342" s="3" t="s">
        <v>34</v>
      </c>
      <c r="D342" s="3" t="s">
        <v>9</v>
      </c>
      <c r="E342" s="3" t="s">
        <v>24</v>
      </c>
      <c r="F342" s="8">
        <v>5028.9440121586968</v>
      </c>
    </row>
    <row r="343" spans="1:6" ht="15.75" customHeight="1" x14ac:dyDescent="0.3">
      <c r="A343" s="6" t="s">
        <v>51</v>
      </c>
      <c r="B343" s="3" t="s">
        <v>30</v>
      </c>
      <c r="C343" s="3" t="s">
        <v>34</v>
      </c>
      <c r="D343" s="3" t="s">
        <v>9</v>
      </c>
      <c r="E343" s="3" t="s">
        <v>15</v>
      </c>
      <c r="F343" s="8">
        <v>4368.4298481790865</v>
      </c>
    </row>
    <row r="344" spans="1:6" ht="15.75" customHeight="1" x14ac:dyDescent="0.3">
      <c r="A344" s="6" t="s">
        <v>22</v>
      </c>
      <c r="B344" s="3" t="s">
        <v>12</v>
      </c>
      <c r="C344" s="3" t="s">
        <v>23</v>
      </c>
      <c r="D344" s="3" t="s">
        <v>14</v>
      </c>
      <c r="E344" s="3" t="s">
        <v>15</v>
      </c>
      <c r="F344" s="8">
        <v>3793.84</v>
      </c>
    </row>
    <row r="345" spans="1:6" ht="15.75" customHeight="1" x14ac:dyDescent="0.3">
      <c r="A345" s="6" t="s">
        <v>45</v>
      </c>
      <c r="B345" s="3" t="s">
        <v>7</v>
      </c>
      <c r="C345" s="3" t="s">
        <v>8</v>
      </c>
      <c r="D345" s="3" t="s">
        <v>28</v>
      </c>
      <c r="E345" s="3" t="s">
        <v>15</v>
      </c>
      <c r="F345" s="8">
        <v>944.95</v>
      </c>
    </row>
    <row r="346" spans="1:6" ht="15.75" customHeight="1" x14ac:dyDescent="0.3">
      <c r="A346" s="6" t="s">
        <v>103</v>
      </c>
      <c r="B346" s="3" t="s">
        <v>19</v>
      </c>
      <c r="C346" s="3" t="s">
        <v>23</v>
      </c>
      <c r="D346" s="3" t="s">
        <v>9</v>
      </c>
      <c r="E346" s="3" t="s">
        <v>15</v>
      </c>
      <c r="F346" s="8">
        <v>2973.3029619697718</v>
      </c>
    </row>
    <row r="347" spans="1:6" ht="15.75" customHeight="1" x14ac:dyDescent="0.3">
      <c r="A347" s="6" t="s">
        <v>110</v>
      </c>
      <c r="B347" s="3" t="s">
        <v>12</v>
      </c>
      <c r="C347" s="3" t="s">
        <v>8</v>
      </c>
      <c r="D347" s="3" t="s">
        <v>9</v>
      </c>
      <c r="E347" s="3" t="s">
        <v>24</v>
      </c>
      <c r="F347" s="8">
        <v>3422.23</v>
      </c>
    </row>
    <row r="348" spans="1:6" ht="15.75" customHeight="1" x14ac:dyDescent="0.3">
      <c r="A348" s="6" t="s">
        <v>48</v>
      </c>
      <c r="B348" s="3" t="s">
        <v>19</v>
      </c>
      <c r="C348" s="3" t="s">
        <v>13</v>
      </c>
      <c r="D348" s="3" t="s">
        <v>28</v>
      </c>
      <c r="E348" s="3" t="s">
        <v>15</v>
      </c>
      <c r="F348" s="8">
        <v>3754.94</v>
      </c>
    </row>
    <row r="349" spans="1:6" ht="15.75" customHeight="1" x14ac:dyDescent="0.3">
      <c r="A349" s="6" t="s">
        <v>172</v>
      </c>
      <c r="B349" s="3" t="s">
        <v>7</v>
      </c>
      <c r="C349" s="3" t="s">
        <v>8</v>
      </c>
      <c r="D349" s="3" t="s">
        <v>9</v>
      </c>
      <c r="E349" s="3" t="s">
        <v>24</v>
      </c>
      <c r="F349" s="8">
        <v>1213.4732180266089</v>
      </c>
    </row>
    <row r="350" spans="1:6" ht="15.75" customHeight="1" x14ac:dyDescent="0.3">
      <c r="A350" s="6" t="s">
        <v>115</v>
      </c>
      <c r="B350" s="3" t="s">
        <v>19</v>
      </c>
      <c r="C350" s="3" t="s">
        <v>13</v>
      </c>
      <c r="D350" s="3" t="s">
        <v>28</v>
      </c>
      <c r="E350" s="3" t="s">
        <v>24</v>
      </c>
      <c r="F350" s="8">
        <v>358.65</v>
      </c>
    </row>
    <row r="351" spans="1:6" ht="15.75" customHeight="1" x14ac:dyDescent="0.3">
      <c r="A351" s="6" t="s">
        <v>185</v>
      </c>
      <c r="B351" s="3" t="s">
        <v>30</v>
      </c>
      <c r="C351" s="3" t="s">
        <v>13</v>
      </c>
      <c r="D351" s="3" t="s">
        <v>14</v>
      </c>
      <c r="E351" s="3" t="s">
        <v>24</v>
      </c>
      <c r="F351" s="8">
        <v>3630.35</v>
      </c>
    </row>
    <row r="352" spans="1:6" ht="15.75" customHeight="1" x14ac:dyDescent="0.3">
      <c r="A352" s="6" t="s">
        <v>172</v>
      </c>
      <c r="B352" s="3" t="s">
        <v>7</v>
      </c>
      <c r="C352" s="3" t="s">
        <v>23</v>
      </c>
      <c r="D352" s="3" t="s">
        <v>28</v>
      </c>
      <c r="E352" s="3" t="s">
        <v>10</v>
      </c>
      <c r="F352" s="8">
        <v>3966.5</v>
      </c>
    </row>
    <row r="353" spans="1:6" ht="15.75" customHeight="1" x14ac:dyDescent="0.3">
      <c r="A353" s="6" t="s">
        <v>172</v>
      </c>
      <c r="B353" s="3" t="s">
        <v>7</v>
      </c>
      <c r="C353" s="3" t="s">
        <v>34</v>
      </c>
      <c r="D353" s="3" t="s">
        <v>9</v>
      </c>
      <c r="E353" s="3" t="s">
        <v>10</v>
      </c>
      <c r="F353" s="8">
        <v>3886.2318916883992</v>
      </c>
    </row>
    <row r="354" spans="1:6" ht="15.75" customHeight="1" x14ac:dyDescent="0.3">
      <c r="A354" s="6" t="s">
        <v>186</v>
      </c>
      <c r="B354" s="3" t="s">
        <v>30</v>
      </c>
      <c r="C354" s="3" t="s">
        <v>23</v>
      </c>
      <c r="D354" s="3" t="s">
        <v>9</v>
      </c>
      <c r="E354" s="3" t="s">
        <v>10</v>
      </c>
      <c r="F354" s="8">
        <v>1898.18402643323</v>
      </c>
    </row>
    <row r="355" spans="1:6" ht="15.75" customHeight="1" x14ac:dyDescent="0.3">
      <c r="A355" s="6" t="s">
        <v>110</v>
      </c>
      <c r="B355" s="3" t="s">
        <v>12</v>
      </c>
      <c r="C355" s="3" t="s">
        <v>23</v>
      </c>
      <c r="D355" s="3" t="s">
        <v>28</v>
      </c>
      <c r="E355" s="3" t="s">
        <v>15</v>
      </c>
      <c r="F355" s="8">
        <v>1366.72</v>
      </c>
    </row>
    <row r="356" spans="1:6" ht="15.75" customHeight="1" x14ac:dyDescent="0.3">
      <c r="A356" s="6" t="s">
        <v>149</v>
      </c>
      <c r="B356" s="3" t="s">
        <v>17</v>
      </c>
      <c r="C356" s="3" t="s">
        <v>23</v>
      </c>
      <c r="D356" s="3" t="s">
        <v>9</v>
      </c>
      <c r="E356" s="3" t="s">
        <v>24</v>
      </c>
      <c r="F356" s="8">
        <v>1988.1353350095189</v>
      </c>
    </row>
    <row r="357" spans="1:6" ht="15.75" customHeight="1" x14ac:dyDescent="0.3">
      <c r="A357" s="6" t="s">
        <v>157</v>
      </c>
      <c r="B357" s="3" t="s">
        <v>30</v>
      </c>
      <c r="C357" s="3" t="s">
        <v>13</v>
      </c>
      <c r="D357" s="3" t="s">
        <v>28</v>
      </c>
      <c r="E357" s="3" t="s">
        <v>15</v>
      </c>
      <c r="F357" s="8">
        <v>2529.38</v>
      </c>
    </row>
    <row r="358" spans="1:6" ht="15.75" customHeight="1" x14ac:dyDescent="0.3">
      <c r="A358" s="6" t="s">
        <v>60</v>
      </c>
      <c r="B358" s="3" t="s">
        <v>12</v>
      </c>
      <c r="C358" s="3" t="s">
        <v>13</v>
      </c>
      <c r="D358" s="3" t="s">
        <v>28</v>
      </c>
      <c r="E358" s="3" t="s">
        <v>10</v>
      </c>
      <c r="F358" s="8">
        <v>3229.82</v>
      </c>
    </row>
    <row r="359" spans="1:6" ht="15.75" customHeight="1" x14ac:dyDescent="0.3">
      <c r="A359" s="6" t="s">
        <v>54</v>
      </c>
      <c r="B359" s="3" t="s">
        <v>12</v>
      </c>
      <c r="C359" s="3" t="s">
        <v>13</v>
      </c>
      <c r="D359" s="3" t="s">
        <v>14</v>
      </c>
      <c r="E359" s="3" t="s">
        <v>24</v>
      </c>
      <c r="F359" s="8">
        <v>1835.81</v>
      </c>
    </row>
    <row r="360" spans="1:6" ht="15.75" customHeight="1" x14ac:dyDescent="0.3">
      <c r="A360" s="6" t="s">
        <v>27</v>
      </c>
      <c r="B360" s="3" t="s">
        <v>12</v>
      </c>
      <c r="C360" s="3" t="s">
        <v>23</v>
      </c>
      <c r="D360" s="3" t="s">
        <v>9</v>
      </c>
      <c r="E360" s="3" t="s">
        <v>24</v>
      </c>
      <c r="F360" s="8">
        <v>4463.7645073014264</v>
      </c>
    </row>
    <row r="361" spans="1:6" ht="15.75" customHeight="1" x14ac:dyDescent="0.3">
      <c r="A361" s="6" t="s">
        <v>134</v>
      </c>
      <c r="B361" s="3" t="s">
        <v>7</v>
      </c>
      <c r="C361" s="3" t="s">
        <v>13</v>
      </c>
      <c r="D361" s="3" t="s">
        <v>9</v>
      </c>
      <c r="E361" s="3" t="s">
        <v>10</v>
      </c>
      <c r="F361" s="8">
        <v>2646.587032439355</v>
      </c>
    </row>
    <row r="362" spans="1:6" ht="15.75" customHeight="1" x14ac:dyDescent="0.3">
      <c r="A362" s="6" t="s">
        <v>47</v>
      </c>
      <c r="B362" s="3" t="s">
        <v>30</v>
      </c>
      <c r="C362" s="3" t="s">
        <v>23</v>
      </c>
      <c r="D362" s="3" t="s">
        <v>9</v>
      </c>
      <c r="E362" s="3" t="s">
        <v>24</v>
      </c>
      <c r="F362" s="8">
        <v>3222.4658473502082</v>
      </c>
    </row>
    <row r="363" spans="1:6" ht="15.75" customHeight="1" x14ac:dyDescent="0.3">
      <c r="A363" s="6" t="s">
        <v>126</v>
      </c>
      <c r="B363" s="3" t="s">
        <v>30</v>
      </c>
      <c r="C363" s="3" t="s">
        <v>23</v>
      </c>
      <c r="D363" s="3" t="s">
        <v>14</v>
      </c>
      <c r="E363" s="3" t="s">
        <v>10</v>
      </c>
      <c r="F363" s="8">
        <v>3493.4</v>
      </c>
    </row>
    <row r="364" spans="1:6" ht="15.75" customHeight="1" x14ac:dyDescent="0.3">
      <c r="A364" s="6" t="s">
        <v>103</v>
      </c>
      <c r="B364" s="3" t="s">
        <v>19</v>
      </c>
      <c r="C364" s="3" t="s">
        <v>23</v>
      </c>
      <c r="D364" s="3" t="s">
        <v>28</v>
      </c>
      <c r="E364" s="3" t="s">
        <v>24</v>
      </c>
      <c r="F364" s="8">
        <v>871.61</v>
      </c>
    </row>
    <row r="365" spans="1:6" ht="15.75" customHeight="1" x14ac:dyDescent="0.3">
      <c r="A365" s="6" t="s">
        <v>80</v>
      </c>
      <c r="B365" s="3" t="s">
        <v>17</v>
      </c>
      <c r="C365" s="3" t="s">
        <v>23</v>
      </c>
      <c r="D365" s="3" t="s">
        <v>28</v>
      </c>
      <c r="E365" s="3" t="s">
        <v>15</v>
      </c>
      <c r="F365" s="8">
        <v>407.43</v>
      </c>
    </row>
    <row r="366" spans="1:6" ht="15.75" customHeight="1" x14ac:dyDescent="0.3">
      <c r="A366" s="6" t="s">
        <v>71</v>
      </c>
      <c r="B366" s="3" t="s">
        <v>7</v>
      </c>
      <c r="C366" s="3" t="s">
        <v>23</v>
      </c>
      <c r="D366" s="3" t="s">
        <v>28</v>
      </c>
      <c r="E366" s="3" t="s">
        <v>10</v>
      </c>
      <c r="F366" s="8">
        <v>4341.34</v>
      </c>
    </row>
    <row r="367" spans="1:6" ht="15.75" customHeight="1" x14ac:dyDescent="0.3">
      <c r="A367" s="6" t="s">
        <v>187</v>
      </c>
      <c r="B367" s="3" t="s">
        <v>19</v>
      </c>
      <c r="C367" s="3" t="s">
        <v>13</v>
      </c>
      <c r="D367" s="3" t="s">
        <v>9</v>
      </c>
      <c r="E367" s="3" t="s">
        <v>15</v>
      </c>
      <c r="F367" s="8">
        <v>1935.29569129775</v>
      </c>
    </row>
    <row r="368" spans="1:6" ht="15.75" customHeight="1" x14ac:dyDescent="0.3">
      <c r="A368" s="6" t="s">
        <v>160</v>
      </c>
      <c r="B368" s="3" t="s">
        <v>30</v>
      </c>
      <c r="C368" s="3" t="s">
        <v>23</v>
      </c>
      <c r="D368" s="3" t="s">
        <v>14</v>
      </c>
      <c r="E368" s="3" t="s">
        <v>10</v>
      </c>
      <c r="F368" s="8">
        <v>3547.68</v>
      </c>
    </row>
    <row r="369" spans="1:6" ht="15.75" customHeight="1" x14ac:dyDescent="0.3">
      <c r="A369" s="6" t="s">
        <v>149</v>
      </c>
      <c r="B369" s="3" t="s">
        <v>17</v>
      </c>
      <c r="C369" s="3" t="s">
        <v>34</v>
      </c>
      <c r="D369" s="3" t="s">
        <v>14</v>
      </c>
      <c r="E369" s="3" t="s">
        <v>24</v>
      </c>
      <c r="F369" s="8">
        <v>4904.09</v>
      </c>
    </row>
    <row r="370" spans="1:6" ht="15.75" customHeight="1" x14ac:dyDescent="0.3">
      <c r="A370" s="6" t="s">
        <v>33</v>
      </c>
      <c r="B370" s="3" t="s">
        <v>19</v>
      </c>
      <c r="C370" s="3" t="s">
        <v>8</v>
      </c>
      <c r="D370" s="3" t="s">
        <v>14</v>
      </c>
      <c r="E370" s="3" t="s">
        <v>10</v>
      </c>
      <c r="F370" s="8">
        <v>3391.08</v>
      </c>
    </row>
    <row r="371" spans="1:6" ht="15.75" customHeight="1" x14ac:dyDescent="0.3">
      <c r="A371" s="6" t="s">
        <v>64</v>
      </c>
      <c r="B371" s="3" t="s">
        <v>30</v>
      </c>
      <c r="C371" s="3" t="s">
        <v>8</v>
      </c>
      <c r="D371" s="3" t="s">
        <v>28</v>
      </c>
      <c r="E371" s="3" t="s">
        <v>10</v>
      </c>
      <c r="F371" s="8">
        <v>589.80999999999995</v>
      </c>
    </row>
    <row r="372" spans="1:6" ht="15.75" customHeight="1" x14ac:dyDescent="0.3">
      <c r="A372" s="6" t="s">
        <v>127</v>
      </c>
      <c r="B372" s="3" t="s">
        <v>17</v>
      </c>
      <c r="C372" s="3" t="s">
        <v>13</v>
      </c>
      <c r="D372" s="3" t="s">
        <v>28</v>
      </c>
      <c r="E372" s="3" t="s">
        <v>24</v>
      </c>
      <c r="F372" s="8">
        <v>1487.46</v>
      </c>
    </row>
    <row r="373" spans="1:6" ht="15.75" customHeight="1" x14ac:dyDescent="0.3">
      <c r="A373" s="6" t="s">
        <v>27</v>
      </c>
      <c r="B373" s="3" t="s">
        <v>12</v>
      </c>
      <c r="C373" s="3" t="s">
        <v>13</v>
      </c>
      <c r="D373" s="3" t="s">
        <v>14</v>
      </c>
      <c r="E373" s="3" t="s">
        <v>24</v>
      </c>
      <c r="F373" s="8">
        <v>2879.35</v>
      </c>
    </row>
    <row r="374" spans="1:6" ht="15.75" customHeight="1" x14ac:dyDescent="0.3">
      <c r="A374" s="6" t="s">
        <v>45</v>
      </c>
      <c r="B374" s="3" t="s">
        <v>7</v>
      </c>
      <c r="C374" s="3" t="s">
        <v>13</v>
      </c>
      <c r="D374" s="3" t="s">
        <v>28</v>
      </c>
      <c r="E374" s="3" t="s">
        <v>24</v>
      </c>
      <c r="F374" s="8">
        <v>3544.12</v>
      </c>
    </row>
    <row r="375" spans="1:6" ht="15.75" customHeight="1" x14ac:dyDescent="0.3">
      <c r="A375" s="6" t="s">
        <v>27</v>
      </c>
      <c r="B375" s="3" t="s">
        <v>12</v>
      </c>
      <c r="C375" s="3" t="s">
        <v>8</v>
      </c>
      <c r="D375" s="3" t="s">
        <v>14</v>
      </c>
      <c r="E375" s="3" t="s">
        <v>10</v>
      </c>
      <c r="F375" s="8">
        <v>646.33000000000004</v>
      </c>
    </row>
    <row r="376" spans="1:6" ht="15.75" customHeight="1" x14ac:dyDescent="0.3">
      <c r="A376" s="6" t="s">
        <v>144</v>
      </c>
      <c r="B376" s="3" t="s">
        <v>30</v>
      </c>
      <c r="C376" s="3" t="s">
        <v>23</v>
      </c>
      <c r="D376" s="3" t="s">
        <v>14</v>
      </c>
      <c r="E376" s="3" t="s">
        <v>10</v>
      </c>
      <c r="F376" s="8">
        <v>1569.86</v>
      </c>
    </row>
    <row r="377" spans="1:6" ht="15.75" customHeight="1" x14ac:dyDescent="0.3">
      <c r="A377" s="6" t="s">
        <v>166</v>
      </c>
      <c r="B377" s="3" t="s">
        <v>7</v>
      </c>
      <c r="C377" s="3" t="s">
        <v>34</v>
      </c>
      <c r="D377" s="3" t="s">
        <v>28</v>
      </c>
      <c r="E377" s="3" t="s">
        <v>15</v>
      </c>
      <c r="F377" s="8">
        <v>2728.09</v>
      </c>
    </row>
    <row r="378" spans="1:6" ht="15.75" customHeight="1" x14ac:dyDescent="0.3">
      <c r="A378" s="6" t="s">
        <v>76</v>
      </c>
      <c r="B378" s="3" t="s">
        <v>17</v>
      </c>
      <c r="C378" s="3" t="s">
        <v>23</v>
      </c>
      <c r="D378" s="3" t="s">
        <v>28</v>
      </c>
      <c r="E378" s="3" t="s">
        <v>15</v>
      </c>
      <c r="F378" s="8">
        <v>1865.65</v>
      </c>
    </row>
    <row r="379" spans="1:6" ht="15.75" customHeight="1" x14ac:dyDescent="0.3">
      <c r="A379" s="6" t="s">
        <v>138</v>
      </c>
      <c r="B379" s="3" t="s">
        <v>12</v>
      </c>
      <c r="C379" s="3" t="s">
        <v>13</v>
      </c>
      <c r="D379" s="3" t="s">
        <v>28</v>
      </c>
      <c r="E379" s="3" t="s">
        <v>10</v>
      </c>
      <c r="F379" s="8">
        <v>4048.31</v>
      </c>
    </row>
    <row r="380" spans="1:6" ht="15.75" customHeight="1" x14ac:dyDescent="0.3">
      <c r="A380" s="6" t="s">
        <v>39</v>
      </c>
      <c r="B380" s="3" t="s">
        <v>7</v>
      </c>
      <c r="C380" s="3" t="s">
        <v>34</v>
      </c>
      <c r="D380" s="3" t="s">
        <v>28</v>
      </c>
      <c r="E380" s="3" t="s">
        <v>15</v>
      </c>
      <c r="F380" s="8">
        <v>468.34</v>
      </c>
    </row>
    <row r="381" spans="1:6" ht="15.75" customHeight="1" x14ac:dyDescent="0.3">
      <c r="A381" s="6" t="s">
        <v>188</v>
      </c>
      <c r="B381" s="3" t="s">
        <v>19</v>
      </c>
      <c r="C381" s="3" t="s">
        <v>13</v>
      </c>
      <c r="D381" s="3" t="s">
        <v>28</v>
      </c>
      <c r="E381" s="3" t="s">
        <v>10</v>
      </c>
      <c r="F381" s="8">
        <v>802.1</v>
      </c>
    </row>
    <row r="382" spans="1:6" ht="15.75" customHeight="1" x14ac:dyDescent="0.3">
      <c r="A382" s="6" t="s">
        <v>101</v>
      </c>
      <c r="B382" s="3" t="s">
        <v>19</v>
      </c>
      <c r="C382" s="3" t="s">
        <v>34</v>
      </c>
      <c r="D382" s="3" t="s">
        <v>9</v>
      </c>
      <c r="E382" s="3" t="s">
        <v>10</v>
      </c>
      <c r="F382" s="8">
        <v>3548.2599944224999</v>
      </c>
    </row>
    <row r="383" spans="1:6" ht="15.75" customHeight="1" x14ac:dyDescent="0.3">
      <c r="A383" s="6" t="s">
        <v>142</v>
      </c>
      <c r="B383" s="3" t="s">
        <v>17</v>
      </c>
      <c r="C383" s="3" t="s">
        <v>8</v>
      </c>
      <c r="D383" s="3" t="s">
        <v>14</v>
      </c>
      <c r="E383" s="3" t="s">
        <v>15</v>
      </c>
      <c r="F383" s="8">
        <v>647.30999999999995</v>
      </c>
    </row>
    <row r="384" spans="1:6" ht="15.75" customHeight="1" x14ac:dyDescent="0.3">
      <c r="A384" s="6" t="s">
        <v>178</v>
      </c>
      <c r="B384" s="3" t="s">
        <v>30</v>
      </c>
      <c r="C384" s="3" t="s">
        <v>34</v>
      </c>
      <c r="D384" s="3" t="s">
        <v>14</v>
      </c>
      <c r="E384" s="3" t="s">
        <v>24</v>
      </c>
      <c r="F384" s="8">
        <v>1024.8599999999999</v>
      </c>
    </row>
    <row r="385" spans="1:6" ht="15.75" customHeight="1" x14ac:dyDescent="0.3">
      <c r="A385" s="6" t="s">
        <v>172</v>
      </c>
      <c r="B385" s="3" t="s">
        <v>7</v>
      </c>
      <c r="C385" s="3" t="s">
        <v>23</v>
      </c>
      <c r="D385" s="3" t="s">
        <v>14</v>
      </c>
      <c r="E385" s="3" t="s">
        <v>24</v>
      </c>
      <c r="F385" s="8">
        <v>304.14999999999998</v>
      </c>
    </row>
    <row r="386" spans="1:6" ht="15.75" customHeight="1" x14ac:dyDescent="0.3">
      <c r="A386" s="6" t="s">
        <v>73</v>
      </c>
      <c r="B386" s="3" t="s">
        <v>30</v>
      </c>
      <c r="C386" s="3" t="s">
        <v>23</v>
      </c>
      <c r="D386" s="3" t="s">
        <v>28</v>
      </c>
      <c r="E386" s="3" t="s">
        <v>24</v>
      </c>
      <c r="F386" s="8">
        <v>4794.1899999999996</v>
      </c>
    </row>
    <row r="387" spans="1:6" ht="15.75" customHeight="1" x14ac:dyDescent="0.3">
      <c r="A387" s="6" t="s">
        <v>72</v>
      </c>
      <c r="B387" s="3" t="s">
        <v>19</v>
      </c>
      <c r="C387" s="3" t="s">
        <v>34</v>
      </c>
      <c r="D387" s="3" t="s">
        <v>28</v>
      </c>
      <c r="E387" s="3" t="s">
        <v>24</v>
      </c>
      <c r="F387" s="8">
        <v>2331.7399999999998</v>
      </c>
    </row>
    <row r="388" spans="1:6" ht="15.75" customHeight="1" x14ac:dyDescent="0.3">
      <c r="A388" s="6" t="s">
        <v>136</v>
      </c>
      <c r="B388" s="3" t="s">
        <v>17</v>
      </c>
      <c r="C388" s="3" t="s">
        <v>13</v>
      </c>
      <c r="D388" s="3" t="s">
        <v>28</v>
      </c>
      <c r="E388" s="3" t="s">
        <v>10</v>
      </c>
      <c r="F388" s="8">
        <v>4183.93</v>
      </c>
    </row>
    <row r="389" spans="1:6" ht="15.75" customHeight="1" x14ac:dyDescent="0.3">
      <c r="A389" s="6" t="s">
        <v>22</v>
      </c>
      <c r="B389" s="3" t="s">
        <v>12</v>
      </c>
      <c r="C389" s="3" t="s">
        <v>13</v>
      </c>
      <c r="D389" s="3" t="s">
        <v>14</v>
      </c>
      <c r="E389" s="3" t="s">
        <v>15</v>
      </c>
      <c r="F389" s="8">
        <v>1515.76</v>
      </c>
    </row>
    <row r="390" spans="1:6" ht="15.75" customHeight="1" x14ac:dyDescent="0.3">
      <c r="A390" s="6" t="s">
        <v>189</v>
      </c>
      <c r="B390" s="3" t="s">
        <v>19</v>
      </c>
      <c r="C390" s="3" t="s">
        <v>23</v>
      </c>
      <c r="D390" s="3" t="s">
        <v>9</v>
      </c>
      <c r="E390" s="3" t="s">
        <v>10</v>
      </c>
      <c r="F390" s="8">
        <v>4299.7299999999996</v>
      </c>
    </row>
    <row r="391" spans="1:6" ht="15.75" customHeight="1" x14ac:dyDescent="0.3">
      <c r="A391" s="6" t="s">
        <v>89</v>
      </c>
      <c r="B391" s="3" t="s">
        <v>17</v>
      </c>
      <c r="C391" s="3" t="s">
        <v>13</v>
      </c>
      <c r="D391" s="3" t="s">
        <v>28</v>
      </c>
      <c r="E391" s="3" t="s">
        <v>24</v>
      </c>
      <c r="F391" s="8">
        <v>303.22000000000003</v>
      </c>
    </row>
    <row r="392" spans="1:6" ht="15.75" customHeight="1" x14ac:dyDescent="0.3">
      <c r="A392" s="6" t="s">
        <v>121</v>
      </c>
      <c r="B392" s="3" t="s">
        <v>30</v>
      </c>
      <c r="C392" s="3" t="s">
        <v>8</v>
      </c>
      <c r="D392" s="3" t="s">
        <v>14</v>
      </c>
      <c r="E392" s="3" t="s">
        <v>10</v>
      </c>
      <c r="F392" s="8">
        <v>2427.3000000000002</v>
      </c>
    </row>
    <row r="393" spans="1:6" ht="15.75" customHeight="1" x14ac:dyDescent="0.3">
      <c r="A393" s="6" t="s">
        <v>190</v>
      </c>
      <c r="B393" s="3" t="s">
        <v>17</v>
      </c>
      <c r="C393" s="3" t="s">
        <v>13</v>
      </c>
      <c r="D393" s="3" t="s">
        <v>14</v>
      </c>
      <c r="E393" s="3" t="s">
        <v>15</v>
      </c>
      <c r="F393" s="8">
        <v>3481.31</v>
      </c>
    </row>
    <row r="394" spans="1:6" ht="15.75" customHeight="1" x14ac:dyDescent="0.3">
      <c r="A394" s="6" t="s">
        <v>96</v>
      </c>
      <c r="B394" s="3" t="s">
        <v>19</v>
      </c>
      <c r="C394" s="3" t="s">
        <v>23</v>
      </c>
      <c r="D394" s="3" t="s">
        <v>28</v>
      </c>
      <c r="E394" s="3" t="s">
        <v>10</v>
      </c>
      <c r="F394" s="8">
        <v>2451.0100000000002</v>
      </c>
    </row>
    <row r="395" spans="1:6" ht="15.75" customHeight="1" x14ac:dyDescent="0.3">
      <c r="A395" s="6" t="s">
        <v>50</v>
      </c>
      <c r="B395" s="3" t="s">
        <v>19</v>
      </c>
      <c r="C395" s="3" t="s">
        <v>8</v>
      </c>
      <c r="D395" s="3" t="s">
        <v>9</v>
      </c>
      <c r="E395" s="3" t="s">
        <v>10</v>
      </c>
      <c r="F395" s="8">
        <v>2726.5885548988631</v>
      </c>
    </row>
    <row r="396" spans="1:6" ht="15.75" customHeight="1" x14ac:dyDescent="0.3">
      <c r="A396" s="6" t="s">
        <v>171</v>
      </c>
      <c r="B396" s="3" t="s">
        <v>17</v>
      </c>
      <c r="C396" s="3" t="s">
        <v>13</v>
      </c>
      <c r="D396" s="3" t="s">
        <v>28</v>
      </c>
      <c r="E396" s="3" t="s">
        <v>24</v>
      </c>
      <c r="F396" s="8">
        <v>4059.4</v>
      </c>
    </row>
    <row r="397" spans="1:6" ht="15.75" customHeight="1" x14ac:dyDescent="0.3">
      <c r="A397" s="6" t="s">
        <v>152</v>
      </c>
      <c r="B397" s="3" t="s">
        <v>30</v>
      </c>
      <c r="C397" s="3" t="s">
        <v>34</v>
      </c>
      <c r="D397" s="3" t="s">
        <v>28</v>
      </c>
      <c r="E397" s="3" t="s">
        <v>10</v>
      </c>
      <c r="F397" s="8">
        <v>3874.1</v>
      </c>
    </row>
    <row r="398" spans="1:6" ht="15.75" customHeight="1" x14ac:dyDescent="0.3">
      <c r="A398" s="6" t="s">
        <v>146</v>
      </c>
      <c r="B398" s="3" t="s">
        <v>7</v>
      </c>
      <c r="C398" s="3" t="s">
        <v>34</v>
      </c>
      <c r="D398" s="3" t="s">
        <v>14</v>
      </c>
      <c r="E398" s="3" t="s">
        <v>10</v>
      </c>
      <c r="F398" s="8">
        <v>870.3</v>
      </c>
    </row>
    <row r="399" spans="1:6" ht="15.75" customHeight="1" x14ac:dyDescent="0.3">
      <c r="A399" s="6" t="s">
        <v>171</v>
      </c>
      <c r="B399" s="3" t="s">
        <v>17</v>
      </c>
      <c r="C399" s="3" t="s">
        <v>8</v>
      </c>
      <c r="D399" s="3" t="s">
        <v>28</v>
      </c>
      <c r="E399" s="3" t="s">
        <v>24</v>
      </c>
      <c r="F399" s="8">
        <v>1471.82</v>
      </c>
    </row>
    <row r="400" spans="1:6" ht="15.75" customHeight="1" x14ac:dyDescent="0.3">
      <c r="A400" s="6" t="s">
        <v>191</v>
      </c>
      <c r="B400" s="3" t="s">
        <v>12</v>
      </c>
      <c r="C400" s="3" t="s">
        <v>8</v>
      </c>
      <c r="D400" s="3" t="s">
        <v>9</v>
      </c>
      <c r="E400" s="3" t="s">
        <v>10</v>
      </c>
      <c r="F400" s="8">
        <v>3436.000754463274</v>
      </c>
    </row>
    <row r="401" spans="1:6" ht="15.75" customHeight="1" x14ac:dyDescent="0.3">
      <c r="A401" s="6" t="s">
        <v>124</v>
      </c>
      <c r="B401" s="3" t="s">
        <v>12</v>
      </c>
      <c r="C401" s="3" t="s">
        <v>13</v>
      </c>
      <c r="D401" s="3" t="s">
        <v>9</v>
      </c>
      <c r="E401" s="3" t="s">
        <v>24</v>
      </c>
      <c r="F401" s="8">
        <v>479.22266450760202</v>
      </c>
    </row>
    <row r="402" spans="1:6" ht="15.75" customHeight="1" x14ac:dyDescent="0.3">
      <c r="A402" s="6" t="s">
        <v>183</v>
      </c>
      <c r="B402" s="3" t="s">
        <v>7</v>
      </c>
      <c r="C402" s="3" t="s">
        <v>23</v>
      </c>
      <c r="D402" s="3" t="s">
        <v>14</v>
      </c>
      <c r="E402" s="3" t="s">
        <v>15</v>
      </c>
      <c r="F402" s="8">
        <v>2840.69</v>
      </c>
    </row>
    <row r="403" spans="1:6" ht="15.75" customHeight="1" x14ac:dyDescent="0.3">
      <c r="A403" s="6" t="s">
        <v>71</v>
      </c>
      <c r="B403" s="3" t="s">
        <v>7</v>
      </c>
      <c r="C403" s="3" t="s">
        <v>13</v>
      </c>
      <c r="D403" s="3" t="s">
        <v>28</v>
      </c>
      <c r="E403" s="3" t="s">
        <v>15</v>
      </c>
      <c r="F403" s="8">
        <v>1808.08</v>
      </c>
    </row>
    <row r="404" spans="1:6" ht="15.75" customHeight="1" x14ac:dyDescent="0.3">
      <c r="A404" s="6" t="s">
        <v>128</v>
      </c>
      <c r="B404" s="3" t="s">
        <v>12</v>
      </c>
      <c r="C404" s="3" t="s">
        <v>34</v>
      </c>
      <c r="D404" s="3" t="s">
        <v>28</v>
      </c>
      <c r="E404" s="3" t="s">
        <v>24</v>
      </c>
      <c r="F404" s="8">
        <v>425.7</v>
      </c>
    </row>
    <row r="405" spans="1:6" ht="15.75" customHeight="1" x14ac:dyDescent="0.3">
      <c r="A405" s="6" t="s">
        <v>118</v>
      </c>
      <c r="B405" s="3" t="s">
        <v>30</v>
      </c>
      <c r="C405" s="3" t="s">
        <v>34</v>
      </c>
      <c r="D405" s="3" t="s">
        <v>14</v>
      </c>
      <c r="E405" s="3" t="s">
        <v>10</v>
      </c>
      <c r="F405" s="8">
        <v>981.92</v>
      </c>
    </row>
    <row r="406" spans="1:6" ht="15.75" customHeight="1" x14ac:dyDescent="0.3">
      <c r="A406" s="6" t="s">
        <v>37</v>
      </c>
      <c r="B406" s="3" t="s">
        <v>17</v>
      </c>
      <c r="C406" s="3" t="s">
        <v>8</v>
      </c>
      <c r="D406" s="3" t="s">
        <v>9</v>
      </c>
      <c r="E406" s="3" t="s">
        <v>15</v>
      </c>
      <c r="F406" s="8">
        <v>1089.286156146823</v>
      </c>
    </row>
    <row r="407" spans="1:6" ht="15.75" customHeight="1" x14ac:dyDescent="0.3">
      <c r="A407" s="6" t="s">
        <v>192</v>
      </c>
      <c r="B407" s="3" t="s">
        <v>19</v>
      </c>
      <c r="C407" s="3" t="s">
        <v>34</v>
      </c>
      <c r="D407" s="3" t="s">
        <v>9</v>
      </c>
      <c r="E407" s="3" t="s">
        <v>24</v>
      </c>
      <c r="F407" s="8">
        <v>4336.6087244962846</v>
      </c>
    </row>
    <row r="408" spans="1:6" ht="15.75" customHeight="1" x14ac:dyDescent="0.3">
      <c r="A408" s="6" t="s">
        <v>58</v>
      </c>
      <c r="B408" s="3" t="s">
        <v>17</v>
      </c>
      <c r="C408" s="3" t="s">
        <v>23</v>
      </c>
      <c r="D408" s="3" t="s">
        <v>9</v>
      </c>
      <c r="E408" s="3" t="s">
        <v>15</v>
      </c>
      <c r="F408" s="8">
        <v>1820.986480793734</v>
      </c>
    </row>
    <row r="409" spans="1:6" ht="15.75" customHeight="1" x14ac:dyDescent="0.3">
      <c r="A409" s="6" t="s">
        <v>80</v>
      </c>
      <c r="B409" s="3" t="s">
        <v>17</v>
      </c>
      <c r="C409" s="3" t="s">
        <v>13</v>
      </c>
      <c r="D409" s="3" t="s">
        <v>14</v>
      </c>
      <c r="E409" s="3" t="s">
        <v>15</v>
      </c>
      <c r="F409" s="8">
        <v>2772.88</v>
      </c>
    </row>
    <row r="410" spans="1:6" ht="15.75" customHeight="1" x14ac:dyDescent="0.3">
      <c r="A410" s="6" t="s">
        <v>75</v>
      </c>
      <c r="B410" s="3" t="s">
        <v>19</v>
      </c>
      <c r="C410" s="3" t="s">
        <v>13</v>
      </c>
      <c r="D410" s="3" t="s">
        <v>14</v>
      </c>
      <c r="E410" s="3" t="s">
        <v>24</v>
      </c>
      <c r="F410" s="8">
        <v>4985.09</v>
      </c>
    </row>
    <row r="411" spans="1:6" ht="15.75" customHeight="1" x14ac:dyDescent="0.3">
      <c r="A411" s="6" t="s">
        <v>188</v>
      </c>
      <c r="B411" s="3" t="s">
        <v>19</v>
      </c>
      <c r="C411" s="3" t="s">
        <v>23</v>
      </c>
      <c r="D411" s="3" t="s">
        <v>9</v>
      </c>
      <c r="E411" s="3" t="s">
        <v>10</v>
      </c>
      <c r="F411" s="8">
        <v>4859.13</v>
      </c>
    </row>
    <row r="412" spans="1:6" ht="15.75" customHeight="1" x14ac:dyDescent="0.3">
      <c r="A412" s="6" t="s">
        <v>39</v>
      </c>
      <c r="B412" s="3" t="s">
        <v>7</v>
      </c>
      <c r="C412" s="3" t="s">
        <v>34</v>
      </c>
      <c r="D412" s="3" t="s">
        <v>28</v>
      </c>
      <c r="E412" s="3" t="s">
        <v>15</v>
      </c>
      <c r="F412" s="8">
        <v>3855.03</v>
      </c>
    </row>
    <row r="413" spans="1:6" ht="15.75" customHeight="1" x14ac:dyDescent="0.3">
      <c r="A413" s="6" t="s">
        <v>111</v>
      </c>
      <c r="B413" s="3" t="s">
        <v>19</v>
      </c>
      <c r="C413" s="3" t="s">
        <v>8</v>
      </c>
      <c r="D413" s="3" t="s">
        <v>9</v>
      </c>
      <c r="E413" s="3" t="s">
        <v>24</v>
      </c>
      <c r="F413" s="8">
        <v>1087.9336566727329</v>
      </c>
    </row>
    <row r="414" spans="1:6" ht="15.75" customHeight="1" x14ac:dyDescent="0.3">
      <c r="A414" s="6" t="s">
        <v>26</v>
      </c>
      <c r="B414" s="3" t="s">
        <v>17</v>
      </c>
      <c r="C414" s="3" t="s">
        <v>8</v>
      </c>
      <c r="D414" s="3" t="s">
        <v>14</v>
      </c>
      <c r="E414" s="3" t="s">
        <v>10</v>
      </c>
      <c r="F414" s="8">
        <v>3311.86</v>
      </c>
    </row>
    <row r="415" spans="1:6" ht="15.75" customHeight="1" x14ac:dyDescent="0.3">
      <c r="A415" s="6" t="s">
        <v>188</v>
      </c>
      <c r="B415" s="3" t="s">
        <v>19</v>
      </c>
      <c r="C415" s="3" t="s">
        <v>8</v>
      </c>
      <c r="D415" s="3" t="s">
        <v>9</v>
      </c>
      <c r="E415" s="3" t="s">
        <v>24</v>
      </c>
      <c r="F415" s="8">
        <v>3496.49</v>
      </c>
    </row>
    <row r="416" spans="1:6" ht="15.75" customHeight="1" x14ac:dyDescent="0.3">
      <c r="A416" s="6" t="s">
        <v>105</v>
      </c>
      <c r="B416" s="3" t="s">
        <v>30</v>
      </c>
      <c r="C416" s="3" t="s">
        <v>34</v>
      </c>
      <c r="D416" s="3" t="s">
        <v>28</v>
      </c>
      <c r="E416" s="3" t="s">
        <v>10</v>
      </c>
      <c r="F416" s="8">
        <v>3355.28</v>
      </c>
    </row>
    <row r="417" spans="1:6" ht="15.75" customHeight="1" x14ac:dyDescent="0.3">
      <c r="A417" s="6" t="s">
        <v>122</v>
      </c>
      <c r="B417" s="3" t="s">
        <v>19</v>
      </c>
      <c r="C417" s="3" t="s">
        <v>8</v>
      </c>
      <c r="D417" s="3" t="s">
        <v>9</v>
      </c>
      <c r="E417" s="3" t="s">
        <v>10</v>
      </c>
      <c r="F417" s="8">
        <v>4871.4203091378122</v>
      </c>
    </row>
    <row r="418" spans="1:6" ht="15.75" customHeight="1" x14ac:dyDescent="0.3">
      <c r="A418" s="6" t="s">
        <v>49</v>
      </c>
      <c r="B418" s="3" t="s">
        <v>19</v>
      </c>
      <c r="C418" s="3" t="s">
        <v>13</v>
      </c>
      <c r="D418" s="3" t="s">
        <v>9</v>
      </c>
      <c r="E418" s="3" t="s">
        <v>10</v>
      </c>
      <c r="F418" s="8">
        <v>1245.54</v>
      </c>
    </row>
    <row r="419" spans="1:6" ht="15.75" customHeight="1" x14ac:dyDescent="0.3">
      <c r="A419" s="6" t="s">
        <v>123</v>
      </c>
      <c r="B419" s="3" t="s">
        <v>30</v>
      </c>
      <c r="C419" s="3" t="s">
        <v>34</v>
      </c>
      <c r="D419" s="3" t="s">
        <v>14</v>
      </c>
      <c r="E419" s="3" t="s">
        <v>15</v>
      </c>
      <c r="F419" s="8">
        <v>2891.84</v>
      </c>
    </row>
    <row r="420" spans="1:6" ht="15.75" customHeight="1" x14ac:dyDescent="0.3">
      <c r="A420" s="6" t="s">
        <v>54</v>
      </c>
      <c r="B420" s="3" t="s">
        <v>12</v>
      </c>
      <c r="C420" s="3" t="s">
        <v>8</v>
      </c>
      <c r="D420" s="3" t="s">
        <v>14</v>
      </c>
      <c r="E420" s="3" t="s">
        <v>10</v>
      </c>
      <c r="F420" s="8">
        <v>2482.64</v>
      </c>
    </row>
    <row r="421" spans="1:6" ht="15.75" customHeight="1" x14ac:dyDescent="0.3">
      <c r="A421" s="6" t="s">
        <v>162</v>
      </c>
      <c r="B421" s="3" t="s">
        <v>30</v>
      </c>
      <c r="C421" s="3" t="s">
        <v>23</v>
      </c>
      <c r="D421" s="3" t="s">
        <v>9</v>
      </c>
      <c r="E421" s="3" t="s">
        <v>10</v>
      </c>
      <c r="F421" s="8">
        <v>3463.8851945475622</v>
      </c>
    </row>
    <row r="422" spans="1:6" ht="15.75" customHeight="1" x14ac:dyDescent="0.3">
      <c r="A422" s="6" t="s">
        <v>193</v>
      </c>
      <c r="B422" s="3" t="s">
        <v>12</v>
      </c>
      <c r="C422" s="3" t="s">
        <v>8</v>
      </c>
      <c r="D422" s="3" t="s">
        <v>9</v>
      </c>
      <c r="E422" s="3" t="s">
        <v>24</v>
      </c>
      <c r="F422" s="8">
        <v>2901.336909304945</v>
      </c>
    </row>
    <row r="423" spans="1:6" ht="15.75" customHeight="1" x14ac:dyDescent="0.3">
      <c r="A423" s="6" t="s">
        <v>194</v>
      </c>
      <c r="B423" s="3" t="s">
        <v>17</v>
      </c>
      <c r="C423" s="3" t="s">
        <v>34</v>
      </c>
      <c r="D423" s="3" t="s">
        <v>14</v>
      </c>
      <c r="E423" s="3" t="s">
        <v>15</v>
      </c>
      <c r="F423" s="8">
        <v>1323.76</v>
      </c>
    </row>
    <row r="424" spans="1:6" ht="15.75" customHeight="1" x14ac:dyDescent="0.3">
      <c r="A424" s="6" t="s">
        <v>190</v>
      </c>
      <c r="B424" s="3" t="s">
        <v>17</v>
      </c>
      <c r="C424" s="3" t="s">
        <v>8</v>
      </c>
      <c r="D424" s="3" t="s">
        <v>9</v>
      </c>
      <c r="E424" s="3" t="s">
        <v>24</v>
      </c>
      <c r="F424" s="8">
        <v>2332.1231007980609</v>
      </c>
    </row>
    <row r="425" spans="1:6" ht="15.75" customHeight="1" x14ac:dyDescent="0.3">
      <c r="A425" s="6" t="s">
        <v>141</v>
      </c>
      <c r="B425" s="3" t="s">
        <v>7</v>
      </c>
      <c r="C425" s="3" t="s">
        <v>8</v>
      </c>
      <c r="D425" s="3" t="s">
        <v>28</v>
      </c>
      <c r="E425" s="3" t="s">
        <v>24</v>
      </c>
      <c r="F425" s="8">
        <v>462.78</v>
      </c>
    </row>
    <row r="426" spans="1:6" ht="15.75" customHeight="1" x14ac:dyDescent="0.3">
      <c r="A426" s="6" t="s">
        <v>193</v>
      </c>
      <c r="B426" s="3" t="s">
        <v>12</v>
      </c>
      <c r="C426" s="3" t="s">
        <v>23</v>
      </c>
      <c r="D426" s="3" t="s">
        <v>14</v>
      </c>
      <c r="E426" s="3" t="s">
        <v>15</v>
      </c>
      <c r="F426" s="8">
        <v>1229.33</v>
      </c>
    </row>
    <row r="427" spans="1:6" ht="15.75" customHeight="1" x14ac:dyDescent="0.3">
      <c r="A427" s="6" t="s">
        <v>92</v>
      </c>
      <c r="B427" s="3" t="s">
        <v>30</v>
      </c>
      <c r="C427" s="3" t="s">
        <v>13</v>
      </c>
      <c r="D427" s="3" t="s">
        <v>14</v>
      </c>
      <c r="E427" s="3" t="s">
        <v>15</v>
      </c>
      <c r="F427" s="8">
        <v>3457.79</v>
      </c>
    </row>
    <row r="428" spans="1:6" ht="15.75" customHeight="1" x14ac:dyDescent="0.3">
      <c r="A428" s="6" t="s">
        <v>89</v>
      </c>
      <c r="B428" s="3" t="s">
        <v>17</v>
      </c>
      <c r="C428" s="3" t="s">
        <v>8</v>
      </c>
      <c r="D428" s="3" t="s">
        <v>14</v>
      </c>
      <c r="E428" s="3" t="s">
        <v>15</v>
      </c>
      <c r="F428" s="8">
        <v>3519.41</v>
      </c>
    </row>
    <row r="429" spans="1:6" ht="15.75" customHeight="1" x14ac:dyDescent="0.3">
      <c r="A429" s="6" t="s">
        <v>171</v>
      </c>
      <c r="B429" s="3" t="s">
        <v>17</v>
      </c>
      <c r="C429" s="3" t="s">
        <v>8</v>
      </c>
      <c r="D429" s="3" t="s">
        <v>28</v>
      </c>
      <c r="E429" s="3" t="s">
        <v>24</v>
      </c>
      <c r="F429" s="8">
        <v>2913.47</v>
      </c>
    </row>
    <row r="430" spans="1:6" ht="15.75" customHeight="1" x14ac:dyDescent="0.3">
      <c r="A430" s="6" t="s">
        <v>195</v>
      </c>
      <c r="B430" s="3" t="s">
        <v>7</v>
      </c>
      <c r="C430" s="3" t="s">
        <v>34</v>
      </c>
      <c r="D430" s="3" t="s">
        <v>28</v>
      </c>
      <c r="E430" s="3" t="s">
        <v>15</v>
      </c>
      <c r="F430" s="8">
        <v>1431.51</v>
      </c>
    </row>
    <row r="431" spans="1:6" ht="15.75" customHeight="1" x14ac:dyDescent="0.3">
      <c r="A431" s="6" t="s">
        <v>85</v>
      </c>
      <c r="B431" s="3" t="s">
        <v>30</v>
      </c>
      <c r="C431" s="3" t="s">
        <v>34</v>
      </c>
      <c r="D431" s="3" t="s">
        <v>28</v>
      </c>
      <c r="E431" s="3" t="s">
        <v>24</v>
      </c>
      <c r="F431" s="8">
        <v>2346.0500000000002</v>
      </c>
    </row>
    <row r="432" spans="1:6" ht="15.75" customHeight="1" x14ac:dyDescent="0.3">
      <c r="A432" s="6" t="s">
        <v>122</v>
      </c>
      <c r="B432" s="3" t="s">
        <v>19</v>
      </c>
      <c r="C432" s="3" t="s">
        <v>8</v>
      </c>
      <c r="D432" s="3" t="s">
        <v>28</v>
      </c>
      <c r="E432" s="3" t="s">
        <v>15</v>
      </c>
      <c r="F432" s="8">
        <v>4191.3599999999997</v>
      </c>
    </row>
    <row r="433" spans="1:6" ht="15.75" customHeight="1" x14ac:dyDescent="0.3">
      <c r="A433" s="6" t="s">
        <v>87</v>
      </c>
      <c r="B433" s="3" t="s">
        <v>12</v>
      </c>
      <c r="C433" s="3" t="s">
        <v>34</v>
      </c>
      <c r="D433" s="3" t="s">
        <v>9</v>
      </c>
      <c r="E433" s="3" t="s">
        <v>15</v>
      </c>
      <c r="F433" s="8">
        <v>2422.4672390183368</v>
      </c>
    </row>
    <row r="434" spans="1:6" ht="15.75" customHeight="1" x14ac:dyDescent="0.3">
      <c r="A434" s="6" t="s">
        <v>76</v>
      </c>
      <c r="B434" s="3" t="s">
        <v>17</v>
      </c>
      <c r="C434" s="3" t="s">
        <v>13</v>
      </c>
      <c r="D434" s="3" t="s">
        <v>9</v>
      </c>
      <c r="E434" s="3" t="s">
        <v>10</v>
      </c>
      <c r="F434" s="8">
        <v>3331.658830143745</v>
      </c>
    </row>
    <row r="435" spans="1:6" ht="15.75" customHeight="1" x14ac:dyDescent="0.3">
      <c r="A435" s="6" t="s">
        <v>164</v>
      </c>
      <c r="B435" s="3" t="s">
        <v>19</v>
      </c>
      <c r="C435" s="3" t="s">
        <v>34</v>
      </c>
      <c r="D435" s="3" t="s">
        <v>14</v>
      </c>
      <c r="E435" s="3" t="s">
        <v>15</v>
      </c>
      <c r="F435" s="8">
        <v>1833.49</v>
      </c>
    </row>
    <row r="436" spans="1:6" ht="15.75" customHeight="1" x14ac:dyDescent="0.3">
      <c r="A436" s="6" t="s">
        <v>137</v>
      </c>
      <c r="B436" s="3" t="s">
        <v>17</v>
      </c>
      <c r="C436" s="3" t="s">
        <v>23</v>
      </c>
      <c r="D436" s="3" t="s">
        <v>14</v>
      </c>
      <c r="E436" s="3" t="s">
        <v>10</v>
      </c>
      <c r="F436" s="8">
        <v>4018.22</v>
      </c>
    </row>
    <row r="437" spans="1:6" ht="15.75" customHeight="1" x14ac:dyDescent="0.3">
      <c r="A437" s="6" t="s">
        <v>140</v>
      </c>
      <c r="B437" s="3" t="s">
        <v>17</v>
      </c>
      <c r="C437" s="3" t="s">
        <v>23</v>
      </c>
      <c r="D437" s="3" t="s">
        <v>9</v>
      </c>
      <c r="E437" s="3" t="s">
        <v>10</v>
      </c>
      <c r="F437" s="8">
        <v>2681.9229749687438</v>
      </c>
    </row>
    <row r="438" spans="1:6" ht="15.75" customHeight="1" x14ac:dyDescent="0.3">
      <c r="A438" s="6" t="s">
        <v>89</v>
      </c>
      <c r="B438" s="3" t="s">
        <v>17</v>
      </c>
      <c r="C438" s="3" t="s">
        <v>13</v>
      </c>
      <c r="D438" s="3" t="s">
        <v>9</v>
      </c>
      <c r="E438" s="3" t="s">
        <v>24</v>
      </c>
      <c r="F438" s="8">
        <v>1889.4932849334441</v>
      </c>
    </row>
    <row r="439" spans="1:6" ht="15.75" customHeight="1" x14ac:dyDescent="0.3">
      <c r="A439" s="6" t="s">
        <v>196</v>
      </c>
      <c r="B439" s="3" t="s">
        <v>30</v>
      </c>
      <c r="C439" s="3" t="s">
        <v>34</v>
      </c>
      <c r="D439" s="3" t="s">
        <v>14</v>
      </c>
      <c r="E439" s="3" t="s">
        <v>10</v>
      </c>
      <c r="F439" s="8">
        <v>1407.92</v>
      </c>
    </row>
    <row r="440" spans="1:6" ht="15.75" customHeight="1" x14ac:dyDescent="0.3">
      <c r="A440" s="6" t="s">
        <v>99</v>
      </c>
      <c r="B440" s="3" t="s">
        <v>19</v>
      </c>
      <c r="C440" s="3" t="s">
        <v>34</v>
      </c>
      <c r="D440" s="3" t="s">
        <v>14</v>
      </c>
      <c r="E440" s="3" t="s">
        <v>15</v>
      </c>
      <c r="F440" s="8">
        <v>4935.72</v>
      </c>
    </row>
    <row r="441" spans="1:6" ht="15.75" customHeight="1" x14ac:dyDescent="0.3">
      <c r="A441" s="6" t="s">
        <v>59</v>
      </c>
      <c r="B441" s="3" t="s">
        <v>17</v>
      </c>
      <c r="C441" s="3" t="s">
        <v>8</v>
      </c>
      <c r="D441" s="3" t="s">
        <v>9</v>
      </c>
      <c r="E441" s="3" t="s">
        <v>15</v>
      </c>
      <c r="F441" s="8">
        <v>2103.19</v>
      </c>
    </row>
    <row r="442" spans="1:6" ht="15.75" customHeight="1" x14ac:dyDescent="0.3">
      <c r="A442" s="6" t="s">
        <v>148</v>
      </c>
      <c r="B442" s="3" t="s">
        <v>17</v>
      </c>
      <c r="C442" s="3" t="s">
        <v>23</v>
      </c>
      <c r="D442" s="3" t="s">
        <v>28</v>
      </c>
      <c r="E442" s="3" t="s">
        <v>10</v>
      </c>
      <c r="F442" s="8">
        <v>2046.76</v>
      </c>
    </row>
    <row r="443" spans="1:6" ht="15.75" customHeight="1" x14ac:dyDescent="0.3">
      <c r="A443" s="6" t="s">
        <v>85</v>
      </c>
      <c r="B443" s="3" t="s">
        <v>30</v>
      </c>
      <c r="C443" s="3" t="s">
        <v>8</v>
      </c>
      <c r="D443" s="3" t="s">
        <v>14</v>
      </c>
      <c r="E443" s="3" t="s">
        <v>24</v>
      </c>
      <c r="F443" s="8">
        <v>3397.43</v>
      </c>
    </row>
    <row r="444" spans="1:6" ht="15.75" customHeight="1" x14ac:dyDescent="0.3">
      <c r="A444" s="6" t="s">
        <v>195</v>
      </c>
      <c r="B444" s="3" t="s">
        <v>7</v>
      </c>
      <c r="C444" s="3" t="s">
        <v>13</v>
      </c>
      <c r="D444" s="3" t="s">
        <v>9</v>
      </c>
      <c r="E444" s="3" t="s">
        <v>10</v>
      </c>
      <c r="F444" s="8">
        <v>3221.5746266565079</v>
      </c>
    </row>
    <row r="445" spans="1:6" ht="15.75" customHeight="1" x14ac:dyDescent="0.3">
      <c r="A445" s="6" t="s">
        <v>121</v>
      </c>
      <c r="B445" s="3" t="s">
        <v>30</v>
      </c>
      <c r="C445" s="3" t="s">
        <v>13</v>
      </c>
      <c r="D445" s="3" t="s">
        <v>9</v>
      </c>
      <c r="E445" s="3" t="s">
        <v>15</v>
      </c>
      <c r="F445" s="8">
        <v>4882.4680385872616</v>
      </c>
    </row>
    <row r="446" spans="1:6" ht="15.75" customHeight="1" x14ac:dyDescent="0.3">
      <c r="A446" s="6" t="s">
        <v>197</v>
      </c>
      <c r="B446" s="3" t="s">
        <v>30</v>
      </c>
      <c r="C446" s="3" t="s">
        <v>13</v>
      </c>
      <c r="D446" s="3" t="s">
        <v>28</v>
      </c>
      <c r="E446" s="3" t="s">
        <v>24</v>
      </c>
      <c r="F446" s="8">
        <v>2857.09</v>
      </c>
    </row>
    <row r="447" spans="1:6" ht="15.75" customHeight="1" x14ac:dyDescent="0.3">
      <c r="A447" s="6" t="s">
        <v>143</v>
      </c>
      <c r="B447" s="3" t="s">
        <v>17</v>
      </c>
      <c r="C447" s="3" t="s">
        <v>8</v>
      </c>
      <c r="D447" s="3" t="s">
        <v>14</v>
      </c>
      <c r="E447" s="3" t="s">
        <v>24</v>
      </c>
      <c r="F447" s="8">
        <v>1140.1600000000001</v>
      </c>
    </row>
    <row r="448" spans="1:6" ht="15.75" customHeight="1" x14ac:dyDescent="0.3">
      <c r="A448" s="6" t="s">
        <v>52</v>
      </c>
      <c r="B448" s="3" t="s">
        <v>19</v>
      </c>
      <c r="C448" s="3" t="s">
        <v>34</v>
      </c>
      <c r="D448" s="3" t="s">
        <v>9</v>
      </c>
      <c r="E448" s="3" t="s">
        <v>24</v>
      </c>
      <c r="F448" s="8">
        <v>2822.9423634992941</v>
      </c>
    </row>
    <row r="449" spans="1:6" ht="15.75" customHeight="1" x14ac:dyDescent="0.3">
      <c r="A449" s="6" t="s">
        <v>129</v>
      </c>
      <c r="B449" s="3" t="s">
        <v>17</v>
      </c>
      <c r="C449" s="3" t="s">
        <v>23</v>
      </c>
      <c r="D449" s="3" t="s">
        <v>28</v>
      </c>
      <c r="E449" s="3" t="s">
        <v>15</v>
      </c>
      <c r="F449" s="8">
        <v>727.78</v>
      </c>
    </row>
    <row r="450" spans="1:6" ht="15.75" customHeight="1" x14ac:dyDescent="0.3">
      <c r="A450" s="6" t="s">
        <v>183</v>
      </c>
      <c r="B450" s="3" t="s">
        <v>7</v>
      </c>
      <c r="C450" s="3" t="s">
        <v>8</v>
      </c>
      <c r="D450" s="3" t="s">
        <v>9</v>
      </c>
      <c r="E450" s="3" t="s">
        <v>10</v>
      </c>
      <c r="F450" s="8">
        <v>367.90000450063491</v>
      </c>
    </row>
    <row r="451" spans="1:6" ht="15.75" customHeight="1" x14ac:dyDescent="0.3">
      <c r="A451" s="6" t="s">
        <v>198</v>
      </c>
      <c r="B451" s="3" t="s">
        <v>12</v>
      </c>
      <c r="C451" s="3" t="s">
        <v>34</v>
      </c>
      <c r="D451" s="3" t="s">
        <v>14</v>
      </c>
      <c r="E451" s="3" t="s">
        <v>10</v>
      </c>
      <c r="F451" s="8">
        <v>2303.56</v>
      </c>
    </row>
    <row r="452" spans="1:6" ht="15.75" customHeight="1" x14ac:dyDescent="0.3">
      <c r="A452" s="6" t="s">
        <v>147</v>
      </c>
      <c r="B452" s="3" t="s">
        <v>17</v>
      </c>
      <c r="C452" s="3" t="s">
        <v>34</v>
      </c>
      <c r="D452" s="3" t="s">
        <v>14</v>
      </c>
      <c r="E452" s="3" t="s">
        <v>15</v>
      </c>
      <c r="F452" s="8">
        <v>1650.12</v>
      </c>
    </row>
    <row r="453" spans="1:6" ht="15.75" customHeight="1" x14ac:dyDescent="0.3">
      <c r="A453" s="6" t="s">
        <v>134</v>
      </c>
      <c r="B453" s="3" t="s">
        <v>7</v>
      </c>
      <c r="C453" s="3" t="s">
        <v>8</v>
      </c>
      <c r="D453" s="3" t="s">
        <v>9</v>
      </c>
      <c r="E453" s="3" t="s">
        <v>15</v>
      </c>
      <c r="F453" s="8">
        <v>4564.4035116660889</v>
      </c>
    </row>
    <row r="454" spans="1:6" ht="15.75" customHeight="1" x14ac:dyDescent="0.3">
      <c r="A454" s="6" t="s">
        <v>124</v>
      </c>
      <c r="B454" s="3" t="s">
        <v>12</v>
      </c>
      <c r="C454" s="3" t="s">
        <v>8</v>
      </c>
      <c r="D454" s="3" t="s">
        <v>14</v>
      </c>
      <c r="E454" s="3" t="s">
        <v>24</v>
      </c>
      <c r="F454" s="8">
        <v>3466.51</v>
      </c>
    </row>
    <row r="455" spans="1:6" ht="15.75" customHeight="1" x14ac:dyDescent="0.3">
      <c r="A455" s="6" t="s">
        <v>172</v>
      </c>
      <c r="B455" s="3" t="s">
        <v>7</v>
      </c>
      <c r="C455" s="3" t="s">
        <v>13</v>
      </c>
      <c r="D455" s="3" t="s">
        <v>14</v>
      </c>
      <c r="E455" s="3" t="s">
        <v>15</v>
      </c>
      <c r="F455" s="8">
        <v>4237.8100000000004</v>
      </c>
    </row>
    <row r="456" spans="1:6" ht="15.75" customHeight="1" x14ac:dyDescent="0.3">
      <c r="A456" s="6" t="s">
        <v>36</v>
      </c>
      <c r="B456" s="3" t="s">
        <v>12</v>
      </c>
      <c r="C456" s="3" t="s">
        <v>23</v>
      </c>
      <c r="D456" s="3" t="s">
        <v>28</v>
      </c>
      <c r="E456" s="3" t="s">
        <v>24</v>
      </c>
      <c r="F456" s="8">
        <v>323.04000000000002</v>
      </c>
    </row>
    <row r="457" spans="1:6" ht="15.75" customHeight="1" x14ac:dyDescent="0.3">
      <c r="A457" s="6" t="s">
        <v>134</v>
      </c>
      <c r="B457" s="3" t="s">
        <v>7</v>
      </c>
      <c r="C457" s="3" t="s">
        <v>23</v>
      </c>
      <c r="D457" s="3" t="s">
        <v>28</v>
      </c>
      <c r="E457" s="3" t="s">
        <v>24</v>
      </c>
      <c r="F457" s="8">
        <v>3867.63</v>
      </c>
    </row>
    <row r="458" spans="1:6" ht="15.75" customHeight="1" x14ac:dyDescent="0.3">
      <c r="A458" s="6" t="s">
        <v>172</v>
      </c>
      <c r="B458" s="3" t="s">
        <v>7</v>
      </c>
      <c r="C458" s="3" t="s">
        <v>23</v>
      </c>
      <c r="D458" s="3" t="s">
        <v>9</v>
      </c>
      <c r="E458" s="3" t="s">
        <v>15</v>
      </c>
      <c r="F458" s="8">
        <v>748.114080134647</v>
      </c>
    </row>
    <row r="459" spans="1:6" ht="15.75" customHeight="1" x14ac:dyDescent="0.3">
      <c r="A459" s="6" t="s">
        <v>37</v>
      </c>
      <c r="B459" s="3" t="s">
        <v>17</v>
      </c>
      <c r="C459" s="3" t="s">
        <v>23</v>
      </c>
      <c r="D459" s="3" t="s">
        <v>9</v>
      </c>
      <c r="E459" s="3" t="s">
        <v>15</v>
      </c>
      <c r="F459" s="8">
        <v>654.85997274955912</v>
      </c>
    </row>
    <row r="460" spans="1:6" ht="15.75" customHeight="1" x14ac:dyDescent="0.3">
      <c r="A460" s="6" t="s">
        <v>50</v>
      </c>
      <c r="B460" s="3" t="s">
        <v>19</v>
      </c>
      <c r="C460" s="3" t="s">
        <v>8</v>
      </c>
      <c r="D460" s="3" t="s">
        <v>14</v>
      </c>
      <c r="E460" s="3" t="s">
        <v>24</v>
      </c>
      <c r="F460" s="8">
        <v>2241.89</v>
      </c>
    </row>
    <row r="461" spans="1:6" ht="15.75" customHeight="1" x14ac:dyDescent="0.3">
      <c r="A461" s="6" t="s">
        <v>48</v>
      </c>
      <c r="B461" s="3" t="s">
        <v>19</v>
      </c>
      <c r="C461" s="3" t="s">
        <v>13</v>
      </c>
      <c r="D461" s="3" t="s">
        <v>28</v>
      </c>
      <c r="E461" s="3" t="s">
        <v>10</v>
      </c>
      <c r="F461" s="8">
        <v>3489.31</v>
      </c>
    </row>
    <row r="462" spans="1:6" ht="15.75" customHeight="1" x14ac:dyDescent="0.3">
      <c r="A462" s="6" t="s">
        <v>123</v>
      </c>
      <c r="B462" s="3" t="s">
        <v>30</v>
      </c>
      <c r="C462" s="3" t="s">
        <v>23</v>
      </c>
      <c r="D462" s="3" t="s">
        <v>14</v>
      </c>
      <c r="E462" s="3" t="s">
        <v>15</v>
      </c>
      <c r="F462" s="8">
        <v>2200.2199999999998</v>
      </c>
    </row>
    <row r="463" spans="1:6" ht="15.75" customHeight="1" x14ac:dyDescent="0.3">
      <c r="A463" s="6" t="s">
        <v>198</v>
      </c>
      <c r="B463" s="3" t="s">
        <v>12</v>
      </c>
      <c r="C463" s="3" t="s">
        <v>23</v>
      </c>
      <c r="D463" s="3" t="s">
        <v>14</v>
      </c>
      <c r="E463" s="3" t="s">
        <v>15</v>
      </c>
      <c r="F463" s="8">
        <v>3247.72</v>
      </c>
    </row>
    <row r="464" spans="1:6" ht="15.75" customHeight="1" x14ac:dyDescent="0.3">
      <c r="A464" s="6" t="s">
        <v>69</v>
      </c>
      <c r="B464" s="3" t="s">
        <v>7</v>
      </c>
      <c r="C464" s="3" t="s">
        <v>13</v>
      </c>
      <c r="D464" s="3" t="s">
        <v>28</v>
      </c>
      <c r="E464" s="3" t="s">
        <v>24</v>
      </c>
      <c r="F464" s="8">
        <v>3855.39</v>
      </c>
    </row>
    <row r="465" spans="1:6" ht="15.75" customHeight="1" x14ac:dyDescent="0.3">
      <c r="A465" s="6" t="s">
        <v>35</v>
      </c>
      <c r="B465" s="3" t="s">
        <v>19</v>
      </c>
      <c r="C465" s="3" t="s">
        <v>8</v>
      </c>
      <c r="D465" s="3" t="s">
        <v>9</v>
      </c>
      <c r="E465" s="3" t="s">
        <v>24</v>
      </c>
      <c r="F465" s="8">
        <v>3111.261825230984</v>
      </c>
    </row>
    <row r="466" spans="1:6" ht="15.75" customHeight="1" x14ac:dyDescent="0.3">
      <c r="A466" s="6" t="s">
        <v>29</v>
      </c>
      <c r="B466" s="3" t="s">
        <v>30</v>
      </c>
      <c r="C466" s="3" t="s">
        <v>34</v>
      </c>
      <c r="D466" s="3" t="s">
        <v>14</v>
      </c>
      <c r="E466" s="3" t="s">
        <v>10</v>
      </c>
      <c r="F466" s="8">
        <v>2036.83</v>
      </c>
    </row>
    <row r="467" spans="1:6" ht="15.75" customHeight="1" x14ac:dyDescent="0.3">
      <c r="A467" s="6" t="s">
        <v>63</v>
      </c>
      <c r="B467" s="3" t="s">
        <v>12</v>
      </c>
      <c r="C467" s="3" t="s">
        <v>8</v>
      </c>
      <c r="D467" s="3" t="s">
        <v>14</v>
      </c>
      <c r="E467" s="3" t="s">
        <v>15</v>
      </c>
      <c r="F467" s="8">
        <v>4876.37</v>
      </c>
    </row>
    <row r="468" spans="1:6" ht="15.75" customHeight="1" x14ac:dyDescent="0.3">
      <c r="A468" s="6" t="s">
        <v>149</v>
      </c>
      <c r="B468" s="3" t="s">
        <v>17</v>
      </c>
      <c r="C468" s="3" t="s">
        <v>8</v>
      </c>
      <c r="D468" s="3" t="s">
        <v>14</v>
      </c>
      <c r="E468" s="3" t="s">
        <v>24</v>
      </c>
      <c r="F468" s="8">
        <v>4256.16</v>
      </c>
    </row>
    <row r="469" spans="1:6" ht="15.75" customHeight="1" x14ac:dyDescent="0.3">
      <c r="A469" s="6" t="s">
        <v>36</v>
      </c>
      <c r="B469" s="3" t="s">
        <v>12</v>
      </c>
      <c r="C469" s="3" t="s">
        <v>13</v>
      </c>
      <c r="D469" s="3" t="s">
        <v>14</v>
      </c>
      <c r="E469" s="3" t="s">
        <v>15</v>
      </c>
      <c r="F469" s="8">
        <v>4947.18</v>
      </c>
    </row>
    <row r="470" spans="1:6" ht="15.75" customHeight="1" x14ac:dyDescent="0.3">
      <c r="A470" s="6" t="s">
        <v>38</v>
      </c>
      <c r="B470" s="3" t="s">
        <v>30</v>
      </c>
      <c r="C470" s="3" t="s">
        <v>34</v>
      </c>
      <c r="D470" s="3" t="s">
        <v>28</v>
      </c>
      <c r="E470" s="3" t="s">
        <v>10</v>
      </c>
      <c r="F470" s="8">
        <v>425.91</v>
      </c>
    </row>
    <row r="471" spans="1:6" ht="15.75" customHeight="1" x14ac:dyDescent="0.3">
      <c r="A471" s="6" t="s">
        <v>182</v>
      </c>
      <c r="B471" s="3" t="s">
        <v>12</v>
      </c>
      <c r="C471" s="3" t="s">
        <v>8</v>
      </c>
      <c r="D471" s="3" t="s">
        <v>28</v>
      </c>
      <c r="E471" s="3" t="s">
        <v>10</v>
      </c>
      <c r="F471" s="8">
        <v>4620.84</v>
      </c>
    </row>
    <row r="472" spans="1:6" ht="15.75" customHeight="1" x14ac:dyDescent="0.3">
      <c r="A472" s="6" t="s">
        <v>87</v>
      </c>
      <c r="B472" s="3" t="s">
        <v>12</v>
      </c>
      <c r="C472" s="3" t="s">
        <v>8</v>
      </c>
      <c r="D472" s="3" t="s">
        <v>9</v>
      </c>
      <c r="E472" s="3" t="s">
        <v>24</v>
      </c>
      <c r="F472" s="8">
        <v>4302.5034281263142</v>
      </c>
    </row>
    <row r="473" spans="1:6" ht="15.75" customHeight="1" x14ac:dyDescent="0.3">
      <c r="A473" s="6" t="s">
        <v>159</v>
      </c>
      <c r="B473" s="3" t="s">
        <v>7</v>
      </c>
      <c r="C473" s="3" t="s">
        <v>34</v>
      </c>
      <c r="D473" s="3" t="s">
        <v>14</v>
      </c>
      <c r="E473" s="3" t="s">
        <v>15</v>
      </c>
      <c r="F473" s="8">
        <v>2571.46</v>
      </c>
    </row>
    <row r="474" spans="1:6" ht="15.75" customHeight="1" x14ac:dyDescent="0.3">
      <c r="A474" s="6" t="s">
        <v>106</v>
      </c>
      <c r="B474" s="3" t="s">
        <v>12</v>
      </c>
      <c r="C474" s="3" t="s">
        <v>8</v>
      </c>
      <c r="D474" s="3" t="s">
        <v>14</v>
      </c>
      <c r="E474" s="3" t="s">
        <v>15</v>
      </c>
      <c r="F474" s="8">
        <v>968.92</v>
      </c>
    </row>
    <row r="475" spans="1:6" ht="15.75" customHeight="1" x14ac:dyDescent="0.3">
      <c r="A475" s="6" t="s">
        <v>18</v>
      </c>
      <c r="B475" s="3" t="s">
        <v>19</v>
      </c>
      <c r="C475" s="3" t="s">
        <v>23</v>
      </c>
      <c r="D475" s="3" t="s">
        <v>9</v>
      </c>
      <c r="E475" s="3" t="s">
        <v>24</v>
      </c>
      <c r="F475" s="8">
        <v>2916.9875447854679</v>
      </c>
    </row>
    <row r="476" spans="1:6" ht="15.75" customHeight="1" x14ac:dyDescent="0.3">
      <c r="A476" s="6" t="s">
        <v>33</v>
      </c>
      <c r="B476" s="3" t="s">
        <v>19</v>
      </c>
      <c r="C476" s="3" t="s">
        <v>8</v>
      </c>
      <c r="D476" s="3" t="s">
        <v>9</v>
      </c>
      <c r="E476" s="3" t="s">
        <v>10</v>
      </c>
      <c r="F476" s="8">
        <v>4400.8911362070676</v>
      </c>
    </row>
    <row r="477" spans="1:6" ht="15.75" customHeight="1" x14ac:dyDescent="0.3">
      <c r="A477" s="6" t="s">
        <v>195</v>
      </c>
      <c r="B477" s="3" t="s">
        <v>7</v>
      </c>
      <c r="C477" s="3" t="s">
        <v>13</v>
      </c>
      <c r="D477" s="3" t="s">
        <v>9</v>
      </c>
      <c r="E477" s="3" t="s">
        <v>10</v>
      </c>
      <c r="F477" s="8">
        <v>1791.2917814215839</v>
      </c>
    </row>
    <row r="478" spans="1:6" ht="15.75" customHeight="1" x14ac:dyDescent="0.3">
      <c r="A478" s="6" t="s">
        <v>61</v>
      </c>
      <c r="B478" s="3" t="s">
        <v>30</v>
      </c>
      <c r="C478" s="3" t="s">
        <v>8</v>
      </c>
      <c r="D478" s="3" t="s">
        <v>14</v>
      </c>
      <c r="E478" s="3" t="s">
        <v>15</v>
      </c>
      <c r="F478" s="8">
        <v>594.47</v>
      </c>
    </row>
    <row r="479" spans="1:6" ht="15.75" customHeight="1" x14ac:dyDescent="0.3">
      <c r="A479" s="6" t="s">
        <v>199</v>
      </c>
      <c r="B479" s="3" t="s">
        <v>17</v>
      </c>
      <c r="C479" s="3" t="s">
        <v>34</v>
      </c>
      <c r="D479" s="3" t="s">
        <v>28</v>
      </c>
      <c r="E479" s="3" t="s">
        <v>15</v>
      </c>
      <c r="F479" s="8">
        <v>2602.85</v>
      </c>
    </row>
    <row r="480" spans="1:6" ht="15.75" customHeight="1" x14ac:dyDescent="0.3">
      <c r="A480" s="6" t="s">
        <v>31</v>
      </c>
      <c r="B480" s="3" t="s">
        <v>30</v>
      </c>
      <c r="C480" s="3" t="s">
        <v>8</v>
      </c>
      <c r="D480" s="3" t="s">
        <v>14</v>
      </c>
      <c r="E480" s="3" t="s">
        <v>24</v>
      </c>
      <c r="F480" s="8">
        <v>558.53</v>
      </c>
    </row>
    <row r="481" spans="1:6" ht="15.75" customHeight="1" x14ac:dyDescent="0.3">
      <c r="A481" s="6" t="s">
        <v>105</v>
      </c>
      <c r="B481" s="3" t="s">
        <v>30</v>
      </c>
      <c r="C481" s="3" t="s">
        <v>23</v>
      </c>
      <c r="D481" s="3" t="s">
        <v>28</v>
      </c>
      <c r="E481" s="3" t="s">
        <v>24</v>
      </c>
      <c r="F481" s="8">
        <v>3004.54</v>
      </c>
    </row>
    <row r="482" spans="1:6" ht="15.75" customHeight="1" x14ac:dyDescent="0.3">
      <c r="A482" s="6" t="s">
        <v>104</v>
      </c>
      <c r="B482" s="3" t="s">
        <v>17</v>
      </c>
      <c r="C482" s="3" t="s">
        <v>34</v>
      </c>
      <c r="D482" s="3" t="s">
        <v>14</v>
      </c>
      <c r="E482" s="3" t="s">
        <v>15</v>
      </c>
      <c r="F482" s="8">
        <v>1288.92</v>
      </c>
    </row>
    <row r="483" spans="1:6" ht="15.75" customHeight="1" x14ac:dyDescent="0.3">
      <c r="A483" s="6" t="s">
        <v>200</v>
      </c>
      <c r="B483" s="3" t="s">
        <v>30</v>
      </c>
      <c r="C483" s="3" t="s">
        <v>8</v>
      </c>
      <c r="D483" s="3" t="s">
        <v>9</v>
      </c>
      <c r="E483" s="3" t="s">
        <v>24</v>
      </c>
      <c r="F483" s="8">
        <v>4950.7719510392317</v>
      </c>
    </row>
    <row r="484" spans="1:6" ht="15.75" customHeight="1" x14ac:dyDescent="0.3">
      <c r="A484" s="6" t="s">
        <v>33</v>
      </c>
      <c r="B484" s="3" t="s">
        <v>19</v>
      </c>
      <c r="C484" s="3" t="s">
        <v>34</v>
      </c>
      <c r="D484" s="3" t="s">
        <v>28</v>
      </c>
      <c r="E484" s="3" t="s">
        <v>24</v>
      </c>
      <c r="F484" s="8">
        <v>3982.02</v>
      </c>
    </row>
    <row r="485" spans="1:6" ht="15.75" customHeight="1" x14ac:dyDescent="0.3">
      <c r="A485" s="6" t="s">
        <v>196</v>
      </c>
      <c r="B485" s="3" t="s">
        <v>30</v>
      </c>
      <c r="C485" s="3" t="s">
        <v>8</v>
      </c>
      <c r="D485" s="3" t="s">
        <v>28</v>
      </c>
      <c r="E485" s="3" t="s">
        <v>24</v>
      </c>
      <c r="F485" s="8">
        <v>106.32</v>
      </c>
    </row>
    <row r="486" spans="1:6" ht="15.75" customHeight="1" x14ac:dyDescent="0.3">
      <c r="A486" s="6" t="s">
        <v>201</v>
      </c>
      <c r="B486" s="3" t="s">
        <v>12</v>
      </c>
      <c r="C486" s="3" t="s">
        <v>34</v>
      </c>
      <c r="D486" s="3" t="s">
        <v>9</v>
      </c>
      <c r="E486" s="3" t="s">
        <v>10</v>
      </c>
      <c r="F486" s="8">
        <v>1752.0338512624401</v>
      </c>
    </row>
    <row r="487" spans="1:6" ht="15.75" customHeight="1" x14ac:dyDescent="0.3">
      <c r="A487" s="6" t="s">
        <v>129</v>
      </c>
      <c r="B487" s="3" t="s">
        <v>17</v>
      </c>
      <c r="C487" s="3" t="s">
        <v>13</v>
      </c>
      <c r="D487" s="3" t="s">
        <v>28</v>
      </c>
      <c r="E487" s="3" t="s">
        <v>15</v>
      </c>
      <c r="F487" s="8">
        <v>2963</v>
      </c>
    </row>
    <row r="488" spans="1:6" ht="15.75" customHeight="1" x14ac:dyDescent="0.3">
      <c r="A488" s="6" t="s">
        <v>180</v>
      </c>
      <c r="B488" s="3" t="s">
        <v>30</v>
      </c>
      <c r="C488" s="3" t="s">
        <v>13</v>
      </c>
      <c r="D488" s="3" t="s">
        <v>28</v>
      </c>
      <c r="E488" s="3" t="s">
        <v>10</v>
      </c>
      <c r="F488" s="8">
        <v>2067.13</v>
      </c>
    </row>
    <row r="489" spans="1:6" ht="15.75" customHeight="1" x14ac:dyDescent="0.3">
      <c r="A489" s="6" t="s">
        <v>181</v>
      </c>
      <c r="B489" s="3" t="s">
        <v>30</v>
      </c>
      <c r="C489" s="3" t="s">
        <v>8</v>
      </c>
      <c r="D489" s="3" t="s">
        <v>28</v>
      </c>
      <c r="E489" s="3" t="s">
        <v>15</v>
      </c>
      <c r="F489" s="8">
        <v>1493.38</v>
      </c>
    </row>
    <row r="490" spans="1:6" ht="15.75" customHeight="1" x14ac:dyDescent="0.3">
      <c r="A490" s="6" t="s">
        <v>173</v>
      </c>
      <c r="B490" s="3" t="s">
        <v>30</v>
      </c>
      <c r="C490" s="3" t="s">
        <v>8</v>
      </c>
      <c r="D490" s="3" t="s">
        <v>9</v>
      </c>
      <c r="E490" s="3" t="s">
        <v>24</v>
      </c>
      <c r="F490" s="8">
        <v>1311.8245978217949</v>
      </c>
    </row>
    <row r="491" spans="1:6" ht="15.75" customHeight="1" x14ac:dyDescent="0.3">
      <c r="A491" s="6" t="s">
        <v>200</v>
      </c>
      <c r="B491" s="3" t="s">
        <v>30</v>
      </c>
      <c r="C491" s="3" t="s">
        <v>8</v>
      </c>
      <c r="D491" s="3" t="s">
        <v>9</v>
      </c>
      <c r="E491" s="3" t="s">
        <v>15</v>
      </c>
      <c r="F491" s="8">
        <v>3998.6273169675778</v>
      </c>
    </row>
    <row r="492" spans="1:6" ht="15.75" customHeight="1" x14ac:dyDescent="0.3">
      <c r="A492" s="6" t="s">
        <v>33</v>
      </c>
      <c r="B492" s="3" t="s">
        <v>19</v>
      </c>
      <c r="C492" s="3" t="s">
        <v>34</v>
      </c>
      <c r="D492" s="3" t="s">
        <v>14</v>
      </c>
      <c r="E492" s="3" t="s">
        <v>10</v>
      </c>
      <c r="F492" s="8">
        <v>4224.63</v>
      </c>
    </row>
    <row r="493" spans="1:6" ht="15.75" customHeight="1" x14ac:dyDescent="0.3">
      <c r="A493" s="6" t="s">
        <v>96</v>
      </c>
      <c r="B493" s="3" t="s">
        <v>19</v>
      </c>
      <c r="C493" s="3" t="s">
        <v>34</v>
      </c>
      <c r="D493" s="3" t="s">
        <v>9</v>
      </c>
      <c r="E493" s="3" t="s">
        <v>15</v>
      </c>
      <c r="F493" s="8">
        <v>2249.1121229593919</v>
      </c>
    </row>
    <row r="494" spans="1:6" ht="15.75" customHeight="1" x14ac:dyDescent="0.3">
      <c r="A494" s="6" t="s">
        <v>105</v>
      </c>
      <c r="B494" s="3" t="s">
        <v>30</v>
      </c>
      <c r="C494" s="3" t="s">
        <v>23</v>
      </c>
      <c r="D494" s="3" t="s">
        <v>28</v>
      </c>
      <c r="E494" s="3" t="s">
        <v>24</v>
      </c>
      <c r="F494" s="8">
        <v>1492.82</v>
      </c>
    </row>
    <row r="495" spans="1:6" ht="15.75" customHeight="1" x14ac:dyDescent="0.3">
      <c r="A495" s="6" t="s">
        <v>132</v>
      </c>
      <c r="B495" s="3" t="s">
        <v>19</v>
      </c>
      <c r="C495" s="3" t="s">
        <v>8</v>
      </c>
      <c r="D495" s="3" t="s">
        <v>9</v>
      </c>
      <c r="E495" s="3" t="s">
        <v>24</v>
      </c>
      <c r="F495" s="8">
        <v>4652.875593491839</v>
      </c>
    </row>
    <row r="496" spans="1:6" ht="15.75" customHeight="1" x14ac:dyDescent="0.3">
      <c r="A496" s="6" t="s">
        <v>69</v>
      </c>
      <c r="B496" s="3" t="s">
        <v>7</v>
      </c>
      <c r="C496" s="3" t="s">
        <v>34</v>
      </c>
      <c r="D496" s="3" t="s">
        <v>14</v>
      </c>
      <c r="E496" s="3" t="s">
        <v>10</v>
      </c>
      <c r="F496" s="8">
        <v>2725.88</v>
      </c>
    </row>
    <row r="497" spans="1:6" ht="15.75" customHeight="1" x14ac:dyDescent="0.3">
      <c r="A497" s="6" t="s">
        <v>75</v>
      </c>
      <c r="B497" s="3" t="s">
        <v>19</v>
      </c>
      <c r="C497" s="3" t="s">
        <v>23</v>
      </c>
      <c r="D497" s="3" t="s">
        <v>9</v>
      </c>
      <c r="E497" s="3" t="s">
        <v>24</v>
      </c>
      <c r="F497" s="8">
        <v>3666.3757097234588</v>
      </c>
    </row>
    <row r="498" spans="1:6" ht="15.75" customHeight="1" x14ac:dyDescent="0.3">
      <c r="A498" s="6" t="s">
        <v>202</v>
      </c>
      <c r="B498" s="3" t="s">
        <v>12</v>
      </c>
      <c r="C498" s="3" t="s">
        <v>23</v>
      </c>
      <c r="D498" s="3" t="s">
        <v>28</v>
      </c>
      <c r="E498" s="3" t="s">
        <v>15</v>
      </c>
      <c r="F498" s="8">
        <v>216.52</v>
      </c>
    </row>
    <row r="499" spans="1:6" ht="15.75" customHeight="1" x14ac:dyDescent="0.3">
      <c r="A499" s="6" t="s">
        <v>203</v>
      </c>
      <c r="B499" s="3" t="s">
        <v>12</v>
      </c>
      <c r="C499" s="3" t="s">
        <v>34</v>
      </c>
      <c r="D499" s="3" t="s">
        <v>14</v>
      </c>
      <c r="E499" s="3" t="s">
        <v>10</v>
      </c>
      <c r="F499" s="8">
        <v>1898.59</v>
      </c>
    </row>
    <row r="500" spans="1:6" ht="15.75" customHeight="1" x14ac:dyDescent="0.3">
      <c r="A500" s="6" t="s">
        <v>94</v>
      </c>
      <c r="B500" s="3" t="s">
        <v>7</v>
      </c>
      <c r="C500" s="3" t="s">
        <v>23</v>
      </c>
      <c r="D500" s="3" t="s">
        <v>9</v>
      </c>
      <c r="E500" s="3" t="s">
        <v>10</v>
      </c>
      <c r="F500" s="8">
        <v>3557.5735022171589</v>
      </c>
    </row>
    <row r="501" spans="1:6" ht="15.75" customHeight="1" x14ac:dyDescent="0.3">
      <c r="A501" s="6" t="s">
        <v>116</v>
      </c>
      <c r="B501" s="3" t="s">
        <v>17</v>
      </c>
      <c r="C501" s="3" t="s">
        <v>13</v>
      </c>
      <c r="D501" s="3" t="s">
        <v>9</v>
      </c>
      <c r="E501" s="3" t="s">
        <v>15</v>
      </c>
      <c r="F501" s="8">
        <v>1488.0840118809469</v>
      </c>
    </row>
    <row r="502" spans="1:6" ht="15.75" customHeight="1" x14ac:dyDescent="0.3">
      <c r="A502" s="6" t="s">
        <v>6</v>
      </c>
      <c r="B502" s="3" t="s">
        <v>7</v>
      </c>
      <c r="C502" s="3" t="s">
        <v>23</v>
      </c>
      <c r="D502" s="3" t="s">
        <v>14</v>
      </c>
      <c r="E502" s="3" t="s">
        <v>10</v>
      </c>
      <c r="F502" s="8">
        <v>4949.0200000000004</v>
      </c>
    </row>
    <row r="503" spans="1:6" ht="15.75" customHeight="1" x14ac:dyDescent="0.3">
      <c r="A503" s="6" t="s">
        <v>56</v>
      </c>
      <c r="B503" s="3" t="s">
        <v>19</v>
      </c>
      <c r="C503" s="3" t="s">
        <v>34</v>
      </c>
      <c r="D503" s="3" t="s">
        <v>9</v>
      </c>
      <c r="E503" s="3" t="s">
        <v>15</v>
      </c>
      <c r="F503" s="8">
        <v>601.16792504011323</v>
      </c>
    </row>
    <row r="504" spans="1:6" ht="15.75" customHeight="1" x14ac:dyDescent="0.3">
      <c r="A504" s="6" t="s">
        <v>32</v>
      </c>
      <c r="B504" s="3" t="s">
        <v>7</v>
      </c>
      <c r="C504" s="3" t="s">
        <v>23</v>
      </c>
      <c r="D504" s="3" t="s">
        <v>9</v>
      </c>
      <c r="E504" s="3" t="s">
        <v>15</v>
      </c>
      <c r="F504" s="8">
        <v>4121.8599999999997</v>
      </c>
    </row>
    <row r="505" spans="1:6" ht="15.75" customHeight="1" x14ac:dyDescent="0.3">
      <c r="A505" s="6" t="s">
        <v>96</v>
      </c>
      <c r="B505" s="3" t="s">
        <v>19</v>
      </c>
      <c r="C505" s="3" t="s">
        <v>13</v>
      </c>
      <c r="D505" s="3" t="s">
        <v>28</v>
      </c>
      <c r="E505" s="3" t="s">
        <v>15</v>
      </c>
      <c r="F505" s="8">
        <v>2038.67</v>
      </c>
    </row>
    <row r="506" spans="1:6" ht="15.75" customHeight="1" x14ac:dyDescent="0.3">
      <c r="A506" s="6" t="s">
        <v>151</v>
      </c>
      <c r="B506" s="3" t="s">
        <v>12</v>
      </c>
      <c r="C506" s="3" t="s">
        <v>23</v>
      </c>
      <c r="D506" s="3" t="s">
        <v>14</v>
      </c>
      <c r="E506" s="3" t="s">
        <v>10</v>
      </c>
      <c r="F506" s="8">
        <v>1823.3</v>
      </c>
    </row>
    <row r="507" spans="1:6" ht="15.75" customHeight="1" x14ac:dyDescent="0.3">
      <c r="A507" s="6" t="s">
        <v>204</v>
      </c>
      <c r="B507" s="3" t="s">
        <v>30</v>
      </c>
      <c r="C507" s="3" t="s">
        <v>8</v>
      </c>
      <c r="D507" s="3" t="s">
        <v>9</v>
      </c>
      <c r="E507" s="3" t="s">
        <v>10</v>
      </c>
      <c r="F507" s="8">
        <v>380.59776871331269</v>
      </c>
    </row>
    <row r="508" spans="1:6" ht="15.75" customHeight="1" x14ac:dyDescent="0.3">
      <c r="A508" s="6" t="s">
        <v>189</v>
      </c>
      <c r="B508" s="3" t="s">
        <v>19</v>
      </c>
      <c r="C508" s="3" t="s">
        <v>13</v>
      </c>
      <c r="D508" s="3" t="s">
        <v>28</v>
      </c>
      <c r="E508" s="3" t="s">
        <v>15</v>
      </c>
      <c r="F508" s="8">
        <v>3069.63</v>
      </c>
    </row>
    <row r="509" spans="1:6" ht="15.75" customHeight="1" x14ac:dyDescent="0.3">
      <c r="A509" s="6" t="s">
        <v>121</v>
      </c>
      <c r="B509" s="3" t="s">
        <v>30</v>
      </c>
      <c r="C509" s="3" t="s">
        <v>8</v>
      </c>
      <c r="D509" s="3" t="s">
        <v>28</v>
      </c>
      <c r="E509" s="3" t="s">
        <v>15</v>
      </c>
      <c r="F509" s="8">
        <v>1532.06</v>
      </c>
    </row>
    <row r="510" spans="1:6" ht="15.75" customHeight="1" x14ac:dyDescent="0.3">
      <c r="A510" s="6" t="s">
        <v>125</v>
      </c>
      <c r="B510" s="3" t="s">
        <v>7</v>
      </c>
      <c r="C510" s="3" t="s">
        <v>8</v>
      </c>
      <c r="D510" s="3" t="s">
        <v>28</v>
      </c>
      <c r="E510" s="3" t="s">
        <v>10</v>
      </c>
      <c r="F510" s="8">
        <v>3269.38</v>
      </c>
    </row>
    <row r="511" spans="1:6" ht="15.75" customHeight="1" x14ac:dyDescent="0.3">
      <c r="A511" s="6" t="s">
        <v>75</v>
      </c>
      <c r="B511" s="3" t="s">
        <v>19</v>
      </c>
      <c r="C511" s="3" t="s">
        <v>8</v>
      </c>
      <c r="D511" s="3" t="s">
        <v>9</v>
      </c>
      <c r="E511" s="3" t="s">
        <v>10</v>
      </c>
      <c r="F511" s="8">
        <v>2397.7500592839888</v>
      </c>
    </row>
    <row r="512" spans="1:6" ht="15.75" customHeight="1" x14ac:dyDescent="0.3">
      <c r="A512" s="6" t="s">
        <v>58</v>
      </c>
      <c r="B512" s="3" t="s">
        <v>17</v>
      </c>
      <c r="C512" s="3" t="s">
        <v>34</v>
      </c>
      <c r="D512" s="3" t="s">
        <v>14</v>
      </c>
      <c r="E512" s="3" t="s">
        <v>10</v>
      </c>
      <c r="F512" s="8">
        <v>1104.3599999999999</v>
      </c>
    </row>
    <row r="513" spans="1:6" ht="15.75" customHeight="1" x14ac:dyDescent="0.3">
      <c r="A513" s="6" t="s">
        <v>89</v>
      </c>
      <c r="B513" s="3" t="s">
        <v>17</v>
      </c>
      <c r="C513" s="3" t="s">
        <v>8</v>
      </c>
      <c r="D513" s="3" t="s">
        <v>9</v>
      </c>
      <c r="E513" s="3" t="s">
        <v>24</v>
      </c>
      <c r="F513" s="8">
        <v>5406.2894819898529</v>
      </c>
    </row>
    <row r="514" spans="1:6" ht="15.75" customHeight="1" x14ac:dyDescent="0.3">
      <c r="A514" s="6" t="s">
        <v>97</v>
      </c>
      <c r="B514" s="3" t="s">
        <v>7</v>
      </c>
      <c r="C514" s="3" t="s">
        <v>8</v>
      </c>
      <c r="D514" s="3" t="s">
        <v>28</v>
      </c>
      <c r="E514" s="3" t="s">
        <v>15</v>
      </c>
      <c r="F514" s="8">
        <v>2419.31</v>
      </c>
    </row>
    <row r="515" spans="1:6" ht="15.75" customHeight="1" x14ac:dyDescent="0.3">
      <c r="A515" s="6" t="s">
        <v>153</v>
      </c>
      <c r="B515" s="3" t="s">
        <v>7</v>
      </c>
      <c r="C515" s="3" t="s">
        <v>34</v>
      </c>
      <c r="D515" s="3" t="s">
        <v>9</v>
      </c>
      <c r="E515" s="3" t="s">
        <v>24</v>
      </c>
      <c r="F515" s="8">
        <v>1984.2661450426281</v>
      </c>
    </row>
    <row r="516" spans="1:6" ht="15.75" customHeight="1" x14ac:dyDescent="0.3">
      <c r="A516" s="6" t="s">
        <v>74</v>
      </c>
      <c r="B516" s="3" t="s">
        <v>19</v>
      </c>
      <c r="C516" s="3" t="s">
        <v>13</v>
      </c>
      <c r="D516" s="3" t="s">
        <v>28</v>
      </c>
      <c r="E516" s="3" t="s">
        <v>15</v>
      </c>
      <c r="F516" s="8">
        <v>2554.5100000000002</v>
      </c>
    </row>
    <row r="517" spans="1:6" ht="15.75" customHeight="1" x14ac:dyDescent="0.3">
      <c r="A517" s="6" t="s">
        <v>193</v>
      </c>
      <c r="B517" s="3" t="s">
        <v>12</v>
      </c>
      <c r="C517" s="3" t="s">
        <v>23</v>
      </c>
      <c r="D517" s="3" t="s">
        <v>14</v>
      </c>
      <c r="E517" s="3" t="s">
        <v>10</v>
      </c>
      <c r="F517" s="8">
        <v>2087.4</v>
      </c>
    </row>
    <row r="518" spans="1:6" ht="15.75" customHeight="1" x14ac:dyDescent="0.3">
      <c r="A518" s="6" t="s">
        <v>121</v>
      </c>
      <c r="B518" s="3" t="s">
        <v>30</v>
      </c>
      <c r="C518" s="3" t="s">
        <v>34</v>
      </c>
      <c r="D518" s="3" t="s">
        <v>28</v>
      </c>
      <c r="E518" s="3" t="s">
        <v>15</v>
      </c>
      <c r="F518" s="8">
        <v>3785.96</v>
      </c>
    </row>
    <row r="519" spans="1:6" ht="15.75" customHeight="1" x14ac:dyDescent="0.3">
      <c r="A519" s="6" t="s">
        <v>110</v>
      </c>
      <c r="B519" s="3" t="s">
        <v>12</v>
      </c>
      <c r="C519" s="3" t="s">
        <v>23</v>
      </c>
      <c r="D519" s="3" t="s">
        <v>14</v>
      </c>
      <c r="E519" s="3" t="s">
        <v>15</v>
      </c>
      <c r="F519" s="8">
        <v>4818.79</v>
      </c>
    </row>
    <row r="520" spans="1:6" ht="15.75" customHeight="1" x14ac:dyDescent="0.3">
      <c r="A520" s="6" t="s">
        <v>105</v>
      </c>
      <c r="B520" s="3" t="s">
        <v>30</v>
      </c>
      <c r="C520" s="3" t="s">
        <v>13</v>
      </c>
      <c r="D520" s="3" t="s">
        <v>14</v>
      </c>
      <c r="E520" s="3" t="s">
        <v>15</v>
      </c>
      <c r="F520" s="8">
        <v>4888.34</v>
      </c>
    </row>
    <row r="521" spans="1:6" ht="15.75" customHeight="1" x14ac:dyDescent="0.3">
      <c r="A521" s="6" t="s">
        <v>16</v>
      </c>
      <c r="B521" s="3" t="s">
        <v>17</v>
      </c>
      <c r="C521" s="3" t="s">
        <v>34</v>
      </c>
      <c r="D521" s="3" t="s">
        <v>14</v>
      </c>
      <c r="E521" s="3" t="s">
        <v>15</v>
      </c>
      <c r="F521" s="8">
        <v>3595.37</v>
      </c>
    </row>
    <row r="522" spans="1:6" ht="15.75" customHeight="1" x14ac:dyDescent="0.3">
      <c r="A522" s="6" t="s">
        <v>109</v>
      </c>
      <c r="B522" s="3" t="s">
        <v>12</v>
      </c>
      <c r="C522" s="3" t="s">
        <v>34</v>
      </c>
      <c r="D522" s="3" t="s">
        <v>14</v>
      </c>
      <c r="E522" s="3" t="s">
        <v>10</v>
      </c>
      <c r="F522" s="8">
        <v>4258.79</v>
      </c>
    </row>
    <row r="523" spans="1:6" ht="15.75" customHeight="1" x14ac:dyDescent="0.3">
      <c r="A523" s="6" t="s">
        <v>186</v>
      </c>
      <c r="B523" s="3" t="s">
        <v>30</v>
      </c>
      <c r="C523" s="3" t="s">
        <v>34</v>
      </c>
      <c r="D523" s="3" t="s">
        <v>28</v>
      </c>
      <c r="E523" s="3" t="s">
        <v>15</v>
      </c>
      <c r="F523" s="8">
        <v>2679.07</v>
      </c>
    </row>
    <row r="524" spans="1:6" ht="15.75" customHeight="1" x14ac:dyDescent="0.3">
      <c r="A524" s="6" t="s">
        <v>53</v>
      </c>
      <c r="B524" s="3" t="s">
        <v>7</v>
      </c>
      <c r="C524" s="3" t="s">
        <v>8</v>
      </c>
      <c r="D524" s="3" t="s">
        <v>28</v>
      </c>
      <c r="E524" s="3" t="s">
        <v>24</v>
      </c>
      <c r="F524" s="8">
        <v>3884.75</v>
      </c>
    </row>
    <row r="525" spans="1:6" ht="15.75" customHeight="1" x14ac:dyDescent="0.3">
      <c r="A525" s="6" t="s">
        <v>52</v>
      </c>
      <c r="B525" s="3" t="s">
        <v>19</v>
      </c>
      <c r="C525" s="3" t="s">
        <v>34</v>
      </c>
      <c r="D525" s="3" t="s">
        <v>28</v>
      </c>
      <c r="E525" s="3" t="s">
        <v>24</v>
      </c>
      <c r="F525" s="8">
        <v>3771</v>
      </c>
    </row>
    <row r="526" spans="1:6" ht="15.75" customHeight="1" x14ac:dyDescent="0.3">
      <c r="A526" s="6" t="s">
        <v>152</v>
      </c>
      <c r="B526" s="3" t="s">
        <v>30</v>
      </c>
      <c r="C526" s="3" t="s">
        <v>8</v>
      </c>
      <c r="D526" s="3" t="s">
        <v>9</v>
      </c>
      <c r="E526" s="3" t="s">
        <v>10</v>
      </c>
      <c r="F526" s="8">
        <v>3711.3889046476952</v>
      </c>
    </row>
    <row r="527" spans="1:6" ht="15.75" customHeight="1" x14ac:dyDescent="0.3">
      <c r="A527" s="6" t="s">
        <v>74</v>
      </c>
      <c r="B527" s="3" t="s">
        <v>19</v>
      </c>
      <c r="C527" s="3" t="s">
        <v>34</v>
      </c>
      <c r="D527" s="3" t="s">
        <v>14</v>
      </c>
      <c r="E527" s="3" t="s">
        <v>15</v>
      </c>
      <c r="F527" s="8">
        <v>506.34</v>
      </c>
    </row>
    <row r="528" spans="1:6" ht="15.75" customHeight="1" x14ac:dyDescent="0.3">
      <c r="A528" s="6" t="s">
        <v>67</v>
      </c>
      <c r="B528" s="3" t="s">
        <v>7</v>
      </c>
      <c r="C528" s="3" t="s">
        <v>8</v>
      </c>
      <c r="D528" s="3" t="s">
        <v>9</v>
      </c>
      <c r="E528" s="3" t="s">
        <v>10</v>
      </c>
      <c r="F528" s="8">
        <v>2868.75</v>
      </c>
    </row>
    <row r="529" spans="1:6" ht="15.75" customHeight="1" x14ac:dyDescent="0.3">
      <c r="A529" s="6" t="s">
        <v>180</v>
      </c>
      <c r="B529" s="3" t="s">
        <v>30</v>
      </c>
      <c r="C529" s="3" t="s">
        <v>13</v>
      </c>
      <c r="D529" s="3" t="s">
        <v>28</v>
      </c>
      <c r="E529" s="3" t="s">
        <v>15</v>
      </c>
      <c r="F529" s="8">
        <v>4633.6899999999996</v>
      </c>
    </row>
    <row r="530" spans="1:6" ht="15.75" customHeight="1" x14ac:dyDescent="0.3">
      <c r="A530" s="6" t="s">
        <v>63</v>
      </c>
      <c r="B530" s="3" t="s">
        <v>12</v>
      </c>
      <c r="C530" s="3" t="s">
        <v>23</v>
      </c>
      <c r="D530" s="3" t="s">
        <v>28</v>
      </c>
      <c r="E530" s="3" t="s">
        <v>15</v>
      </c>
      <c r="F530" s="8">
        <v>822.11</v>
      </c>
    </row>
    <row r="531" spans="1:6" ht="15.75" customHeight="1" x14ac:dyDescent="0.3">
      <c r="A531" s="6" t="s">
        <v>119</v>
      </c>
      <c r="B531" s="3" t="s">
        <v>30</v>
      </c>
      <c r="C531" s="3" t="s">
        <v>34</v>
      </c>
      <c r="D531" s="3" t="s">
        <v>28</v>
      </c>
      <c r="E531" s="3" t="s">
        <v>24</v>
      </c>
      <c r="F531" s="8">
        <v>381.04</v>
      </c>
    </row>
    <row r="532" spans="1:6" ht="15.75" customHeight="1" x14ac:dyDescent="0.3">
      <c r="A532" s="6" t="s">
        <v>113</v>
      </c>
      <c r="B532" s="3" t="s">
        <v>30</v>
      </c>
      <c r="C532" s="3" t="s">
        <v>23</v>
      </c>
      <c r="D532" s="3" t="s">
        <v>14</v>
      </c>
      <c r="E532" s="3" t="s">
        <v>10</v>
      </c>
      <c r="F532" s="8">
        <v>4854.5</v>
      </c>
    </row>
    <row r="533" spans="1:6" ht="15.75" customHeight="1" x14ac:dyDescent="0.3">
      <c r="A533" s="6" t="s">
        <v>38</v>
      </c>
      <c r="B533" s="3" t="s">
        <v>30</v>
      </c>
      <c r="C533" s="3" t="s">
        <v>34</v>
      </c>
      <c r="D533" s="3" t="s">
        <v>14</v>
      </c>
      <c r="E533" s="3" t="s">
        <v>10</v>
      </c>
      <c r="F533" s="8">
        <v>4069.56</v>
      </c>
    </row>
    <row r="534" spans="1:6" ht="15.75" customHeight="1" x14ac:dyDescent="0.3">
      <c r="A534" s="6" t="s">
        <v>141</v>
      </c>
      <c r="B534" s="3" t="s">
        <v>7</v>
      </c>
      <c r="C534" s="3" t="s">
        <v>8</v>
      </c>
      <c r="D534" s="3" t="s">
        <v>28</v>
      </c>
      <c r="E534" s="3" t="s">
        <v>24</v>
      </c>
      <c r="F534" s="8">
        <v>4573.76</v>
      </c>
    </row>
    <row r="535" spans="1:6" ht="15.75" customHeight="1" x14ac:dyDescent="0.3">
      <c r="A535" s="6" t="s">
        <v>160</v>
      </c>
      <c r="B535" s="3" t="s">
        <v>30</v>
      </c>
      <c r="C535" s="3" t="s">
        <v>34</v>
      </c>
      <c r="D535" s="3" t="s">
        <v>28</v>
      </c>
      <c r="E535" s="3" t="s">
        <v>15</v>
      </c>
      <c r="F535" s="8">
        <v>202.63</v>
      </c>
    </row>
    <row r="536" spans="1:6" ht="15.75" customHeight="1" x14ac:dyDescent="0.3">
      <c r="A536" s="6" t="s">
        <v>107</v>
      </c>
      <c r="B536" s="3" t="s">
        <v>30</v>
      </c>
      <c r="C536" s="3" t="s">
        <v>34</v>
      </c>
      <c r="D536" s="3" t="s">
        <v>14</v>
      </c>
      <c r="E536" s="3" t="s">
        <v>10</v>
      </c>
      <c r="F536" s="8">
        <v>948.57</v>
      </c>
    </row>
    <row r="537" spans="1:6" ht="15.75" customHeight="1" x14ac:dyDescent="0.3">
      <c r="A537" s="6" t="s">
        <v>155</v>
      </c>
      <c r="B537" s="3" t="s">
        <v>7</v>
      </c>
      <c r="C537" s="3" t="s">
        <v>23</v>
      </c>
      <c r="D537" s="3" t="s">
        <v>9</v>
      </c>
      <c r="E537" s="3" t="s">
        <v>24</v>
      </c>
      <c r="F537" s="8">
        <v>1391.9407319393381</v>
      </c>
    </row>
    <row r="538" spans="1:6" ht="15.75" customHeight="1" x14ac:dyDescent="0.3">
      <c r="A538" s="6" t="s">
        <v>103</v>
      </c>
      <c r="B538" s="3" t="s">
        <v>19</v>
      </c>
      <c r="C538" s="3" t="s">
        <v>8</v>
      </c>
      <c r="D538" s="3" t="s">
        <v>9</v>
      </c>
      <c r="E538" s="3" t="s">
        <v>10</v>
      </c>
      <c r="F538" s="8">
        <v>262.76459316519009</v>
      </c>
    </row>
    <row r="539" spans="1:6" ht="15.75" customHeight="1" x14ac:dyDescent="0.3">
      <c r="A539" s="6" t="s">
        <v>53</v>
      </c>
      <c r="B539" s="3" t="s">
        <v>7</v>
      </c>
      <c r="C539" s="3" t="s">
        <v>23</v>
      </c>
      <c r="D539" s="3" t="s">
        <v>28</v>
      </c>
      <c r="E539" s="3" t="s">
        <v>24</v>
      </c>
      <c r="F539" s="8">
        <v>1987.36</v>
      </c>
    </row>
    <row r="540" spans="1:6" ht="15.75" customHeight="1" x14ac:dyDescent="0.3">
      <c r="A540" s="6" t="s">
        <v>178</v>
      </c>
      <c r="B540" s="3" t="s">
        <v>30</v>
      </c>
      <c r="C540" s="3" t="s">
        <v>34</v>
      </c>
      <c r="D540" s="3" t="s">
        <v>14</v>
      </c>
      <c r="E540" s="3" t="s">
        <v>10</v>
      </c>
      <c r="F540" s="8">
        <v>4710.57</v>
      </c>
    </row>
    <row r="541" spans="1:6" ht="15.75" customHeight="1" x14ac:dyDescent="0.3">
      <c r="A541" s="6" t="s">
        <v>135</v>
      </c>
      <c r="B541" s="3" t="s">
        <v>12</v>
      </c>
      <c r="C541" s="3" t="s">
        <v>23</v>
      </c>
      <c r="D541" s="3" t="s">
        <v>9</v>
      </c>
      <c r="E541" s="3" t="s">
        <v>15</v>
      </c>
      <c r="F541" s="8">
        <v>897.12</v>
      </c>
    </row>
    <row r="542" spans="1:6" ht="15.75" customHeight="1" x14ac:dyDescent="0.3">
      <c r="A542" s="6" t="s">
        <v>52</v>
      </c>
      <c r="B542" s="3" t="s">
        <v>19</v>
      </c>
      <c r="C542" s="3" t="s">
        <v>8</v>
      </c>
      <c r="D542" s="3" t="s">
        <v>28</v>
      </c>
      <c r="E542" s="3" t="s">
        <v>10</v>
      </c>
      <c r="F542" s="8">
        <v>4466.1000000000004</v>
      </c>
    </row>
    <row r="543" spans="1:6" ht="15.75" customHeight="1" x14ac:dyDescent="0.3">
      <c r="A543" s="6" t="s">
        <v>55</v>
      </c>
      <c r="B543" s="3" t="s">
        <v>12</v>
      </c>
      <c r="C543" s="3" t="s">
        <v>13</v>
      </c>
      <c r="D543" s="3" t="s">
        <v>28</v>
      </c>
      <c r="E543" s="3" t="s">
        <v>24</v>
      </c>
      <c r="F543" s="8">
        <v>4306.16</v>
      </c>
    </row>
    <row r="544" spans="1:6" ht="15.75" customHeight="1" x14ac:dyDescent="0.3">
      <c r="A544" s="6" t="s">
        <v>205</v>
      </c>
      <c r="B544" s="3" t="s">
        <v>17</v>
      </c>
      <c r="C544" s="3" t="s">
        <v>13</v>
      </c>
      <c r="D544" s="3" t="s">
        <v>28</v>
      </c>
      <c r="E544" s="3" t="s">
        <v>24</v>
      </c>
      <c r="F544" s="8">
        <v>3510.58</v>
      </c>
    </row>
    <row r="545" spans="1:6" ht="15.75" customHeight="1" x14ac:dyDescent="0.3">
      <c r="A545" s="6" t="s">
        <v>50</v>
      </c>
      <c r="B545" s="3" t="s">
        <v>19</v>
      </c>
      <c r="C545" s="3" t="s">
        <v>13</v>
      </c>
      <c r="D545" s="3" t="s">
        <v>14</v>
      </c>
      <c r="E545" s="3" t="s">
        <v>24</v>
      </c>
      <c r="F545" s="8">
        <v>1053.8399999999999</v>
      </c>
    </row>
    <row r="546" spans="1:6" ht="15.75" customHeight="1" x14ac:dyDescent="0.3">
      <c r="A546" s="6" t="s">
        <v>185</v>
      </c>
      <c r="B546" s="3" t="s">
        <v>30</v>
      </c>
      <c r="C546" s="3" t="s">
        <v>13</v>
      </c>
      <c r="D546" s="3" t="s">
        <v>14</v>
      </c>
      <c r="E546" s="3" t="s">
        <v>15</v>
      </c>
      <c r="F546" s="8">
        <v>1084.81</v>
      </c>
    </row>
    <row r="547" spans="1:6" ht="15.75" customHeight="1" x14ac:dyDescent="0.3">
      <c r="A547" s="6" t="s">
        <v>124</v>
      </c>
      <c r="B547" s="3" t="s">
        <v>12</v>
      </c>
      <c r="C547" s="3" t="s">
        <v>34</v>
      </c>
      <c r="D547" s="3" t="s">
        <v>14</v>
      </c>
      <c r="E547" s="3" t="s">
        <v>10</v>
      </c>
      <c r="F547" s="8">
        <v>618.54</v>
      </c>
    </row>
    <row r="548" spans="1:6" ht="15.75" customHeight="1" x14ac:dyDescent="0.3">
      <c r="A548" s="6" t="s">
        <v>138</v>
      </c>
      <c r="B548" s="3" t="s">
        <v>12</v>
      </c>
      <c r="C548" s="3" t="s">
        <v>13</v>
      </c>
      <c r="D548" s="3" t="s">
        <v>28</v>
      </c>
      <c r="E548" s="3" t="s">
        <v>24</v>
      </c>
      <c r="F548" s="8">
        <v>3730.83</v>
      </c>
    </row>
    <row r="549" spans="1:6" ht="15.75" customHeight="1" x14ac:dyDescent="0.3">
      <c r="A549" s="6" t="s">
        <v>178</v>
      </c>
      <c r="B549" s="3" t="s">
        <v>30</v>
      </c>
      <c r="C549" s="3" t="s">
        <v>8</v>
      </c>
      <c r="D549" s="3" t="s">
        <v>9</v>
      </c>
      <c r="E549" s="3" t="s">
        <v>24</v>
      </c>
      <c r="F549" s="8">
        <v>3608.0164239799542</v>
      </c>
    </row>
    <row r="550" spans="1:6" ht="15.75" customHeight="1" x14ac:dyDescent="0.3">
      <c r="A550" s="6" t="s">
        <v>129</v>
      </c>
      <c r="B550" s="3" t="s">
        <v>17</v>
      </c>
      <c r="C550" s="3" t="s">
        <v>34</v>
      </c>
      <c r="D550" s="3" t="s">
        <v>14</v>
      </c>
      <c r="E550" s="3" t="s">
        <v>24</v>
      </c>
      <c r="F550" s="8">
        <v>4037.93</v>
      </c>
    </row>
    <row r="551" spans="1:6" ht="15.75" customHeight="1" x14ac:dyDescent="0.3">
      <c r="A551" s="6" t="s">
        <v>35</v>
      </c>
      <c r="B551" s="3" t="s">
        <v>19</v>
      </c>
      <c r="C551" s="3" t="s">
        <v>8</v>
      </c>
      <c r="D551" s="3" t="s">
        <v>9</v>
      </c>
      <c r="E551" s="3" t="s">
        <v>24</v>
      </c>
      <c r="F551" s="8">
        <v>454.38129889748802</v>
      </c>
    </row>
    <row r="552" spans="1:6" ht="15.75" customHeight="1" x14ac:dyDescent="0.3">
      <c r="A552" s="6" t="s">
        <v>118</v>
      </c>
      <c r="B552" s="3" t="s">
        <v>30</v>
      </c>
      <c r="C552" s="3" t="s">
        <v>34</v>
      </c>
      <c r="D552" s="3" t="s">
        <v>14</v>
      </c>
      <c r="E552" s="3" t="s">
        <v>24</v>
      </c>
      <c r="F552" s="8">
        <v>3824.73</v>
      </c>
    </row>
    <row r="553" spans="1:6" ht="15.75" customHeight="1" x14ac:dyDescent="0.3">
      <c r="A553" s="6" t="s">
        <v>127</v>
      </c>
      <c r="B553" s="3" t="s">
        <v>17</v>
      </c>
      <c r="C553" s="3" t="s">
        <v>23</v>
      </c>
      <c r="D553" s="3" t="s">
        <v>9</v>
      </c>
      <c r="E553" s="3" t="s">
        <v>15</v>
      </c>
      <c r="F553" s="8">
        <v>2188.6669517661162</v>
      </c>
    </row>
    <row r="554" spans="1:6" ht="15.75" customHeight="1" x14ac:dyDescent="0.3">
      <c r="A554" s="6" t="s">
        <v>57</v>
      </c>
      <c r="B554" s="3" t="s">
        <v>19</v>
      </c>
      <c r="C554" s="3" t="s">
        <v>23</v>
      </c>
      <c r="D554" s="3" t="s">
        <v>14</v>
      </c>
      <c r="E554" s="3" t="s">
        <v>24</v>
      </c>
      <c r="F554" s="8">
        <v>1638.41</v>
      </c>
    </row>
    <row r="555" spans="1:6" ht="15.75" customHeight="1" x14ac:dyDescent="0.3">
      <c r="A555" s="6" t="s">
        <v>41</v>
      </c>
      <c r="B555" s="3" t="s">
        <v>30</v>
      </c>
      <c r="C555" s="3" t="s">
        <v>8</v>
      </c>
      <c r="D555" s="3" t="s">
        <v>14</v>
      </c>
      <c r="E555" s="3" t="s">
        <v>15</v>
      </c>
      <c r="F555" s="8">
        <v>4638.62</v>
      </c>
    </row>
    <row r="556" spans="1:6" ht="15.75" customHeight="1" x14ac:dyDescent="0.3">
      <c r="A556" s="6" t="s">
        <v>21</v>
      </c>
      <c r="B556" s="3" t="s">
        <v>19</v>
      </c>
      <c r="C556" s="3" t="s">
        <v>13</v>
      </c>
      <c r="D556" s="3" t="s">
        <v>14</v>
      </c>
      <c r="E556" s="3" t="s">
        <v>15</v>
      </c>
      <c r="F556" s="8">
        <v>2700.91</v>
      </c>
    </row>
    <row r="557" spans="1:6" ht="15.75" customHeight="1" x14ac:dyDescent="0.3">
      <c r="A557" s="6" t="s">
        <v>36</v>
      </c>
      <c r="B557" s="3" t="s">
        <v>12</v>
      </c>
      <c r="C557" s="3" t="s">
        <v>8</v>
      </c>
      <c r="D557" s="3" t="s">
        <v>14</v>
      </c>
      <c r="E557" s="3" t="s">
        <v>24</v>
      </c>
      <c r="F557" s="8">
        <v>4888.18</v>
      </c>
    </row>
    <row r="558" spans="1:6" ht="15.75" customHeight="1" x14ac:dyDescent="0.3">
      <c r="A558" s="6" t="s">
        <v>79</v>
      </c>
      <c r="B558" s="3" t="s">
        <v>17</v>
      </c>
      <c r="C558" s="3" t="s">
        <v>8</v>
      </c>
      <c r="D558" s="3" t="s">
        <v>9</v>
      </c>
      <c r="E558" s="3" t="s">
        <v>10</v>
      </c>
      <c r="F558" s="8">
        <v>1395.928736877102</v>
      </c>
    </row>
    <row r="559" spans="1:6" ht="15.75" customHeight="1" x14ac:dyDescent="0.3">
      <c r="A559" s="6" t="s">
        <v>186</v>
      </c>
      <c r="B559" s="3" t="s">
        <v>30</v>
      </c>
      <c r="C559" s="3" t="s">
        <v>34</v>
      </c>
      <c r="D559" s="3" t="s">
        <v>28</v>
      </c>
      <c r="E559" s="3" t="s">
        <v>24</v>
      </c>
      <c r="F559" s="8">
        <v>2978</v>
      </c>
    </row>
    <row r="560" spans="1:6" ht="15.75" customHeight="1" x14ac:dyDescent="0.3">
      <c r="A560" s="6" t="s">
        <v>183</v>
      </c>
      <c r="B560" s="3" t="s">
        <v>7</v>
      </c>
      <c r="C560" s="3" t="s">
        <v>23</v>
      </c>
      <c r="D560" s="3" t="s">
        <v>14</v>
      </c>
      <c r="E560" s="3" t="s">
        <v>10</v>
      </c>
      <c r="F560" s="8">
        <v>2047.72</v>
      </c>
    </row>
    <row r="561" spans="1:6" ht="15.75" customHeight="1" x14ac:dyDescent="0.3">
      <c r="A561" s="6" t="s">
        <v>206</v>
      </c>
      <c r="B561" s="3" t="s">
        <v>19</v>
      </c>
      <c r="C561" s="3" t="s">
        <v>23</v>
      </c>
      <c r="D561" s="3" t="s">
        <v>14</v>
      </c>
      <c r="E561" s="3" t="s">
        <v>15</v>
      </c>
      <c r="F561" s="8">
        <v>2384.92</v>
      </c>
    </row>
    <row r="562" spans="1:6" ht="15.75" customHeight="1" x14ac:dyDescent="0.3">
      <c r="A562" s="6" t="s">
        <v>80</v>
      </c>
      <c r="B562" s="3" t="s">
        <v>17</v>
      </c>
      <c r="C562" s="3" t="s">
        <v>23</v>
      </c>
      <c r="D562" s="3" t="s">
        <v>9</v>
      </c>
      <c r="E562" s="3" t="s">
        <v>10</v>
      </c>
      <c r="F562" s="8">
        <v>1560.1904493577699</v>
      </c>
    </row>
    <row r="563" spans="1:6" ht="15.75" customHeight="1" x14ac:dyDescent="0.3">
      <c r="A563" s="6" t="s">
        <v>64</v>
      </c>
      <c r="B563" s="3" t="s">
        <v>30</v>
      </c>
      <c r="C563" s="3" t="s">
        <v>8</v>
      </c>
      <c r="D563" s="3" t="s">
        <v>14</v>
      </c>
      <c r="E563" s="3" t="s">
        <v>24</v>
      </c>
      <c r="F563" s="8">
        <v>4290.7299999999996</v>
      </c>
    </row>
    <row r="564" spans="1:6" ht="15.75" customHeight="1" x14ac:dyDescent="0.3">
      <c r="A564" s="6" t="s">
        <v>192</v>
      </c>
      <c r="B564" s="3" t="s">
        <v>19</v>
      </c>
      <c r="C564" s="3" t="s">
        <v>8</v>
      </c>
      <c r="D564" s="3" t="s">
        <v>9</v>
      </c>
      <c r="E564" s="3" t="s">
        <v>24</v>
      </c>
      <c r="F564" s="8">
        <v>2521.8820437065142</v>
      </c>
    </row>
    <row r="565" spans="1:6" ht="15.75" customHeight="1" x14ac:dyDescent="0.3">
      <c r="A565" s="6" t="s">
        <v>177</v>
      </c>
      <c r="B565" s="3" t="s">
        <v>7</v>
      </c>
      <c r="C565" s="3" t="s">
        <v>13</v>
      </c>
      <c r="D565" s="3" t="s">
        <v>28</v>
      </c>
      <c r="E565" s="3" t="s">
        <v>15</v>
      </c>
      <c r="F565" s="8">
        <v>3941.05</v>
      </c>
    </row>
    <row r="566" spans="1:6" ht="15.75" customHeight="1" x14ac:dyDescent="0.3">
      <c r="A566" s="6" t="s">
        <v>189</v>
      </c>
      <c r="B566" s="3" t="s">
        <v>19</v>
      </c>
      <c r="C566" s="3" t="s">
        <v>23</v>
      </c>
      <c r="D566" s="3" t="s">
        <v>14</v>
      </c>
      <c r="E566" s="3" t="s">
        <v>24</v>
      </c>
      <c r="F566" s="8">
        <v>992.87</v>
      </c>
    </row>
    <row r="567" spans="1:6" ht="15.75" customHeight="1" x14ac:dyDescent="0.3">
      <c r="A567" s="6" t="s">
        <v>74</v>
      </c>
      <c r="B567" s="3" t="s">
        <v>19</v>
      </c>
      <c r="C567" s="3" t="s">
        <v>34</v>
      </c>
      <c r="D567" s="3" t="s">
        <v>14</v>
      </c>
      <c r="E567" s="3" t="s">
        <v>10</v>
      </c>
      <c r="F567" s="8">
        <v>3998.2</v>
      </c>
    </row>
    <row r="568" spans="1:6" ht="15.75" customHeight="1" x14ac:dyDescent="0.3">
      <c r="A568" s="6" t="s">
        <v>116</v>
      </c>
      <c r="B568" s="3" t="s">
        <v>17</v>
      </c>
      <c r="C568" s="3" t="s">
        <v>13</v>
      </c>
      <c r="D568" s="3" t="s">
        <v>28</v>
      </c>
      <c r="E568" s="3" t="s">
        <v>24</v>
      </c>
      <c r="F568" s="8">
        <v>951.15</v>
      </c>
    </row>
    <row r="569" spans="1:6" ht="15.75" customHeight="1" x14ac:dyDescent="0.3">
      <c r="A569" s="6" t="s">
        <v>207</v>
      </c>
      <c r="B569" s="3" t="s">
        <v>17</v>
      </c>
      <c r="C569" s="3" t="s">
        <v>34</v>
      </c>
      <c r="D569" s="3" t="s">
        <v>9</v>
      </c>
      <c r="E569" s="3" t="s">
        <v>10</v>
      </c>
      <c r="F569" s="8">
        <v>602.29235952205488</v>
      </c>
    </row>
    <row r="570" spans="1:6" ht="15.75" customHeight="1" x14ac:dyDescent="0.3">
      <c r="A570" s="6" t="s">
        <v>21</v>
      </c>
      <c r="B570" s="3" t="s">
        <v>19</v>
      </c>
      <c r="C570" s="3" t="s">
        <v>13</v>
      </c>
      <c r="D570" s="3" t="s">
        <v>14</v>
      </c>
      <c r="E570" s="3" t="s">
        <v>15</v>
      </c>
      <c r="F570" s="8">
        <v>4791.01</v>
      </c>
    </row>
    <row r="571" spans="1:6" ht="15.75" customHeight="1" x14ac:dyDescent="0.3">
      <c r="A571" s="6" t="s">
        <v>70</v>
      </c>
      <c r="B571" s="3" t="s">
        <v>19</v>
      </c>
      <c r="C571" s="3" t="s">
        <v>23</v>
      </c>
      <c r="D571" s="3" t="s">
        <v>14</v>
      </c>
      <c r="E571" s="3" t="s">
        <v>15</v>
      </c>
      <c r="F571" s="8">
        <v>2408.38</v>
      </c>
    </row>
    <row r="572" spans="1:6" ht="15.75" customHeight="1" x14ac:dyDescent="0.3">
      <c r="A572" s="6" t="s">
        <v>40</v>
      </c>
      <c r="B572" s="3" t="s">
        <v>19</v>
      </c>
      <c r="C572" s="3" t="s">
        <v>13</v>
      </c>
      <c r="D572" s="3" t="s">
        <v>9</v>
      </c>
      <c r="E572" s="3" t="s">
        <v>10</v>
      </c>
      <c r="F572" s="8">
        <v>2703.0650078963122</v>
      </c>
    </row>
    <row r="573" spans="1:6" ht="15.75" customHeight="1" x14ac:dyDescent="0.3">
      <c r="A573" s="6" t="s">
        <v>189</v>
      </c>
      <c r="B573" s="3" t="s">
        <v>19</v>
      </c>
      <c r="C573" s="3" t="s">
        <v>34</v>
      </c>
      <c r="D573" s="3" t="s">
        <v>28</v>
      </c>
      <c r="E573" s="3" t="s">
        <v>15</v>
      </c>
      <c r="F573" s="8">
        <v>4204.6899999999996</v>
      </c>
    </row>
    <row r="574" spans="1:6" ht="15.75" customHeight="1" x14ac:dyDescent="0.3">
      <c r="A574" s="6" t="s">
        <v>18</v>
      </c>
      <c r="B574" s="3" t="s">
        <v>19</v>
      </c>
      <c r="C574" s="3" t="s">
        <v>34</v>
      </c>
      <c r="D574" s="3" t="s">
        <v>9</v>
      </c>
      <c r="E574" s="3" t="s">
        <v>24</v>
      </c>
      <c r="F574" s="8">
        <v>947.61289596387405</v>
      </c>
    </row>
    <row r="575" spans="1:6" ht="15.75" customHeight="1" x14ac:dyDescent="0.3">
      <c r="A575" s="6" t="s">
        <v>157</v>
      </c>
      <c r="B575" s="3" t="s">
        <v>30</v>
      </c>
      <c r="C575" s="3" t="s">
        <v>13</v>
      </c>
      <c r="D575" s="3" t="s">
        <v>28</v>
      </c>
      <c r="E575" s="3" t="s">
        <v>10</v>
      </c>
      <c r="F575" s="8">
        <v>3632.9</v>
      </c>
    </row>
    <row r="576" spans="1:6" ht="15.75" customHeight="1" x14ac:dyDescent="0.3">
      <c r="A576" s="6" t="s">
        <v>108</v>
      </c>
      <c r="B576" s="3" t="s">
        <v>7</v>
      </c>
      <c r="C576" s="3" t="s">
        <v>8</v>
      </c>
      <c r="D576" s="3" t="s">
        <v>9</v>
      </c>
      <c r="E576" s="3" t="s">
        <v>15</v>
      </c>
      <c r="F576" s="8">
        <v>3124.8907904089219</v>
      </c>
    </row>
    <row r="577" spans="1:6" ht="15.75" customHeight="1" x14ac:dyDescent="0.3">
      <c r="A577" s="6" t="s">
        <v>63</v>
      </c>
      <c r="B577" s="3" t="s">
        <v>12</v>
      </c>
      <c r="C577" s="3" t="s">
        <v>34</v>
      </c>
      <c r="D577" s="3" t="s">
        <v>14</v>
      </c>
      <c r="E577" s="3" t="s">
        <v>24</v>
      </c>
      <c r="F577" s="8">
        <v>4679.05</v>
      </c>
    </row>
    <row r="578" spans="1:6" ht="15.75" customHeight="1" x14ac:dyDescent="0.3">
      <c r="A578" s="6" t="s">
        <v>147</v>
      </c>
      <c r="B578" s="3" t="s">
        <v>17</v>
      </c>
      <c r="C578" s="3" t="s">
        <v>8</v>
      </c>
      <c r="D578" s="3" t="s">
        <v>9</v>
      </c>
      <c r="E578" s="3" t="s">
        <v>10</v>
      </c>
      <c r="F578" s="8">
        <v>4154.0957569818729</v>
      </c>
    </row>
    <row r="579" spans="1:6" ht="15.75" customHeight="1" x14ac:dyDescent="0.3">
      <c r="A579" s="6" t="s">
        <v>118</v>
      </c>
      <c r="B579" s="3" t="s">
        <v>30</v>
      </c>
      <c r="C579" s="3" t="s">
        <v>8</v>
      </c>
      <c r="D579" s="3" t="s">
        <v>14</v>
      </c>
      <c r="E579" s="3" t="s">
        <v>10</v>
      </c>
      <c r="F579" s="8">
        <v>132.24</v>
      </c>
    </row>
    <row r="580" spans="1:6" ht="15.75" customHeight="1" x14ac:dyDescent="0.3">
      <c r="A580" s="6" t="s">
        <v>201</v>
      </c>
      <c r="B580" s="3" t="s">
        <v>12</v>
      </c>
      <c r="C580" s="3" t="s">
        <v>34</v>
      </c>
      <c r="D580" s="3" t="s">
        <v>14</v>
      </c>
      <c r="E580" s="3" t="s">
        <v>15</v>
      </c>
      <c r="F580" s="8">
        <v>3066.65</v>
      </c>
    </row>
    <row r="581" spans="1:6" ht="15.75" customHeight="1" x14ac:dyDescent="0.3">
      <c r="A581" s="6" t="s">
        <v>142</v>
      </c>
      <c r="B581" s="3" t="s">
        <v>17</v>
      </c>
      <c r="C581" s="3" t="s">
        <v>23</v>
      </c>
      <c r="D581" s="3" t="s">
        <v>9</v>
      </c>
      <c r="E581" s="3" t="s">
        <v>15</v>
      </c>
      <c r="F581" s="8">
        <v>1342.882770412097</v>
      </c>
    </row>
    <row r="582" spans="1:6" ht="15.75" customHeight="1" x14ac:dyDescent="0.3">
      <c r="A582" s="6" t="s">
        <v>65</v>
      </c>
      <c r="B582" s="3" t="s">
        <v>30</v>
      </c>
      <c r="C582" s="3" t="s">
        <v>23</v>
      </c>
      <c r="D582" s="3" t="s">
        <v>14</v>
      </c>
      <c r="E582" s="3" t="s">
        <v>24</v>
      </c>
      <c r="F582" s="8">
        <v>3919.95</v>
      </c>
    </row>
    <row r="583" spans="1:6" ht="15.75" customHeight="1" x14ac:dyDescent="0.3">
      <c r="A583" s="6" t="s">
        <v>143</v>
      </c>
      <c r="B583" s="3" t="s">
        <v>17</v>
      </c>
      <c r="C583" s="3" t="s">
        <v>8</v>
      </c>
      <c r="D583" s="3" t="s">
        <v>14</v>
      </c>
      <c r="E583" s="3" t="s">
        <v>24</v>
      </c>
      <c r="F583" s="8">
        <v>4408.78</v>
      </c>
    </row>
    <row r="584" spans="1:6" ht="15.75" customHeight="1" x14ac:dyDescent="0.3">
      <c r="A584" s="6" t="s">
        <v>120</v>
      </c>
      <c r="B584" s="3" t="s">
        <v>30</v>
      </c>
      <c r="C584" s="3" t="s">
        <v>34</v>
      </c>
      <c r="D584" s="3" t="s">
        <v>14</v>
      </c>
      <c r="E584" s="3" t="s">
        <v>15</v>
      </c>
      <c r="F584" s="8">
        <v>4970.6899999999996</v>
      </c>
    </row>
    <row r="585" spans="1:6" ht="15.75" customHeight="1" x14ac:dyDescent="0.3">
      <c r="A585" s="6" t="s">
        <v>192</v>
      </c>
      <c r="B585" s="3" t="s">
        <v>19</v>
      </c>
      <c r="C585" s="3" t="s">
        <v>8</v>
      </c>
      <c r="D585" s="3" t="s">
        <v>9</v>
      </c>
      <c r="E585" s="3" t="s">
        <v>15</v>
      </c>
      <c r="F585" s="8">
        <v>1694.1939153529991</v>
      </c>
    </row>
    <row r="586" spans="1:6" ht="15.75" customHeight="1" x14ac:dyDescent="0.3">
      <c r="A586" s="6" t="s">
        <v>103</v>
      </c>
      <c r="B586" s="3" t="s">
        <v>19</v>
      </c>
      <c r="C586" s="3" t="s">
        <v>34</v>
      </c>
      <c r="D586" s="3" t="s">
        <v>14</v>
      </c>
      <c r="E586" s="3" t="s">
        <v>15</v>
      </c>
      <c r="F586" s="8">
        <v>4225.8</v>
      </c>
    </row>
    <row r="587" spans="1:6" ht="15.75" customHeight="1" x14ac:dyDescent="0.3">
      <c r="A587" s="6" t="s">
        <v>89</v>
      </c>
      <c r="B587" s="3" t="s">
        <v>17</v>
      </c>
      <c r="C587" s="3" t="s">
        <v>8</v>
      </c>
      <c r="D587" s="3" t="s">
        <v>14</v>
      </c>
      <c r="E587" s="3" t="s">
        <v>15</v>
      </c>
      <c r="F587" s="8">
        <v>2933.56</v>
      </c>
    </row>
    <row r="588" spans="1:6" ht="15.75" customHeight="1" x14ac:dyDescent="0.3">
      <c r="A588" s="6" t="s">
        <v>111</v>
      </c>
      <c r="B588" s="3" t="s">
        <v>19</v>
      </c>
      <c r="C588" s="3" t="s">
        <v>23</v>
      </c>
      <c r="D588" s="3" t="s">
        <v>9</v>
      </c>
      <c r="E588" s="3" t="s">
        <v>10</v>
      </c>
      <c r="F588" s="8">
        <v>1192.333994296024</v>
      </c>
    </row>
    <row r="589" spans="1:6" ht="15.75" customHeight="1" x14ac:dyDescent="0.3">
      <c r="A589" s="6" t="s">
        <v>183</v>
      </c>
      <c r="B589" s="3" t="s">
        <v>7</v>
      </c>
      <c r="C589" s="3" t="s">
        <v>8</v>
      </c>
      <c r="D589" s="3" t="s">
        <v>14</v>
      </c>
      <c r="E589" s="3" t="s">
        <v>24</v>
      </c>
      <c r="F589" s="8">
        <v>2457.1</v>
      </c>
    </row>
    <row r="590" spans="1:6" ht="15.75" customHeight="1" x14ac:dyDescent="0.3">
      <c r="A590" s="6" t="s">
        <v>116</v>
      </c>
      <c r="B590" s="3" t="s">
        <v>17</v>
      </c>
      <c r="C590" s="3" t="s">
        <v>13</v>
      </c>
      <c r="D590" s="3" t="s">
        <v>28</v>
      </c>
      <c r="E590" s="3" t="s">
        <v>24</v>
      </c>
      <c r="F590" s="8">
        <v>3801.93</v>
      </c>
    </row>
    <row r="591" spans="1:6" ht="15.75" customHeight="1" x14ac:dyDescent="0.3">
      <c r="A591" s="6" t="s">
        <v>72</v>
      </c>
      <c r="B591" s="3" t="s">
        <v>19</v>
      </c>
      <c r="C591" s="3" t="s">
        <v>34</v>
      </c>
      <c r="D591" s="3" t="s">
        <v>28</v>
      </c>
      <c r="E591" s="3" t="s">
        <v>24</v>
      </c>
      <c r="F591" s="8">
        <v>2334.69</v>
      </c>
    </row>
    <row r="592" spans="1:6" ht="15.75" customHeight="1" x14ac:dyDescent="0.3">
      <c r="A592" s="6" t="s">
        <v>94</v>
      </c>
      <c r="B592" s="3" t="s">
        <v>7</v>
      </c>
      <c r="C592" s="3" t="s">
        <v>13</v>
      </c>
      <c r="D592" s="3" t="s">
        <v>28</v>
      </c>
      <c r="E592" s="3" t="s">
        <v>10</v>
      </c>
      <c r="F592" s="8">
        <v>4761.95</v>
      </c>
    </row>
    <row r="593" spans="1:6" ht="15.75" customHeight="1" x14ac:dyDescent="0.3">
      <c r="A593" s="6" t="s">
        <v>135</v>
      </c>
      <c r="B593" s="3" t="s">
        <v>12</v>
      </c>
      <c r="C593" s="3" t="s">
        <v>34</v>
      </c>
      <c r="D593" s="3" t="s">
        <v>14</v>
      </c>
      <c r="E593" s="3" t="s">
        <v>24</v>
      </c>
      <c r="F593" s="8">
        <v>4516.03</v>
      </c>
    </row>
    <row r="594" spans="1:6" ht="15.75" customHeight="1" x14ac:dyDescent="0.3">
      <c r="A594" s="6" t="s">
        <v>190</v>
      </c>
      <c r="B594" s="3" t="s">
        <v>17</v>
      </c>
      <c r="C594" s="3" t="s">
        <v>8</v>
      </c>
      <c r="D594" s="3" t="s">
        <v>9</v>
      </c>
      <c r="E594" s="3" t="s">
        <v>24</v>
      </c>
      <c r="F594" s="8">
        <v>4645.5949977083028</v>
      </c>
    </row>
    <row r="595" spans="1:6" ht="15.75" customHeight="1" x14ac:dyDescent="0.3">
      <c r="A595" s="6" t="s">
        <v>63</v>
      </c>
      <c r="B595" s="3" t="s">
        <v>12</v>
      </c>
      <c r="C595" s="3" t="s">
        <v>23</v>
      </c>
      <c r="D595" s="3" t="s">
        <v>28</v>
      </c>
      <c r="E595" s="3" t="s">
        <v>24</v>
      </c>
      <c r="F595" s="8">
        <v>3245.36</v>
      </c>
    </row>
    <row r="596" spans="1:6" ht="15.75" customHeight="1" x14ac:dyDescent="0.3">
      <c r="A596" s="6" t="s">
        <v>208</v>
      </c>
      <c r="B596" s="3" t="s">
        <v>19</v>
      </c>
      <c r="C596" s="3" t="s">
        <v>23</v>
      </c>
      <c r="D596" s="3" t="s">
        <v>14</v>
      </c>
      <c r="E596" s="3" t="s">
        <v>10</v>
      </c>
      <c r="F596" s="8">
        <v>3907.47</v>
      </c>
    </row>
    <row r="597" spans="1:6" ht="15.75" customHeight="1" x14ac:dyDescent="0.3">
      <c r="A597" s="6" t="s">
        <v>176</v>
      </c>
      <c r="B597" s="3" t="s">
        <v>19</v>
      </c>
      <c r="C597" s="3" t="s">
        <v>13</v>
      </c>
      <c r="D597" s="3" t="s">
        <v>9</v>
      </c>
      <c r="E597" s="3" t="s">
        <v>10</v>
      </c>
      <c r="F597" s="8">
        <v>1337.8548840070559</v>
      </c>
    </row>
    <row r="598" spans="1:6" ht="15.75" customHeight="1" x14ac:dyDescent="0.3">
      <c r="A598" s="6" t="s">
        <v>43</v>
      </c>
      <c r="B598" s="3" t="s">
        <v>17</v>
      </c>
      <c r="C598" s="3" t="s">
        <v>23</v>
      </c>
      <c r="D598" s="3" t="s">
        <v>28</v>
      </c>
      <c r="E598" s="3" t="s">
        <v>10</v>
      </c>
      <c r="F598" s="8">
        <v>3487.09</v>
      </c>
    </row>
    <row r="599" spans="1:6" ht="15.75" customHeight="1" x14ac:dyDescent="0.3">
      <c r="A599" s="6" t="s">
        <v>209</v>
      </c>
      <c r="B599" s="3" t="s">
        <v>7</v>
      </c>
      <c r="C599" s="3" t="s">
        <v>23</v>
      </c>
      <c r="D599" s="3" t="s">
        <v>9</v>
      </c>
      <c r="E599" s="3" t="s">
        <v>15</v>
      </c>
      <c r="F599" s="8">
        <v>4959.5938472780635</v>
      </c>
    </row>
    <row r="600" spans="1:6" ht="15.75" customHeight="1" x14ac:dyDescent="0.3">
      <c r="A600" s="6" t="s">
        <v>129</v>
      </c>
      <c r="B600" s="3" t="s">
        <v>17</v>
      </c>
      <c r="C600" s="3" t="s">
        <v>8</v>
      </c>
      <c r="D600" s="3" t="s">
        <v>28</v>
      </c>
      <c r="E600" s="3" t="s">
        <v>15</v>
      </c>
      <c r="F600" s="8">
        <v>4294.03</v>
      </c>
    </row>
    <row r="601" spans="1:6" ht="15.75" customHeight="1" x14ac:dyDescent="0.3">
      <c r="A601" s="6" t="s">
        <v>25</v>
      </c>
      <c r="B601" s="3" t="s">
        <v>19</v>
      </c>
      <c r="C601" s="3" t="s">
        <v>8</v>
      </c>
      <c r="D601" s="3" t="s">
        <v>14</v>
      </c>
      <c r="E601" s="3" t="s">
        <v>10</v>
      </c>
      <c r="F601" s="8">
        <v>648.78</v>
      </c>
    </row>
    <row r="602" spans="1:6" ht="15.75" customHeight="1" x14ac:dyDescent="0.3">
      <c r="A602" s="6" t="s">
        <v>25</v>
      </c>
      <c r="B602" s="3" t="s">
        <v>19</v>
      </c>
      <c r="C602" s="3" t="s">
        <v>13</v>
      </c>
      <c r="D602" s="3" t="s">
        <v>14</v>
      </c>
      <c r="E602" s="3" t="s">
        <v>10</v>
      </c>
      <c r="F602" s="8">
        <v>3771.9</v>
      </c>
    </row>
    <row r="603" spans="1:6" ht="15.75" customHeight="1" x14ac:dyDescent="0.3">
      <c r="A603" s="6" t="s">
        <v>116</v>
      </c>
      <c r="B603" s="3" t="s">
        <v>17</v>
      </c>
      <c r="C603" s="3" t="s">
        <v>34</v>
      </c>
      <c r="D603" s="3" t="s">
        <v>9</v>
      </c>
      <c r="E603" s="3" t="s">
        <v>24</v>
      </c>
      <c r="F603" s="8">
        <v>3071.554129829382</v>
      </c>
    </row>
    <row r="604" spans="1:6" ht="15.75" customHeight="1" x14ac:dyDescent="0.3">
      <c r="A604" s="6" t="s">
        <v>50</v>
      </c>
      <c r="B604" s="3" t="s">
        <v>19</v>
      </c>
      <c r="C604" s="3" t="s">
        <v>13</v>
      </c>
      <c r="D604" s="3" t="s">
        <v>28</v>
      </c>
      <c r="E604" s="3" t="s">
        <v>24</v>
      </c>
      <c r="F604" s="8">
        <v>2591.1799999999998</v>
      </c>
    </row>
    <row r="605" spans="1:6" ht="15.75" customHeight="1" x14ac:dyDescent="0.3">
      <c r="A605" s="6" t="s">
        <v>36</v>
      </c>
      <c r="B605" s="3" t="s">
        <v>12</v>
      </c>
      <c r="C605" s="3" t="s">
        <v>23</v>
      </c>
      <c r="D605" s="3" t="s">
        <v>14</v>
      </c>
      <c r="E605" s="3" t="s">
        <v>15</v>
      </c>
      <c r="F605" s="8">
        <v>3280.07</v>
      </c>
    </row>
    <row r="606" spans="1:6" ht="15.75" customHeight="1" x14ac:dyDescent="0.3">
      <c r="A606" s="6" t="s">
        <v>46</v>
      </c>
      <c r="B606" s="3" t="s">
        <v>30</v>
      </c>
      <c r="C606" s="3" t="s">
        <v>34</v>
      </c>
      <c r="D606" s="3" t="s">
        <v>28</v>
      </c>
      <c r="E606" s="3" t="s">
        <v>15</v>
      </c>
      <c r="F606" s="8">
        <v>632.11</v>
      </c>
    </row>
    <row r="607" spans="1:6" ht="15.75" customHeight="1" x14ac:dyDescent="0.3">
      <c r="A607" s="6" t="s">
        <v>175</v>
      </c>
      <c r="B607" s="3" t="s">
        <v>7</v>
      </c>
      <c r="C607" s="3" t="s">
        <v>13</v>
      </c>
      <c r="D607" s="3" t="s">
        <v>14</v>
      </c>
      <c r="E607" s="3" t="s">
        <v>10</v>
      </c>
      <c r="F607" s="8">
        <v>2914.08</v>
      </c>
    </row>
    <row r="608" spans="1:6" ht="15.75" customHeight="1" x14ac:dyDescent="0.3">
      <c r="A608" s="6" t="s">
        <v>63</v>
      </c>
      <c r="B608" s="3" t="s">
        <v>12</v>
      </c>
      <c r="C608" s="3" t="s">
        <v>34</v>
      </c>
      <c r="D608" s="3" t="s">
        <v>28</v>
      </c>
      <c r="E608" s="3" t="s">
        <v>10</v>
      </c>
      <c r="F608" s="8">
        <v>637.63</v>
      </c>
    </row>
    <row r="609" spans="1:6" ht="15.75" customHeight="1" x14ac:dyDescent="0.3">
      <c r="A609" s="6" t="s">
        <v>97</v>
      </c>
      <c r="B609" s="3" t="s">
        <v>7</v>
      </c>
      <c r="C609" s="3" t="s">
        <v>23</v>
      </c>
      <c r="D609" s="3" t="s">
        <v>14</v>
      </c>
      <c r="E609" s="3" t="s">
        <v>24</v>
      </c>
      <c r="F609" s="8">
        <v>1996.46</v>
      </c>
    </row>
    <row r="610" spans="1:6" ht="15.75" customHeight="1" x14ac:dyDescent="0.3">
      <c r="A610" s="6" t="s">
        <v>48</v>
      </c>
      <c r="B610" s="3" t="s">
        <v>19</v>
      </c>
      <c r="C610" s="3" t="s">
        <v>23</v>
      </c>
      <c r="D610" s="3" t="s">
        <v>14</v>
      </c>
      <c r="E610" s="3" t="s">
        <v>24</v>
      </c>
      <c r="F610" s="8">
        <v>1059.26</v>
      </c>
    </row>
    <row r="611" spans="1:6" ht="15.75" customHeight="1" x14ac:dyDescent="0.3">
      <c r="A611" s="6" t="s">
        <v>36</v>
      </c>
      <c r="B611" s="3" t="s">
        <v>12</v>
      </c>
      <c r="C611" s="3" t="s">
        <v>13</v>
      </c>
      <c r="D611" s="3" t="s">
        <v>9</v>
      </c>
      <c r="E611" s="3" t="s">
        <v>24</v>
      </c>
      <c r="F611" s="8">
        <v>3555.9372722319881</v>
      </c>
    </row>
    <row r="612" spans="1:6" ht="15.75" customHeight="1" x14ac:dyDescent="0.3">
      <c r="A612" s="6" t="s">
        <v>99</v>
      </c>
      <c r="B612" s="3" t="s">
        <v>19</v>
      </c>
      <c r="C612" s="3" t="s">
        <v>34</v>
      </c>
      <c r="D612" s="3" t="s">
        <v>14</v>
      </c>
      <c r="E612" s="3" t="s">
        <v>15</v>
      </c>
      <c r="F612" s="8">
        <v>3698.27</v>
      </c>
    </row>
    <row r="613" spans="1:6" ht="15.75" customHeight="1" x14ac:dyDescent="0.3">
      <c r="A613" s="6" t="s">
        <v>175</v>
      </c>
      <c r="B613" s="3" t="s">
        <v>7</v>
      </c>
      <c r="C613" s="3" t="s">
        <v>34</v>
      </c>
      <c r="D613" s="3" t="s">
        <v>14</v>
      </c>
      <c r="E613" s="3" t="s">
        <v>15</v>
      </c>
      <c r="F613" s="8">
        <v>2286.9699999999998</v>
      </c>
    </row>
    <row r="614" spans="1:6" ht="15.75" customHeight="1" x14ac:dyDescent="0.3">
      <c r="A614" s="6" t="s">
        <v>41</v>
      </c>
      <c r="B614" s="3" t="s">
        <v>30</v>
      </c>
      <c r="C614" s="3" t="s">
        <v>34</v>
      </c>
      <c r="D614" s="3" t="s">
        <v>14</v>
      </c>
      <c r="E614" s="3" t="s">
        <v>24</v>
      </c>
      <c r="F614" s="8">
        <v>3316.45</v>
      </c>
    </row>
    <row r="615" spans="1:6" ht="15.75" customHeight="1" x14ac:dyDescent="0.3">
      <c r="A615" s="6" t="s">
        <v>95</v>
      </c>
      <c r="B615" s="3" t="s">
        <v>30</v>
      </c>
      <c r="C615" s="3" t="s">
        <v>23</v>
      </c>
      <c r="D615" s="3" t="s">
        <v>28</v>
      </c>
      <c r="E615" s="3" t="s">
        <v>24</v>
      </c>
      <c r="F615" s="8">
        <v>1242.96</v>
      </c>
    </row>
    <row r="616" spans="1:6" ht="15.75" customHeight="1" x14ac:dyDescent="0.3">
      <c r="A616" s="6" t="s">
        <v>48</v>
      </c>
      <c r="B616" s="3" t="s">
        <v>19</v>
      </c>
      <c r="C616" s="3" t="s">
        <v>34</v>
      </c>
      <c r="D616" s="3" t="s">
        <v>28</v>
      </c>
      <c r="E616" s="3" t="s">
        <v>10</v>
      </c>
      <c r="F616" s="8">
        <v>3792.28</v>
      </c>
    </row>
    <row r="617" spans="1:6" ht="15.75" customHeight="1" x14ac:dyDescent="0.3">
      <c r="A617" s="6" t="s">
        <v>107</v>
      </c>
      <c r="B617" s="3" t="s">
        <v>30</v>
      </c>
      <c r="C617" s="3" t="s">
        <v>34</v>
      </c>
      <c r="D617" s="3" t="s">
        <v>9</v>
      </c>
      <c r="E617" s="3" t="s">
        <v>15</v>
      </c>
      <c r="F617" s="8">
        <v>4685.3057762798426</v>
      </c>
    </row>
    <row r="618" spans="1:6" ht="15.75" customHeight="1" x14ac:dyDescent="0.3">
      <c r="A618" s="6" t="s">
        <v>26</v>
      </c>
      <c r="B618" s="3" t="s">
        <v>17</v>
      </c>
      <c r="C618" s="3" t="s">
        <v>13</v>
      </c>
      <c r="D618" s="3" t="s">
        <v>28</v>
      </c>
      <c r="E618" s="3" t="s">
        <v>24</v>
      </c>
      <c r="F618" s="8">
        <v>2273.65</v>
      </c>
    </row>
    <row r="619" spans="1:6" ht="15.75" customHeight="1" x14ac:dyDescent="0.3">
      <c r="A619" s="6" t="s">
        <v>144</v>
      </c>
      <c r="B619" s="3" t="s">
        <v>30</v>
      </c>
      <c r="C619" s="3" t="s">
        <v>23</v>
      </c>
      <c r="D619" s="3" t="s">
        <v>9</v>
      </c>
      <c r="E619" s="3" t="s">
        <v>24</v>
      </c>
      <c r="F619" s="8">
        <v>3021.59</v>
      </c>
    </row>
    <row r="620" spans="1:6" ht="15.75" customHeight="1" x14ac:dyDescent="0.3">
      <c r="A620" s="6" t="s">
        <v>43</v>
      </c>
      <c r="B620" s="3" t="s">
        <v>17</v>
      </c>
      <c r="C620" s="3" t="s">
        <v>34</v>
      </c>
      <c r="D620" s="3" t="s">
        <v>28</v>
      </c>
      <c r="E620" s="3" t="s">
        <v>24</v>
      </c>
      <c r="F620" s="8">
        <v>1312.78</v>
      </c>
    </row>
    <row r="621" spans="1:6" ht="15.75" customHeight="1" x14ac:dyDescent="0.3">
      <c r="A621" s="6" t="s">
        <v>21</v>
      </c>
      <c r="B621" s="3" t="s">
        <v>19</v>
      </c>
      <c r="C621" s="3" t="s">
        <v>34</v>
      </c>
      <c r="D621" s="3" t="s">
        <v>9</v>
      </c>
      <c r="E621" s="3" t="s">
        <v>15</v>
      </c>
      <c r="F621" s="8">
        <v>1829.7054491215829</v>
      </c>
    </row>
    <row r="622" spans="1:6" ht="15.75" customHeight="1" x14ac:dyDescent="0.3">
      <c r="A622" s="6" t="s">
        <v>101</v>
      </c>
      <c r="B622" s="3" t="s">
        <v>19</v>
      </c>
      <c r="C622" s="3" t="s">
        <v>34</v>
      </c>
      <c r="D622" s="3" t="s">
        <v>9</v>
      </c>
      <c r="E622" s="3" t="s">
        <v>15</v>
      </c>
      <c r="F622" s="8">
        <v>1549.717800975825</v>
      </c>
    </row>
    <row r="623" spans="1:6" ht="15.75" customHeight="1" x14ac:dyDescent="0.3">
      <c r="A623" s="6" t="s">
        <v>136</v>
      </c>
      <c r="B623" s="3" t="s">
        <v>17</v>
      </c>
      <c r="C623" s="3" t="s">
        <v>8</v>
      </c>
      <c r="D623" s="3" t="s">
        <v>28</v>
      </c>
      <c r="E623" s="3" t="s">
        <v>10</v>
      </c>
      <c r="F623" s="8">
        <v>2500.38</v>
      </c>
    </row>
    <row r="624" spans="1:6" ht="15.75" customHeight="1" x14ac:dyDescent="0.3">
      <c r="A624" s="6" t="s">
        <v>56</v>
      </c>
      <c r="B624" s="3" t="s">
        <v>19</v>
      </c>
      <c r="C624" s="3" t="s">
        <v>13</v>
      </c>
      <c r="D624" s="3" t="s">
        <v>28</v>
      </c>
      <c r="E624" s="3" t="s">
        <v>24</v>
      </c>
      <c r="F624" s="8">
        <v>1314.88</v>
      </c>
    </row>
    <row r="625" spans="1:6" ht="15.75" customHeight="1" x14ac:dyDescent="0.3">
      <c r="A625" s="6" t="s">
        <v>141</v>
      </c>
      <c r="B625" s="3" t="s">
        <v>7</v>
      </c>
      <c r="C625" s="3" t="s">
        <v>34</v>
      </c>
      <c r="D625" s="3" t="s">
        <v>28</v>
      </c>
      <c r="E625" s="3" t="s">
        <v>24</v>
      </c>
      <c r="F625" s="8">
        <v>2425.58</v>
      </c>
    </row>
    <row r="626" spans="1:6" ht="15.75" customHeight="1" x14ac:dyDescent="0.3">
      <c r="A626" s="6" t="s">
        <v>35</v>
      </c>
      <c r="B626" s="3" t="s">
        <v>19</v>
      </c>
      <c r="C626" s="3" t="s">
        <v>13</v>
      </c>
      <c r="D626" s="3" t="s">
        <v>14</v>
      </c>
      <c r="E626" s="3" t="s">
        <v>15</v>
      </c>
      <c r="F626" s="8">
        <v>3143.07</v>
      </c>
    </row>
    <row r="627" spans="1:6" ht="15.75" customHeight="1" x14ac:dyDescent="0.3">
      <c r="A627" s="6" t="s">
        <v>210</v>
      </c>
      <c r="B627" s="3" t="s">
        <v>7</v>
      </c>
      <c r="C627" s="3" t="s">
        <v>34</v>
      </c>
      <c r="D627" s="3" t="s">
        <v>28</v>
      </c>
      <c r="E627" s="3" t="s">
        <v>15</v>
      </c>
      <c r="F627" s="8">
        <v>3426.65</v>
      </c>
    </row>
    <row r="628" spans="1:6" ht="15.75" customHeight="1" x14ac:dyDescent="0.3">
      <c r="A628" s="6" t="s">
        <v>50</v>
      </c>
      <c r="B628" s="3" t="s">
        <v>19</v>
      </c>
      <c r="C628" s="3" t="s">
        <v>34</v>
      </c>
      <c r="D628" s="3" t="s">
        <v>9</v>
      </c>
      <c r="E628" s="3" t="s">
        <v>15</v>
      </c>
      <c r="F628" s="8">
        <v>3334.6940309336042</v>
      </c>
    </row>
    <row r="629" spans="1:6" ht="15.75" customHeight="1" x14ac:dyDescent="0.3">
      <c r="A629" s="6" t="s">
        <v>103</v>
      </c>
      <c r="B629" s="3" t="s">
        <v>19</v>
      </c>
      <c r="C629" s="3" t="s">
        <v>8</v>
      </c>
      <c r="D629" s="3" t="s">
        <v>28</v>
      </c>
      <c r="E629" s="3" t="s">
        <v>24</v>
      </c>
      <c r="F629" s="8">
        <v>1554.47</v>
      </c>
    </row>
    <row r="630" spans="1:6" ht="15.75" customHeight="1" x14ac:dyDescent="0.3">
      <c r="A630" s="6" t="s">
        <v>163</v>
      </c>
      <c r="B630" s="3" t="s">
        <v>19</v>
      </c>
      <c r="C630" s="3" t="s">
        <v>13</v>
      </c>
      <c r="D630" s="3" t="s">
        <v>9</v>
      </c>
      <c r="E630" s="3" t="s">
        <v>24</v>
      </c>
      <c r="F630" s="8">
        <v>613.2168762357569</v>
      </c>
    </row>
    <row r="631" spans="1:6" ht="15.75" customHeight="1" x14ac:dyDescent="0.3">
      <c r="A631" s="6" t="s">
        <v>72</v>
      </c>
      <c r="B631" s="3" t="s">
        <v>19</v>
      </c>
      <c r="C631" s="3" t="s">
        <v>34</v>
      </c>
      <c r="D631" s="3" t="s">
        <v>28</v>
      </c>
      <c r="E631" s="3" t="s">
        <v>24</v>
      </c>
      <c r="F631" s="8">
        <v>2269.8200000000002</v>
      </c>
    </row>
    <row r="632" spans="1:6" ht="15.75" customHeight="1" x14ac:dyDescent="0.3">
      <c r="A632" s="6" t="s">
        <v>155</v>
      </c>
      <c r="B632" s="3" t="s">
        <v>7</v>
      </c>
      <c r="C632" s="3" t="s">
        <v>8</v>
      </c>
      <c r="D632" s="3" t="s">
        <v>9</v>
      </c>
      <c r="E632" s="3" t="s">
        <v>24</v>
      </c>
      <c r="F632" s="8">
        <v>1258.5576706335171</v>
      </c>
    </row>
    <row r="633" spans="1:6" ht="15.75" customHeight="1" x14ac:dyDescent="0.3">
      <c r="A633" s="6" t="s">
        <v>18</v>
      </c>
      <c r="B633" s="3" t="s">
        <v>19</v>
      </c>
      <c r="C633" s="3" t="s">
        <v>8</v>
      </c>
      <c r="D633" s="3" t="s">
        <v>14</v>
      </c>
      <c r="E633" s="3" t="s">
        <v>10</v>
      </c>
      <c r="F633" s="8">
        <v>2102.71</v>
      </c>
    </row>
    <row r="634" spans="1:6" ht="15.75" customHeight="1" x14ac:dyDescent="0.3">
      <c r="A634" s="6" t="s">
        <v>91</v>
      </c>
      <c r="B634" s="3" t="s">
        <v>30</v>
      </c>
      <c r="C634" s="3" t="s">
        <v>13</v>
      </c>
      <c r="D634" s="3" t="s">
        <v>28</v>
      </c>
      <c r="E634" s="3" t="s">
        <v>15</v>
      </c>
      <c r="F634" s="8">
        <v>1951.99</v>
      </c>
    </row>
    <row r="635" spans="1:6" ht="15.75" customHeight="1" x14ac:dyDescent="0.3">
      <c r="A635" s="6" t="s">
        <v>165</v>
      </c>
      <c r="B635" s="3" t="s">
        <v>7</v>
      </c>
      <c r="C635" s="3" t="s">
        <v>8</v>
      </c>
      <c r="D635" s="3" t="s">
        <v>9</v>
      </c>
      <c r="E635" s="3" t="s">
        <v>10</v>
      </c>
      <c r="F635" s="8">
        <v>942.65605684791819</v>
      </c>
    </row>
    <row r="636" spans="1:6" ht="15.75" customHeight="1" x14ac:dyDescent="0.3">
      <c r="A636" s="6" t="s">
        <v>18</v>
      </c>
      <c r="B636" s="3" t="s">
        <v>19</v>
      </c>
      <c r="C636" s="3" t="s">
        <v>8</v>
      </c>
      <c r="D636" s="3" t="s">
        <v>14</v>
      </c>
      <c r="E636" s="3" t="s">
        <v>24</v>
      </c>
      <c r="F636" s="8">
        <v>4612.42</v>
      </c>
    </row>
    <row r="637" spans="1:6" ht="15.75" customHeight="1" x14ac:dyDescent="0.3">
      <c r="A637" s="6" t="s">
        <v>137</v>
      </c>
      <c r="B637" s="3" t="s">
        <v>17</v>
      </c>
      <c r="C637" s="3" t="s">
        <v>23</v>
      </c>
      <c r="D637" s="3" t="s">
        <v>9</v>
      </c>
      <c r="E637" s="3" t="s">
        <v>15</v>
      </c>
      <c r="F637" s="8">
        <v>5180.6869043577999</v>
      </c>
    </row>
    <row r="638" spans="1:6" ht="15.75" customHeight="1" x14ac:dyDescent="0.3">
      <c r="A638" s="6" t="s">
        <v>111</v>
      </c>
      <c r="B638" s="3" t="s">
        <v>19</v>
      </c>
      <c r="C638" s="3" t="s">
        <v>23</v>
      </c>
      <c r="D638" s="3" t="s">
        <v>9</v>
      </c>
      <c r="E638" s="3" t="s">
        <v>10</v>
      </c>
      <c r="F638" s="8">
        <v>3307.682481169973</v>
      </c>
    </row>
    <row r="639" spans="1:6" ht="15.75" customHeight="1" x14ac:dyDescent="0.3">
      <c r="A639" s="6" t="s">
        <v>211</v>
      </c>
      <c r="B639" s="3" t="s">
        <v>7</v>
      </c>
      <c r="C639" s="3" t="s">
        <v>8</v>
      </c>
      <c r="D639" s="3" t="s">
        <v>28</v>
      </c>
      <c r="E639" s="3" t="s">
        <v>24</v>
      </c>
      <c r="F639" s="8">
        <v>4673.95</v>
      </c>
    </row>
    <row r="640" spans="1:6" ht="15.75" customHeight="1" x14ac:dyDescent="0.3">
      <c r="A640" s="6" t="s">
        <v>143</v>
      </c>
      <c r="B640" s="3" t="s">
        <v>17</v>
      </c>
      <c r="C640" s="3" t="s">
        <v>8</v>
      </c>
      <c r="D640" s="3" t="s">
        <v>28</v>
      </c>
      <c r="E640" s="3" t="s">
        <v>24</v>
      </c>
      <c r="F640" s="8">
        <v>2977.11</v>
      </c>
    </row>
    <row r="641" spans="1:6" ht="15.75" customHeight="1" x14ac:dyDescent="0.3">
      <c r="A641" s="6" t="s">
        <v>6</v>
      </c>
      <c r="B641" s="3" t="s">
        <v>7</v>
      </c>
      <c r="C641" s="3" t="s">
        <v>34</v>
      </c>
      <c r="D641" s="3" t="s">
        <v>9</v>
      </c>
      <c r="E641" s="3" t="s">
        <v>15</v>
      </c>
      <c r="F641" s="8">
        <v>2214.8565200012681</v>
      </c>
    </row>
    <row r="642" spans="1:6" ht="15.75" customHeight="1" x14ac:dyDescent="0.3">
      <c r="A642" s="6" t="s">
        <v>127</v>
      </c>
      <c r="B642" s="3" t="s">
        <v>17</v>
      </c>
      <c r="C642" s="3" t="s">
        <v>34</v>
      </c>
      <c r="D642" s="3" t="s">
        <v>28</v>
      </c>
      <c r="E642" s="3" t="s">
        <v>15</v>
      </c>
      <c r="F642" s="8">
        <v>2253.86</v>
      </c>
    </row>
    <row r="643" spans="1:6" ht="15.75" customHeight="1" x14ac:dyDescent="0.3">
      <c r="A643" s="6" t="s">
        <v>112</v>
      </c>
      <c r="B643" s="3" t="s">
        <v>30</v>
      </c>
      <c r="C643" s="3" t="s">
        <v>34</v>
      </c>
      <c r="D643" s="3" t="s">
        <v>9</v>
      </c>
      <c r="E643" s="3" t="s">
        <v>10</v>
      </c>
      <c r="F643" s="8">
        <v>2426.7211913185661</v>
      </c>
    </row>
    <row r="644" spans="1:6" ht="15.75" customHeight="1" x14ac:dyDescent="0.3">
      <c r="A644" s="6" t="s">
        <v>115</v>
      </c>
      <c r="B644" s="3" t="s">
        <v>19</v>
      </c>
      <c r="C644" s="3" t="s">
        <v>13</v>
      </c>
      <c r="D644" s="3" t="s">
        <v>14</v>
      </c>
      <c r="E644" s="3" t="s">
        <v>24</v>
      </c>
      <c r="F644" s="8">
        <v>2903.42</v>
      </c>
    </row>
    <row r="645" spans="1:6" ht="15.75" customHeight="1" x14ac:dyDescent="0.3">
      <c r="A645" s="6" t="s">
        <v>202</v>
      </c>
      <c r="B645" s="3" t="s">
        <v>12</v>
      </c>
      <c r="C645" s="3" t="s">
        <v>13</v>
      </c>
      <c r="D645" s="3" t="s">
        <v>9</v>
      </c>
      <c r="E645" s="3" t="s">
        <v>10</v>
      </c>
      <c r="F645" s="8">
        <v>3101.8439533635519</v>
      </c>
    </row>
    <row r="646" spans="1:6" ht="15.75" customHeight="1" x14ac:dyDescent="0.3">
      <c r="A646" s="6" t="s">
        <v>139</v>
      </c>
      <c r="B646" s="3" t="s">
        <v>7</v>
      </c>
      <c r="C646" s="3" t="s">
        <v>8</v>
      </c>
      <c r="D646" s="3" t="s">
        <v>9</v>
      </c>
      <c r="E646" s="3" t="s">
        <v>10</v>
      </c>
      <c r="F646" s="8">
        <v>3483.9279731504348</v>
      </c>
    </row>
    <row r="647" spans="1:6" ht="15.75" customHeight="1" x14ac:dyDescent="0.3">
      <c r="A647" s="6" t="s">
        <v>41</v>
      </c>
      <c r="B647" s="3" t="s">
        <v>30</v>
      </c>
      <c r="C647" s="3" t="s">
        <v>8</v>
      </c>
      <c r="D647" s="3" t="s">
        <v>28</v>
      </c>
      <c r="E647" s="3" t="s">
        <v>15</v>
      </c>
      <c r="F647" s="8">
        <v>4798.16</v>
      </c>
    </row>
    <row r="648" spans="1:6" ht="15.75" customHeight="1" x14ac:dyDescent="0.3">
      <c r="A648" s="6" t="s">
        <v>188</v>
      </c>
      <c r="B648" s="3" t="s">
        <v>19</v>
      </c>
      <c r="C648" s="3" t="s">
        <v>13</v>
      </c>
      <c r="D648" s="3" t="s">
        <v>28</v>
      </c>
      <c r="E648" s="3" t="s">
        <v>10</v>
      </c>
      <c r="F648" s="8">
        <v>2226.6</v>
      </c>
    </row>
    <row r="649" spans="1:6" ht="15.75" customHeight="1" x14ac:dyDescent="0.3">
      <c r="A649" s="6" t="s">
        <v>156</v>
      </c>
      <c r="B649" s="3" t="s">
        <v>17</v>
      </c>
      <c r="C649" s="3" t="s">
        <v>23</v>
      </c>
      <c r="D649" s="3" t="s">
        <v>9</v>
      </c>
      <c r="E649" s="3" t="s">
        <v>15</v>
      </c>
      <c r="F649" s="8">
        <v>2848.9538487209052</v>
      </c>
    </row>
    <row r="650" spans="1:6" ht="15.75" customHeight="1" x14ac:dyDescent="0.3">
      <c r="A650" s="6" t="s">
        <v>11</v>
      </c>
      <c r="B650" s="3" t="s">
        <v>12</v>
      </c>
      <c r="C650" s="3" t="s">
        <v>8</v>
      </c>
      <c r="D650" s="3" t="s">
        <v>14</v>
      </c>
      <c r="E650" s="3" t="s">
        <v>24</v>
      </c>
      <c r="F650" s="8">
        <v>751.3</v>
      </c>
    </row>
    <row r="651" spans="1:6" ht="15.75" customHeight="1" x14ac:dyDescent="0.3">
      <c r="A651" s="6" t="s">
        <v>64</v>
      </c>
      <c r="B651" s="3" t="s">
        <v>30</v>
      </c>
      <c r="C651" s="3" t="s">
        <v>23</v>
      </c>
      <c r="D651" s="3" t="s">
        <v>28</v>
      </c>
      <c r="E651" s="3" t="s">
        <v>15</v>
      </c>
      <c r="F651" s="8">
        <v>3286.05</v>
      </c>
    </row>
    <row r="652" spans="1:6" ht="15.75" customHeight="1" x14ac:dyDescent="0.3">
      <c r="A652" s="6" t="s">
        <v>100</v>
      </c>
      <c r="B652" s="3" t="s">
        <v>7</v>
      </c>
      <c r="C652" s="3" t="s">
        <v>13</v>
      </c>
      <c r="D652" s="3" t="s">
        <v>28</v>
      </c>
      <c r="E652" s="3" t="s">
        <v>15</v>
      </c>
      <c r="F652" s="8">
        <v>1018.05</v>
      </c>
    </row>
    <row r="653" spans="1:6" ht="15.75" customHeight="1" x14ac:dyDescent="0.3">
      <c r="A653" s="6" t="s">
        <v>189</v>
      </c>
      <c r="B653" s="3" t="s">
        <v>19</v>
      </c>
      <c r="C653" s="3" t="s">
        <v>34</v>
      </c>
      <c r="D653" s="3" t="s">
        <v>14</v>
      </c>
      <c r="E653" s="3" t="s">
        <v>24</v>
      </c>
      <c r="F653" s="8">
        <v>2978.67</v>
      </c>
    </row>
    <row r="654" spans="1:6" ht="15.75" customHeight="1" x14ac:dyDescent="0.3">
      <c r="A654" s="6" t="s">
        <v>26</v>
      </c>
      <c r="B654" s="3" t="s">
        <v>17</v>
      </c>
      <c r="C654" s="3" t="s">
        <v>23</v>
      </c>
      <c r="D654" s="3" t="s">
        <v>28</v>
      </c>
      <c r="E654" s="3" t="s">
        <v>15</v>
      </c>
      <c r="F654" s="8">
        <v>1158.82</v>
      </c>
    </row>
    <row r="655" spans="1:6" ht="15.75" customHeight="1" x14ac:dyDescent="0.3">
      <c r="A655" s="6" t="s">
        <v>63</v>
      </c>
      <c r="B655" s="3" t="s">
        <v>12</v>
      </c>
      <c r="C655" s="3" t="s">
        <v>8</v>
      </c>
      <c r="D655" s="3" t="s">
        <v>9</v>
      </c>
      <c r="E655" s="3" t="s">
        <v>10</v>
      </c>
      <c r="F655" s="8">
        <v>4416.2129788926404</v>
      </c>
    </row>
    <row r="656" spans="1:6" ht="15.75" customHeight="1" x14ac:dyDescent="0.3">
      <c r="A656" s="6" t="s">
        <v>90</v>
      </c>
      <c r="B656" s="3" t="s">
        <v>19</v>
      </c>
      <c r="C656" s="3" t="s">
        <v>13</v>
      </c>
      <c r="D656" s="3" t="s">
        <v>9</v>
      </c>
      <c r="E656" s="3" t="s">
        <v>10</v>
      </c>
      <c r="F656" s="8">
        <v>1348.0319913017011</v>
      </c>
    </row>
    <row r="657" spans="1:6" ht="15.75" customHeight="1" x14ac:dyDescent="0.3">
      <c r="A657" s="6" t="s">
        <v>33</v>
      </c>
      <c r="B657" s="3" t="s">
        <v>19</v>
      </c>
      <c r="C657" s="3" t="s">
        <v>34</v>
      </c>
      <c r="D657" s="3" t="s">
        <v>28</v>
      </c>
      <c r="E657" s="3" t="s">
        <v>10</v>
      </c>
      <c r="F657" s="8">
        <v>2825.42</v>
      </c>
    </row>
    <row r="658" spans="1:6" ht="15.75" customHeight="1" x14ac:dyDescent="0.3">
      <c r="A658" s="6" t="s">
        <v>113</v>
      </c>
      <c r="B658" s="3" t="s">
        <v>30</v>
      </c>
      <c r="C658" s="3" t="s">
        <v>8</v>
      </c>
      <c r="D658" s="3" t="s">
        <v>9</v>
      </c>
      <c r="E658" s="3" t="s">
        <v>24</v>
      </c>
      <c r="F658" s="8">
        <v>4051.467787149883</v>
      </c>
    </row>
    <row r="659" spans="1:6" ht="15.75" customHeight="1" x14ac:dyDescent="0.3">
      <c r="A659" s="6" t="s">
        <v>59</v>
      </c>
      <c r="B659" s="3" t="s">
        <v>17</v>
      </c>
      <c r="C659" s="3" t="s">
        <v>34</v>
      </c>
      <c r="D659" s="3" t="s">
        <v>28</v>
      </c>
      <c r="E659" s="3" t="s">
        <v>24</v>
      </c>
      <c r="F659" s="8">
        <v>3797.37</v>
      </c>
    </row>
    <row r="660" spans="1:6" ht="15.75" customHeight="1" x14ac:dyDescent="0.3">
      <c r="A660" s="6" t="s">
        <v>175</v>
      </c>
      <c r="B660" s="3" t="s">
        <v>7</v>
      </c>
      <c r="C660" s="3" t="s">
        <v>34</v>
      </c>
      <c r="D660" s="3" t="s">
        <v>28</v>
      </c>
      <c r="E660" s="3" t="s">
        <v>24</v>
      </c>
      <c r="F660" s="8">
        <v>4111.7700000000004</v>
      </c>
    </row>
    <row r="661" spans="1:6" ht="15.75" customHeight="1" x14ac:dyDescent="0.3">
      <c r="A661" s="6" t="s">
        <v>195</v>
      </c>
      <c r="B661" s="3" t="s">
        <v>7</v>
      </c>
      <c r="C661" s="3" t="s">
        <v>34</v>
      </c>
      <c r="D661" s="3" t="s">
        <v>9</v>
      </c>
      <c r="E661" s="3" t="s">
        <v>10</v>
      </c>
      <c r="F661" s="8">
        <v>1444.126449218403</v>
      </c>
    </row>
    <row r="662" spans="1:6" ht="15.75" customHeight="1" x14ac:dyDescent="0.3">
      <c r="A662" s="6" t="s">
        <v>155</v>
      </c>
      <c r="B662" s="3" t="s">
        <v>7</v>
      </c>
      <c r="C662" s="3" t="s">
        <v>13</v>
      </c>
      <c r="D662" s="3" t="s">
        <v>28</v>
      </c>
      <c r="E662" s="3" t="s">
        <v>10</v>
      </c>
      <c r="F662" s="8">
        <v>3062.42</v>
      </c>
    </row>
    <row r="663" spans="1:6" ht="15.75" customHeight="1" x14ac:dyDescent="0.3">
      <c r="A663" s="6" t="s">
        <v>76</v>
      </c>
      <c r="B663" s="3" t="s">
        <v>17</v>
      </c>
      <c r="C663" s="3" t="s">
        <v>34</v>
      </c>
      <c r="D663" s="3" t="s">
        <v>14</v>
      </c>
      <c r="E663" s="3" t="s">
        <v>10</v>
      </c>
      <c r="F663" s="8">
        <v>1226.9100000000001</v>
      </c>
    </row>
    <row r="664" spans="1:6" ht="15.75" customHeight="1" x14ac:dyDescent="0.3">
      <c r="A664" s="6" t="s">
        <v>168</v>
      </c>
      <c r="B664" s="3" t="s">
        <v>17</v>
      </c>
      <c r="C664" s="3" t="s">
        <v>13</v>
      </c>
      <c r="D664" s="3" t="s">
        <v>14</v>
      </c>
      <c r="E664" s="3" t="s">
        <v>24</v>
      </c>
      <c r="F664" s="8">
        <v>1442.19</v>
      </c>
    </row>
    <row r="665" spans="1:6" ht="15.75" customHeight="1" x14ac:dyDescent="0.3">
      <c r="A665" s="6" t="s">
        <v>182</v>
      </c>
      <c r="B665" s="3" t="s">
        <v>12</v>
      </c>
      <c r="C665" s="3" t="s">
        <v>13</v>
      </c>
      <c r="D665" s="3" t="s">
        <v>14</v>
      </c>
      <c r="E665" s="3" t="s">
        <v>24</v>
      </c>
      <c r="F665" s="8">
        <v>3767.87</v>
      </c>
    </row>
    <row r="666" spans="1:6" ht="15.75" customHeight="1" x14ac:dyDescent="0.3">
      <c r="A666" s="6" t="s">
        <v>91</v>
      </c>
      <c r="B666" s="3" t="s">
        <v>30</v>
      </c>
      <c r="C666" s="3" t="s">
        <v>23</v>
      </c>
      <c r="D666" s="3" t="s">
        <v>14</v>
      </c>
      <c r="E666" s="3" t="s">
        <v>24</v>
      </c>
      <c r="F666" s="8">
        <v>1528.64</v>
      </c>
    </row>
    <row r="667" spans="1:6" ht="15.75" customHeight="1" x14ac:dyDescent="0.3">
      <c r="A667" s="6" t="s">
        <v>85</v>
      </c>
      <c r="B667" s="3" t="s">
        <v>30</v>
      </c>
      <c r="C667" s="3" t="s">
        <v>23</v>
      </c>
      <c r="D667" s="3" t="s">
        <v>28</v>
      </c>
      <c r="E667" s="3" t="s">
        <v>15</v>
      </c>
      <c r="F667" s="8">
        <v>438.03</v>
      </c>
    </row>
    <row r="668" spans="1:6" ht="15.75" customHeight="1" x14ac:dyDescent="0.3">
      <c r="A668" s="6" t="s">
        <v>119</v>
      </c>
      <c r="B668" s="3" t="s">
        <v>30</v>
      </c>
      <c r="C668" s="3" t="s">
        <v>13</v>
      </c>
      <c r="D668" s="3" t="s">
        <v>14</v>
      </c>
      <c r="E668" s="3" t="s">
        <v>10</v>
      </c>
      <c r="F668" s="8">
        <v>2291.7800000000002</v>
      </c>
    </row>
    <row r="669" spans="1:6" ht="15.75" customHeight="1" x14ac:dyDescent="0.3">
      <c r="A669" s="6" t="s">
        <v>42</v>
      </c>
      <c r="B669" s="3" t="s">
        <v>30</v>
      </c>
      <c r="C669" s="3" t="s">
        <v>13</v>
      </c>
      <c r="D669" s="3" t="s">
        <v>28</v>
      </c>
      <c r="E669" s="3" t="s">
        <v>10</v>
      </c>
      <c r="F669" s="8">
        <v>4099.03</v>
      </c>
    </row>
    <row r="670" spans="1:6" ht="15.75" customHeight="1" x14ac:dyDescent="0.3">
      <c r="A670" s="6" t="s">
        <v>122</v>
      </c>
      <c r="B670" s="3" t="s">
        <v>19</v>
      </c>
      <c r="C670" s="3" t="s">
        <v>23</v>
      </c>
      <c r="D670" s="3" t="s">
        <v>9</v>
      </c>
      <c r="E670" s="3" t="s">
        <v>10</v>
      </c>
      <c r="F670" s="8">
        <v>2713.3180811809102</v>
      </c>
    </row>
    <row r="671" spans="1:6" ht="15.75" customHeight="1" x14ac:dyDescent="0.3">
      <c r="A671" s="6" t="s">
        <v>25</v>
      </c>
      <c r="B671" s="3" t="s">
        <v>19</v>
      </c>
      <c r="C671" s="3" t="s">
        <v>13</v>
      </c>
      <c r="D671" s="3" t="s">
        <v>14</v>
      </c>
      <c r="E671" s="3" t="s">
        <v>15</v>
      </c>
      <c r="F671" s="8">
        <v>769.84</v>
      </c>
    </row>
    <row r="672" spans="1:6" ht="15.75" customHeight="1" x14ac:dyDescent="0.3">
      <c r="A672" s="6" t="s">
        <v>100</v>
      </c>
      <c r="B672" s="3" t="s">
        <v>7</v>
      </c>
      <c r="C672" s="3" t="s">
        <v>23</v>
      </c>
      <c r="D672" s="3" t="s">
        <v>28</v>
      </c>
      <c r="E672" s="3" t="s">
        <v>10</v>
      </c>
      <c r="F672" s="8">
        <v>3217.94</v>
      </c>
    </row>
    <row r="673" spans="1:6" ht="15.75" customHeight="1" x14ac:dyDescent="0.3">
      <c r="A673" s="6" t="s">
        <v>179</v>
      </c>
      <c r="B673" s="3" t="s">
        <v>7</v>
      </c>
      <c r="C673" s="3" t="s">
        <v>23</v>
      </c>
      <c r="D673" s="3" t="s">
        <v>9</v>
      </c>
      <c r="E673" s="3" t="s">
        <v>15</v>
      </c>
      <c r="F673" s="8">
        <v>3817.749017967561</v>
      </c>
    </row>
    <row r="674" spans="1:6" ht="15.75" customHeight="1" x14ac:dyDescent="0.3">
      <c r="A674" s="6" t="s">
        <v>160</v>
      </c>
      <c r="B674" s="3" t="s">
        <v>30</v>
      </c>
      <c r="C674" s="3" t="s">
        <v>34</v>
      </c>
      <c r="D674" s="3" t="s">
        <v>14</v>
      </c>
      <c r="E674" s="3" t="s">
        <v>10</v>
      </c>
      <c r="F674" s="8">
        <v>3796.86</v>
      </c>
    </row>
    <row r="675" spans="1:6" ht="15.75" customHeight="1" x14ac:dyDescent="0.3">
      <c r="A675" s="6" t="s">
        <v>163</v>
      </c>
      <c r="B675" s="3" t="s">
        <v>19</v>
      </c>
      <c r="C675" s="3" t="s">
        <v>8</v>
      </c>
      <c r="D675" s="3" t="s">
        <v>28</v>
      </c>
      <c r="E675" s="3" t="s">
        <v>15</v>
      </c>
      <c r="F675" s="8">
        <v>1722.54</v>
      </c>
    </row>
    <row r="676" spans="1:6" ht="15.75" customHeight="1" x14ac:dyDescent="0.3">
      <c r="A676" s="6" t="s">
        <v>190</v>
      </c>
      <c r="B676" s="3" t="s">
        <v>17</v>
      </c>
      <c r="C676" s="3" t="s">
        <v>23</v>
      </c>
      <c r="D676" s="3" t="s">
        <v>14</v>
      </c>
      <c r="E676" s="3" t="s">
        <v>24</v>
      </c>
      <c r="F676" s="8">
        <v>2472.08</v>
      </c>
    </row>
    <row r="677" spans="1:6" ht="15.75" customHeight="1" x14ac:dyDescent="0.3">
      <c r="A677" s="6" t="s">
        <v>129</v>
      </c>
      <c r="B677" s="3" t="s">
        <v>17</v>
      </c>
      <c r="C677" s="3" t="s">
        <v>34</v>
      </c>
      <c r="D677" s="3" t="s">
        <v>28</v>
      </c>
      <c r="E677" s="3" t="s">
        <v>24</v>
      </c>
      <c r="F677" s="8">
        <v>3592.6</v>
      </c>
    </row>
    <row r="678" spans="1:6" ht="15.75" customHeight="1" x14ac:dyDescent="0.3">
      <c r="A678" s="6" t="s">
        <v>80</v>
      </c>
      <c r="B678" s="3" t="s">
        <v>17</v>
      </c>
      <c r="C678" s="3" t="s">
        <v>34</v>
      </c>
      <c r="D678" s="3" t="s">
        <v>28</v>
      </c>
      <c r="E678" s="3" t="s">
        <v>15</v>
      </c>
      <c r="F678" s="8">
        <v>4482.0600000000004</v>
      </c>
    </row>
    <row r="679" spans="1:6" ht="15.75" customHeight="1" x14ac:dyDescent="0.3">
      <c r="A679" s="6" t="s">
        <v>156</v>
      </c>
      <c r="B679" s="3" t="s">
        <v>17</v>
      </c>
      <c r="C679" s="3" t="s">
        <v>23</v>
      </c>
      <c r="D679" s="3" t="s">
        <v>9</v>
      </c>
      <c r="E679" s="3" t="s">
        <v>15</v>
      </c>
      <c r="F679" s="8">
        <v>3888.6305110379558</v>
      </c>
    </row>
    <row r="680" spans="1:6" ht="15.75" customHeight="1" x14ac:dyDescent="0.3">
      <c r="A680" s="6" t="s">
        <v>204</v>
      </c>
      <c r="B680" s="3" t="s">
        <v>30</v>
      </c>
      <c r="C680" s="3" t="s">
        <v>34</v>
      </c>
      <c r="D680" s="3" t="s">
        <v>9</v>
      </c>
      <c r="E680" s="3" t="s">
        <v>15</v>
      </c>
      <c r="F680" s="8">
        <v>1035.252371181057</v>
      </c>
    </row>
    <row r="681" spans="1:6" ht="15.75" customHeight="1" x14ac:dyDescent="0.3">
      <c r="A681" s="6" t="s">
        <v>107</v>
      </c>
      <c r="B681" s="3" t="s">
        <v>30</v>
      </c>
      <c r="C681" s="3" t="s">
        <v>34</v>
      </c>
      <c r="D681" s="3" t="s">
        <v>14</v>
      </c>
      <c r="E681" s="3" t="s">
        <v>15</v>
      </c>
      <c r="F681" s="8">
        <v>93.17</v>
      </c>
    </row>
    <row r="682" spans="1:6" ht="15.75" customHeight="1" x14ac:dyDescent="0.3">
      <c r="A682" s="6" t="s">
        <v>64</v>
      </c>
      <c r="B682" s="3" t="s">
        <v>30</v>
      </c>
      <c r="C682" s="3" t="s">
        <v>8</v>
      </c>
      <c r="D682" s="3" t="s">
        <v>14</v>
      </c>
      <c r="E682" s="3" t="s">
        <v>15</v>
      </c>
      <c r="F682" s="8">
        <v>489.88</v>
      </c>
    </row>
    <row r="683" spans="1:6" ht="15.75" customHeight="1" x14ac:dyDescent="0.3">
      <c r="A683" s="6" t="s">
        <v>42</v>
      </c>
      <c r="B683" s="3" t="s">
        <v>30</v>
      </c>
      <c r="C683" s="3" t="s">
        <v>8</v>
      </c>
      <c r="D683" s="3" t="s">
        <v>28</v>
      </c>
      <c r="E683" s="3" t="s">
        <v>24</v>
      </c>
      <c r="F683" s="8">
        <v>627.29999999999995</v>
      </c>
    </row>
    <row r="684" spans="1:6" ht="15.75" customHeight="1" x14ac:dyDescent="0.3">
      <c r="A684" s="6" t="s">
        <v>169</v>
      </c>
      <c r="B684" s="3" t="s">
        <v>12</v>
      </c>
      <c r="C684" s="3" t="s">
        <v>23</v>
      </c>
      <c r="D684" s="3" t="s">
        <v>28</v>
      </c>
      <c r="E684" s="3" t="s">
        <v>24</v>
      </c>
      <c r="F684" s="8">
        <v>4443.8500000000004</v>
      </c>
    </row>
    <row r="685" spans="1:6" ht="15.75" customHeight="1" x14ac:dyDescent="0.3">
      <c r="A685" s="6" t="s">
        <v>188</v>
      </c>
      <c r="B685" s="3" t="s">
        <v>19</v>
      </c>
      <c r="C685" s="3" t="s">
        <v>8</v>
      </c>
      <c r="D685" s="3" t="s">
        <v>14</v>
      </c>
      <c r="E685" s="3" t="s">
        <v>15</v>
      </c>
      <c r="F685" s="8">
        <v>2192.52</v>
      </c>
    </row>
    <row r="686" spans="1:6" ht="15.75" customHeight="1" x14ac:dyDescent="0.3">
      <c r="A686" s="6" t="s">
        <v>35</v>
      </c>
      <c r="B686" s="3" t="s">
        <v>19</v>
      </c>
      <c r="C686" s="3" t="s">
        <v>34</v>
      </c>
      <c r="D686" s="3" t="s">
        <v>9</v>
      </c>
      <c r="E686" s="3" t="s">
        <v>15</v>
      </c>
      <c r="F686" s="8">
        <v>1166.768107289013</v>
      </c>
    </row>
    <row r="687" spans="1:6" ht="15.75" customHeight="1" x14ac:dyDescent="0.3">
      <c r="A687" s="6" t="s">
        <v>156</v>
      </c>
      <c r="B687" s="3" t="s">
        <v>17</v>
      </c>
      <c r="C687" s="3" t="s">
        <v>8</v>
      </c>
      <c r="D687" s="3" t="s">
        <v>9</v>
      </c>
      <c r="E687" s="3" t="s">
        <v>10</v>
      </c>
      <c r="F687" s="8">
        <v>3803.961674149617</v>
      </c>
    </row>
    <row r="688" spans="1:6" ht="15.75" customHeight="1" x14ac:dyDescent="0.3">
      <c r="A688" s="6" t="s">
        <v>48</v>
      </c>
      <c r="B688" s="3" t="s">
        <v>19</v>
      </c>
      <c r="C688" s="3" t="s">
        <v>8</v>
      </c>
      <c r="D688" s="3" t="s">
        <v>14</v>
      </c>
      <c r="E688" s="3" t="s">
        <v>24</v>
      </c>
      <c r="F688" s="8">
        <v>4902.53</v>
      </c>
    </row>
    <row r="689" spans="1:6" ht="15.75" customHeight="1" x14ac:dyDescent="0.3">
      <c r="A689" s="6" t="s">
        <v>193</v>
      </c>
      <c r="B689" s="3" t="s">
        <v>12</v>
      </c>
      <c r="C689" s="3" t="s">
        <v>23</v>
      </c>
      <c r="D689" s="3" t="s">
        <v>28</v>
      </c>
      <c r="E689" s="3" t="s">
        <v>24</v>
      </c>
      <c r="F689" s="8">
        <v>1144.49</v>
      </c>
    </row>
    <row r="690" spans="1:6" ht="15.75" customHeight="1" x14ac:dyDescent="0.3">
      <c r="A690" s="6" t="s">
        <v>67</v>
      </c>
      <c r="B690" s="3" t="s">
        <v>7</v>
      </c>
      <c r="C690" s="3" t="s">
        <v>13</v>
      </c>
      <c r="D690" s="3" t="s">
        <v>9</v>
      </c>
      <c r="E690" s="3" t="s">
        <v>15</v>
      </c>
      <c r="F690" s="8">
        <v>4243.1099999999997</v>
      </c>
    </row>
    <row r="691" spans="1:6" ht="15.75" customHeight="1" x14ac:dyDescent="0.3">
      <c r="A691" s="6" t="s">
        <v>22</v>
      </c>
      <c r="B691" s="3" t="s">
        <v>12</v>
      </c>
      <c r="C691" s="3" t="s">
        <v>8</v>
      </c>
      <c r="D691" s="3" t="s">
        <v>28</v>
      </c>
      <c r="E691" s="3" t="s">
        <v>24</v>
      </c>
      <c r="F691" s="8">
        <v>2303.31</v>
      </c>
    </row>
    <row r="692" spans="1:6" ht="15.75" customHeight="1" x14ac:dyDescent="0.3">
      <c r="A692" s="6" t="s">
        <v>95</v>
      </c>
      <c r="B692" s="3" t="s">
        <v>30</v>
      </c>
      <c r="C692" s="3" t="s">
        <v>23</v>
      </c>
      <c r="D692" s="3" t="s">
        <v>14</v>
      </c>
      <c r="E692" s="3" t="s">
        <v>10</v>
      </c>
      <c r="F692" s="8">
        <v>3192.9</v>
      </c>
    </row>
    <row r="693" spans="1:6" ht="15.75" customHeight="1" x14ac:dyDescent="0.3">
      <c r="A693" s="6" t="s">
        <v>71</v>
      </c>
      <c r="B693" s="3" t="s">
        <v>7</v>
      </c>
      <c r="C693" s="3" t="s">
        <v>13</v>
      </c>
      <c r="D693" s="3" t="s">
        <v>28</v>
      </c>
      <c r="E693" s="3" t="s">
        <v>15</v>
      </c>
      <c r="F693" s="8">
        <v>3601.52</v>
      </c>
    </row>
    <row r="694" spans="1:6" ht="15.75" customHeight="1" x14ac:dyDescent="0.3">
      <c r="A694" s="6" t="s">
        <v>95</v>
      </c>
      <c r="B694" s="3" t="s">
        <v>30</v>
      </c>
      <c r="C694" s="3" t="s">
        <v>13</v>
      </c>
      <c r="D694" s="3" t="s">
        <v>14</v>
      </c>
      <c r="E694" s="3" t="s">
        <v>15</v>
      </c>
      <c r="F694" s="8">
        <v>4964.3100000000004</v>
      </c>
    </row>
    <row r="695" spans="1:6" ht="15.75" customHeight="1" x14ac:dyDescent="0.3">
      <c r="A695" s="6" t="s">
        <v>59</v>
      </c>
      <c r="B695" s="3" t="s">
        <v>17</v>
      </c>
      <c r="C695" s="3" t="s">
        <v>23</v>
      </c>
      <c r="D695" s="3" t="s">
        <v>14</v>
      </c>
      <c r="E695" s="3" t="s">
        <v>15</v>
      </c>
      <c r="F695" s="8">
        <v>2143.7399999999998</v>
      </c>
    </row>
    <row r="696" spans="1:6" ht="15.75" customHeight="1" x14ac:dyDescent="0.3">
      <c r="A696" s="6" t="s">
        <v>164</v>
      </c>
      <c r="B696" s="3" t="s">
        <v>19</v>
      </c>
      <c r="C696" s="3" t="s">
        <v>13</v>
      </c>
      <c r="D696" s="3" t="s">
        <v>14</v>
      </c>
      <c r="E696" s="3" t="s">
        <v>15</v>
      </c>
      <c r="F696" s="8">
        <v>563.55999999999995</v>
      </c>
    </row>
    <row r="697" spans="1:6" ht="15.75" customHeight="1" x14ac:dyDescent="0.3">
      <c r="A697" s="6" t="s">
        <v>95</v>
      </c>
      <c r="B697" s="3" t="s">
        <v>30</v>
      </c>
      <c r="C697" s="3" t="s">
        <v>13</v>
      </c>
      <c r="D697" s="3" t="s">
        <v>9</v>
      </c>
      <c r="E697" s="3" t="s">
        <v>15</v>
      </c>
      <c r="F697" s="8">
        <v>1541.864982458068</v>
      </c>
    </row>
    <row r="698" spans="1:6" ht="15.75" customHeight="1" x14ac:dyDescent="0.3">
      <c r="A698" s="6" t="s">
        <v>46</v>
      </c>
      <c r="B698" s="3" t="s">
        <v>30</v>
      </c>
      <c r="C698" s="3" t="s">
        <v>23</v>
      </c>
      <c r="D698" s="3" t="s">
        <v>14</v>
      </c>
      <c r="E698" s="3" t="s">
        <v>10</v>
      </c>
      <c r="F698" s="8">
        <v>2191.88</v>
      </c>
    </row>
    <row r="699" spans="1:6" ht="15.75" customHeight="1" x14ac:dyDescent="0.3">
      <c r="A699" s="6" t="s">
        <v>45</v>
      </c>
      <c r="B699" s="3" t="s">
        <v>7</v>
      </c>
      <c r="C699" s="3" t="s">
        <v>34</v>
      </c>
      <c r="D699" s="3" t="s">
        <v>28</v>
      </c>
      <c r="E699" s="3" t="s">
        <v>15</v>
      </c>
      <c r="F699" s="8">
        <v>4804.76</v>
      </c>
    </row>
    <row r="700" spans="1:6" ht="15.75" customHeight="1" x14ac:dyDescent="0.3">
      <c r="A700" s="6" t="s">
        <v>212</v>
      </c>
      <c r="B700" s="3" t="s">
        <v>7</v>
      </c>
      <c r="C700" s="3" t="s">
        <v>13</v>
      </c>
      <c r="D700" s="3" t="s">
        <v>14</v>
      </c>
      <c r="E700" s="3" t="s">
        <v>10</v>
      </c>
      <c r="F700" s="8">
        <v>4966.99</v>
      </c>
    </row>
    <row r="701" spans="1:6" ht="15.75" customHeight="1" x14ac:dyDescent="0.3">
      <c r="A701" s="6" t="s">
        <v>99</v>
      </c>
      <c r="B701" s="3" t="s">
        <v>19</v>
      </c>
      <c r="C701" s="3" t="s">
        <v>8</v>
      </c>
      <c r="D701" s="3" t="s">
        <v>28</v>
      </c>
      <c r="E701" s="3" t="s">
        <v>15</v>
      </c>
      <c r="F701" s="8">
        <v>2346.08</v>
      </c>
    </row>
    <row r="702" spans="1:6" ht="15.75" customHeight="1" x14ac:dyDescent="0.3">
      <c r="A702" s="6" t="s">
        <v>140</v>
      </c>
      <c r="B702" s="3" t="s">
        <v>17</v>
      </c>
      <c r="C702" s="3" t="s">
        <v>34</v>
      </c>
      <c r="D702" s="3" t="s">
        <v>28</v>
      </c>
      <c r="E702" s="3" t="s">
        <v>15</v>
      </c>
      <c r="F702" s="8">
        <v>278.14</v>
      </c>
    </row>
    <row r="703" spans="1:6" ht="15.75" customHeight="1" x14ac:dyDescent="0.3">
      <c r="A703" s="6" t="s">
        <v>111</v>
      </c>
      <c r="B703" s="3" t="s">
        <v>19</v>
      </c>
      <c r="C703" s="3" t="s">
        <v>34</v>
      </c>
      <c r="D703" s="3" t="s">
        <v>28</v>
      </c>
      <c r="E703" s="3" t="s">
        <v>10</v>
      </c>
      <c r="F703" s="8">
        <v>3551.91</v>
      </c>
    </row>
    <row r="704" spans="1:6" ht="15.75" customHeight="1" x14ac:dyDescent="0.3">
      <c r="A704" s="6" t="s">
        <v>119</v>
      </c>
      <c r="B704" s="3" t="s">
        <v>30</v>
      </c>
      <c r="C704" s="3" t="s">
        <v>34</v>
      </c>
      <c r="D704" s="3" t="s">
        <v>28</v>
      </c>
      <c r="E704" s="3" t="s">
        <v>10</v>
      </c>
      <c r="F704" s="8">
        <v>3834.95</v>
      </c>
    </row>
    <row r="705" spans="1:6" ht="15.75" customHeight="1" x14ac:dyDescent="0.3">
      <c r="A705" s="6" t="s">
        <v>22</v>
      </c>
      <c r="B705" s="3" t="s">
        <v>12</v>
      </c>
      <c r="C705" s="3" t="s">
        <v>13</v>
      </c>
      <c r="D705" s="3" t="s">
        <v>14</v>
      </c>
      <c r="E705" s="3" t="s">
        <v>10</v>
      </c>
      <c r="F705" s="8">
        <v>4076.77</v>
      </c>
    </row>
    <row r="706" spans="1:6" ht="15.75" customHeight="1" x14ac:dyDescent="0.3">
      <c r="A706" s="6" t="s">
        <v>101</v>
      </c>
      <c r="B706" s="3" t="s">
        <v>19</v>
      </c>
      <c r="C706" s="3" t="s">
        <v>13</v>
      </c>
      <c r="D706" s="3" t="s">
        <v>14</v>
      </c>
      <c r="E706" s="3" t="s">
        <v>15</v>
      </c>
      <c r="F706" s="8">
        <v>1402.07</v>
      </c>
    </row>
    <row r="707" spans="1:6" ht="15.75" customHeight="1" x14ac:dyDescent="0.3">
      <c r="A707" s="6" t="s">
        <v>93</v>
      </c>
      <c r="B707" s="3" t="s">
        <v>30</v>
      </c>
      <c r="C707" s="3" t="s">
        <v>8</v>
      </c>
      <c r="D707" s="3" t="s">
        <v>14</v>
      </c>
      <c r="E707" s="3" t="s">
        <v>15</v>
      </c>
      <c r="F707" s="8">
        <v>2817.03</v>
      </c>
    </row>
    <row r="708" spans="1:6" ht="15.75" customHeight="1" x14ac:dyDescent="0.3">
      <c r="A708" s="6" t="s">
        <v>94</v>
      </c>
      <c r="B708" s="3" t="s">
        <v>7</v>
      </c>
      <c r="C708" s="3" t="s">
        <v>34</v>
      </c>
      <c r="D708" s="3" t="s">
        <v>14</v>
      </c>
      <c r="E708" s="3" t="s">
        <v>24</v>
      </c>
      <c r="F708" s="8">
        <v>4610.1499999999996</v>
      </c>
    </row>
    <row r="709" spans="1:6" ht="15.75" customHeight="1" x14ac:dyDescent="0.3">
      <c r="A709" s="6" t="s">
        <v>191</v>
      </c>
      <c r="B709" s="3" t="s">
        <v>12</v>
      </c>
      <c r="C709" s="3" t="s">
        <v>23</v>
      </c>
      <c r="D709" s="3" t="s">
        <v>9</v>
      </c>
      <c r="E709" s="3" t="s">
        <v>24</v>
      </c>
      <c r="F709" s="8">
        <v>1197.675114727394</v>
      </c>
    </row>
    <row r="710" spans="1:6" ht="15.75" customHeight="1" x14ac:dyDescent="0.3">
      <c r="A710" s="6" t="s">
        <v>80</v>
      </c>
      <c r="B710" s="3" t="s">
        <v>17</v>
      </c>
      <c r="C710" s="3" t="s">
        <v>23</v>
      </c>
      <c r="D710" s="3" t="s">
        <v>14</v>
      </c>
      <c r="E710" s="3" t="s">
        <v>24</v>
      </c>
      <c r="F710" s="8">
        <v>2154.8200000000002</v>
      </c>
    </row>
    <row r="711" spans="1:6" ht="15.75" customHeight="1" x14ac:dyDescent="0.3">
      <c r="A711" s="6" t="s">
        <v>71</v>
      </c>
      <c r="B711" s="3" t="s">
        <v>7</v>
      </c>
      <c r="C711" s="3" t="s">
        <v>23</v>
      </c>
      <c r="D711" s="3" t="s">
        <v>28</v>
      </c>
      <c r="E711" s="3" t="s">
        <v>15</v>
      </c>
      <c r="F711" s="8">
        <v>1398.72</v>
      </c>
    </row>
    <row r="712" spans="1:6" ht="15.75" customHeight="1" x14ac:dyDescent="0.3">
      <c r="A712" s="6" t="s">
        <v>18</v>
      </c>
      <c r="B712" s="3" t="s">
        <v>19</v>
      </c>
      <c r="C712" s="3" t="s">
        <v>23</v>
      </c>
      <c r="D712" s="3" t="s">
        <v>14</v>
      </c>
      <c r="E712" s="3" t="s">
        <v>15</v>
      </c>
      <c r="F712" s="8">
        <v>2433.64</v>
      </c>
    </row>
    <row r="713" spans="1:6" ht="15.75" customHeight="1" x14ac:dyDescent="0.3">
      <c r="A713" s="6" t="s">
        <v>52</v>
      </c>
      <c r="B713" s="3" t="s">
        <v>19</v>
      </c>
      <c r="C713" s="3" t="s">
        <v>23</v>
      </c>
      <c r="D713" s="3" t="s">
        <v>14</v>
      </c>
      <c r="E713" s="3" t="s">
        <v>10</v>
      </c>
      <c r="F713" s="8">
        <v>1785.88</v>
      </c>
    </row>
    <row r="714" spans="1:6" ht="15.75" customHeight="1" x14ac:dyDescent="0.3">
      <c r="A714" s="6" t="s">
        <v>65</v>
      </c>
      <c r="B714" s="3" t="s">
        <v>30</v>
      </c>
      <c r="C714" s="3" t="s">
        <v>8</v>
      </c>
      <c r="D714" s="3" t="s">
        <v>9</v>
      </c>
      <c r="E714" s="3" t="s">
        <v>10</v>
      </c>
      <c r="F714" s="8">
        <v>4694.8763877909096</v>
      </c>
    </row>
    <row r="715" spans="1:6" ht="15.75" customHeight="1" x14ac:dyDescent="0.3">
      <c r="A715" s="6" t="s">
        <v>71</v>
      </c>
      <c r="B715" s="3" t="s">
        <v>7</v>
      </c>
      <c r="C715" s="3" t="s">
        <v>8</v>
      </c>
      <c r="D715" s="3" t="s">
        <v>14</v>
      </c>
      <c r="E715" s="3" t="s">
        <v>10</v>
      </c>
      <c r="F715" s="8">
        <v>3069.11</v>
      </c>
    </row>
    <row r="716" spans="1:6" ht="15.75" customHeight="1" x14ac:dyDescent="0.3">
      <c r="A716" s="6" t="s">
        <v>196</v>
      </c>
      <c r="B716" s="3" t="s">
        <v>30</v>
      </c>
      <c r="C716" s="3" t="s">
        <v>13</v>
      </c>
      <c r="D716" s="3" t="s">
        <v>14</v>
      </c>
      <c r="E716" s="3" t="s">
        <v>15</v>
      </c>
      <c r="F716" s="8">
        <v>2819.92</v>
      </c>
    </row>
    <row r="717" spans="1:6" ht="15.75" customHeight="1" x14ac:dyDescent="0.3">
      <c r="A717" s="6" t="s">
        <v>95</v>
      </c>
      <c r="B717" s="3" t="s">
        <v>30</v>
      </c>
      <c r="C717" s="3" t="s">
        <v>13</v>
      </c>
      <c r="D717" s="3" t="s">
        <v>28</v>
      </c>
      <c r="E717" s="3" t="s">
        <v>24</v>
      </c>
      <c r="F717" s="8">
        <v>1772.23</v>
      </c>
    </row>
    <row r="718" spans="1:6" ht="15.75" customHeight="1" x14ac:dyDescent="0.3">
      <c r="A718" s="6" t="s">
        <v>57</v>
      </c>
      <c r="B718" s="3" t="s">
        <v>19</v>
      </c>
      <c r="C718" s="3" t="s">
        <v>8</v>
      </c>
      <c r="D718" s="3" t="s">
        <v>14</v>
      </c>
      <c r="E718" s="3" t="s">
        <v>24</v>
      </c>
      <c r="F718" s="8">
        <v>2502.25</v>
      </c>
    </row>
    <row r="719" spans="1:6" ht="15.75" customHeight="1" x14ac:dyDescent="0.3">
      <c r="A719" s="6" t="s">
        <v>74</v>
      </c>
      <c r="B719" s="3" t="s">
        <v>19</v>
      </c>
      <c r="C719" s="3" t="s">
        <v>8</v>
      </c>
      <c r="D719" s="3" t="s">
        <v>9</v>
      </c>
      <c r="E719" s="3" t="s">
        <v>15</v>
      </c>
      <c r="F719" s="8">
        <v>3851.9349526568549</v>
      </c>
    </row>
    <row r="720" spans="1:6" ht="15.75" customHeight="1" x14ac:dyDescent="0.3">
      <c r="A720" s="6" t="s">
        <v>114</v>
      </c>
      <c r="B720" s="3" t="s">
        <v>30</v>
      </c>
      <c r="C720" s="3" t="s">
        <v>13</v>
      </c>
      <c r="D720" s="3" t="s">
        <v>28</v>
      </c>
      <c r="E720" s="3" t="s">
        <v>24</v>
      </c>
      <c r="F720" s="8">
        <v>3031.48</v>
      </c>
    </row>
    <row r="721" spans="1:6" ht="15.75" customHeight="1" x14ac:dyDescent="0.3">
      <c r="A721" s="6" t="s">
        <v>78</v>
      </c>
      <c r="B721" s="3" t="s">
        <v>7</v>
      </c>
      <c r="C721" s="3" t="s">
        <v>23</v>
      </c>
      <c r="D721" s="3" t="s">
        <v>9</v>
      </c>
      <c r="E721" s="3" t="s">
        <v>24</v>
      </c>
      <c r="F721" s="8">
        <v>601.62</v>
      </c>
    </row>
    <row r="722" spans="1:6" ht="15.75" customHeight="1" x14ac:dyDescent="0.3">
      <c r="A722" s="6" t="s">
        <v>73</v>
      </c>
      <c r="B722" s="3" t="s">
        <v>30</v>
      </c>
      <c r="C722" s="3" t="s">
        <v>8</v>
      </c>
      <c r="D722" s="3" t="s">
        <v>28</v>
      </c>
      <c r="E722" s="3" t="s">
        <v>24</v>
      </c>
      <c r="F722" s="8">
        <v>2060.17</v>
      </c>
    </row>
    <row r="723" spans="1:6" ht="15.75" customHeight="1" x14ac:dyDescent="0.3">
      <c r="A723" s="6" t="s">
        <v>99</v>
      </c>
      <c r="B723" s="3" t="s">
        <v>19</v>
      </c>
      <c r="C723" s="3" t="s">
        <v>13</v>
      </c>
      <c r="D723" s="3" t="s">
        <v>28</v>
      </c>
      <c r="E723" s="3" t="s">
        <v>10</v>
      </c>
      <c r="F723" s="8">
        <v>2452.0300000000002</v>
      </c>
    </row>
    <row r="724" spans="1:6" ht="15.75" customHeight="1" x14ac:dyDescent="0.3">
      <c r="A724" s="6" t="s">
        <v>56</v>
      </c>
      <c r="B724" s="3" t="s">
        <v>19</v>
      </c>
      <c r="C724" s="3" t="s">
        <v>8</v>
      </c>
      <c r="D724" s="3" t="s">
        <v>28</v>
      </c>
      <c r="E724" s="3" t="s">
        <v>10</v>
      </c>
      <c r="F724" s="8">
        <v>1782.21</v>
      </c>
    </row>
    <row r="725" spans="1:6" ht="15.75" customHeight="1" x14ac:dyDescent="0.3">
      <c r="A725" s="6" t="s">
        <v>123</v>
      </c>
      <c r="B725" s="3" t="s">
        <v>30</v>
      </c>
      <c r="C725" s="3" t="s">
        <v>23</v>
      </c>
      <c r="D725" s="3" t="s">
        <v>9</v>
      </c>
      <c r="E725" s="3" t="s">
        <v>15</v>
      </c>
      <c r="F725" s="8">
        <v>103.31</v>
      </c>
    </row>
    <row r="726" spans="1:6" ht="15.75" customHeight="1" x14ac:dyDescent="0.3">
      <c r="A726" s="6" t="s">
        <v>171</v>
      </c>
      <c r="B726" s="3" t="s">
        <v>17</v>
      </c>
      <c r="C726" s="3" t="s">
        <v>13</v>
      </c>
      <c r="D726" s="3" t="s">
        <v>14</v>
      </c>
      <c r="E726" s="3" t="s">
        <v>15</v>
      </c>
      <c r="F726" s="8">
        <v>3568.05</v>
      </c>
    </row>
    <row r="727" spans="1:6" ht="15.75" customHeight="1" x14ac:dyDescent="0.3">
      <c r="A727" s="6" t="s">
        <v>67</v>
      </c>
      <c r="B727" s="3" t="s">
        <v>7</v>
      </c>
      <c r="C727" s="3" t="s">
        <v>23</v>
      </c>
      <c r="D727" s="3" t="s">
        <v>9</v>
      </c>
      <c r="E727" s="3" t="s">
        <v>15</v>
      </c>
      <c r="F727" s="8">
        <v>2290.64</v>
      </c>
    </row>
    <row r="728" spans="1:6" ht="15.75" customHeight="1" x14ac:dyDescent="0.3">
      <c r="A728" s="6" t="s">
        <v>105</v>
      </c>
      <c r="B728" s="3" t="s">
        <v>30</v>
      </c>
      <c r="C728" s="3" t="s">
        <v>23</v>
      </c>
      <c r="D728" s="3" t="s">
        <v>14</v>
      </c>
      <c r="E728" s="3" t="s">
        <v>24</v>
      </c>
      <c r="F728" s="8">
        <v>4937.24</v>
      </c>
    </row>
    <row r="729" spans="1:6" ht="15.75" customHeight="1" x14ac:dyDescent="0.3">
      <c r="A729" s="6" t="s">
        <v>150</v>
      </c>
      <c r="B729" s="3" t="s">
        <v>30</v>
      </c>
      <c r="C729" s="3" t="s">
        <v>23</v>
      </c>
      <c r="D729" s="3" t="s">
        <v>9</v>
      </c>
      <c r="E729" s="3" t="s">
        <v>15</v>
      </c>
      <c r="F729" s="8">
        <v>1728.806943996188</v>
      </c>
    </row>
    <row r="730" spans="1:6" ht="15.75" customHeight="1" x14ac:dyDescent="0.3">
      <c r="A730" s="6" t="s">
        <v>213</v>
      </c>
      <c r="B730" s="3" t="s">
        <v>12</v>
      </c>
      <c r="C730" s="3" t="s">
        <v>13</v>
      </c>
      <c r="D730" s="3" t="s">
        <v>14</v>
      </c>
      <c r="E730" s="3" t="s">
        <v>10</v>
      </c>
      <c r="F730" s="8">
        <v>372.7</v>
      </c>
    </row>
    <row r="731" spans="1:6" ht="15.75" customHeight="1" x14ac:dyDescent="0.3">
      <c r="A731" s="6" t="s">
        <v>80</v>
      </c>
      <c r="B731" s="3" t="s">
        <v>17</v>
      </c>
      <c r="C731" s="3" t="s">
        <v>8</v>
      </c>
      <c r="D731" s="3" t="s">
        <v>14</v>
      </c>
      <c r="E731" s="3" t="s">
        <v>24</v>
      </c>
      <c r="F731" s="8">
        <v>3677.7</v>
      </c>
    </row>
    <row r="732" spans="1:6" ht="15.75" customHeight="1" x14ac:dyDescent="0.3">
      <c r="A732" s="6" t="s">
        <v>20</v>
      </c>
      <c r="B732" s="3" t="s">
        <v>17</v>
      </c>
      <c r="C732" s="3" t="s">
        <v>34</v>
      </c>
      <c r="D732" s="3" t="s">
        <v>28</v>
      </c>
      <c r="E732" s="3" t="s">
        <v>10</v>
      </c>
      <c r="F732" s="8">
        <v>2576.7800000000002</v>
      </c>
    </row>
    <row r="733" spans="1:6" ht="15.75" customHeight="1" x14ac:dyDescent="0.3">
      <c r="A733" s="6" t="s">
        <v>111</v>
      </c>
      <c r="B733" s="3" t="s">
        <v>19</v>
      </c>
      <c r="C733" s="3" t="s">
        <v>8</v>
      </c>
      <c r="D733" s="3" t="s">
        <v>28</v>
      </c>
      <c r="E733" s="3" t="s">
        <v>10</v>
      </c>
      <c r="F733" s="8">
        <v>2972.77</v>
      </c>
    </row>
    <row r="734" spans="1:6" ht="15.75" customHeight="1" x14ac:dyDescent="0.3">
      <c r="A734" s="6" t="s">
        <v>87</v>
      </c>
      <c r="B734" s="3" t="s">
        <v>12</v>
      </c>
      <c r="C734" s="3" t="s">
        <v>23</v>
      </c>
      <c r="D734" s="3" t="s">
        <v>28</v>
      </c>
      <c r="E734" s="3" t="s">
        <v>24</v>
      </c>
      <c r="F734" s="8">
        <v>3995.86</v>
      </c>
    </row>
    <row r="735" spans="1:6" ht="15.75" customHeight="1" x14ac:dyDescent="0.3">
      <c r="A735" s="6" t="s">
        <v>84</v>
      </c>
      <c r="B735" s="3" t="s">
        <v>30</v>
      </c>
      <c r="C735" s="3" t="s">
        <v>13</v>
      </c>
      <c r="D735" s="3" t="s">
        <v>14</v>
      </c>
      <c r="E735" s="3" t="s">
        <v>15</v>
      </c>
      <c r="F735" s="8">
        <v>2798.95</v>
      </c>
    </row>
    <row r="736" spans="1:6" ht="15.75" customHeight="1" x14ac:dyDescent="0.3">
      <c r="A736" s="6" t="s">
        <v>36</v>
      </c>
      <c r="B736" s="3" t="s">
        <v>12</v>
      </c>
      <c r="C736" s="3" t="s">
        <v>8</v>
      </c>
      <c r="D736" s="3" t="s">
        <v>28</v>
      </c>
      <c r="E736" s="3" t="s">
        <v>15</v>
      </c>
      <c r="F736" s="8">
        <v>204.44</v>
      </c>
    </row>
    <row r="737" spans="1:6" ht="15.75" customHeight="1" x14ac:dyDescent="0.3">
      <c r="A737" s="6" t="s">
        <v>179</v>
      </c>
      <c r="B737" s="3" t="s">
        <v>7</v>
      </c>
      <c r="C737" s="3" t="s">
        <v>8</v>
      </c>
      <c r="D737" s="3" t="s">
        <v>14</v>
      </c>
      <c r="E737" s="3" t="s">
        <v>15</v>
      </c>
      <c r="F737" s="8">
        <v>2646.82</v>
      </c>
    </row>
    <row r="738" spans="1:6" ht="15.75" customHeight="1" x14ac:dyDescent="0.3">
      <c r="A738" s="6" t="s">
        <v>50</v>
      </c>
      <c r="B738" s="3" t="s">
        <v>19</v>
      </c>
      <c r="C738" s="3" t="s">
        <v>13</v>
      </c>
      <c r="D738" s="3" t="s">
        <v>14</v>
      </c>
      <c r="E738" s="3" t="s">
        <v>15</v>
      </c>
      <c r="F738" s="8">
        <v>2960.39</v>
      </c>
    </row>
    <row r="739" spans="1:6" ht="15.75" customHeight="1" x14ac:dyDescent="0.3">
      <c r="A739" s="6" t="s">
        <v>78</v>
      </c>
      <c r="B739" s="3" t="s">
        <v>7</v>
      </c>
      <c r="C739" s="3" t="s">
        <v>13</v>
      </c>
      <c r="D739" s="3" t="s">
        <v>14</v>
      </c>
      <c r="E739" s="3" t="s">
        <v>24</v>
      </c>
      <c r="F739" s="8">
        <v>1696.88</v>
      </c>
    </row>
    <row r="740" spans="1:6" ht="15.75" customHeight="1" x14ac:dyDescent="0.3">
      <c r="A740" s="6" t="s">
        <v>214</v>
      </c>
      <c r="B740" s="3" t="s">
        <v>30</v>
      </c>
      <c r="C740" s="3" t="s">
        <v>13</v>
      </c>
      <c r="D740" s="3" t="s">
        <v>9</v>
      </c>
      <c r="E740" s="3" t="s">
        <v>24</v>
      </c>
      <c r="F740" s="8">
        <v>622.99568004024104</v>
      </c>
    </row>
    <row r="741" spans="1:6" ht="15.75" customHeight="1" x14ac:dyDescent="0.3">
      <c r="A741" s="6" t="s">
        <v>128</v>
      </c>
      <c r="B741" s="3" t="s">
        <v>12</v>
      </c>
      <c r="C741" s="3" t="s">
        <v>23</v>
      </c>
      <c r="D741" s="3" t="s">
        <v>14</v>
      </c>
      <c r="E741" s="3" t="s">
        <v>24</v>
      </c>
      <c r="F741" s="8">
        <v>1684.41</v>
      </c>
    </row>
    <row r="742" spans="1:6" ht="15.75" customHeight="1" x14ac:dyDescent="0.3">
      <c r="A742" s="6" t="s">
        <v>68</v>
      </c>
      <c r="B742" s="3" t="s">
        <v>12</v>
      </c>
      <c r="C742" s="3" t="s">
        <v>34</v>
      </c>
      <c r="D742" s="3" t="s">
        <v>14</v>
      </c>
      <c r="E742" s="3" t="s">
        <v>24</v>
      </c>
      <c r="F742" s="8">
        <v>3307.16</v>
      </c>
    </row>
    <row r="743" spans="1:6" ht="15.75" customHeight="1" x14ac:dyDescent="0.3">
      <c r="A743" s="6" t="s">
        <v>38</v>
      </c>
      <c r="B743" s="3" t="s">
        <v>30</v>
      </c>
      <c r="C743" s="3" t="s">
        <v>34</v>
      </c>
      <c r="D743" s="3" t="s">
        <v>9</v>
      </c>
      <c r="E743" s="3" t="s">
        <v>10</v>
      </c>
      <c r="F743" s="8">
        <v>2731.166972629595</v>
      </c>
    </row>
    <row r="744" spans="1:6" ht="15.75" customHeight="1" x14ac:dyDescent="0.3">
      <c r="A744" s="6" t="s">
        <v>29</v>
      </c>
      <c r="B744" s="3" t="s">
        <v>30</v>
      </c>
      <c r="C744" s="3" t="s">
        <v>13</v>
      </c>
      <c r="D744" s="3" t="s">
        <v>28</v>
      </c>
      <c r="E744" s="3" t="s">
        <v>24</v>
      </c>
      <c r="F744" s="8">
        <v>2861.41</v>
      </c>
    </row>
    <row r="745" spans="1:6" ht="15.75" customHeight="1" x14ac:dyDescent="0.3">
      <c r="A745" s="6" t="s">
        <v>117</v>
      </c>
      <c r="B745" s="3" t="s">
        <v>7</v>
      </c>
      <c r="C745" s="3" t="s">
        <v>34</v>
      </c>
      <c r="D745" s="3" t="s">
        <v>14</v>
      </c>
      <c r="E745" s="3" t="s">
        <v>15</v>
      </c>
      <c r="F745" s="8">
        <v>2409.39</v>
      </c>
    </row>
    <row r="746" spans="1:6" ht="15.75" customHeight="1" x14ac:dyDescent="0.3">
      <c r="A746" s="6" t="s">
        <v>125</v>
      </c>
      <c r="B746" s="3" t="s">
        <v>7</v>
      </c>
      <c r="C746" s="3" t="s">
        <v>13</v>
      </c>
      <c r="D746" s="3" t="s">
        <v>28</v>
      </c>
      <c r="E746" s="3" t="s">
        <v>24</v>
      </c>
      <c r="F746" s="8">
        <v>1958.41</v>
      </c>
    </row>
    <row r="747" spans="1:6" ht="15.75" customHeight="1" x14ac:dyDescent="0.3">
      <c r="A747" s="6" t="s">
        <v>87</v>
      </c>
      <c r="B747" s="3" t="s">
        <v>12</v>
      </c>
      <c r="C747" s="3" t="s">
        <v>8</v>
      </c>
      <c r="D747" s="3" t="s">
        <v>28</v>
      </c>
      <c r="E747" s="3" t="s">
        <v>10</v>
      </c>
      <c r="F747" s="8">
        <v>2816.97</v>
      </c>
    </row>
    <row r="748" spans="1:6" ht="15.75" customHeight="1" x14ac:dyDescent="0.3">
      <c r="A748" s="6" t="s">
        <v>164</v>
      </c>
      <c r="B748" s="3" t="s">
        <v>19</v>
      </c>
      <c r="C748" s="3" t="s">
        <v>8</v>
      </c>
      <c r="D748" s="3" t="s">
        <v>14</v>
      </c>
      <c r="E748" s="3" t="s">
        <v>24</v>
      </c>
      <c r="F748" s="8">
        <v>4263.92</v>
      </c>
    </row>
    <row r="749" spans="1:6" ht="15.75" customHeight="1" x14ac:dyDescent="0.3">
      <c r="A749" s="6" t="s">
        <v>163</v>
      </c>
      <c r="B749" s="3" t="s">
        <v>19</v>
      </c>
      <c r="C749" s="3" t="s">
        <v>34</v>
      </c>
      <c r="D749" s="3" t="s">
        <v>14</v>
      </c>
      <c r="E749" s="3" t="s">
        <v>24</v>
      </c>
      <c r="F749" s="8">
        <v>1867.58</v>
      </c>
    </row>
    <row r="750" spans="1:6" ht="15.75" customHeight="1" x14ac:dyDescent="0.3">
      <c r="A750" s="6" t="s">
        <v>54</v>
      </c>
      <c r="B750" s="3" t="s">
        <v>12</v>
      </c>
      <c r="C750" s="3" t="s">
        <v>23</v>
      </c>
      <c r="D750" s="3" t="s">
        <v>9</v>
      </c>
      <c r="E750" s="3" t="s">
        <v>10</v>
      </c>
      <c r="F750" s="8">
        <v>3447.6118421655192</v>
      </c>
    </row>
    <row r="751" spans="1:6" ht="15.75" customHeight="1" x14ac:dyDescent="0.3">
      <c r="A751" s="6" t="s">
        <v>75</v>
      </c>
      <c r="B751" s="3" t="s">
        <v>19</v>
      </c>
      <c r="C751" s="3" t="s">
        <v>34</v>
      </c>
      <c r="D751" s="3" t="s">
        <v>9</v>
      </c>
      <c r="E751" s="3" t="s">
        <v>15</v>
      </c>
      <c r="F751" s="8">
        <v>4785.5801662724789</v>
      </c>
    </row>
    <row r="752" spans="1:6" ht="15.75" customHeight="1" x14ac:dyDescent="0.3">
      <c r="A752" s="6" t="s">
        <v>68</v>
      </c>
      <c r="B752" s="3" t="s">
        <v>12</v>
      </c>
      <c r="C752" s="3" t="s">
        <v>23</v>
      </c>
      <c r="D752" s="3" t="s">
        <v>14</v>
      </c>
      <c r="E752" s="3" t="s">
        <v>15</v>
      </c>
      <c r="F752" s="8">
        <v>3739.05</v>
      </c>
    </row>
    <row r="753" spans="1:6" ht="15.75" customHeight="1" x14ac:dyDescent="0.3">
      <c r="A753" s="6" t="s">
        <v>25</v>
      </c>
      <c r="B753" s="3" t="s">
        <v>19</v>
      </c>
      <c r="C753" s="3" t="s">
        <v>34</v>
      </c>
      <c r="D753" s="3" t="s">
        <v>14</v>
      </c>
      <c r="E753" s="3" t="s">
        <v>10</v>
      </c>
      <c r="F753" s="8">
        <v>4330.71</v>
      </c>
    </row>
    <row r="754" spans="1:6" ht="15.75" customHeight="1" x14ac:dyDescent="0.3">
      <c r="A754" s="6" t="s">
        <v>156</v>
      </c>
      <c r="B754" s="3" t="s">
        <v>17</v>
      </c>
      <c r="C754" s="3" t="s">
        <v>13</v>
      </c>
      <c r="D754" s="3" t="s">
        <v>9</v>
      </c>
      <c r="E754" s="3" t="s">
        <v>24</v>
      </c>
      <c r="F754" s="8">
        <v>1947.4241588278969</v>
      </c>
    </row>
    <row r="755" spans="1:6" ht="15.75" customHeight="1" x14ac:dyDescent="0.3">
      <c r="A755" s="6" t="s">
        <v>119</v>
      </c>
      <c r="B755" s="3" t="s">
        <v>30</v>
      </c>
      <c r="C755" s="3" t="s">
        <v>23</v>
      </c>
      <c r="D755" s="3" t="s">
        <v>14</v>
      </c>
      <c r="E755" s="3" t="s">
        <v>24</v>
      </c>
      <c r="F755" s="8">
        <v>2840.62</v>
      </c>
    </row>
    <row r="756" spans="1:6" ht="15.75" customHeight="1" x14ac:dyDescent="0.3">
      <c r="A756" s="6" t="s">
        <v>117</v>
      </c>
      <c r="B756" s="3" t="s">
        <v>7</v>
      </c>
      <c r="C756" s="3" t="s">
        <v>8</v>
      </c>
      <c r="D756" s="3" t="s">
        <v>28</v>
      </c>
      <c r="E756" s="3" t="s">
        <v>24</v>
      </c>
      <c r="F756" s="8">
        <v>2415.5100000000002</v>
      </c>
    </row>
    <row r="757" spans="1:6" ht="15.75" customHeight="1" x14ac:dyDescent="0.3">
      <c r="A757" s="6" t="s">
        <v>140</v>
      </c>
      <c r="B757" s="3" t="s">
        <v>17</v>
      </c>
      <c r="C757" s="3" t="s">
        <v>34</v>
      </c>
      <c r="D757" s="3" t="s">
        <v>9</v>
      </c>
      <c r="E757" s="3" t="s">
        <v>10</v>
      </c>
      <c r="F757" s="8">
        <v>5161.4594921557609</v>
      </c>
    </row>
    <row r="758" spans="1:6" ht="15.75" customHeight="1" x14ac:dyDescent="0.3">
      <c r="A758" s="6" t="s">
        <v>141</v>
      </c>
      <c r="B758" s="3" t="s">
        <v>7</v>
      </c>
      <c r="C758" s="3" t="s">
        <v>23</v>
      </c>
      <c r="D758" s="3" t="s">
        <v>14</v>
      </c>
      <c r="E758" s="3" t="s">
        <v>24</v>
      </c>
      <c r="F758" s="8">
        <v>2359.52</v>
      </c>
    </row>
    <row r="759" spans="1:6" ht="15.75" customHeight="1" x14ac:dyDescent="0.3">
      <c r="A759" s="6" t="s">
        <v>180</v>
      </c>
      <c r="B759" s="3" t="s">
        <v>30</v>
      </c>
      <c r="C759" s="3" t="s">
        <v>34</v>
      </c>
      <c r="D759" s="3" t="s">
        <v>14</v>
      </c>
      <c r="E759" s="3" t="s">
        <v>15</v>
      </c>
      <c r="F759" s="8">
        <v>4799.96</v>
      </c>
    </row>
    <row r="760" spans="1:6" ht="15.75" customHeight="1" x14ac:dyDescent="0.3">
      <c r="A760" s="6" t="s">
        <v>140</v>
      </c>
      <c r="B760" s="3" t="s">
        <v>17</v>
      </c>
      <c r="C760" s="3" t="s">
        <v>34</v>
      </c>
      <c r="D760" s="3" t="s">
        <v>28</v>
      </c>
      <c r="E760" s="3" t="s">
        <v>10</v>
      </c>
      <c r="F760" s="8">
        <v>152.66999999999999</v>
      </c>
    </row>
    <row r="761" spans="1:6" ht="15.75" customHeight="1" x14ac:dyDescent="0.3">
      <c r="A761" s="6" t="s">
        <v>199</v>
      </c>
      <c r="B761" s="3" t="s">
        <v>17</v>
      </c>
      <c r="C761" s="3" t="s">
        <v>13</v>
      </c>
      <c r="D761" s="3" t="s">
        <v>9</v>
      </c>
      <c r="E761" s="3" t="s">
        <v>24</v>
      </c>
      <c r="F761" s="8">
        <v>2461.888540854221</v>
      </c>
    </row>
    <row r="762" spans="1:6" ht="15.75" customHeight="1" x14ac:dyDescent="0.3">
      <c r="A762" s="6" t="s">
        <v>126</v>
      </c>
      <c r="B762" s="3" t="s">
        <v>30</v>
      </c>
      <c r="C762" s="3" t="s">
        <v>23</v>
      </c>
      <c r="D762" s="3" t="s">
        <v>14</v>
      </c>
      <c r="E762" s="3" t="s">
        <v>15</v>
      </c>
      <c r="F762" s="8">
        <v>3223.43</v>
      </c>
    </row>
    <row r="763" spans="1:6" ht="15.75" customHeight="1" x14ac:dyDescent="0.3">
      <c r="A763" s="6" t="s">
        <v>58</v>
      </c>
      <c r="B763" s="3" t="s">
        <v>17</v>
      </c>
      <c r="C763" s="3" t="s">
        <v>34</v>
      </c>
      <c r="D763" s="3" t="s">
        <v>28</v>
      </c>
      <c r="E763" s="3" t="s">
        <v>15</v>
      </c>
      <c r="F763" s="8">
        <v>3987.54</v>
      </c>
    </row>
    <row r="764" spans="1:6" ht="15.75" customHeight="1" x14ac:dyDescent="0.3">
      <c r="A764" s="6" t="s">
        <v>32</v>
      </c>
      <c r="B764" s="3" t="s">
        <v>7</v>
      </c>
      <c r="C764" s="3" t="s">
        <v>23</v>
      </c>
      <c r="D764" s="3" t="s">
        <v>14</v>
      </c>
      <c r="E764" s="3" t="s">
        <v>24</v>
      </c>
      <c r="F764" s="8">
        <v>2592.73</v>
      </c>
    </row>
    <row r="765" spans="1:6" ht="15.75" customHeight="1" x14ac:dyDescent="0.3">
      <c r="A765" s="6" t="s">
        <v>48</v>
      </c>
      <c r="B765" s="3" t="s">
        <v>19</v>
      </c>
      <c r="C765" s="3" t="s">
        <v>8</v>
      </c>
      <c r="D765" s="3" t="s">
        <v>28</v>
      </c>
      <c r="E765" s="3" t="s">
        <v>10</v>
      </c>
      <c r="F765" s="8">
        <v>3770.78</v>
      </c>
    </row>
    <row r="766" spans="1:6" ht="15.75" customHeight="1" x14ac:dyDescent="0.3">
      <c r="A766" s="6" t="s">
        <v>54</v>
      </c>
      <c r="B766" s="3" t="s">
        <v>12</v>
      </c>
      <c r="C766" s="3" t="s">
        <v>34</v>
      </c>
      <c r="D766" s="3" t="s">
        <v>14</v>
      </c>
      <c r="E766" s="3" t="s">
        <v>10</v>
      </c>
      <c r="F766" s="8">
        <v>348.87</v>
      </c>
    </row>
    <row r="767" spans="1:6" ht="15.75" customHeight="1" x14ac:dyDescent="0.3">
      <c r="A767" s="6" t="s">
        <v>189</v>
      </c>
      <c r="B767" s="3" t="s">
        <v>19</v>
      </c>
      <c r="C767" s="3" t="s">
        <v>13</v>
      </c>
      <c r="D767" s="3" t="s">
        <v>14</v>
      </c>
      <c r="E767" s="3" t="s">
        <v>15</v>
      </c>
      <c r="F767" s="8">
        <v>2278.9499999999998</v>
      </c>
    </row>
    <row r="768" spans="1:6" ht="15.75" customHeight="1" x14ac:dyDescent="0.3">
      <c r="A768" s="6" t="s">
        <v>85</v>
      </c>
      <c r="B768" s="3" t="s">
        <v>30</v>
      </c>
      <c r="C768" s="3" t="s">
        <v>8</v>
      </c>
      <c r="D768" s="3" t="s">
        <v>28</v>
      </c>
      <c r="E768" s="3" t="s">
        <v>10</v>
      </c>
      <c r="F768" s="8">
        <v>2550.35</v>
      </c>
    </row>
    <row r="769" spans="1:6" ht="15.75" customHeight="1" x14ac:dyDescent="0.3">
      <c r="A769" s="6" t="s">
        <v>107</v>
      </c>
      <c r="B769" s="3" t="s">
        <v>30</v>
      </c>
      <c r="C769" s="3" t="s">
        <v>23</v>
      </c>
      <c r="D769" s="3" t="s">
        <v>14</v>
      </c>
      <c r="E769" s="3" t="s">
        <v>15</v>
      </c>
      <c r="F769" s="8">
        <v>2694.43</v>
      </c>
    </row>
    <row r="770" spans="1:6" ht="15.75" customHeight="1" x14ac:dyDescent="0.3">
      <c r="A770" s="6" t="s">
        <v>114</v>
      </c>
      <c r="B770" s="3" t="s">
        <v>30</v>
      </c>
      <c r="C770" s="3" t="s">
        <v>13</v>
      </c>
      <c r="D770" s="3" t="s">
        <v>28</v>
      </c>
      <c r="E770" s="3" t="s">
        <v>10</v>
      </c>
      <c r="F770" s="8">
        <v>3868.63</v>
      </c>
    </row>
    <row r="771" spans="1:6" ht="15.75" customHeight="1" x14ac:dyDescent="0.3">
      <c r="A771" s="6" t="s">
        <v>70</v>
      </c>
      <c r="B771" s="3" t="s">
        <v>19</v>
      </c>
      <c r="C771" s="3" t="s">
        <v>8</v>
      </c>
      <c r="D771" s="3" t="s">
        <v>9</v>
      </c>
      <c r="E771" s="3" t="s">
        <v>10</v>
      </c>
      <c r="F771" s="8">
        <v>297.68827140952732</v>
      </c>
    </row>
    <row r="772" spans="1:6" ht="15.75" customHeight="1" x14ac:dyDescent="0.3">
      <c r="A772" s="6" t="s">
        <v>119</v>
      </c>
      <c r="B772" s="3" t="s">
        <v>30</v>
      </c>
      <c r="C772" s="3" t="s">
        <v>8</v>
      </c>
      <c r="D772" s="3" t="s">
        <v>28</v>
      </c>
      <c r="E772" s="3" t="s">
        <v>24</v>
      </c>
      <c r="F772" s="8">
        <v>579.69000000000005</v>
      </c>
    </row>
    <row r="773" spans="1:6" ht="15.75" customHeight="1" x14ac:dyDescent="0.3">
      <c r="A773" s="6" t="s">
        <v>197</v>
      </c>
      <c r="B773" s="3" t="s">
        <v>30</v>
      </c>
      <c r="C773" s="3" t="s">
        <v>8</v>
      </c>
      <c r="D773" s="3" t="s">
        <v>28</v>
      </c>
      <c r="E773" s="3" t="s">
        <v>10</v>
      </c>
      <c r="F773" s="8">
        <v>1933.86</v>
      </c>
    </row>
    <row r="774" spans="1:6" ht="15.75" customHeight="1" x14ac:dyDescent="0.3">
      <c r="A774" s="6" t="s">
        <v>191</v>
      </c>
      <c r="B774" s="3" t="s">
        <v>12</v>
      </c>
      <c r="C774" s="3" t="s">
        <v>13</v>
      </c>
      <c r="D774" s="3" t="s">
        <v>28</v>
      </c>
      <c r="E774" s="3" t="s">
        <v>15</v>
      </c>
      <c r="F774" s="8">
        <v>2753.65</v>
      </c>
    </row>
    <row r="775" spans="1:6" ht="15.75" customHeight="1" x14ac:dyDescent="0.3">
      <c r="A775" s="6" t="s">
        <v>122</v>
      </c>
      <c r="B775" s="3" t="s">
        <v>19</v>
      </c>
      <c r="C775" s="3" t="s">
        <v>13</v>
      </c>
      <c r="D775" s="3" t="s">
        <v>14</v>
      </c>
      <c r="E775" s="3" t="s">
        <v>15</v>
      </c>
      <c r="F775" s="8">
        <v>1643.04</v>
      </c>
    </row>
    <row r="776" spans="1:6" ht="15.75" customHeight="1" x14ac:dyDescent="0.3">
      <c r="A776" s="6" t="s">
        <v>109</v>
      </c>
      <c r="B776" s="3" t="s">
        <v>12</v>
      </c>
      <c r="C776" s="3" t="s">
        <v>13</v>
      </c>
      <c r="D776" s="3" t="s">
        <v>14</v>
      </c>
      <c r="E776" s="3" t="s">
        <v>15</v>
      </c>
      <c r="F776" s="8">
        <v>4614.76</v>
      </c>
    </row>
    <row r="777" spans="1:6" ht="15.75" customHeight="1" x14ac:dyDescent="0.3">
      <c r="A777" s="6" t="s">
        <v>184</v>
      </c>
      <c r="B777" s="3" t="s">
        <v>30</v>
      </c>
      <c r="C777" s="3" t="s">
        <v>23</v>
      </c>
      <c r="D777" s="3" t="s">
        <v>28</v>
      </c>
      <c r="E777" s="3" t="s">
        <v>10</v>
      </c>
      <c r="F777" s="8">
        <v>1222.43</v>
      </c>
    </row>
    <row r="778" spans="1:6" ht="15.75" customHeight="1" x14ac:dyDescent="0.3">
      <c r="A778" s="6" t="s">
        <v>213</v>
      </c>
      <c r="B778" s="3" t="s">
        <v>12</v>
      </c>
      <c r="C778" s="3" t="s">
        <v>8</v>
      </c>
      <c r="D778" s="3" t="s">
        <v>9</v>
      </c>
      <c r="E778" s="3" t="s">
        <v>24</v>
      </c>
      <c r="F778" s="8">
        <v>2583.2195624347351</v>
      </c>
    </row>
    <row r="779" spans="1:6" ht="15.75" customHeight="1" x14ac:dyDescent="0.3">
      <c r="A779" s="6" t="s">
        <v>54</v>
      </c>
      <c r="B779" s="3" t="s">
        <v>12</v>
      </c>
      <c r="C779" s="3" t="s">
        <v>8</v>
      </c>
      <c r="D779" s="3" t="s">
        <v>28</v>
      </c>
      <c r="E779" s="3" t="s">
        <v>15</v>
      </c>
      <c r="F779" s="8">
        <v>1562.45</v>
      </c>
    </row>
    <row r="780" spans="1:6" ht="15.75" customHeight="1" x14ac:dyDescent="0.3">
      <c r="A780" s="6" t="s">
        <v>18</v>
      </c>
      <c r="B780" s="3" t="s">
        <v>19</v>
      </c>
      <c r="C780" s="3" t="s">
        <v>34</v>
      </c>
      <c r="D780" s="3" t="s">
        <v>9</v>
      </c>
      <c r="E780" s="3" t="s">
        <v>24</v>
      </c>
      <c r="F780" s="8">
        <v>3844.3352818656649</v>
      </c>
    </row>
    <row r="781" spans="1:6" ht="15.75" customHeight="1" x14ac:dyDescent="0.3">
      <c r="A781" s="6" t="s">
        <v>98</v>
      </c>
      <c r="B781" s="3" t="s">
        <v>19</v>
      </c>
      <c r="C781" s="3" t="s">
        <v>23</v>
      </c>
      <c r="D781" s="3" t="s">
        <v>9</v>
      </c>
      <c r="E781" s="3" t="s">
        <v>10</v>
      </c>
      <c r="F781" s="8">
        <v>695.19</v>
      </c>
    </row>
    <row r="782" spans="1:6" ht="15.75" customHeight="1" x14ac:dyDescent="0.3">
      <c r="A782" s="6" t="s">
        <v>214</v>
      </c>
      <c r="B782" s="3" t="s">
        <v>30</v>
      </c>
      <c r="C782" s="3" t="s">
        <v>34</v>
      </c>
      <c r="D782" s="3" t="s">
        <v>28</v>
      </c>
      <c r="E782" s="3" t="s">
        <v>15</v>
      </c>
      <c r="F782" s="8">
        <v>4607.08</v>
      </c>
    </row>
    <row r="783" spans="1:6" ht="15.75" customHeight="1" x14ac:dyDescent="0.3">
      <c r="A783" s="6" t="s">
        <v>76</v>
      </c>
      <c r="B783" s="3" t="s">
        <v>17</v>
      </c>
      <c r="C783" s="3" t="s">
        <v>13</v>
      </c>
      <c r="D783" s="3" t="s">
        <v>9</v>
      </c>
      <c r="E783" s="3" t="s">
        <v>10</v>
      </c>
      <c r="F783" s="8">
        <v>2391.3231032927852</v>
      </c>
    </row>
    <row r="784" spans="1:6" ht="15.75" customHeight="1" x14ac:dyDescent="0.3">
      <c r="A784" s="6" t="s">
        <v>186</v>
      </c>
      <c r="B784" s="3" t="s">
        <v>30</v>
      </c>
      <c r="C784" s="3" t="s">
        <v>13</v>
      </c>
      <c r="D784" s="3" t="s">
        <v>14</v>
      </c>
      <c r="E784" s="3" t="s">
        <v>15</v>
      </c>
      <c r="F784" s="8">
        <v>4313.43</v>
      </c>
    </row>
    <row r="785" spans="1:6" ht="15.75" customHeight="1" x14ac:dyDescent="0.3">
      <c r="A785" s="6" t="s">
        <v>107</v>
      </c>
      <c r="B785" s="3" t="s">
        <v>30</v>
      </c>
      <c r="C785" s="3" t="s">
        <v>13</v>
      </c>
      <c r="D785" s="3" t="s">
        <v>14</v>
      </c>
      <c r="E785" s="3" t="s">
        <v>10</v>
      </c>
      <c r="F785" s="8">
        <v>1094.0999999999999</v>
      </c>
    </row>
    <row r="786" spans="1:6" ht="15.75" customHeight="1" x14ac:dyDescent="0.3">
      <c r="A786" s="6" t="s">
        <v>202</v>
      </c>
      <c r="B786" s="3" t="s">
        <v>12</v>
      </c>
      <c r="C786" s="3" t="s">
        <v>13</v>
      </c>
      <c r="D786" s="3" t="s">
        <v>9</v>
      </c>
      <c r="E786" s="3" t="s">
        <v>10</v>
      </c>
      <c r="F786" s="8">
        <v>5193.7170605778019</v>
      </c>
    </row>
    <row r="787" spans="1:6" ht="15.75" customHeight="1" x14ac:dyDescent="0.3">
      <c r="A787" s="6" t="s">
        <v>184</v>
      </c>
      <c r="B787" s="3" t="s">
        <v>30</v>
      </c>
      <c r="C787" s="3" t="s">
        <v>13</v>
      </c>
      <c r="D787" s="3" t="s">
        <v>28</v>
      </c>
      <c r="E787" s="3" t="s">
        <v>24</v>
      </c>
      <c r="F787" s="8">
        <v>3352.59</v>
      </c>
    </row>
    <row r="788" spans="1:6" ht="15.75" customHeight="1" x14ac:dyDescent="0.3">
      <c r="A788" s="6" t="s">
        <v>123</v>
      </c>
      <c r="B788" s="3" t="s">
        <v>30</v>
      </c>
      <c r="C788" s="3" t="s">
        <v>23</v>
      </c>
      <c r="D788" s="3" t="s">
        <v>9</v>
      </c>
      <c r="E788" s="3" t="s">
        <v>10</v>
      </c>
      <c r="F788" s="8">
        <v>3888.52</v>
      </c>
    </row>
    <row r="789" spans="1:6" ht="15.75" customHeight="1" x14ac:dyDescent="0.3">
      <c r="A789" s="6" t="s">
        <v>108</v>
      </c>
      <c r="B789" s="3" t="s">
        <v>7</v>
      </c>
      <c r="C789" s="3" t="s">
        <v>23</v>
      </c>
      <c r="D789" s="3" t="s">
        <v>28</v>
      </c>
      <c r="E789" s="3" t="s">
        <v>15</v>
      </c>
      <c r="F789" s="8">
        <v>3140.95</v>
      </c>
    </row>
    <row r="790" spans="1:6" ht="15.75" customHeight="1" x14ac:dyDescent="0.3">
      <c r="A790" s="6" t="s">
        <v>57</v>
      </c>
      <c r="B790" s="3" t="s">
        <v>19</v>
      </c>
      <c r="C790" s="3" t="s">
        <v>13</v>
      </c>
      <c r="D790" s="3" t="s">
        <v>9</v>
      </c>
      <c r="E790" s="3" t="s">
        <v>24</v>
      </c>
      <c r="F790" s="8">
        <v>1260.773817172354</v>
      </c>
    </row>
    <row r="791" spans="1:6" ht="15.75" customHeight="1" x14ac:dyDescent="0.3">
      <c r="A791" s="6" t="s">
        <v>156</v>
      </c>
      <c r="B791" s="3" t="s">
        <v>17</v>
      </c>
      <c r="C791" s="3" t="s">
        <v>23</v>
      </c>
      <c r="D791" s="3" t="s">
        <v>14</v>
      </c>
      <c r="E791" s="3" t="s">
        <v>24</v>
      </c>
      <c r="F791" s="8">
        <v>416.29</v>
      </c>
    </row>
    <row r="792" spans="1:6" ht="15.75" customHeight="1" x14ac:dyDescent="0.3">
      <c r="A792" s="6" t="s">
        <v>143</v>
      </c>
      <c r="B792" s="3" t="s">
        <v>17</v>
      </c>
      <c r="C792" s="3" t="s">
        <v>8</v>
      </c>
      <c r="D792" s="3" t="s">
        <v>14</v>
      </c>
      <c r="E792" s="3" t="s">
        <v>15</v>
      </c>
      <c r="F792" s="8">
        <v>96.09</v>
      </c>
    </row>
    <row r="793" spans="1:6" ht="15.75" customHeight="1" x14ac:dyDescent="0.3">
      <c r="A793" s="6" t="s">
        <v>130</v>
      </c>
      <c r="B793" s="3" t="s">
        <v>12</v>
      </c>
      <c r="C793" s="3" t="s">
        <v>23</v>
      </c>
      <c r="D793" s="3" t="s">
        <v>28</v>
      </c>
      <c r="E793" s="3" t="s">
        <v>15</v>
      </c>
      <c r="F793" s="8">
        <v>1224.1099999999999</v>
      </c>
    </row>
    <row r="794" spans="1:6" ht="15.75" customHeight="1" x14ac:dyDescent="0.3">
      <c r="A794" s="6" t="s">
        <v>37</v>
      </c>
      <c r="B794" s="3" t="s">
        <v>17</v>
      </c>
      <c r="C794" s="3" t="s">
        <v>34</v>
      </c>
      <c r="D794" s="3" t="s">
        <v>14</v>
      </c>
      <c r="E794" s="3" t="s">
        <v>15</v>
      </c>
      <c r="F794" s="8">
        <v>3899.81</v>
      </c>
    </row>
    <row r="795" spans="1:6" ht="15.75" customHeight="1" x14ac:dyDescent="0.3">
      <c r="A795" s="6" t="s">
        <v>117</v>
      </c>
      <c r="B795" s="3" t="s">
        <v>7</v>
      </c>
      <c r="C795" s="3" t="s">
        <v>13</v>
      </c>
      <c r="D795" s="3" t="s">
        <v>28</v>
      </c>
      <c r="E795" s="3" t="s">
        <v>15</v>
      </c>
      <c r="F795" s="8">
        <v>1065.82</v>
      </c>
    </row>
    <row r="796" spans="1:6" ht="15.75" customHeight="1" x14ac:dyDescent="0.3">
      <c r="A796" s="6" t="s">
        <v>177</v>
      </c>
      <c r="B796" s="3" t="s">
        <v>7</v>
      </c>
      <c r="C796" s="3" t="s">
        <v>34</v>
      </c>
      <c r="D796" s="3" t="s">
        <v>28</v>
      </c>
      <c r="E796" s="3" t="s">
        <v>15</v>
      </c>
      <c r="F796" s="8">
        <v>4448.1899999999996</v>
      </c>
    </row>
    <row r="797" spans="1:6" ht="15.75" customHeight="1" x14ac:dyDescent="0.3">
      <c r="A797" s="6" t="s">
        <v>43</v>
      </c>
      <c r="B797" s="3" t="s">
        <v>17</v>
      </c>
      <c r="C797" s="3" t="s">
        <v>23</v>
      </c>
      <c r="D797" s="3" t="s">
        <v>9</v>
      </c>
      <c r="E797" s="3" t="s">
        <v>24</v>
      </c>
      <c r="F797" s="8">
        <v>2211.0873019892242</v>
      </c>
    </row>
    <row r="798" spans="1:6" ht="15.75" customHeight="1" x14ac:dyDescent="0.3">
      <c r="A798" s="6" t="s">
        <v>140</v>
      </c>
      <c r="B798" s="3" t="s">
        <v>17</v>
      </c>
      <c r="C798" s="3" t="s">
        <v>23</v>
      </c>
      <c r="D798" s="3" t="s">
        <v>9</v>
      </c>
      <c r="E798" s="3" t="s">
        <v>24</v>
      </c>
      <c r="F798" s="8">
        <v>3199.406901130681</v>
      </c>
    </row>
    <row r="799" spans="1:6" ht="15.75" customHeight="1" x14ac:dyDescent="0.3">
      <c r="A799" s="6" t="s">
        <v>212</v>
      </c>
      <c r="B799" s="3" t="s">
        <v>7</v>
      </c>
      <c r="C799" s="3" t="s">
        <v>34</v>
      </c>
      <c r="D799" s="3" t="s">
        <v>14</v>
      </c>
      <c r="E799" s="3" t="s">
        <v>24</v>
      </c>
      <c r="F799" s="8">
        <v>2263.6999999999998</v>
      </c>
    </row>
    <row r="800" spans="1:6" ht="15.75" customHeight="1" x14ac:dyDescent="0.3">
      <c r="A800" s="6" t="s">
        <v>49</v>
      </c>
      <c r="B800" s="3" t="s">
        <v>19</v>
      </c>
      <c r="C800" s="3" t="s">
        <v>13</v>
      </c>
      <c r="D800" s="3" t="s">
        <v>14</v>
      </c>
      <c r="E800" s="3" t="s">
        <v>15</v>
      </c>
      <c r="F800" s="8">
        <v>4326.03</v>
      </c>
    </row>
    <row r="801" spans="1:6" ht="15.75" customHeight="1" x14ac:dyDescent="0.3">
      <c r="A801" s="6" t="s">
        <v>203</v>
      </c>
      <c r="B801" s="3" t="s">
        <v>12</v>
      </c>
      <c r="C801" s="3" t="s">
        <v>34</v>
      </c>
      <c r="D801" s="3" t="s">
        <v>9</v>
      </c>
      <c r="E801" s="3" t="s">
        <v>24</v>
      </c>
      <c r="F801" s="8">
        <v>4352.7373254144322</v>
      </c>
    </row>
    <row r="802" spans="1:6" ht="15.75" customHeight="1" x14ac:dyDescent="0.3">
      <c r="A802" s="6" t="s">
        <v>32</v>
      </c>
      <c r="B802" s="3" t="s">
        <v>7</v>
      </c>
      <c r="C802" s="3" t="s">
        <v>13</v>
      </c>
      <c r="D802" s="3" t="s">
        <v>9</v>
      </c>
      <c r="E802" s="3" t="s">
        <v>15</v>
      </c>
      <c r="F802" s="8">
        <v>4294.79</v>
      </c>
    </row>
    <row r="803" spans="1:6" ht="15.75" customHeight="1" x14ac:dyDescent="0.3">
      <c r="A803" s="6" t="s">
        <v>132</v>
      </c>
      <c r="B803" s="3" t="s">
        <v>19</v>
      </c>
      <c r="C803" s="3" t="s">
        <v>23</v>
      </c>
      <c r="D803" s="3" t="s">
        <v>14</v>
      </c>
      <c r="E803" s="3" t="s">
        <v>15</v>
      </c>
      <c r="F803" s="8">
        <v>2678.48</v>
      </c>
    </row>
    <row r="804" spans="1:6" ht="15.75" customHeight="1" x14ac:dyDescent="0.3">
      <c r="A804" s="6" t="s">
        <v>73</v>
      </c>
      <c r="B804" s="3" t="s">
        <v>30</v>
      </c>
      <c r="C804" s="3" t="s">
        <v>8</v>
      </c>
      <c r="D804" s="3" t="s">
        <v>14</v>
      </c>
      <c r="E804" s="3" t="s">
        <v>15</v>
      </c>
      <c r="F804" s="8">
        <v>2267.79</v>
      </c>
    </row>
    <row r="805" spans="1:6" ht="15.75" customHeight="1" x14ac:dyDescent="0.3">
      <c r="A805" s="6" t="s">
        <v>93</v>
      </c>
      <c r="B805" s="3" t="s">
        <v>30</v>
      </c>
      <c r="C805" s="3" t="s">
        <v>8</v>
      </c>
      <c r="D805" s="3" t="s">
        <v>14</v>
      </c>
      <c r="E805" s="3" t="s">
        <v>24</v>
      </c>
      <c r="F805" s="8">
        <v>2496.0100000000002</v>
      </c>
    </row>
    <row r="806" spans="1:6" ht="15.75" customHeight="1" x14ac:dyDescent="0.3">
      <c r="A806" s="6" t="s">
        <v>16</v>
      </c>
      <c r="B806" s="3" t="s">
        <v>17</v>
      </c>
      <c r="C806" s="3" t="s">
        <v>13</v>
      </c>
      <c r="D806" s="3" t="s">
        <v>14</v>
      </c>
      <c r="E806" s="3" t="s">
        <v>15</v>
      </c>
      <c r="F806" s="8">
        <v>4601.71</v>
      </c>
    </row>
    <row r="807" spans="1:6" ht="15.75" customHeight="1" x14ac:dyDescent="0.3">
      <c r="A807" s="6" t="s">
        <v>211</v>
      </c>
      <c r="B807" s="3" t="s">
        <v>7</v>
      </c>
      <c r="C807" s="3" t="s">
        <v>34</v>
      </c>
      <c r="D807" s="3" t="s">
        <v>28</v>
      </c>
      <c r="E807" s="3" t="s">
        <v>24</v>
      </c>
      <c r="F807" s="8">
        <v>2739.77</v>
      </c>
    </row>
    <row r="808" spans="1:6" ht="15.75" customHeight="1" x14ac:dyDescent="0.3">
      <c r="A808" s="6" t="s">
        <v>99</v>
      </c>
      <c r="B808" s="3" t="s">
        <v>19</v>
      </c>
      <c r="C808" s="3" t="s">
        <v>23</v>
      </c>
      <c r="D808" s="3" t="s">
        <v>9</v>
      </c>
      <c r="E808" s="3" t="s">
        <v>10</v>
      </c>
      <c r="F808" s="8">
        <v>1410.4</v>
      </c>
    </row>
    <row r="809" spans="1:6" ht="15.75" customHeight="1" x14ac:dyDescent="0.3">
      <c r="A809" s="6" t="s">
        <v>171</v>
      </c>
      <c r="B809" s="3" t="s">
        <v>17</v>
      </c>
      <c r="C809" s="3" t="s">
        <v>8</v>
      </c>
      <c r="D809" s="3" t="s">
        <v>9</v>
      </c>
      <c r="E809" s="3" t="s">
        <v>24</v>
      </c>
      <c r="F809" s="8">
        <v>2563.093739226782</v>
      </c>
    </row>
    <row r="810" spans="1:6" ht="15.75" customHeight="1" x14ac:dyDescent="0.3">
      <c r="A810" s="6" t="s">
        <v>208</v>
      </c>
      <c r="B810" s="3" t="s">
        <v>19</v>
      </c>
      <c r="C810" s="3" t="s">
        <v>23</v>
      </c>
      <c r="D810" s="3" t="s">
        <v>14</v>
      </c>
      <c r="E810" s="3" t="s">
        <v>24</v>
      </c>
      <c r="F810" s="8">
        <v>886.98</v>
      </c>
    </row>
    <row r="811" spans="1:6" ht="15.75" customHeight="1" x14ac:dyDescent="0.3">
      <c r="A811" s="6" t="s">
        <v>73</v>
      </c>
      <c r="B811" s="3" t="s">
        <v>30</v>
      </c>
      <c r="C811" s="3" t="s">
        <v>23</v>
      </c>
      <c r="D811" s="3" t="s">
        <v>14</v>
      </c>
      <c r="E811" s="3" t="s">
        <v>15</v>
      </c>
      <c r="F811" s="8">
        <v>4317.26</v>
      </c>
    </row>
    <row r="812" spans="1:6" ht="15.75" customHeight="1" x14ac:dyDescent="0.3">
      <c r="A812" s="6" t="s">
        <v>70</v>
      </c>
      <c r="B812" s="3" t="s">
        <v>19</v>
      </c>
      <c r="C812" s="3" t="s">
        <v>13</v>
      </c>
      <c r="D812" s="3" t="s">
        <v>28</v>
      </c>
      <c r="E812" s="3" t="s">
        <v>15</v>
      </c>
      <c r="F812" s="8">
        <v>1597.82</v>
      </c>
    </row>
    <row r="813" spans="1:6" ht="15.75" customHeight="1" x14ac:dyDescent="0.3">
      <c r="A813" s="6" t="s">
        <v>154</v>
      </c>
      <c r="B813" s="3" t="s">
        <v>12</v>
      </c>
      <c r="C813" s="3" t="s">
        <v>8</v>
      </c>
      <c r="D813" s="3" t="s">
        <v>14</v>
      </c>
      <c r="E813" s="3" t="s">
        <v>10</v>
      </c>
      <c r="F813" s="8">
        <v>3825.5</v>
      </c>
    </row>
    <row r="814" spans="1:6" ht="15.75" customHeight="1" x14ac:dyDescent="0.3">
      <c r="A814" s="6" t="s">
        <v>202</v>
      </c>
      <c r="B814" s="3" t="s">
        <v>12</v>
      </c>
      <c r="C814" s="3" t="s">
        <v>8</v>
      </c>
      <c r="D814" s="3" t="s">
        <v>9</v>
      </c>
      <c r="E814" s="3" t="s">
        <v>10</v>
      </c>
      <c r="F814" s="8">
        <v>3766.340130936369</v>
      </c>
    </row>
    <row r="815" spans="1:6" ht="15.75" customHeight="1" x14ac:dyDescent="0.3">
      <c r="A815" s="6" t="s">
        <v>51</v>
      </c>
      <c r="B815" s="3" t="s">
        <v>30</v>
      </c>
      <c r="C815" s="3" t="s">
        <v>13</v>
      </c>
      <c r="D815" s="3" t="s">
        <v>9</v>
      </c>
      <c r="E815" s="3" t="s">
        <v>15</v>
      </c>
      <c r="F815" s="8">
        <v>4885.6576479573241</v>
      </c>
    </row>
    <row r="816" spans="1:6" ht="15.75" customHeight="1" x14ac:dyDescent="0.3">
      <c r="A816" s="6" t="s">
        <v>39</v>
      </c>
      <c r="B816" s="3" t="s">
        <v>7</v>
      </c>
      <c r="C816" s="3" t="s">
        <v>23</v>
      </c>
      <c r="D816" s="3" t="s">
        <v>9</v>
      </c>
      <c r="E816" s="3" t="s">
        <v>24</v>
      </c>
      <c r="F816" s="8">
        <v>2013.053784248531</v>
      </c>
    </row>
    <row r="817" spans="1:6" ht="15.75" customHeight="1" x14ac:dyDescent="0.3">
      <c r="A817" s="6" t="s">
        <v>89</v>
      </c>
      <c r="B817" s="3" t="s">
        <v>17</v>
      </c>
      <c r="C817" s="3" t="s">
        <v>34</v>
      </c>
      <c r="D817" s="3" t="s">
        <v>9</v>
      </c>
      <c r="E817" s="3" t="s">
        <v>24</v>
      </c>
      <c r="F817" s="8">
        <v>2140.4226186842402</v>
      </c>
    </row>
    <row r="818" spans="1:6" ht="15.75" customHeight="1" x14ac:dyDescent="0.3">
      <c r="A818" s="6" t="s">
        <v>182</v>
      </c>
      <c r="B818" s="3" t="s">
        <v>12</v>
      </c>
      <c r="C818" s="3" t="s">
        <v>13</v>
      </c>
      <c r="D818" s="3" t="s">
        <v>28</v>
      </c>
      <c r="E818" s="3" t="s">
        <v>10</v>
      </c>
      <c r="F818" s="8">
        <v>707.7</v>
      </c>
    </row>
    <row r="819" spans="1:6" ht="15.75" customHeight="1" x14ac:dyDescent="0.3">
      <c r="A819" s="6" t="s">
        <v>57</v>
      </c>
      <c r="B819" s="3" t="s">
        <v>19</v>
      </c>
      <c r="C819" s="3" t="s">
        <v>23</v>
      </c>
      <c r="D819" s="3" t="s">
        <v>28</v>
      </c>
      <c r="E819" s="3" t="s">
        <v>24</v>
      </c>
      <c r="F819" s="8">
        <v>1703.95</v>
      </c>
    </row>
    <row r="820" spans="1:6" ht="15.75" customHeight="1" x14ac:dyDescent="0.3">
      <c r="A820" s="6" t="s">
        <v>199</v>
      </c>
      <c r="B820" s="3" t="s">
        <v>17</v>
      </c>
      <c r="C820" s="3" t="s">
        <v>8</v>
      </c>
      <c r="D820" s="3" t="s">
        <v>28</v>
      </c>
      <c r="E820" s="3" t="s">
        <v>10</v>
      </c>
      <c r="F820" s="8">
        <v>3023.57</v>
      </c>
    </row>
    <row r="821" spans="1:6" ht="15.75" customHeight="1" x14ac:dyDescent="0.3">
      <c r="A821" s="6" t="s">
        <v>11</v>
      </c>
      <c r="B821" s="3" t="s">
        <v>12</v>
      </c>
      <c r="C821" s="3" t="s">
        <v>23</v>
      </c>
      <c r="D821" s="3" t="s">
        <v>28</v>
      </c>
      <c r="E821" s="3" t="s">
        <v>24</v>
      </c>
      <c r="F821" s="8">
        <v>2101.7199999999998</v>
      </c>
    </row>
    <row r="822" spans="1:6" ht="15.75" customHeight="1" x14ac:dyDescent="0.3">
      <c r="A822" s="6" t="s">
        <v>215</v>
      </c>
      <c r="B822" s="3" t="s">
        <v>17</v>
      </c>
      <c r="C822" s="3" t="s">
        <v>34</v>
      </c>
      <c r="D822" s="3" t="s">
        <v>14</v>
      </c>
      <c r="E822" s="3" t="s">
        <v>15</v>
      </c>
      <c r="F822" s="8">
        <v>72.97</v>
      </c>
    </row>
    <row r="823" spans="1:6" ht="15.75" customHeight="1" x14ac:dyDescent="0.3">
      <c r="A823" s="6" t="s">
        <v>107</v>
      </c>
      <c r="B823" s="3" t="s">
        <v>30</v>
      </c>
      <c r="C823" s="3" t="s">
        <v>34</v>
      </c>
      <c r="D823" s="3" t="s">
        <v>28</v>
      </c>
      <c r="E823" s="3" t="s">
        <v>10</v>
      </c>
      <c r="F823" s="8">
        <v>1271.98</v>
      </c>
    </row>
    <row r="824" spans="1:6" ht="15.75" customHeight="1" x14ac:dyDescent="0.3">
      <c r="A824" s="6" t="s">
        <v>201</v>
      </c>
      <c r="B824" s="3" t="s">
        <v>12</v>
      </c>
      <c r="C824" s="3" t="s">
        <v>8</v>
      </c>
      <c r="D824" s="3" t="s">
        <v>14</v>
      </c>
      <c r="E824" s="3" t="s">
        <v>10</v>
      </c>
      <c r="F824" s="8">
        <v>1645.13</v>
      </c>
    </row>
    <row r="825" spans="1:6" ht="15.75" customHeight="1" x14ac:dyDescent="0.3">
      <c r="A825" s="6" t="s">
        <v>201</v>
      </c>
      <c r="B825" s="3" t="s">
        <v>12</v>
      </c>
      <c r="C825" s="3" t="s">
        <v>8</v>
      </c>
      <c r="D825" s="3" t="s">
        <v>14</v>
      </c>
      <c r="E825" s="3" t="s">
        <v>15</v>
      </c>
      <c r="F825" s="8">
        <v>1271.48</v>
      </c>
    </row>
    <row r="826" spans="1:6" ht="15.75" customHeight="1" x14ac:dyDescent="0.3">
      <c r="A826" s="6" t="s">
        <v>134</v>
      </c>
      <c r="B826" s="3" t="s">
        <v>7</v>
      </c>
      <c r="C826" s="3" t="s">
        <v>23</v>
      </c>
      <c r="D826" s="3" t="s">
        <v>28</v>
      </c>
      <c r="E826" s="3" t="s">
        <v>15</v>
      </c>
      <c r="F826" s="8">
        <v>1183.23</v>
      </c>
    </row>
    <row r="827" spans="1:6" ht="15.75" customHeight="1" x14ac:dyDescent="0.3">
      <c r="A827" s="6" t="s">
        <v>164</v>
      </c>
      <c r="B827" s="3" t="s">
        <v>19</v>
      </c>
      <c r="C827" s="3" t="s">
        <v>13</v>
      </c>
      <c r="D827" s="3" t="s">
        <v>9</v>
      </c>
      <c r="E827" s="3" t="s">
        <v>10</v>
      </c>
      <c r="F827" s="8">
        <v>3135.288240119628</v>
      </c>
    </row>
    <row r="828" spans="1:6" ht="15.75" customHeight="1" x14ac:dyDescent="0.3">
      <c r="A828" s="6" t="s">
        <v>124</v>
      </c>
      <c r="B828" s="3" t="s">
        <v>12</v>
      </c>
      <c r="C828" s="3" t="s">
        <v>23</v>
      </c>
      <c r="D828" s="3" t="s">
        <v>14</v>
      </c>
      <c r="E828" s="3" t="s">
        <v>15</v>
      </c>
      <c r="F828" s="8">
        <v>2647.47</v>
      </c>
    </row>
    <row r="829" spans="1:6" ht="15.75" customHeight="1" x14ac:dyDescent="0.3">
      <c r="A829" s="6" t="s">
        <v>174</v>
      </c>
      <c r="B829" s="3" t="s">
        <v>19</v>
      </c>
      <c r="C829" s="3" t="s">
        <v>13</v>
      </c>
      <c r="D829" s="3" t="s">
        <v>14</v>
      </c>
      <c r="E829" s="3" t="s">
        <v>15</v>
      </c>
      <c r="F829" s="8">
        <v>1670.25</v>
      </c>
    </row>
    <row r="830" spans="1:6" ht="15.75" customHeight="1" x14ac:dyDescent="0.3">
      <c r="A830" s="6" t="s">
        <v>105</v>
      </c>
      <c r="B830" s="3" t="s">
        <v>30</v>
      </c>
      <c r="C830" s="3" t="s">
        <v>13</v>
      </c>
      <c r="D830" s="3" t="s">
        <v>9</v>
      </c>
      <c r="E830" s="3" t="s">
        <v>15</v>
      </c>
      <c r="F830" s="8">
        <v>3796.74</v>
      </c>
    </row>
    <row r="831" spans="1:6" ht="15.75" customHeight="1" x14ac:dyDescent="0.3">
      <c r="A831" s="6" t="s">
        <v>127</v>
      </c>
      <c r="B831" s="3" t="s">
        <v>17</v>
      </c>
      <c r="C831" s="3" t="s">
        <v>8</v>
      </c>
      <c r="D831" s="3" t="s">
        <v>14</v>
      </c>
      <c r="E831" s="3" t="s">
        <v>15</v>
      </c>
      <c r="F831" s="8">
        <v>2430.6999999999998</v>
      </c>
    </row>
    <row r="832" spans="1:6" ht="15.75" customHeight="1" x14ac:dyDescent="0.3">
      <c r="A832" s="6" t="s">
        <v>100</v>
      </c>
      <c r="B832" s="3" t="s">
        <v>7</v>
      </c>
      <c r="C832" s="3" t="s">
        <v>8</v>
      </c>
      <c r="D832" s="3" t="s">
        <v>9</v>
      </c>
      <c r="E832" s="3" t="s">
        <v>10</v>
      </c>
      <c r="F832" s="8">
        <v>4664.5184388300386</v>
      </c>
    </row>
    <row r="833" spans="1:6" ht="15.75" customHeight="1" x14ac:dyDescent="0.3">
      <c r="A833" s="6" t="s">
        <v>70</v>
      </c>
      <c r="B833" s="3" t="s">
        <v>19</v>
      </c>
      <c r="C833" s="3" t="s">
        <v>8</v>
      </c>
      <c r="D833" s="3" t="s">
        <v>14</v>
      </c>
      <c r="E833" s="3" t="s">
        <v>10</v>
      </c>
      <c r="F833" s="8">
        <v>2563.5500000000002</v>
      </c>
    </row>
    <row r="834" spans="1:6" ht="15.75" customHeight="1" x14ac:dyDescent="0.3">
      <c r="A834" s="6" t="s">
        <v>62</v>
      </c>
      <c r="B834" s="3" t="s">
        <v>30</v>
      </c>
      <c r="C834" s="3" t="s">
        <v>13</v>
      </c>
      <c r="D834" s="3" t="s">
        <v>14</v>
      </c>
      <c r="E834" s="3" t="s">
        <v>24</v>
      </c>
      <c r="F834" s="8">
        <v>2866.4</v>
      </c>
    </row>
    <row r="835" spans="1:6" ht="15.75" customHeight="1" x14ac:dyDescent="0.3">
      <c r="A835" s="6" t="s">
        <v>35</v>
      </c>
      <c r="B835" s="3" t="s">
        <v>19</v>
      </c>
      <c r="C835" s="3" t="s">
        <v>34</v>
      </c>
      <c r="D835" s="3" t="s">
        <v>14</v>
      </c>
      <c r="E835" s="3" t="s">
        <v>10</v>
      </c>
      <c r="F835" s="8">
        <v>4646.07</v>
      </c>
    </row>
    <row r="836" spans="1:6" ht="15.75" customHeight="1" x14ac:dyDescent="0.3">
      <c r="A836" s="6" t="s">
        <v>73</v>
      </c>
      <c r="B836" s="3" t="s">
        <v>30</v>
      </c>
      <c r="C836" s="3" t="s">
        <v>23</v>
      </c>
      <c r="D836" s="3" t="s">
        <v>9</v>
      </c>
      <c r="E836" s="3" t="s">
        <v>10</v>
      </c>
      <c r="F836" s="8">
        <v>858.75894456803849</v>
      </c>
    </row>
    <row r="837" spans="1:6" ht="15.75" customHeight="1" x14ac:dyDescent="0.3">
      <c r="A837" s="6" t="s">
        <v>111</v>
      </c>
      <c r="B837" s="3" t="s">
        <v>19</v>
      </c>
      <c r="C837" s="3" t="s">
        <v>34</v>
      </c>
      <c r="D837" s="3" t="s">
        <v>14</v>
      </c>
      <c r="E837" s="3" t="s">
        <v>10</v>
      </c>
      <c r="F837" s="8">
        <v>2645.6</v>
      </c>
    </row>
    <row r="838" spans="1:6" ht="15.75" customHeight="1" x14ac:dyDescent="0.3">
      <c r="A838" s="6" t="s">
        <v>153</v>
      </c>
      <c r="B838" s="3" t="s">
        <v>7</v>
      </c>
      <c r="C838" s="3" t="s">
        <v>23</v>
      </c>
      <c r="D838" s="3" t="s">
        <v>9</v>
      </c>
      <c r="E838" s="3" t="s">
        <v>10</v>
      </c>
      <c r="F838" s="8">
        <v>4396.4497886217696</v>
      </c>
    </row>
    <row r="839" spans="1:6" ht="15.75" customHeight="1" x14ac:dyDescent="0.3">
      <c r="A839" s="6" t="s">
        <v>64</v>
      </c>
      <c r="B839" s="3" t="s">
        <v>30</v>
      </c>
      <c r="C839" s="3" t="s">
        <v>8</v>
      </c>
      <c r="D839" s="3" t="s">
        <v>9</v>
      </c>
      <c r="E839" s="3" t="s">
        <v>15</v>
      </c>
      <c r="F839" s="8">
        <v>2468.89</v>
      </c>
    </row>
    <row r="840" spans="1:6" ht="15.75" customHeight="1" x14ac:dyDescent="0.3">
      <c r="A840" s="6" t="s">
        <v>108</v>
      </c>
      <c r="B840" s="3" t="s">
        <v>7</v>
      </c>
      <c r="C840" s="3" t="s">
        <v>13</v>
      </c>
      <c r="D840" s="3" t="s">
        <v>14</v>
      </c>
      <c r="E840" s="3" t="s">
        <v>24</v>
      </c>
      <c r="F840" s="8">
        <v>3901.9</v>
      </c>
    </row>
    <row r="841" spans="1:6" ht="15.75" customHeight="1" x14ac:dyDescent="0.3">
      <c r="A841" s="6" t="s">
        <v>193</v>
      </c>
      <c r="B841" s="3" t="s">
        <v>12</v>
      </c>
      <c r="C841" s="3" t="s">
        <v>23</v>
      </c>
      <c r="D841" s="3" t="s">
        <v>9</v>
      </c>
      <c r="E841" s="3" t="s">
        <v>24</v>
      </c>
      <c r="F841" s="8">
        <v>2711.0032078025588</v>
      </c>
    </row>
    <row r="842" spans="1:6" ht="15.75" customHeight="1" x14ac:dyDescent="0.3">
      <c r="A842" s="6" t="s">
        <v>110</v>
      </c>
      <c r="B842" s="3" t="s">
        <v>12</v>
      </c>
      <c r="C842" s="3" t="s">
        <v>13</v>
      </c>
      <c r="D842" s="3" t="s">
        <v>9</v>
      </c>
      <c r="E842" s="3" t="s">
        <v>24</v>
      </c>
      <c r="F842" s="8">
        <v>1971.3</v>
      </c>
    </row>
    <row r="843" spans="1:6" ht="15.75" customHeight="1" x14ac:dyDescent="0.3">
      <c r="A843" s="6" t="s">
        <v>189</v>
      </c>
      <c r="B843" s="3" t="s">
        <v>19</v>
      </c>
      <c r="C843" s="3" t="s">
        <v>13</v>
      </c>
      <c r="D843" s="3" t="s">
        <v>14</v>
      </c>
      <c r="E843" s="3" t="s">
        <v>24</v>
      </c>
      <c r="F843" s="8">
        <v>4296.74</v>
      </c>
    </row>
    <row r="844" spans="1:6" ht="15.75" customHeight="1" x14ac:dyDescent="0.3">
      <c r="A844" s="6" t="s">
        <v>87</v>
      </c>
      <c r="B844" s="3" t="s">
        <v>12</v>
      </c>
      <c r="C844" s="3" t="s">
        <v>23</v>
      </c>
      <c r="D844" s="3" t="s">
        <v>28</v>
      </c>
      <c r="E844" s="3" t="s">
        <v>24</v>
      </c>
      <c r="F844" s="8">
        <v>3792.89</v>
      </c>
    </row>
    <row r="845" spans="1:6" ht="15.75" customHeight="1" x14ac:dyDescent="0.3">
      <c r="A845" s="6" t="s">
        <v>99</v>
      </c>
      <c r="B845" s="3" t="s">
        <v>19</v>
      </c>
      <c r="C845" s="3" t="s">
        <v>34</v>
      </c>
      <c r="D845" s="3" t="s">
        <v>28</v>
      </c>
      <c r="E845" s="3" t="s">
        <v>15</v>
      </c>
      <c r="F845" s="8">
        <v>1486.21</v>
      </c>
    </row>
    <row r="846" spans="1:6" ht="15.75" customHeight="1" x14ac:dyDescent="0.3">
      <c r="A846" s="6" t="s">
        <v>216</v>
      </c>
      <c r="B846" s="3" t="s">
        <v>17</v>
      </c>
      <c r="C846" s="3" t="s">
        <v>34</v>
      </c>
      <c r="D846" s="3" t="s">
        <v>28</v>
      </c>
      <c r="E846" s="3" t="s">
        <v>15</v>
      </c>
      <c r="F846" s="8">
        <v>2653.12</v>
      </c>
    </row>
    <row r="847" spans="1:6" ht="15.75" customHeight="1" x14ac:dyDescent="0.3">
      <c r="A847" s="6" t="s">
        <v>181</v>
      </c>
      <c r="B847" s="3" t="s">
        <v>30</v>
      </c>
      <c r="C847" s="3" t="s">
        <v>23</v>
      </c>
      <c r="D847" s="3" t="s">
        <v>14</v>
      </c>
      <c r="E847" s="3" t="s">
        <v>15</v>
      </c>
      <c r="F847" s="8">
        <v>4329.05</v>
      </c>
    </row>
    <row r="848" spans="1:6" ht="15.75" customHeight="1" x14ac:dyDescent="0.3">
      <c r="A848" s="6" t="s">
        <v>184</v>
      </c>
      <c r="B848" s="3" t="s">
        <v>30</v>
      </c>
      <c r="C848" s="3" t="s">
        <v>13</v>
      </c>
      <c r="D848" s="3" t="s">
        <v>9</v>
      </c>
      <c r="E848" s="3" t="s">
        <v>10</v>
      </c>
      <c r="F848" s="8">
        <v>3438.482277400708</v>
      </c>
    </row>
    <row r="849" spans="1:6" ht="15.75" customHeight="1" x14ac:dyDescent="0.3">
      <c r="A849" s="6" t="s">
        <v>211</v>
      </c>
      <c r="B849" s="3" t="s">
        <v>7</v>
      </c>
      <c r="C849" s="3" t="s">
        <v>34</v>
      </c>
      <c r="D849" s="3" t="s">
        <v>9</v>
      </c>
      <c r="E849" s="3" t="s">
        <v>24</v>
      </c>
      <c r="F849" s="8">
        <v>4297.0303941046477</v>
      </c>
    </row>
    <row r="850" spans="1:6" ht="15.75" customHeight="1" x14ac:dyDescent="0.3">
      <c r="A850" s="6" t="s">
        <v>200</v>
      </c>
      <c r="B850" s="3" t="s">
        <v>30</v>
      </c>
      <c r="C850" s="3" t="s">
        <v>34</v>
      </c>
      <c r="D850" s="3" t="s">
        <v>9</v>
      </c>
      <c r="E850" s="3" t="s">
        <v>10</v>
      </c>
      <c r="F850" s="8">
        <v>1748.188033202129</v>
      </c>
    </row>
    <row r="851" spans="1:6" ht="15.75" customHeight="1" x14ac:dyDescent="0.3">
      <c r="A851" s="6" t="s">
        <v>185</v>
      </c>
      <c r="B851" s="3" t="s">
        <v>30</v>
      </c>
      <c r="C851" s="3" t="s">
        <v>34</v>
      </c>
      <c r="D851" s="3" t="s">
        <v>9</v>
      </c>
      <c r="E851" s="3" t="s">
        <v>15</v>
      </c>
      <c r="F851" s="8">
        <v>2629.36</v>
      </c>
    </row>
    <row r="852" spans="1:6" ht="15.75" customHeight="1" x14ac:dyDescent="0.3">
      <c r="A852" s="6" t="s">
        <v>94</v>
      </c>
      <c r="B852" s="3" t="s">
        <v>7</v>
      </c>
      <c r="C852" s="3" t="s">
        <v>13</v>
      </c>
      <c r="D852" s="3" t="s">
        <v>9</v>
      </c>
      <c r="E852" s="3" t="s">
        <v>10</v>
      </c>
      <c r="F852" s="8">
        <v>4350.9599642059884</v>
      </c>
    </row>
    <row r="853" spans="1:6" ht="15.75" customHeight="1" x14ac:dyDescent="0.3">
      <c r="A853" s="6" t="s">
        <v>142</v>
      </c>
      <c r="B853" s="3" t="s">
        <v>17</v>
      </c>
      <c r="C853" s="3" t="s">
        <v>34</v>
      </c>
      <c r="D853" s="3" t="s">
        <v>14</v>
      </c>
      <c r="E853" s="3" t="s">
        <v>10</v>
      </c>
      <c r="F853" s="8">
        <v>400</v>
      </c>
    </row>
    <row r="854" spans="1:6" ht="15.75" customHeight="1" x14ac:dyDescent="0.3">
      <c r="A854" s="6" t="s">
        <v>144</v>
      </c>
      <c r="B854" s="3" t="s">
        <v>30</v>
      </c>
      <c r="C854" s="3" t="s">
        <v>23</v>
      </c>
      <c r="D854" s="3" t="s">
        <v>28</v>
      </c>
      <c r="E854" s="3" t="s">
        <v>15</v>
      </c>
      <c r="F854" s="8">
        <v>4737.45</v>
      </c>
    </row>
    <row r="855" spans="1:6" ht="15.75" customHeight="1" x14ac:dyDescent="0.3">
      <c r="A855" s="6" t="s">
        <v>217</v>
      </c>
      <c r="B855" s="3" t="s">
        <v>19</v>
      </c>
      <c r="C855" s="3" t="s">
        <v>23</v>
      </c>
      <c r="D855" s="3" t="s">
        <v>28</v>
      </c>
      <c r="E855" s="3" t="s">
        <v>24</v>
      </c>
      <c r="F855" s="8">
        <v>2400.9</v>
      </c>
    </row>
    <row r="856" spans="1:6" ht="15.75" customHeight="1" x14ac:dyDescent="0.3">
      <c r="A856" s="6" t="s">
        <v>88</v>
      </c>
      <c r="B856" s="3" t="s">
        <v>7</v>
      </c>
      <c r="C856" s="3" t="s">
        <v>34</v>
      </c>
      <c r="D856" s="3" t="s">
        <v>14</v>
      </c>
      <c r="E856" s="3" t="s">
        <v>10</v>
      </c>
      <c r="F856" s="8">
        <v>3887.35</v>
      </c>
    </row>
    <row r="857" spans="1:6" ht="15.75" customHeight="1" x14ac:dyDescent="0.3">
      <c r="A857" s="6" t="s">
        <v>31</v>
      </c>
      <c r="B857" s="3" t="s">
        <v>30</v>
      </c>
      <c r="C857" s="3" t="s">
        <v>13</v>
      </c>
      <c r="D857" s="3" t="s">
        <v>14</v>
      </c>
      <c r="E857" s="3" t="s">
        <v>10</v>
      </c>
      <c r="F857" s="8">
        <v>3231.03</v>
      </c>
    </row>
    <row r="858" spans="1:6" ht="15.75" customHeight="1" x14ac:dyDescent="0.3">
      <c r="A858" s="6" t="s">
        <v>85</v>
      </c>
      <c r="B858" s="3" t="s">
        <v>30</v>
      </c>
      <c r="C858" s="3" t="s">
        <v>34</v>
      </c>
      <c r="D858" s="3" t="s">
        <v>28</v>
      </c>
      <c r="E858" s="3" t="s">
        <v>24</v>
      </c>
      <c r="F858" s="8">
        <v>1139.33</v>
      </c>
    </row>
    <row r="859" spans="1:6" ht="15.75" customHeight="1" x14ac:dyDescent="0.3">
      <c r="A859" s="6" t="s">
        <v>171</v>
      </c>
      <c r="B859" s="3" t="s">
        <v>17</v>
      </c>
      <c r="C859" s="3" t="s">
        <v>34</v>
      </c>
      <c r="D859" s="3" t="s">
        <v>14</v>
      </c>
      <c r="E859" s="3" t="s">
        <v>15</v>
      </c>
      <c r="F859" s="8">
        <v>4799</v>
      </c>
    </row>
    <row r="860" spans="1:6" ht="15.75" customHeight="1" x14ac:dyDescent="0.3">
      <c r="A860" s="6" t="s">
        <v>26</v>
      </c>
      <c r="B860" s="3" t="s">
        <v>17</v>
      </c>
      <c r="C860" s="3" t="s">
        <v>8</v>
      </c>
      <c r="D860" s="3" t="s">
        <v>14</v>
      </c>
      <c r="E860" s="3" t="s">
        <v>24</v>
      </c>
      <c r="F860" s="8">
        <v>3657.83</v>
      </c>
    </row>
    <row r="861" spans="1:6" ht="15.75" customHeight="1" x14ac:dyDescent="0.3">
      <c r="A861" s="6" t="s">
        <v>195</v>
      </c>
      <c r="B861" s="3" t="s">
        <v>7</v>
      </c>
      <c r="C861" s="3" t="s">
        <v>23</v>
      </c>
      <c r="D861" s="3" t="s">
        <v>9</v>
      </c>
      <c r="E861" s="3" t="s">
        <v>10</v>
      </c>
      <c r="F861" s="8">
        <v>2571.4593089720479</v>
      </c>
    </row>
    <row r="862" spans="1:6" ht="15.75" customHeight="1" x14ac:dyDescent="0.3">
      <c r="A862" s="6" t="s">
        <v>154</v>
      </c>
      <c r="B862" s="3" t="s">
        <v>12</v>
      </c>
      <c r="C862" s="3" t="s">
        <v>8</v>
      </c>
      <c r="D862" s="3" t="s">
        <v>14</v>
      </c>
      <c r="E862" s="3" t="s">
        <v>24</v>
      </c>
      <c r="F862" s="8">
        <v>3338</v>
      </c>
    </row>
    <row r="863" spans="1:6" ht="15.75" customHeight="1" x14ac:dyDescent="0.3">
      <c r="A863" s="6" t="s">
        <v>115</v>
      </c>
      <c r="B863" s="3" t="s">
        <v>19</v>
      </c>
      <c r="C863" s="3" t="s">
        <v>13</v>
      </c>
      <c r="D863" s="3" t="s">
        <v>28</v>
      </c>
      <c r="E863" s="3" t="s">
        <v>24</v>
      </c>
      <c r="F863" s="8">
        <v>4623.8100000000004</v>
      </c>
    </row>
    <row r="864" spans="1:6" ht="15.75" customHeight="1" x14ac:dyDescent="0.3">
      <c r="A864" s="6" t="s">
        <v>140</v>
      </c>
      <c r="B864" s="3" t="s">
        <v>17</v>
      </c>
      <c r="C864" s="3" t="s">
        <v>13</v>
      </c>
      <c r="D864" s="3" t="s">
        <v>28</v>
      </c>
      <c r="E864" s="3" t="s">
        <v>15</v>
      </c>
      <c r="F864" s="8">
        <v>3591.86</v>
      </c>
    </row>
    <row r="865" spans="1:6" ht="15.75" customHeight="1" x14ac:dyDescent="0.3">
      <c r="A865" s="6" t="s">
        <v>128</v>
      </c>
      <c r="B865" s="3" t="s">
        <v>12</v>
      </c>
      <c r="C865" s="3" t="s">
        <v>8</v>
      </c>
      <c r="D865" s="3" t="s">
        <v>9</v>
      </c>
      <c r="E865" s="3" t="s">
        <v>15</v>
      </c>
      <c r="F865" s="8">
        <v>2370.446027590634</v>
      </c>
    </row>
    <row r="866" spans="1:6" ht="15.75" customHeight="1" x14ac:dyDescent="0.3">
      <c r="A866" s="6" t="s">
        <v>76</v>
      </c>
      <c r="B866" s="3" t="s">
        <v>17</v>
      </c>
      <c r="C866" s="3" t="s">
        <v>34</v>
      </c>
      <c r="D866" s="3" t="s">
        <v>9</v>
      </c>
      <c r="E866" s="3" t="s">
        <v>10</v>
      </c>
      <c r="F866" s="8">
        <v>3703.0568625294318</v>
      </c>
    </row>
    <row r="867" spans="1:6" ht="15.75" customHeight="1" x14ac:dyDescent="0.3">
      <c r="A867" s="6" t="s">
        <v>6</v>
      </c>
      <c r="B867" s="3" t="s">
        <v>7</v>
      </c>
      <c r="C867" s="3" t="s">
        <v>34</v>
      </c>
      <c r="D867" s="3" t="s">
        <v>14</v>
      </c>
      <c r="E867" s="3" t="s">
        <v>15</v>
      </c>
      <c r="F867" s="8">
        <v>2135.3200000000002</v>
      </c>
    </row>
    <row r="868" spans="1:6" ht="15.75" customHeight="1" x14ac:dyDescent="0.3">
      <c r="A868" s="6" t="s">
        <v>179</v>
      </c>
      <c r="B868" s="3" t="s">
        <v>7</v>
      </c>
      <c r="C868" s="3" t="s">
        <v>23</v>
      </c>
      <c r="D868" s="3" t="s">
        <v>9</v>
      </c>
      <c r="E868" s="3" t="s">
        <v>15</v>
      </c>
      <c r="F868" s="8">
        <v>4016.4773866246178</v>
      </c>
    </row>
    <row r="869" spans="1:6" ht="15.75" customHeight="1" x14ac:dyDescent="0.3">
      <c r="A869" s="6" t="s">
        <v>210</v>
      </c>
      <c r="B869" s="3" t="s">
        <v>7</v>
      </c>
      <c r="C869" s="3" t="s">
        <v>8</v>
      </c>
      <c r="D869" s="3" t="s">
        <v>28</v>
      </c>
      <c r="E869" s="3" t="s">
        <v>24</v>
      </c>
      <c r="F869" s="8">
        <v>2536.5</v>
      </c>
    </row>
    <row r="870" spans="1:6" ht="15.75" customHeight="1" x14ac:dyDescent="0.3">
      <c r="A870" s="6" t="s">
        <v>88</v>
      </c>
      <c r="B870" s="3" t="s">
        <v>7</v>
      </c>
      <c r="C870" s="3" t="s">
        <v>13</v>
      </c>
      <c r="D870" s="3" t="s">
        <v>14</v>
      </c>
      <c r="E870" s="3" t="s">
        <v>15</v>
      </c>
      <c r="F870" s="8">
        <v>4254.34</v>
      </c>
    </row>
    <row r="871" spans="1:6" ht="15.75" customHeight="1" x14ac:dyDescent="0.3">
      <c r="A871" s="6" t="s">
        <v>82</v>
      </c>
      <c r="B871" s="3" t="s">
        <v>17</v>
      </c>
      <c r="C871" s="3" t="s">
        <v>34</v>
      </c>
      <c r="D871" s="3" t="s">
        <v>14</v>
      </c>
      <c r="E871" s="3" t="s">
        <v>15</v>
      </c>
      <c r="F871" s="8">
        <v>1897.31</v>
      </c>
    </row>
    <row r="872" spans="1:6" ht="15.75" customHeight="1" x14ac:dyDescent="0.3">
      <c r="A872" s="6" t="s">
        <v>82</v>
      </c>
      <c r="B872" s="3" t="s">
        <v>17</v>
      </c>
      <c r="C872" s="3" t="s">
        <v>8</v>
      </c>
      <c r="D872" s="3" t="s">
        <v>14</v>
      </c>
      <c r="E872" s="3" t="s">
        <v>15</v>
      </c>
      <c r="F872" s="8">
        <v>4286.67</v>
      </c>
    </row>
    <row r="873" spans="1:6" ht="15.75" customHeight="1" x14ac:dyDescent="0.3">
      <c r="A873" s="6" t="s">
        <v>83</v>
      </c>
      <c r="B873" s="3" t="s">
        <v>17</v>
      </c>
      <c r="C873" s="3" t="s">
        <v>8</v>
      </c>
      <c r="D873" s="3" t="s">
        <v>28</v>
      </c>
      <c r="E873" s="3" t="s">
        <v>15</v>
      </c>
      <c r="F873" s="8">
        <v>2709.88</v>
      </c>
    </row>
    <row r="874" spans="1:6" ht="15.75" customHeight="1" x14ac:dyDescent="0.3">
      <c r="A874" s="6" t="s">
        <v>91</v>
      </c>
      <c r="B874" s="3" t="s">
        <v>30</v>
      </c>
      <c r="C874" s="3" t="s">
        <v>13</v>
      </c>
      <c r="D874" s="3" t="s">
        <v>28</v>
      </c>
      <c r="E874" s="3" t="s">
        <v>15</v>
      </c>
      <c r="F874" s="8">
        <v>4482.51</v>
      </c>
    </row>
    <row r="875" spans="1:6" ht="15.75" customHeight="1" x14ac:dyDescent="0.3">
      <c r="A875" s="6" t="s">
        <v>62</v>
      </c>
      <c r="B875" s="3" t="s">
        <v>30</v>
      </c>
      <c r="C875" s="3" t="s">
        <v>34</v>
      </c>
      <c r="D875" s="3" t="s">
        <v>28</v>
      </c>
      <c r="E875" s="3" t="s">
        <v>24</v>
      </c>
      <c r="F875" s="8">
        <v>4156</v>
      </c>
    </row>
    <row r="876" spans="1:6" ht="15.75" customHeight="1" x14ac:dyDescent="0.3">
      <c r="A876" s="6" t="s">
        <v>41</v>
      </c>
      <c r="B876" s="3" t="s">
        <v>30</v>
      </c>
      <c r="C876" s="3" t="s">
        <v>34</v>
      </c>
      <c r="D876" s="3" t="s">
        <v>9</v>
      </c>
      <c r="E876" s="3" t="s">
        <v>10</v>
      </c>
      <c r="F876" s="8">
        <v>2731.8927563847019</v>
      </c>
    </row>
    <row r="877" spans="1:6" ht="15.75" customHeight="1" x14ac:dyDescent="0.3">
      <c r="A877" s="6" t="s">
        <v>180</v>
      </c>
      <c r="B877" s="3" t="s">
        <v>30</v>
      </c>
      <c r="C877" s="3" t="s">
        <v>8</v>
      </c>
      <c r="D877" s="3" t="s">
        <v>9</v>
      </c>
      <c r="E877" s="3" t="s">
        <v>24</v>
      </c>
      <c r="F877" s="8">
        <v>84.4</v>
      </c>
    </row>
    <row r="878" spans="1:6" ht="15.75" customHeight="1" x14ac:dyDescent="0.3">
      <c r="A878" s="6" t="s">
        <v>166</v>
      </c>
      <c r="B878" s="3" t="s">
        <v>7</v>
      </c>
      <c r="C878" s="3" t="s">
        <v>34</v>
      </c>
      <c r="D878" s="3" t="s">
        <v>14</v>
      </c>
      <c r="E878" s="3" t="s">
        <v>15</v>
      </c>
      <c r="F878" s="8">
        <v>84.55</v>
      </c>
    </row>
    <row r="879" spans="1:6" ht="15.75" customHeight="1" x14ac:dyDescent="0.3">
      <c r="A879" s="6" t="s">
        <v>129</v>
      </c>
      <c r="B879" s="3" t="s">
        <v>17</v>
      </c>
      <c r="C879" s="3" t="s">
        <v>23</v>
      </c>
      <c r="D879" s="3" t="s">
        <v>14</v>
      </c>
      <c r="E879" s="3" t="s">
        <v>10</v>
      </c>
      <c r="F879" s="8">
        <v>3865.97</v>
      </c>
    </row>
    <row r="880" spans="1:6" ht="15.75" customHeight="1" x14ac:dyDescent="0.3">
      <c r="A880" s="6" t="s">
        <v>70</v>
      </c>
      <c r="B880" s="3" t="s">
        <v>19</v>
      </c>
      <c r="C880" s="3" t="s">
        <v>13</v>
      </c>
      <c r="D880" s="3" t="s">
        <v>28</v>
      </c>
      <c r="E880" s="3" t="s">
        <v>24</v>
      </c>
      <c r="F880" s="8">
        <v>4994.79</v>
      </c>
    </row>
    <row r="881" spans="1:6" ht="15.75" customHeight="1" x14ac:dyDescent="0.3">
      <c r="A881" s="6" t="s">
        <v>65</v>
      </c>
      <c r="B881" s="3" t="s">
        <v>30</v>
      </c>
      <c r="C881" s="3" t="s">
        <v>8</v>
      </c>
      <c r="D881" s="3" t="s">
        <v>9</v>
      </c>
      <c r="E881" s="3" t="s">
        <v>24</v>
      </c>
      <c r="F881" s="8">
        <v>4341.6706555855644</v>
      </c>
    </row>
    <row r="882" spans="1:6" ht="15.75" customHeight="1" x14ac:dyDescent="0.3">
      <c r="A882" s="6" t="s">
        <v>165</v>
      </c>
      <c r="B882" s="3" t="s">
        <v>7</v>
      </c>
      <c r="C882" s="3" t="s">
        <v>34</v>
      </c>
      <c r="D882" s="3" t="s">
        <v>28</v>
      </c>
      <c r="E882" s="3" t="s">
        <v>10</v>
      </c>
      <c r="F882" s="8">
        <v>4845.8500000000004</v>
      </c>
    </row>
    <row r="883" spans="1:6" ht="15.75" customHeight="1" x14ac:dyDescent="0.3">
      <c r="A883" s="6" t="s">
        <v>22</v>
      </c>
      <c r="B883" s="3" t="s">
        <v>12</v>
      </c>
      <c r="C883" s="3" t="s">
        <v>23</v>
      </c>
      <c r="D883" s="3" t="s">
        <v>14</v>
      </c>
      <c r="E883" s="3" t="s">
        <v>15</v>
      </c>
      <c r="F883" s="8">
        <v>695.8</v>
      </c>
    </row>
    <row r="884" spans="1:6" ht="15.75" customHeight="1" x14ac:dyDescent="0.3">
      <c r="A884" s="6" t="s">
        <v>131</v>
      </c>
      <c r="B884" s="3" t="s">
        <v>17</v>
      </c>
      <c r="C884" s="3" t="s">
        <v>23</v>
      </c>
      <c r="D884" s="3" t="s">
        <v>9</v>
      </c>
      <c r="E884" s="3" t="s">
        <v>24</v>
      </c>
      <c r="F884" s="8">
        <v>2429.7024146733179</v>
      </c>
    </row>
    <row r="885" spans="1:6" ht="15.75" customHeight="1" x14ac:dyDescent="0.3">
      <c r="A885" s="6" t="s">
        <v>84</v>
      </c>
      <c r="B885" s="3" t="s">
        <v>30</v>
      </c>
      <c r="C885" s="3" t="s">
        <v>23</v>
      </c>
      <c r="D885" s="3" t="s">
        <v>28</v>
      </c>
      <c r="E885" s="3" t="s">
        <v>10</v>
      </c>
      <c r="F885" s="8">
        <v>3517.31</v>
      </c>
    </row>
    <row r="886" spans="1:6" ht="15.75" customHeight="1" x14ac:dyDescent="0.3">
      <c r="A886" s="6" t="s">
        <v>56</v>
      </c>
      <c r="B886" s="3" t="s">
        <v>19</v>
      </c>
      <c r="C886" s="3" t="s">
        <v>23</v>
      </c>
      <c r="D886" s="3" t="s">
        <v>28</v>
      </c>
      <c r="E886" s="3" t="s">
        <v>10</v>
      </c>
      <c r="F886" s="8">
        <v>2893</v>
      </c>
    </row>
    <row r="887" spans="1:6" ht="15.75" customHeight="1" x14ac:dyDescent="0.3">
      <c r="A887" s="6" t="s">
        <v>213</v>
      </c>
      <c r="B887" s="3" t="s">
        <v>12</v>
      </c>
      <c r="C887" s="3" t="s">
        <v>13</v>
      </c>
      <c r="D887" s="3" t="s">
        <v>14</v>
      </c>
      <c r="E887" s="3" t="s">
        <v>10</v>
      </c>
      <c r="F887" s="8">
        <v>4115.76</v>
      </c>
    </row>
    <row r="888" spans="1:6" ht="15.75" customHeight="1" x14ac:dyDescent="0.3">
      <c r="A888" s="6" t="s">
        <v>6</v>
      </c>
      <c r="B888" s="3" t="s">
        <v>7</v>
      </c>
      <c r="C888" s="3" t="s">
        <v>34</v>
      </c>
      <c r="D888" s="3" t="s">
        <v>28</v>
      </c>
      <c r="E888" s="3" t="s">
        <v>15</v>
      </c>
      <c r="F888" s="8">
        <v>1917.42</v>
      </c>
    </row>
    <row r="889" spans="1:6" ht="15.75" customHeight="1" x14ac:dyDescent="0.3">
      <c r="A889" s="6" t="s">
        <v>127</v>
      </c>
      <c r="B889" s="3" t="s">
        <v>17</v>
      </c>
      <c r="C889" s="3" t="s">
        <v>34</v>
      </c>
      <c r="D889" s="3" t="s">
        <v>28</v>
      </c>
      <c r="E889" s="3" t="s">
        <v>10</v>
      </c>
      <c r="F889" s="8">
        <v>1203.1300000000001</v>
      </c>
    </row>
    <row r="890" spans="1:6" ht="15.75" customHeight="1" x14ac:dyDescent="0.3">
      <c r="A890" s="6" t="s">
        <v>123</v>
      </c>
      <c r="B890" s="3" t="s">
        <v>30</v>
      </c>
      <c r="C890" s="3" t="s">
        <v>34</v>
      </c>
      <c r="D890" s="3" t="s">
        <v>14</v>
      </c>
      <c r="E890" s="3" t="s">
        <v>10</v>
      </c>
      <c r="F890" s="8">
        <v>3085.38</v>
      </c>
    </row>
    <row r="891" spans="1:6" ht="15.75" customHeight="1" x14ac:dyDescent="0.3">
      <c r="A891" s="6" t="s">
        <v>72</v>
      </c>
      <c r="B891" s="3" t="s">
        <v>19</v>
      </c>
      <c r="C891" s="3" t="s">
        <v>34</v>
      </c>
      <c r="D891" s="3" t="s">
        <v>14</v>
      </c>
      <c r="E891" s="3" t="s">
        <v>24</v>
      </c>
      <c r="F891" s="8">
        <v>1942.8</v>
      </c>
    </row>
    <row r="892" spans="1:6" ht="15.75" customHeight="1" x14ac:dyDescent="0.3">
      <c r="A892" s="6" t="s">
        <v>124</v>
      </c>
      <c r="B892" s="3" t="s">
        <v>12</v>
      </c>
      <c r="C892" s="3" t="s">
        <v>13</v>
      </c>
      <c r="D892" s="3" t="s">
        <v>14</v>
      </c>
      <c r="E892" s="3" t="s">
        <v>10</v>
      </c>
      <c r="F892" s="8">
        <v>3632.78</v>
      </c>
    </row>
    <row r="893" spans="1:6" ht="15.75" customHeight="1" x14ac:dyDescent="0.3">
      <c r="A893" s="6" t="s">
        <v>54</v>
      </c>
      <c r="B893" s="3" t="s">
        <v>12</v>
      </c>
      <c r="C893" s="3" t="s">
        <v>23</v>
      </c>
      <c r="D893" s="3" t="s">
        <v>14</v>
      </c>
      <c r="E893" s="3" t="s">
        <v>15</v>
      </c>
      <c r="F893" s="8">
        <v>4435.1000000000004</v>
      </c>
    </row>
    <row r="894" spans="1:6" ht="15.75" customHeight="1" x14ac:dyDescent="0.3">
      <c r="A894" s="6" t="s">
        <v>201</v>
      </c>
      <c r="B894" s="3" t="s">
        <v>12</v>
      </c>
      <c r="C894" s="3" t="s">
        <v>13</v>
      </c>
      <c r="D894" s="3" t="s">
        <v>14</v>
      </c>
      <c r="E894" s="3" t="s">
        <v>24</v>
      </c>
      <c r="F894" s="8">
        <v>3104.04</v>
      </c>
    </row>
    <row r="895" spans="1:6" ht="15.75" customHeight="1" x14ac:dyDescent="0.3">
      <c r="A895" s="6" t="s">
        <v>162</v>
      </c>
      <c r="B895" s="3" t="s">
        <v>30</v>
      </c>
      <c r="C895" s="3" t="s">
        <v>13</v>
      </c>
      <c r="D895" s="3" t="s">
        <v>14</v>
      </c>
      <c r="E895" s="3" t="s">
        <v>24</v>
      </c>
      <c r="F895" s="8">
        <v>1562.42</v>
      </c>
    </row>
    <row r="896" spans="1:6" ht="15.75" customHeight="1" x14ac:dyDescent="0.3">
      <c r="A896" s="6" t="s">
        <v>143</v>
      </c>
      <c r="B896" s="3" t="s">
        <v>17</v>
      </c>
      <c r="C896" s="3" t="s">
        <v>23</v>
      </c>
      <c r="D896" s="3" t="s">
        <v>9</v>
      </c>
      <c r="E896" s="3" t="s">
        <v>15</v>
      </c>
      <c r="F896" s="8">
        <v>3968.0176780834072</v>
      </c>
    </row>
    <row r="897" spans="1:6" ht="15.75" customHeight="1" x14ac:dyDescent="0.3">
      <c r="A897" s="6" t="s">
        <v>98</v>
      </c>
      <c r="B897" s="3" t="s">
        <v>19</v>
      </c>
      <c r="C897" s="3" t="s">
        <v>23</v>
      </c>
      <c r="D897" s="3" t="s">
        <v>28</v>
      </c>
      <c r="E897" s="3" t="s">
        <v>10</v>
      </c>
      <c r="F897" s="8">
        <v>3813.14</v>
      </c>
    </row>
    <row r="898" spans="1:6" ht="15.75" customHeight="1" x14ac:dyDescent="0.3">
      <c r="A898" s="6" t="s">
        <v>189</v>
      </c>
      <c r="B898" s="3" t="s">
        <v>19</v>
      </c>
      <c r="C898" s="3" t="s">
        <v>8</v>
      </c>
      <c r="D898" s="3" t="s">
        <v>14</v>
      </c>
      <c r="E898" s="3" t="s">
        <v>10</v>
      </c>
      <c r="F898" s="8">
        <v>1512.54</v>
      </c>
    </row>
    <row r="899" spans="1:6" ht="15.75" customHeight="1" x14ac:dyDescent="0.3">
      <c r="A899" s="6" t="s">
        <v>74</v>
      </c>
      <c r="B899" s="3" t="s">
        <v>19</v>
      </c>
      <c r="C899" s="3" t="s">
        <v>13</v>
      </c>
      <c r="D899" s="3" t="s">
        <v>9</v>
      </c>
      <c r="E899" s="3" t="s">
        <v>24</v>
      </c>
      <c r="F899" s="8">
        <v>4044.9460966155739</v>
      </c>
    </row>
    <row r="900" spans="1:6" ht="15.75" customHeight="1" x14ac:dyDescent="0.3">
      <c r="A900" s="6" t="s">
        <v>200</v>
      </c>
      <c r="B900" s="3" t="s">
        <v>30</v>
      </c>
      <c r="C900" s="3" t="s">
        <v>34</v>
      </c>
      <c r="D900" s="3" t="s">
        <v>14</v>
      </c>
      <c r="E900" s="3" t="s">
        <v>15</v>
      </c>
      <c r="F900" s="8">
        <v>193.32</v>
      </c>
    </row>
    <row r="901" spans="1:6" ht="15.75" customHeight="1" x14ac:dyDescent="0.3">
      <c r="A901" s="6" t="s">
        <v>178</v>
      </c>
      <c r="B901" s="3" t="s">
        <v>30</v>
      </c>
      <c r="C901" s="3" t="s">
        <v>23</v>
      </c>
      <c r="D901" s="3" t="s">
        <v>28</v>
      </c>
      <c r="E901" s="3" t="s">
        <v>24</v>
      </c>
      <c r="F901" s="8">
        <v>2881.41</v>
      </c>
    </row>
    <row r="902" spans="1:6" ht="15.75" customHeight="1" x14ac:dyDescent="0.3">
      <c r="A902" s="6" t="s">
        <v>38</v>
      </c>
      <c r="B902" s="3" t="s">
        <v>30</v>
      </c>
      <c r="C902" s="3" t="s">
        <v>13</v>
      </c>
      <c r="D902" s="3" t="s">
        <v>28</v>
      </c>
      <c r="E902" s="3" t="s">
        <v>15</v>
      </c>
      <c r="F902" s="8">
        <v>1949.55</v>
      </c>
    </row>
    <row r="903" spans="1:6" ht="15.75" customHeight="1" x14ac:dyDescent="0.3">
      <c r="A903" s="6" t="s">
        <v>142</v>
      </c>
      <c r="B903" s="3" t="s">
        <v>17</v>
      </c>
      <c r="C903" s="3" t="s">
        <v>8</v>
      </c>
      <c r="D903" s="3" t="s">
        <v>28</v>
      </c>
      <c r="E903" s="3" t="s">
        <v>24</v>
      </c>
      <c r="F903" s="8">
        <v>2729.42</v>
      </c>
    </row>
    <row r="904" spans="1:6" ht="15.75" customHeight="1" x14ac:dyDescent="0.3">
      <c r="A904" s="6" t="s">
        <v>150</v>
      </c>
      <c r="B904" s="3" t="s">
        <v>30</v>
      </c>
      <c r="C904" s="3" t="s">
        <v>34</v>
      </c>
      <c r="D904" s="3" t="s">
        <v>14</v>
      </c>
      <c r="E904" s="3" t="s">
        <v>10</v>
      </c>
      <c r="F904" s="8">
        <v>4965.24</v>
      </c>
    </row>
    <row r="905" spans="1:6" ht="15.75" customHeight="1" x14ac:dyDescent="0.3">
      <c r="A905" s="6" t="s">
        <v>215</v>
      </c>
      <c r="B905" s="3" t="s">
        <v>17</v>
      </c>
      <c r="C905" s="3" t="s">
        <v>34</v>
      </c>
      <c r="D905" s="3" t="s">
        <v>14</v>
      </c>
      <c r="E905" s="3" t="s">
        <v>24</v>
      </c>
      <c r="F905" s="8">
        <v>968.64</v>
      </c>
    </row>
    <row r="906" spans="1:6" ht="15.75" customHeight="1" x14ac:dyDescent="0.3">
      <c r="A906" s="6" t="s">
        <v>71</v>
      </c>
      <c r="B906" s="3" t="s">
        <v>7</v>
      </c>
      <c r="C906" s="3" t="s">
        <v>23</v>
      </c>
      <c r="D906" s="3" t="s">
        <v>28</v>
      </c>
      <c r="E906" s="3" t="s">
        <v>10</v>
      </c>
      <c r="F906" s="8">
        <v>2778.34</v>
      </c>
    </row>
    <row r="907" spans="1:6" ht="15.75" customHeight="1" x14ac:dyDescent="0.3">
      <c r="A907" s="6" t="s">
        <v>88</v>
      </c>
      <c r="B907" s="3" t="s">
        <v>7</v>
      </c>
      <c r="C907" s="3" t="s">
        <v>13</v>
      </c>
      <c r="D907" s="3" t="s">
        <v>28</v>
      </c>
      <c r="E907" s="3" t="s">
        <v>10</v>
      </c>
      <c r="F907" s="8">
        <v>901.71</v>
      </c>
    </row>
    <row r="908" spans="1:6" ht="15.75" customHeight="1" x14ac:dyDescent="0.3">
      <c r="A908" s="6" t="s">
        <v>44</v>
      </c>
      <c r="B908" s="3" t="s">
        <v>19</v>
      </c>
      <c r="C908" s="3" t="s">
        <v>34</v>
      </c>
      <c r="D908" s="3" t="s">
        <v>14</v>
      </c>
      <c r="E908" s="3" t="s">
        <v>10</v>
      </c>
      <c r="F908" s="8">
        <v>4031.94</v>
      </c>
    </row>
    <row r="909" spans="1:6" ht="15.75" customHeight="1" x14ac:dyDescent="0.3">
      <c r="A909" s="6" t="s">
        <v>124</v>
      </c>
      <c r="B909" s="3" t="s">
        <v>12</v>
      </c>
      <c r="C909" s="3" t="s">
        <v>8</v>
      </c>
      <c r="D909" s="3" t="s">
        <v>28</v>
      </c>
      <c r="E909" s="3" t="s">
        <v>24</v>
      </c>
      <c r="F909" s="8">
        <v>3868.62</v>
      </c>
    </row>
    <row r="910" spans="1:6" ht="15.75" customHeight="1" x14ac:dyDescent="0.3">
      <c r="A910" s="6" t="s">
        <v>135</v>
      </c>
      <c r="B910" s="3" t="s">
        <v>12</v>
      </c>
      <c r="C910" s="3" t="s">
        <v>34</v>
      </c>
      <c r="D910" s="3" t="s">
        <v>14</v>
      </c>
      <c r="E910" s="3" t="s">
        <v>24</v>
      </c>
      <c r="F910" s="8">
        <v>2670.34</v>
      </c>
    </row>
    <row r="911" spans="1:6" ht="15.75" customHeight="1" x14ac:dyDescent="0.3">
      <c r="A911" s="6" t="s">
        <v>57</v>
      </c>
      <c r="B911" s="3" t="s">
        <v>19</v>
      </c>
      <c r="C911" s="3" t="s">
        <v>13</v>
      </c>
      <c r="D911" s="3" t="s">
        <v>28</v>
      </c>
      <c r="E911" s="3" t="s">
        <v>10</v>
      </c>
      <c r="F911" s="8">
        <v>4061.97</v>
      </c>
    </row>
    <row r="912" spans="1:6" ht="15.75" customHeight="1" x14ac:dyDescent="0.3">
      <c r="A912" s="6" t="s">
        <v>61</v>
      </c>
      <c r="B912" s="3" t="s">
        <v>30</v>
      </c>
      <c r="C912" s="3" t="s">
        <v>23</v>
      </c>
      <c r="D912" s="3" t="s">
        <v>14</v>
      </c>
      <c r="E912" s="3" t="s">
        <v>15</v>
      </c>
      <c r="F912" s="8">
        <v>279.14</v>
      </c>
    </row>
    <row r="913" spans="1:6" ht="15.75" customHeight="1" x14ac:dyDescent="0.3">
      <c r="A913" s="6" t="s">
        <v>168</v>
      </c>
      <c r="B913" s="3" t="s">
        <v>17</v>
      </c>
      <c r="C913" s="3" t="s">
        <v>23</v>
      </c>
      <c r="D913" s="3" t="s">
        <v>9</v>
      </c>
      <c r="E913" s="3" t="s">
        <v>24</v>
      </c>
      <c r="F913" s="8">
        <v>936.92034808619337</v>
      </c>
    </row>
    <row r="914" spans="1:6" ht="15.75" customHeight="1" x14ac:dyDescent="0.3">
      <c r="A914" s="6" t="s">
        <v>65</v>
      </c>
      <c r="B914" s="3" t="s">
        <v>30</v>
      </c>
      <c r="C914" s="3" t="s">
        <v>8</v>
      </c>
      <c r="D914" s="3" t="s">
        <v>9</v>
      </c>
      <c r="E914" s="3" t="s">
        <v>24</v>
      </c>
      <c r="F914" s="8">
        <v>1890.5699271873079</v>
      </c>
    </row>
    <row r="915" spans="1:6" ht="15.75" customHeight="1" x14ac:dyDescent="0.3">
      <c r="A915" s="6" t="s">
        <v>78</v>
      </c>
      <c r="B915" s="3" t="s">
        <v>7</v>
      </c>
      <c r="C915" s="3" t="s">
        <v>13</v>
      </c>
      <c r="D915" s="3" t="s">
        <v>9</v>
      </c>
      <c r="E915" s="3" t="s">
        <v>10</v>
      </c>
      <c r="F915" s="8">
        <v>4697.92</v>
      </c>
    </row>
    <row r="916" spans="1:6" ht="15.75" customHeight="1" x14ac:dyDescent="0.3">
      <c r="A916" s="6" t="s">
        <v>52</v>
      </c>
      <c r="B916" s="3" t="s">
        <v>19</v>
      </c>
      <c r="C916" s="3" t="s">
        <v>34</v>
      </c>
      <c r="D916" s="3" t="s">
        <v>28</v>
      </c>
      <c r="E916" s="3" t="s">
        <v>24</v>
      </c>
      <c r="F916" s="8">
        <v>3192.85</v>
      </c>
    </row>
    <row r="917" spans="1:6" ht="15.75" customHeight="1" x14ac:dyDescent="0.3">
      <c r="A917" s="6" t="s">
        <v>160</v>
      </c>
      <c r="B917" s="3" t="s">
        <v>30</v>
      </c>
      <c r="C917" s="3" t="s">
        <v>13</v>
      </c>
      <c r="D917" s="3" t="s">
        <v>9</v>
      </c>
      <c r="E917" s="3" t="s">
        <v>10</v>
      </c>
      <c r="F917" s="8">
        <v>3010.17</v>
      </c>
    </row>
    <row r="918" spans="1:6" ht="15.75" customHeight="1" x14ac:dyDescent="0.3">
      <c r="A918" s="6" t="s">
        <v>188</v>
      </c>
      <c r="B918" s="3" t="s">
        <v>19</v>
      </c>
      <c r="C918" s="3" t="s">
        <v>23</v>
      </c>
      <c r="D918" s="3" t="s">
        <v>9</v>
      </c>
      <c r="E918" s="3" t="s">
        <v>24</v>
      </c>
      <c r="F918" s="8">
        <v>4348.8599999999997</v>
      </c>
    </row>
    <row r="919" spans="1:6" ht="15.75" customHeight="1" x14ac:dyDescent="0.3">
      <c r="A919" s="6" t="s">
        <v>22</v>
      </c>
      <c r="B919" s="3" t="s">
        <v>12</v>
      </c>
      <c r="C919" s="3" t="s">
        <v>8</v>
      </c>
      <c r="D919" s="3" t="s">
        <v>9</v>
      </c>
      <c r="E919" s="3" t="s">
        <v>10</v>
      </c>
      <c r="F919" s="8">
        <v>4115.1509256389036</v>
      </c>
    </row>
    <row r="920" spans="1:6" ht="15.75" customHeight="1" x14ac:dyDescent="0.3">
      <c r="A920" s="6" t="s">
        <v>195</v>
      </c>
      <c r="B920" s="3" t="s">
        <v>7</v>
      </c>
      <c r="C920" s="3" t="s">
        <v>8</v>
      </c>
      <c r="D920" s="3" t="s">
        <v>28</v>
      </c>
      <c r="E920" s="3" t="s">
        <v>15</v>
      </c>
      <c r="F920" s="8">
        <v>4352.3</v>
      </c>
    </row>
    <row r="921" spans="1:6" ht="15.75" customHeight="1" x14ac:dyDescent="0.3">
      <c r="A921" s="6" t="s">
        <v>56</v>
      </c>
      <c r="B921" s="3" t="s">
        <v>19</v>
      </c>
      <c r="C921" s="3" t="s">
        <v>13</v>
      </c>
      <c r="D921" s="3" t="s">
        <v>9</v>
      </c>
      <c r="E921" s="3" t="s">
        <v>15</v>
      </c>
      <c r="F921" s="8">
        <v>3591.3304595304321</v>
      </c>
    </row>
    <row r="922" spans="1:6" ht="15.75" customHeight="1" x14ac:dyDescent="0.3">
      <c r="A922" s="6" t="s">
        <v>87</v>
      </c>
      <c r="B922" s="3" t="s">
        <v>12</v>
      </c>
      <c r="C922" s="3" t="s">
        <v>8</v>
      </c>
      <c r="D922" s="3" t="s">
        <v>28</v>
      </c>
      <c r="E922" s="3" t="s">
        <v>15</v>
      </c>
      <c r="F922" s="8">
        <v>3260.39</v>
      </c>
    </row>
    <row r="923" spans="1:6" ht="15.75" customHeight="1" x14ac:dyDescent="0.3">
      <c r="A923" s="6" t="s">
        <v>91</v>
      </c>
      <c r="B923" s="3" t="s">
        <v>30</v>
      </c>
      <c r="C923" s="3" t="s">
        <v>23</v>
      </c>
      <c r="D923" s="3" t="s">
        <v>14</v>
      </c>
      <c r="E923" s="3" t="s">
        <v>24</v>
      </c>
      <c r="F923" s="8">
        <v>1083.03</v>
      </c>
    </row>
    <row r="924" spans="1:6" ht="15.75" customHeight="1" x14ac:dyDescent="0.3">
      <c r="A924" s="6" t="s">
        <v>215</v>
      </c>
      <c r="B924" s="3" t="s">
        <v>17</v>
      </c>
      <c r="C924" s="3" t="s">
        <v>13</v>
      </c>
      <c r="D924" s="3" t="s">
        <v>28</v>
      </c>
      <c r="E924" s="3" t="s">
        <v>10</v>
      </c>
      <c r="F924" s="8">
        <v>2051.69</v>
      </c>
    </row>
    <row r="925" spans="1:6" ht="15.75" customHeight="1" x14ac:dyDescent="0.3">
      <c r="A925" s="6" t="s">
        <v>33</v>
      </c>
      <c r="B925" s="3" t="s">
        <v>19</v>
      </c>
      <c r="C925" s="3" t="s">
        <v>23</v>
      </c>
      <c r="D925" s="3" t="s">
        <v>28</v>
      </c>
      <c r="E925" s="3" t="s">
        <v>10</v>
      </c>
      <c r="F925" s="8">
        <v>2402.8200000000002</v>
      </c>
    </row>
    <row r="926" spans="1:6" ht="15.75" customHeight="1" x14ac:dyDescent="0.3">
      <c r="A926" s="6" t="s">
        <v>168</v>
      </c>
      <c r="B926" s="3" t="s">
        <v>17</v>
      </c>
      <c r="C926" s="3" t="s">
        <v>13</v>
      </c>
      <c r="D926" s="3" t="s">
        <v>9</v>
      </c>
      <c r="E926" s="3" t="s">
        <v>10</v>
      </c>
      <c r="F926" s="8">
        <v>1465.5124241153731</v>
      </c>
    </row>
    <row r="927" spans="1:6" ht="15.75" customHeight="1" x14ac:dyDescent="0.3">
      <c r="A927" s="6" t="s">
        <v>129</v>
      </c>
      <c r="B927" s="3" t="s">
        <v>17</v>
      </c>
      <c r="C927" s="3" t="s">
        <v>8</v>
      </c>
      <c r="D927" s="3" t="s">
        <v>9</v>
      </c>
      <c r="E927" s="3" t="s">
        <v>10</v>
      </c>
      <c r="F927" s="8">
        <v>4841.5442559161884</v>
      </c>
    </row>
    <row r="928" spans="1:6" ht="15.75" customHeight="1" x14ac:dyDescent="0.3">
      <c r="A928" s="6" t="s">
        <v>206</v>
      </c>
      <c r="B928" s="3" t="s">
        <v>19</v>
      </c>
      <c r="C928" s="3" t="s">
        <v>34</v>
      </c>
      <c r="D928" s="3" t="s">
        <v>28</v>
      </c>
      <c r="E928" s="3" t="s">
        <v>10</v>
      </c>
      <c r="F928" s="8">
        <v>3187.8</v>
      </c>
    </row>
    <row r="929" spans="1:6" ht="15.75" customHeight="1" x14ac:dyDescent="0.3">
      <c r="A929" s="6" t="s">
        <v>129</v>
      </c>
      <c r="B929" s="3" t="s">
        <v>17</v>
      </c>
      <c r="C929" s="3" t="s">
        <v>34</v>
      </c>
      <c r="D929" s="3" t="s">
        <v>28</v>
      </c>
      <c r="E929" s="3" t="s">
        <v>24</v>
      </c>
      <c r="F929" s="8">
        <v>4547.92</v>
      </c>
    </row>
    <row r="930" spans="1:6" ht="15.75" customHeight="1" x14ac:dyDescent="0.3">
      <c r="A930" s="6" t="s">
        <v>135</v>
      </c>
      <c r="B930" s="3" t="s">
        <v>12</v>
      </c>
      <c r="C930" s="3" t="s">
        <v>13</v>
      </c>
      <c r="D930" s="3" t="s">
        <v>9</v>
      </c>
      <c r="E930" s="3" t="s">
        <v>10</v>
      </c>
      <c r="F930" s="8">
        <v>4751.75</v>
      </c>
    </row>
    <row r="931" spans="1:6" ht="15.75" customHeight="1" x14ac:dyDescent="0.3">
      <c r="A931" s="6" t="s">
        <v>49</v>
      </c>
      <c r="B931" s="3" t="s">
        <v>19</v>
      </c>
      <c r="C931" s="3" t="s">
        <v>13</v>
      </c>
      <c r="D931" s="3" t="s">
        <v>28</v>
      </c>
      <c r="E931" s="3" t="s">
        <v>10</v>
      </c>
      <c r="F931" s="8">
        <v>3218.33</v>
      </c>
    </row>
    <row r="932" spans="1:6" ht="15.75" customHeight="1" x14ac:dyDescent="0.3">
      <c r="A932" s="6" t="s">
        <v>177</v>
      </c>
      <c r="B932" s="3" t="s">
        <v>7</v>
      </c>
      <c r="C932" s="3" t="s">
        <v>23</v>
      </c>
      <c r="D932" s="3" t="s">
        <v>14</v>
      </c>
      <c r="E932" s="3" t="s">
        <v>24</v>
      </c>
      <c r="F932" s="8">
        <v>107.49</v>
      </c>
    </row>
    <row r="933" spans="1:6" ht="15.75" customHeight="1" x14ac:dyDescent="0.3">
      <c r="A933" s="6" t="s">
        <v>159</v>
      </c>
      <c r="B933" s="3" t="s">
        <v>7</v>
      </c>
      <c r="C933" s="3" t="s">
        <v>8</v>
      </c>
      <c r="D933" s="3" t="s">
        <v>28</v>
      </c>
      <c r="E933" s="3" t="s">
        <v>15</v>
      </c>
      <c r="F933" s="8">
        <v>4162.1899999999996</v>
      </c>
    </row>
    <row r="934" spans="1:6" ht="15.75" customHeight="1" x14ac:dyDescent="0.3">
      <c r="A934" s="6" t="s">
        <v>172</v>
      </c>
      <c r="B934" s="3" t="s">
        <v>7</v>
      </c>
      <c r="C934" s="3" t="s">
        <v>13</v>
      </c>
      <c r="D934" s="3" t="s">
        <v>14</v>
      </c>
      <c r="E934" s="3" t="s">
        <v>10</v>
      </c>
      <c r="F934" s="8">
        <v>1795.35</v>
      </c>
    </row>
    <row r="935" spans="1:6" ht="15.75" customHeight="1" x14ac:dyDescent="0.3">
      <c r="A935" s="6" t="s">
        <v>163</v>
      </c>
      <c r="B935" s="3" t="s">
        <v>19</v>
      </c>
      <c r="C935" s="3" t="s">
        <v>13</v>
      </c>
      <c r="D935" s="3" t="s">
        <v>14</v>
      </c>
      <c r="E935" s="3" t="s">
        <v>24</v>
      </c>
      <c r="F935" s="8">
        <v>930.97</v>
      </c>
    </row>
    <row r="936" spans="1:6" ht="15.75" customHeight="1" x14ac:dyDescent="0.3">
      <c r="A936" s="6" t="s">
        <v>143</v>
      </c>
      <c r="B936" s="3" t="s">
        <v>17</v>
      </c>
      <c r="C936" s="3" t="s">
        <v>23</v>
      </c>
      <c r="D936" s="3" t="s">
        <v>9</v>
      </c>
      <c r="E936" s="3" t="s">
        <v>10</v>
      </c>
      <c r="F936" s="8">
        <v>1962.9734945292189</v>
      </c>
    </row>
    <row r="937" spans="1:6" ht="15.75" customHeight="1" x14ac:dyDescent="0.3">
      <c r="A937" s="6" t="s">
        <v>181</v>
      </c>
      <c r="B937" s="3" t="s">
        <v>30</v>
      </c>
      <c r="C937" s="3" t="s">
        <v>23</v>
      </c>
      <c r="D937" s="3" t="s">
        <v>14</v>
      </c>
      <c r="E937" s="3" t="s">
        <v>10</v>
      </c>
      <c r="F937" s="8">
        <v>4615.88</v>
      </c>
    </row>
    <row r="938" spans="1:6" ht="15.75" customHeight="1" x14ac:dyDescent="0.3">
      <c r="A938" s="6" t="s">
        <v>146</v>
      </c>
      <c r="B938" s="3" t="s">
        <v>7</v>
      </c>
      <c r="C938" s="3" t="s">
        <v>34</v>
      </c>
      <c r="D938" s="3" t="s">
        <v>28</v>
      </c>
      <c r="E938" s="3" t="s">
        <v>15</v>
      </c>
      <c r="F938" s="8">
        <v>1530.83</v>
      </c>
    </row>
    <row r="939" spans="1:6" ht="15.75" customHeight="1" x14ac:dyDescent="0.3">
      <c r="A939" s="6" t="s">
        <v>173</v>
      </c>
      <c r="B939" s="3" t="s">
        <v>30</v>
      </c>
      <c r="C939" s="3" t="s">
        <v>23</v>
      </c>
      <c r="D939" s="3" t="s">
        <v>9</v>
      </c>
      <c r="E939" s="3" t="s">
        <v>10</v>
      </c>
      <c r="F939" s="8">
        <v>2440.9876148417438</v>
      </c>
    </row>
    <row r="940" spans="1:6" ht="15.75" customHeight="1" x14ac:dyDescent="0.3">
      <c r="A940" s="6" t="s">
        <v>121</v>
      </c>
      <c r="B940" s="3" t="s">
        <v>30</v>
      </c>
      <c r="C940" s="3" t="s">
        <v>8</v>
      </c>
      <c r="D940" s="3" t="s">
        <v>28</v>
      </c>
      <c r="E940" s="3" t="s">
        <v>24</v>
      </c>
      <c r="F940" s="8">
        <v>1674.72</v>
      </c>
    </row>
    <row r="941" spans="1:6" ht="15.75" customHeight="1" x14ac:dyDescent="0.3">
      <c r="A941" s="6" t="s">
        <v>50</v>
      </c>
      <c r="B941" s="3" t="s">
        <v>19</v>
      </c>
      <c r="C941" s="3" t="s">
        <v>13</v>
      </c>
      <c r="D941" s="3" t="s">
        <v>28</v>
      </c>
      <c r="E941" s="3" t="s">
        <v>15</v>
      </c>
      <c r="F941" s="8">
        <v>3245.74</v>
      </c>
    </row>
    <row r="942" spans="1:6" ht="15.75" customHeight="1" x14ac:dyDescent="0.3">
      <c r="A942" s="6" t="s">
        <v>214</v>
      </c>
      <c r="B942" s="3" t="s">
        <v>30</v>
      </c>
      <c r="C942" s="3" t="s">
        <v>8</v>
      </c>
      <c r="D942" s="3" t="s">
        <v>28</v>
      </c>
      <c r="E942" s="3" t="s">
        <v>15</v>
      </c>
      <c r="F942" s="8">
        <v>3114.72</v>
      </c>
    </row>
    <row r="943" spans="1:6" ht="15.75" customHeight="1" x14ac:dyDescent="0.3">
      <c r="A943" s="6" t="s">
        <v>101</v>
      </c>
      <c r="B943" s="3" t="s">
        <v>19</v>
      </c>
      <c r="C943" s="3" t="s">
        <v>13</v>
      </c>
      <c r="D943" s="3" t="s">
        <v>14</v>
      </c>
      <c r="E943" s="3" t="s">
        <v>15</v>
      </c>
      <c r="F943" s="8">
        <v>2078.6799999999998</v>
      </c>
    </row>
    <row r="944" spans="1:6" ht="15.75" customHeight="1" x14ac:dyDescent="0.3">
      <c r="A944" s="6" t="s">
        <v>137</v>
      </c>
      <c r="B944" s="3" t="s">
        <v>17</v>
      </c>
      <c r="C944" s="3" t="s">
        <v>8</v>
      </c>
      <c r="D944" s="3" t="s">
        <v>28</v>
      </c>
      <c r="E944" s="3" t="s">
        <v>15</v>
      </c>
      <c r="F944" s="8">
        <v>2458.83</v>
      </c>
    </row>
    <row r="945" spans="1:6" ht="15.75" customHeight="1" x14ac:dyDescent="0.3">
      <c r="A945" s="6" t="s">
        <v>126</v>
      </c>
      <c r="B945" s="3" t="s">
        <v>30</v>
      </c>
      <c r="C945" s="3" t="s">
        <v>23</v>
      </c>
      <c r="D945" s="3" t="s">
        <v>14</v>
      </c>
      <c r="E945" s="3" t="s">
        <v>15</v>
      </c>
      <c r="F945" s="8">
        <v>3902.33</v>
      </c>
    </row>
    <row r="946" spans="1:6" ht="15.75" customHeight="1" x14ac:dyDescent="0.3">
      <c r="A946" s="6" t="s">
        <v>22</v>
      </c>
      <c r="B946" s="3" t="s">
        <v>12</v>
      </c>
      <c r="C946" s="3" t="s">
        <v>23</v>
      </c>
      <c r="D946" s="3" t="s">
        <v>9</v>
      </c>
      <c r="E946" s="3" t="s">
        <v>10</v>
      </c>
      <c r="F946" s="8">
        <v>3436.685830275424</v>
      </c>
    </row>
    <row r="947" spans="1:6" ht="15.75" customHeight="1" x14ac:dyDescent="0.3">
      <c r="A947" s="6" t="s">
        <v>133</v>
      </c>
      <c r="B947" s="3" t="s">
        <v>17</v>
      </c>
      <c r="C947" s="3" t="s">
        <v>23</v>
      </c>
      <c r="D947" s="3" t="s">
        <v>28</v>
      </c>
      <c r="E947" s="3" t="s">
        <v>24</v>
      </c>
      <c r="F947" s="8">
        <v>3373.97</v>
      </c>
    </row>
    <row r="948" spans="1:6" ht="15.75" customHeight="1" x14ac:dyDescent="0.3">
      <c r="A948" s="6" t="s">
        <v>202</v>
      </c>
      <c r="B948" s="3" t="s">
        <v>12</v>
      </c>
      <c r="C948" s="3" t="s">
        <v>8</v>
      </c>
      <c r="D948" s="3" t="s">
        <v>14</v>
      </c>
      <c r="E948" s="3" t="s">
        <v>15</v>
      </c>
      <c r="F948" s="8">
        <v>2524.3200000000002</v>
      </c>
    </row>
    <row r="949" spans="1:6" ht="15.75" customHeight="1" x14ac:dyDescent="0.3">
      <c r="A949" s="6" t="s">
        <v>67</v>
      </c>
      <c r="B949" s="3" t="s">
        <v>7</v>
      </c>
      <c r="C949" s="3" t="s">
        <v>13</v>
      </c>
      <c r="D949" s="3" t="s">
        <v>28</v>
      </c>
      <c r="E949" s="3" t="s">
        <v>24</v>
      </c>
      <c r="F949" s="8">
        <v>4152.62</v>
      </c>
    </row>
    <row r="950" spans="1:6" ht="15.75" customHeight="1" x14ac:dyDescent="0.3">
      <c r="A950" s="6" t="s">
        <v>159</v>
      </c>
      <c r="B950" s="3" t="s">
        <v>7</v>
      </c>
      <c r="C950" s="3" t="s">
        <v>13</v>
      </c>
      <c r="D950" s="3" t="s">
        <v>9</v>
      </c>
      <c r="E950" s="3" t="s">
        <v>15</v>
      </c>
      <c r="F950" s="8">
        <v>5429.1162922816629</v>
      </c>
    </row>
    <row r="951" spans="1:6" ht="15.75" customHeight="1" x14ac:dyDescent="0.3">
      <c r="A951" s="6" t="s">
        <v>193</v>
      </c>
      <c r="B951" s="3" t="s">
        <v>12</v>
      </c>
      <c r="C951" s="3" t="s">
        <v>23</v>
      </c>
      <c r="D951" s="3" t="s">
        <v>9</v>
      </c>
      <c r="E951" s="3" t="s">
        <v>24</v>
      </c>
      <c r="F951" s="8">
        <v>4835.4238477782619</v>
      </c>
    </row>
    <row r="952" spans="1:6" ht="15.75" customHeight="1" x14ac:dyDescent="0.3">
      <c r="A952" s="6" t="s">
        <v>101</v>
      </c>
      <c r="B952" s="3" t="s">
        <v>19</v>
      </c>
      <c r="C952" s="3" t="s">
        <v>23</v>
      </c>
      <c r="D952" s="3" t="s">
        <v>28</v>
      </c>
      <c r="E952" s="3" t="s">
        <v>15</v>
      </c>
      <c r="F952" s="8">
        <v>783.3</v>
      </c>
    </row>
    <row r="953" spans="1:6" ht="15.75" customHeight="1" x14ac:dyDescent="0.3">
      <c r="A953" s="6" t="s">
        <v>112</v>
      </c>
      <c r="B953" s="3" t="s">
        <v>30</v>
      </c>
      <c r="C953" s="3" t="s">
        <v>8</v>
      </c>
      <c r="D953" s="3" t="s">
        <v>28</v>
      </c>
      <c r="E953" s="3" t="s">
        <v>24</v>
      </c>
      <c r="F953" s="8">
        <v>4038.18</v>
      </c>
    </row>
    <row r="954" spans="1:6" ht="15.75" customHeight="1" x14ac:dyDescent="0.3">
      <c r="A954" s="6" t="s">
        <v>140</v>
      </c>
      <c r="B954" s="3" t="s">
        <v>17</v>
      </c>
      <c r="C954" s="3" t="s">
        <v>13</v>
      </c>
      <c r="D954" s="3" t="s">
        <v>9</v>
      </c>
      <c r="E954" s="3" t="s">
        <v>10</v>
      </c>
      <c r="F954" s="8">
        <v>4925.5299790026384</v>
      </c>
    </row>
    <row r="955" spans="1:6" ht="15.75" customHeight="1" x14ac:dyDescent="0.3">
      <c r="A955" s="6" t="s">
        <v>20</v>
      </c>
      <c r="B955" s="3" t="s">
        <v>17</v>
      </c>
      <c r="C955" s="3" t="s">
        <v>23</v>
      </c>
      <c r="D955" s="3" t="s">
        <v>9</v>
      </c>
      <c r="E955" s="3" t="s">
        <v>10</v>
      </c>
      <c r="F955" s="8">
        <v>2926.7455695148751</v>
      </c>
    </row>
    <row r="956" spans="1:6" ht="15.75" customHeight="1" x14ac:dyDescent="0.3">
      <c r="A956" s="6" t="s">
        <v>170</v>
      </c>
      <c r="B956" s="3" t="s">
        <v>12</v>
      </c>
      <c r="C956" s="3" t="s">
        <v>8</v>
      </c>
      <c r="D956" s="3" t="s">
        <v>28</v>
      </c>
      <c r="E956" s="3" t="s">
        <v>15</v>
      </c>
      <c r="F956" s="8">
        <v>1931.14</v>
      </c>
    </row>
    <row r="957" spans="1:6" ht="15.75" customHeight="1" x14ac:dyDescent="0.3">
      <c r="A957" s="6" t="s">
        <v>80</v>
      </c>
      <c r="B957" s="3" t="s">
        <v>17</v>
      </c>
      <c r="C957" s="3" t="s">
        <v>13</v>
      </c>
      <c r="D957" s="3" t="s">
        <v>9</v>
      </c>
      <c r="E957" s="3" t="s">
        <v>24</v>
      </c>
      <c r="F957" s="8">
        <v>3586.9128326776972</v>
      </c>
    </row>
    <row r="958" spans="1:6" ht="15.75" customHeight="1" x14ac:dyDescent="0.3">
      <c r="A958" s="6" t="s">
        <v>217</v>
      </c>
      <c r="B958" s="3" t="s">
        <v>19</v>
      </c>
      <c r="C958" s="3" t="s">
        <v>34</v>
      </c>
      <c r="D958" s="3" t="s">
        <v>14</v>
      </c>
      <c r="E958" s="3" t="s">
        <v>15</v>
      </c>
      <c r="F958" s="8">
        <v>2192.19</v>
      </c>
    </row>
    <row r="959" spans="1:6" ht="15.75" customHeight="1" x14ac:dyDescent="0.3">
      <c r="A959" s="6" t="s">
        <v>55</v>
      </c>
      <c r="B959" s="3" t="s">
        <v>12</v>
      </c>
      <c r="C959" s="3" t="s">
        <v>34</v>
      </c>
      <c r="D959" s="3" t="s">
        <v>28</v>
      </c>
      <c r="E959" s="3" t="s">
        <v>15</v>
      </c>
      <c r="F959" s="8">
        <v>3113.98</v>
      </c>
    </row>
    <row r="960" spans="1:6" ht="15.75" customHeight="1" x14ac:dyDescent="0.3">
      <c r="A960" s="6" t="s">
        <v>142</v>
      </c>
      <c r="B960" s="3" t="s">
        <v>17</v>
      </c>
      <c r="C960" s="3" t="s">
        <v>34</v>
      </c>
      <c r="D960" s="3" t="s">
        <v>9</v>
      </c>
      <c r="E960" s="3" t="s">
        <v>10</v>
      </c>
      <c r="F960" s="8">
        <v>4943.0830336414992</v>
      </c>
    </row>
    <row r="961" spans="1:6" ht="15.75" customHeight="1" x14ac:dyDescent="0.3">
      <c r="A961" s="6" t="s">
        <v>214</v>
      </c>
      <c r="B961" s="3" t="s">
        <v>30</v>
      </c>
      <c r="C961" s="3" t="s">
        <v>8</v>
      </c>
      <c r="D961" s="3" t="s">
        <v>14</v>
      </c>
      <c r="E961" s="3" t="s">
        <v>15</v>
      </c>
      <c r="F961" s="8">
        <v>4608.99</v>
      </c>
    </row>
    <row r="962" spans="1:6" ht="15.75" customHeight="1" x14ac:dyDescent="0.3">
      <c r="A962" s="6" t="s">
        <v>56</v>
      </c>
      <c r="B962" s="3" t="s">
        <v>19</v>
      </c>
      <c r="C962" s="3" t="s">
        <v>13</v>
      </c>
      <c r="D962" s="3" t="s">
        <v>28</v>
      </c>
      <c r="E962" s="3" t="s">
        <v>15</v>
      </c>
      <c r="F962" s="8">
        <v>548.27</v>
      </c>
    </row>
    <row r="963" spans="1:6" ht="15.75" customHeight="1" x14ac:dyDescent="0.3">
      <c r="A963" s="6" t="s">
        <v>61</v>
      </c>
      <c r="B963" s="3" t="s">
        <v>30</v>
      </c>
      <c r="C963" s="3" t="s">
        <v>8</v>
      </c>
      <c r="D963" s="3" t="s">
        <v>9</v>
      </c>
      <c r="E963" s="3" t="s">
        <v>10</v>
      </c>
      <c r="F963" s="8">
        <v>2949.1193940831281</v>
      </c>
    </row>
    <row r="964" spans="1:6" ht="15.75" customHeight="1" x14ac:dyDescent="0.3">
      <c r="A964" s="6" t="s">
        <v>41</v>
      </c>
      <c r="B964" s="3" t="s">
        <v>30</v>
      </c>
      <c r="C964" s="3" t="s">
        <v>34</v>
      </c>
      <c r="D964" s="3" t="s">
        <v>9</v>
      </c>
      <c r="E964" s="3" t="s">
        <v>24</v>
      </c>
      <c r="F964" s="8">
        <v>2617.0703120191611</v>
      </c>
    </row>
    <row r="965" spans="1:6" ht="15.75" customHeight="1" x14ac:dyDescent="0.3">
      <c r="A965" s="6" t="s">
        <v>92</v>
      </c>
      <c r="B965" s="3" t="s">
        <v>30</v>
      </c>
      <c r="C965" s="3" t="s">
        <v>34</v>
      </c>
      <c r="D965" s="3" t="s">
        <v>14</v>
      </c>
      <c r="E965" s="3" t="s">
        <v>15</v>
      </c>
      <c r="F965" s="8">
        <v>4990.76</v>
      </c>
    </row>
    <row r="966" spans="1:6" ht="15.75" customHeight="1" x14ac:dyDescent="0.3">
      <c r="A966" s="6" t="s">
        <v>182</v>
      </c>
      <c r="B966" s="3" t="s">
        <v>12</v>
      </c>
      <c r="C966" s="3" t="s">
        <v>34</v>
      </c>
      <c r="D966" s="3" t="s">
        <v>28</v>
      </c>
      <c r="E966" s="3" t="s">
        <v>15</v>
      </c>
      <c r="F966" s="8">
        <v>922.25</v>
      </c>
    </row>
    <row r="967" spans="1:6" ht="15.75" customHeight="1" x14ac:dyDescent="0.3">
      <c r="A967" s="6" t="s">
        <v>68</v>
      </c>
      <c r="B967" s="3" t="s">
        <v>12</v>
      </c>
      <c r="C967" s="3" t="s">
        <v>23</v>
      </c>
      <c r="D967" s="3" t="s">
        <v>14</v>
      </c>
      <c r="E967" s="3" t="s">
        <v>15</v>
      </c>
      <c r="F967" s="8">
        <v>1919.35</v>
      </c>
    </row>
    <row r="968" spans="1:6" ht="15.75" customHeight="1" x14ac:dyDescent="0.3">
      <c r="A968" s="6" t="s">
        <v>192</v>
      </c>
      <c r="B968" s="3" t="s">
        <v>19</v>
      </c>
      <c r="C968" s="3" t="s">
        <v>34</v>
      </c>
      <c r="D968" s="3" t="s">
        <v>9</v>
      </c>
      <c r="E968" s="3" t="s">
        <v>24</v>
      </c>
      <c r="F968" s="8">
        <v>3296.9829684679848</v>
      </c>
    </row>
    <row r="969" spans="1:6" ht="15.75" customHeight="1" x14ac:dyDescent="0.3">
      <c r="A969" s="6" t="s">
        <v>102</v>
      </c>
      <c r="B969" s="3" t="s">
        <v>19</v>
      </c>
      <c r="C969" s="3" t="s">
        <v>13</v>
      </c>
      <c r="D969" s="3" t="s">
        <v>28</v>
      </c>
      <c r="E969" s="3" t="s">
        <v>24</v>
      </c>
      <c r="F969" s="8">
        <v>3879.07</v>
      </c>
    </row>
    <row r="970" spans="1:6" ht="15.75" customHeight="1" x14ac:dyDescent="0.3">
      <c r="A970" s="6" t="s">
        <v>177</v>
      </c>
      <c r="B970" s="3" t="s">
        <v>7</v>
      </c>
      <c r="C970" s="3" t="s">
        <v>23</v>
      </c>
      <c r="D970" s="3" t="s">
        <v>9</v>
      </c>
      <c r="E970" s="3" t="s">
        <v>15</v>
      </c>
      <c r="F970" s="8">
        <v>3326.959361732444</v>
      </c>
    </row>
    <row r="971" spans="1:6" ht="15.75" customHeight="1" x14ac:dyDescent="0.3">
      <c r="A971" s="6" t="s">
        <v>113</v>
      </c>
      <c r="B971" s="3" t="s">
        <v>30</v>
      </c>
      <c r="C971" s="3" t="s">
        <v>13</v>
      </c>
      <c r="D971" s="3" t="s">
        <v>9</v>
      </c>
      <c r="E971" s="3" t="s">
        <v>15</v>
      </c>
      <c r="F971" s="8">
        <v>2620.3764456572699</v>
      </c>
    </row>
    <row r="972" spans="1:6" ht="15.75" customHeight="1" x14ac:dyDescent="0.3">
      <c r="A972" s="6" t="s">
        <v>100</v>
      </c>
      <c r="B972" s="3" t="s">
        <v>7</v>
      </c>
      <c r="C972" s="3" t="s">
        <v>23</v>
      </c>
      <c r="D972" s="3" t="s">
        <v>28</v>
      </c>
      <c r="E972" s="3" t="s">
        <v>10</v>
      </c>
      <c r="F972" s="8">
        <v>3511.53</v>
      </c>
    </row>
    <row r="973" spans="1:6" ht="15.75" customHeight="1" x14ac:dyDescent="0.3">
      <c r="A973" s="6" t="s">
        <v>200</v>
      </c>
      <c r="B973" s="3" t="s">
        <v>30</v>
      </c>
      <c r="C973" s="3" t="s">
        <v>8</v>
      </c>
      <c r="D973" s="3" t="s">
        <v>28</v>
      </c>
      <c r="E973" s="3" t="s">
        <v>15</v>
      </c>
      <c r="F973" s="8">
        <v>402.68</v>
      </c>
    </row>
    <row r="974" spans="1:6" ht="15.75" customHeight="1" x14ac:dyDescent="0.3">
      <c r="A974" s="6" t="s">
        <v>147</v>
      </c>
      <c r="B974" s="3" t="s">
        <v>17</v>
      </c>
      <c r="C974" s="3" t="s">
        <v>34</v>
      </c>
      <c r="D974" s="3" t="s">
        <v>14</v>
      </c>
      <c r="E974" s="3" t="s">
        <v>10</v>
      </c>
      <c r="F974" s="8">
        <v>3834.83</v>
      </c>
    </row>
    <row r="975" spans="1:6" ht="15.75" customHeight="1" x14ac:dyDescent="0.3">
      <c r="A975" s="6" t="s">
        <v>123</v>
      </c>
      <c r="B975" s="3" t="s">
        <v>30</v>
      </c>
      <c r="C975" s="3" t="s">
        <v>13</v>
      </c>
      <c r="D975" s="3" t="s">
        <v>14</v>
      </c>
      <c r="E975" s="3" t="s">
        <v>15</v>
      </c>
      <c r="F975" s="8">
        <v>2705.01</v>
      </c>
    </row>
    <row r="976" spans="1:6" ht="15.75" customHeight="1" x14ac:dyDescent="0.3">
      <c r="A976" s="6" t="s">
        <v>151</v>
      </c>
      <c r="B976" s="3" t="s">
        <v>12</v>
      </c>
      <c r="C976" s="3" t="s">
        <v>13</v>
      </c>
      <c r="D976" s="3" t="s">
        <v>14</v>
      </c>
      <c r="E976" s="3" t="s">
        <v>15</v>
      </c>
      <c r="F976" s="8">
        <v>2242.38</v>
      </c>
    </row>
    <row r="977" spans="1:6" ht="15.75" customHeight="1" x14ac:dyDescent="0.3">
      <c r="A977" s="6" t="s">
        <v>58</v>
      </c>
      <c r="B977" s="3" t="s">
        <v>17</v>
      </c>
      <c r="C977" s="3" t="s">
        <v>34</v>
      </c>
      <c r="D977" s="3" t="s">
        <v>9</v>
      </c>
      <c r="E977" s="3" t="s">
        <v>15</v>
      </c>
      <c r="F977" s="8">
        <v>1860.7437636691391</v>
      </c>
    </row>
    <row r="978" spans="1:6" ht="15.75" customHeight="1" x14ac:dyDescent="0.3">
      <c r="A978" s="6" t="s">
        <v>66</v>
      </c>
      <c r="B978" s="3" t="s">
        <v>30</v>
      </c>
      <c r="C978" s="3" t="s">
        <v>8</v>
      </c>
      <c r="D978" s="3" t="s">
        <v>28</v>
      </c>
      <c r="E978" s="3" t="s">
        <v>24</v>
      </c>
      <c r="F978" s="8">
        <v>2978.15</v>
      </c>
    </row>
    <row r="979" spans="1:6" ht="15.75" customHeight="1" x14ac:dyDescent="0.3">
      <c r="A979" s="6" t="s">
        <v>197</v>
      </c>
      <c r="B979" s="3" t="s">
        <v>30</v>
      </c>
      <c r="C979" s="3" t="s">
        <v>23</v>
      </c>
      <c r="D979" s="3" t="s">
        <v>28</v>
      </c>
      <c r="E979" s="3" t="s">
        <v>10</v>
      </c>
      <c r="F979" s="8">
        <v>1338.04</v>
      </c>
    </row>
    <row r="980" spans="1:6" ht="15.75" customHeight="1" x14ac:dyDescent="0.3">
      <c r="A980" s="6" t="s">
        <v>65</v>
      </c>
      <c r="B980" s="3" t="s">
        <v>30</v>
      </c>
      <c r="C980" s="3" t="s">
        <v>34</v>
      </c>
      <c r="D980" s="3" t="s">
        <v>28</v>
      </c>
      <c r="E980" s="3" t="s">
        <v>24</v>
      </c>
      <c r="F980" s="8">
        <v>2538.44</v>
      </c>
    </row>
    <row r="981" spans="1:6" ht="15.75" customHeight="1" x14ac:dyDescent="0.3">
      <c r="A981" s="6" t="s">
        <v>210</v>
      </c>
      <c r="B981" s="3" t="s">
        <v>7</v>
      </c>
      <c r="C981" s="3" t="s">
        <v>13</v>
      </c>
      <c r="D981" s="3" t="s">
        <v>28</v>
      </c>
      <c r="E981" s="3" t="s">
        <v>24</v>
      </c>
      <c r="F981" s="8">
        <v>1644.11</v>
      </c>
    </row>
    <row r="982" spans="1:6" ht="15.75" customHeight="1" x14ac:dyDescent="0.3">
      <c r="A982" s="6" t="s">
        <v>166</v>
      </c>
      <c r="B982" s="3" t="s">
        <v>7</v>
      </c>
      <c r="C982" s="3" t="s">
        <v>13</v>
      </c>
      <c r="D982" s="3" t="s">
        <v>14</v>
      </c>
      <c r="E982" s="3" t="s">
        <v>15</v>
      </c>
      <c r="F982" s="8">
        <v>3858.7</v>
      </c>
    </row>
    <row r="983" spans="1:6" ht="15.75" customHeight="1" x14ac:dyDescent="0.3">
      <c r="A983" s="6" t="s">
        <v>112</v>
      </c>
      <c r="B983" s="3" t="s">
        <v>30</v>
      </c>
      <c r="C983" s="3" t="s">
        <v>34</v>
      </c>
      <c r="D983" s="3" t="s">
        <v>28</v>
      </c>
      <c r="E983" s="3" t="s">
        <v>24</v>
      </c>
      <c r="F983" s="8">
        <v>2079.69</v>
      </c>
    </row>
    <row r="984" spans="1:6" ht="15.75" customHeight="1" x14ac:dyDescent="0.3">
      <c r="A984" s="6" t="s">
        <v>77</v>
      </c>
      <c r="B984" s="3" t="s">
        <v>30</v>
      </c>
      <c r="C984" s="3" t="s">
        <v>8</v>
      </c>
      <c r="D984" s="3" t="s">
        <v>28</v>
      </c>
      <c r="E984" s="3" t="s">
        <v>15</v>
      </c>
      <c r="F984" s="8">
        <v>439.97</v>
      </c>
    </row>
    <row r="985" spans="1:6" ht="15.75" customHeight="1" x14ac:dyDescent="0.3">
      <c r="A985" s="6" t="s">
        <v>176</v>
      </c>
      <c r="B985" s="3" t="s">
        <v>19</v>
      </c>
      <c r="C985" s="3" t="s">
        <v>23</v>
      </c>
      <c r="D985" s="3" t="s">
        <v>28</v>
      </c>
      <c r="E985" s="3" t="s">
        <v>10</v>
      </c>
      <c r="F985" s="8">
        <v>1486</v>
      </c>
    </row>
    <row r="986" spans="1:6" ht="15.75" customHeight="1" x14ac:dyDescent="0.3">
      <c r="A986" s="6" t="s">
        <v>179</v>
      </c>
      <c r="B986" s="3" t="s">
        <v>7</v>
      </c>
      <c r="C986" s="3" t="s">
        <v>23</v>
      </c>
      <c r="D986" s="3" t="s">
        <v>9</v>
      </c>
      <c r="E986" s="3" t="s">
        <v>24</v>
      </c>
      <c r="F986" s="8">
        <v>396.69632038052629</v>
      </c>
    </row>
    <row r="987" spans="1:6" ht="15.75" customHeight="1" x14ac:dyDescent="0.3">
      <c r="A987" s="6" t="s">
        <v>135</v>
      </c>
      <c r="B987" s="3" t="s">
        <v>12</v>
      </c>
      <c r="C987" s="3" t="s">
        <v>13</v>
      </c>
      <c r="D987" s="3" t="s">
        <v>9</v>
      </c>
      <c r="E987" s="3" t="s">
        <v>15</v>
      </c>
      <c r="F987" s="8">
        <v>1724.46</v>
      </c>
    </row>
    <row r="988" spans="1:6" ht="15.75" customHeight="1" x14ac:dyDescent="0.3">
      <c r="A988" s="6" t="s">
        <v>77</v>
      </c>
      <c r="B988" s="3" t="s">
        <v>30</v>
      </c>
      <c r="C988" s="3" t="s">
        <v>23</v>
      </c>
      <c r="D988" s="3" t="s">
        <v>28</v>
      </c>
      <c r="E988" s="3" t="s">
        <v>15</v>
      </c>
      <c r="F988" s="8">
        <v>3569.77</v>
      </c>
    </row>
    <row r="989" spans="1:6" ht="15.75" customHeight="1" x14ac:dyDescent="0.3">
      <c r="A989" s="6" t="s">
        <v>151</v>
      </c>
      <c r="B989" s="3" t="s">
        <v>12</v>
      </c>
      <c r="C989" s="3" t="s">
        <v>8</v>
      </c>
      <c r="D989" s="3" t="s">
        <v>14</v>
      </c>
      <c r="E989" s="3" t="s">
        <v>10</v>
      </c>
      <c r="F989" s="8">
        <v>1244.99</v>
      </c>
    </row>
    <row r="990" spans="1:6" ht="15.75" customHeight="1" x14ac:dyDescent="0.3">
      <c r="A990" s="6" t="s">
        <v>218</v>
      </c>
      <c r="B990" s="3" t="s">
        <v>17</v>
      </c>
      <c r="C990" s="3" t="s">
        <v>13</v>
      </c>
      <c r="D990" s="3" t="s">
        <v>9</v>
      </c>
      <c r="E990" s="3" t="s">
        <v>10</v>
      </c>
      <c r="F990" s="8">
        <v>4645.6365772858708</v>
      </c>
    </row>
    <row r="991" spans="1:6" ht="15.75" customHeight="1" x14ac:dyDescent="0.3">
      <c r="A991" s="6" t="s">
        <v>106</v>
      </c>
      <c r="B991" s="3" t="s">
        <v>12</v>
      </c>
      <c r="C991" s="3" t="s">
        <v>8</v>
      </c>
      <c r="D991" s="3" t="s">
        <v>9</v>
      </c>
      <c r="E991" s="3" t="s">
        <v>24</v>
      </c>
      <c r="F991" s="8">
        <v>3635.37</v>
      </c>
    </row>
    <row r="992" spans="1:6" ht="15.75" customHeight="1" x14ac:dyDescent="0.3">
      <c r="A992" s="6" t="s">
        <v>87</v>
      </c>
      <c r="B992" s="3" t="s">
        <v>12</v>
      </c>
      <c r="C992" s="3" t="s">
        <v>13</v>
      </c>
      <c r="D992" s="3" t="s">
        <v>9</v>
      </c>
      <c r="E992" s="3" t="s">
        <v>24</v>
      </c>
      <c r="F992" s="8">
        <v>4563.1180218760719</v>
      </c>
    </row>
    <row r="993" spans="1:6" ht="15.75" customHeight="1" x14ac:dyDescent="0.3">
      <c r="A993" s="6" t="s">
        <v>20</v>
      </c>
      <c r="B993" s="3" t="s">
        <v>17</v>
      </c>
      <c r="C993" s="3" t="s">
        <v>8</v>
      </c>
      <c r="D993" s="3" t="s">
        <v>9</v>
      </c>
      <c r="E993" s="3" t="s">
        <v>15</v>
      </c>
      <c r="F993" s="8">
        <v>1337.435550889523</v>
      </c>
    </row>
    <row r="994" spans="1:6" ht="15.75" customHeight="1" x14ac:dyDescent="0.3">
      <c r="A994" s="6" t="s">
        <v>136</v>
      </c>
      <c r="B994" s="3" t="s">
        <v>17</v>
      </c>
      <c r="C994" s="3" t="s">
        <v>23</v>
      </c>
      <c r="D994" s="3" t="s">
        <v>9</v>
      </c>
      <c r="E994" s="3" t="s">
        <v>24</v>
      </c>
      <c r="F994" s="8">
        <v>527.43320611007414</v>
      </c>
    </row>
    <row r="995" spans="1:6" ht="15.75" customHeight="1" x14ac:dyDescent="0.3">
      <c r="A995" s="6" t="s">
        <v>190</v>
      </c>
      <c r="B995" s="3" t="s">
        <v>17</v>
      </c>
      <c r="C995" s="3" t="s">
        <v>34</v>
      </c>
      <c r="D995" s="3" t="s">
        <v>14</v>
      </c>
      <c r="E995" s="3" t="s">
        <v>10</v>
      </c>
      <c r="F995" s="8">
        <v>1979.48</v>
      </c>
    </row>
    <row r="996" spans="1:6" ht="15.75" customHeight="1" x14ac:dyDescent="0.3">
      <c r="A996" s="6" t="s">
        <v>99</v>
      </c>
      <c r="B996" s="3" t="s">
        <v>19</v>
      </c>
      <c r="C996" s="3" t="s">
        <v>23</v>
      </c>
      <c r="D996" s="3" t="s">
        <v>9</v>
      </c>
      <c r="E996" s="3" t="s">
        <v>15</v>
      </c>
      <c r="F996" s="8">
        <v>2025.95</v>
      </c>
    </row>
    <row r="997" spans="1:6" ht="15.75" customHeight="1" x14ac:dyDescent="0.3">
      <c r="A997" s="6" t="s">
        <v>20</v>
      </c>
      <c r="B997" s="3" t="s">
        <v>17</v>
      </c>
      <c r="C997" s="3" t="s">
        <v>13</v>
      </c>
      <c r="D997" s="3" t="s">
        <v>28</v>
      </c>
      <c r="E997" s="3" t="s">
        <v>15</v>
      </c>
      <c r="F997" s="8">
        <v>4195.17</v>
      </c>
    </row>
    <row r="998" spans="1:6" ht="15.75" customHeight="1" x14ac:dyDescent="0.3">
      <c r="A998" s="6" t="s">
        <v>125</v>
      </c>
      <c r="B998" s="3" t="s">
        <v>7</v>
      </c>
      <c r="C998" s="3" t="s">
        <v>8</v>
      </c>
      <c r="D998" s="3" t="s">
        <v>28</v>
      </c>
      <c r="E998" s="3" t="s">
        <v>24</v>
      </c>
      <c r="F998" s="8">
        <v>2104.08</v>
      </c>
    </row>
    <row r="999" spans="1:6" ht="15.75" customHeight="1" x14ac:dyDescent="0.3">
      <c r="A999" s="6" t="s">
        <v>49</v>
      </c>
      <c r="B999" s="3" t="s">
        <v>19</v>
      </c>
      <c r="C999" s="3" t="s">
        <v>8</v>
      </c>
      <c r="D999" s="3" t="s">
        <v>28</v>
      </c>
      <c r="E999" s="3" t="s">
        <v>15</v>
      </c>
      <c r="F999" s="8">
        <v>4229.93</v>
      </c>
    </row>
    <row r="1000" spans="1:6" ht="15.75" customHeight="1" x14ac:dyDescent="0.3">
      <c r="A1000" s="6" t="s">
        <v>143</v>
      </c>
      <c r="B1000" s="3" t="s">
        <v>17</v>
      </c>
      <c r="C1000" s="3" t="s">
        <v>8</v>
      </c>
      <c r="D1000" s="3" t="s">
        <v>14</v>
      </c>
      <c r="E1000" s="3" t="s">
        <v>15</v>
      </c>
      <c r="F1000" s="8">
        <v>3136.15</v>
      </c>
    </row>
    <row r="1001" spans="1:6" ht="15.75" customHeight="1" x14ac:dyDescent="0.3">
      <c r="A1001" s="6" t="s">
        <v>182</v>
      </c>
      <c r="B1001" s="3" t="s">
        <v>12</v>
      </c>
      <c r="C1001" s="3" t="s">
        <v>34</v>
      </c>
      <c r="D1001" s="3" t="s">
        <v>9</v>
      </c>
      <c r="E1001" s="3" t="s">
        <v>24</v>
      </c>
      <c r="F1001" s="8">
        <v>1959.329133839653</v>
      </c>
    </row>
    <row r="1002" spans="1:6" ht="15.75" customHeight="1" x14ac:dyDescent="0.3">
      <c r="A1002" s="6" t="s">
        <v>134</v>
      </c>
      <c r="B1002" s="3" t="s">
        <v>7</v>
      </c>
      <c r="C1002" s="3" t="s">
        <v>8</v>
      </c>
      <c r="D1002" s="3" t="s">
        <v>9</v>
      </c>
      <c r="E1002" s="3" t="s">
        <v>24</v>
      </c>
      <c r="F1002" s="8">
        <v>1221.9530486016611</v>
      </c>
    </row>
    <row r="1003" spans="1:6" ht="15.75" customHeight="1" x14ac:dyDescent="0.3">
      <c r="A1003" s="6" t="s">
        <v>92</v>
      </c>
      <c r="B1003" s="3" t="s">
        <v>30</v>
      </c>
      <c r="C1003" s="3" t="s">
        <v>13</v>
      </c>
      <c r="D1003" s="3" t="s">
        <v>28</v>
      </c>
      <c r="E1003" s="3" t="s">
        <v>10</v>
      </c>
      <c r="F1003" s="8">
        <v>300.75</v>
      </c>
    </row>
    <row r="1004" spans="1:6" ht="15.75" customHeight="1" x14ac:dyDescent="0.3">
      <c r="A1004" s="6" t="s">
        <v>107</v>
      </c>
      <c r="B1004" s="3" t="s">
        <v>30</v>
      </c>
      <c r="C1004" s="3" t="s">
        <v>23</v>
      </c>
      <c r="D1004" s="3" t="s">
        <v>28</v>
      </c>
      <c r="E1004" s="3" t="s">
        <v>24</v>
      </c>
      <c r="F1004" s="8">
        <v>4099.18</v>
      </c>
    </row>
    <row r="1005" spans="1:6" ht="15.75" customHeight="1" x14ac:dyDescent="0.3">
      <c r="A1005" s="6" t="s">
        <v>50</v>
      </c>
      <c r="B1005" s="3" t="s">
        <v>19</v>
      </c>
      <c r="C1005" s="3" t="s">
        <v>13</v>
      </c>
      <c r="D1005" s="3" t="s">
        <v>14</v>
      </c>
      <c r="E1005" s="3" t="s">
        <v>10</v>
      </c>
      <c r="F1005" s="8">
        <v>104.53</v>
      </c>
    </row>
    <row r="1006" spans="1:6" ht="15.75" customHeight="1" x14ac:dyDescent="0.3">
      <c r="A1006" s="6" t="s">
        <v>172</v>
      </c>
      <c r="B1006" s="3" t="s">
        <v>7</v>
      </c>
      <c r="C1006" s="3" t="s">
        <v>34</v>
      </c>
      <c r="D1006" s="3" t="s">
        <v>14</v>
      </c>
      <c r="E1006" s="3" t="s">
        <v>24</v>
      </c>
      <c r="F1006" s="8">
        <v>2781</v>
      </c>
    </row>
    <row r="1007" spans="1:6" ht="15.75" customHeight="1" x14ac:dyDescent="0.3">
      <c r="A1007" s="6" t="s">
        <v>20</v>
      </c>
      <c r="B1007" s="3" t="s">
        <v>17</v>
      </c>
      <c r="C1007" s="3" t="s">
        <v>23</v>
      </c>
      <c r="D1007" s="3" t="s">
        <v>9</v>
      </c>
      <c r="E1007" s="3" t="s">
        <v>24</v>
      </c>
      <c r="F1007" s="8">
        <v>3597.3034527063469</v>
      </c>
    </row>
    <row r="1008" spans="1:6" ht="15.75" customHeight="1" x14ac:dyDescent="0.3">
      <c r="A1008" s="6" t="s">
        <v>174</v>
      </c>
      <c r="B1008" s="3" t="s">
        <v>19</v>
      </c>
      <c r="C1008" s="3" t="s">
        <v>23</v>
      </c>
      <c r="D1008" s="3" t="s">
        <v>28</v>
      </c>
      <c r="E1008" s="3" t="s">
        <v>24</v>
      </c>
      <c r="F1008" s="8">
        <v>2055.7399999999998</v>
      </c>
    </row>
    <row r="1009" spans="1:6" ht="15.75" customHeight="1" x14ac:dyDescent="0.3">
      <c r="A1009" s="6" t="s">
        <v>167</v>
      </c>
      <c r="B1009" s="3" t="s">
        <v>30</v>
      </c>
      <c r="C1009" s="3" t="s">
        <v>23</v>
      </c>
      <c r="D1009" s="3" t="s">
        <v>14</v>
      </c>
      <c r="E1009" s="3" t="s">
        <v>10</v>
      </c>
      <c r="F1009" s="8">
        <v>437.58</v>
      </c>
    </row>
    <row r="1010" spans="1:6" ht="15.75" customHeight="1" x14ac:dyDescent="0.3">
      <c r="A1010" s="6" t="s">
        <v>185</v>
      </c>
      <c r="B1010" s="3" t="s">
        <v>30</v>
      </c>
      <c r="C1010" s="3" t="s">
        <v>13</v>
      </c>
      <c r="D1010" s="3" t="s">
        <v>28</v>
      </c>
      <c r="E1010" s="3" t="s">
        <v>10</v>
      </c>
      <c r="F1010" s="8">
        <v>3087.52</v>
      </c>
    </row>
    <row r="1011" spans="1:6" ht="15.75" customHeight="1" x14ac:dyDescent="0.3">
      <c r="A1011" s="6" t="s">
        <v>190</v>
      </c>
      <c r="B1011" s="3" t="s">
        <v>17</v>
      </c>
      <c r="C1011" s="3" t="s">
        <v>13</v>
      </c>
      <c r="D1011" s="3" t="s">
        <v>9</v>
      </c>
      <c r="E1011" s="3" t="s">
        <v>10</v>
      </c>
      <c r="F1011" s="8">
        <v>2226.371184582415</v>
      </c>
    </row>
    <row r="1012" spans="1:6" ht="15.75" customHeight="1" x14ac:dyDescent="0.3">
      <c r="A1012" s="6" t="s">
        <v>211</v>
      </c>
      <c r="B1012" s="3" t="s">
        <v>7</v>
      </c>
      <c r="C1012" s="3" t="s">
        <v>8</v>
      </c>
      <c r="D1012" s="3" t="s">
        <v>28</v>
      </c>
      <c r="E1012" s="3" t="s">
        <v>10</v>
      </c>
      <c r="F1012" s="8">
        <v>769.29</v>
      </c>
    </row>
    <row r="1013" spans="1:6" ht="15.75" customHeight="1" x14ac:dyDescent="0.3">
      <c r="A1013" s="6" t="s">
        <v>27</v>
      </c>
      <c r="B1013" s="3" t="s">
        <v>12</v>
      </c>
      <c r="C1013" s="3" t="s">
        <v>23</v>
      </c>
      <c r="D1013" s="3" t="s">
        <v>28</v>
      </c>
      <c r="E1013" s="3" t="s">
        <v>24</v>
      </c>
      <c r="F1013" s="8">
        <v>3008.89</v>
      </c>
    </row>
    <row r="1014" spans="1:6" ht="15.75" customHeight="1" x14ac:dyDescent="0.3">
      <c r="A1014" s="6" t="s">
        <v>121</v>
      </c>
      <c r="B1014" s="3" t="s">
        <v>30</v>
      </c>
      <c r="C1014" s="3" t="s">
        <v>34</v>
      </c>
      <c r="D1014" s="3" t="s">
        <v>9</v>
      </c>
      <c r="E1014" s="3" t="s">
        <v>10</v>
      </c>
      <c r="F1014" s="8">
        <v>1802.2968643655231</v>
      </c>
    </row>
    <row r="1015" spans="1:6" ht="15.75" customHeight="1" x14ac:dyDescent="0.3">
      <c r="A1015" s="6" t="s">
        <v>121</v>
      </c>
      <c r="B1015" s="3" t="s">
        <v>30</v>
      </c>
      <c r="C1015" s="3" t="s">
        <v>34</v>
      </c>
      <c r="D1015" s="3" t="s">
        <v>28</v>
      </c>
      <c r="E1015" s="3" t="s">
        <v>10</v>
      </c>
      <c r="F1015" s="8">
        <v>3707.94</v>
      </c>
    </row>
    <row r="1016" spans="1:6" ht="15.75" customHeight="1" x14ac:dyDescent="0.3">
      <c r="A1016" s="6" t="s">
        <v>128</v>
      </c>
      <c r="B1016" s="3" t="s">
        <v>12</v>
      </c>
      <c r="C1016" s="3" t="s">
        <v>13</v>
      </c>
      <c r="D1016" s="3" t="s">
        <v>9</v>
      </c>
      <c r="E1016" s="3" t="s">
        <v>10</v>
      </c>
      <c r="F1016" s="8">
        <v>3134.244477333024</v>
      </c>
    </row>
    <row r="1017" spans="1:6" ht="15.75" customHeight="1" x14ac:dyDescent="0.3">
      <c r="A1017" s="6" t="s">
        <v>29</v>
      </c>
      <c r="B1017" s="3" t="s">
        <v>30</v>
      </c>
      <c r="C1017" s="3" t="s">
        <v>23</v>
      </c>
      <c r="D1017" s="3" t="s">
        <v>28</v>
      </c>
      <c r="E1017" s="3" t="s">
        <v>15</v>
      </c>
      <c r="F1017" s="8">
        <v>1671.05</v>
      </c>
    </row>
    <row r="1018" spans="1:6" ht="15.75" customHeight="1" x14ac:dyDescent="0.3">
      <c r="A1018" s="6" t="s">
        <v>90</v>
      </c>
      <c r="B1018" s="3" t="s">
        <v>19</v>
      </c>
      <c r="C1018" s="3" t="s">
        <v>8</v>
      </c>
      <c r="D1018" s="3" t="s">
        <v>9</v>
      </c>
      <c r="E1018" s="3" t="s">
        <v>15</v>
      </c>
      <c r="F1018" s="8">
        <v>456.60088706521782</v>
      </c>
    </row>
    <row r="1019" spans="1:6" ht="15.75" customHeight="1" x14ac:dyDescent="0.3">
      <c r="A1019" s="6" t="s">
        <v>140</v>
      </c>
      <c r="B1019" s="3" t="s">
        <v>17</v>
      </c>
      <c r="C1019" s="3" t="s">
        <v>8</v>
      </c>
      <c r="D1019" s="3" t="s">
        <v>14</v>
      </c>
      <c r="E1019" s="3" t="s">
        <v>10</v>
      </c>
      <c r="F1019" s="8">
        <v>4237.93</v>
      </c>
    </row>
    <row r="1020" spans="1:6" ht="15.75" customHeight="1" x14ac:dyDescent="0.3">
      <c r="A1020" s="6" t="s">
        <v>203</v>
      </c>
      <c r="B1020" s="3" t="s">
        <v>12</v>
      </c>
      <c r="C1020" s="3" t="s">
        <v>23</v>
      </c>
      <c r="D1020" s="3" t="s">
        <v>9</v>
      </c>
      <c r="E1020" s="3" t="s">
        <v>24</v>
      </c>
      <c r="F1020" s="8">
        <v>4750.1918851713963</v>
      </c>
    </row>
    <row r="1021" spans="1:6" ht="15.75" customHeight="1" x14ac:dyDescent="0.3">
      <c r="A1021" s="6" t="s">
        <v>215</v>
      </c>
      <c r="B1021" s="3" t="s">
        <v>17</v>
      </c>
      <c r="C1021" s="3" t="s">
        <v>23</v>
      </c>
      <c r="D1021" s="3" t="s">
        <v>28</v>
      </c>
      <c r="E1021" s="3" t="s">
        <v>10</v>
      </c>
      <c r="F1021" s="8">
        <v>3912.43</v>
      </c>
    </row>
    <row r="1022" spans="1:6" ht="15.75" customHeight="1" x14ac:dyDescent="0.3">
      <c r="A1022" s="6" t="s">
        <v>50</v>
      </c>
      <c r="B1022" s="3" t="s">
        <v>19</v>
      </c>
      <c r="C1022" s="3" t="s">
        <v>23</v>
      </c>
      <c r="D1022" s="3" t="s">
        <v>14</v>
      </c>
      <c r="E1022" s="3" t="s">
        <v>15</v>
      </c>
      <c r="F1022" s="8">
        <v>349.13</v>
      </c>
    </row>
    <row r="1023" spans="1:6" ht="15.75" customHeight="1" x14ac:dyDescent="0.3">
      <c r="A1023" s="6" t="s">
        <v>35</v>
      </c>
      <c r="B1023" s="3" t="s">
        <v>19</v>
      </c>
      <c r="C1023" s="3" t="s">
        <v>13</v>
      </c>
      <c r="D1023" s="3" t="s">
        <v>28</v>
      </c>
      <c r="E1023" s="3" t="s">
        <v>24</v>
      </c>
      <c r="F1023" s="8">
        <v>3133.74</v>
      </c>
    </row>
    <row r="1024" spans="1:6" ht="15.75" customHeight="1" x14ac:dyDescent="0.3">
      <c r="A1024" s="6" t="s">
        <v>50</v>
      </c>
      <c r="B1024" s="3" t="s">
        <v>19</v>
      </c>
      <c r="C1024" s="3" t="s">
        <v>34</v>
      </c>
      <c r="D1024" s="3" t="s">
        <v>28</v>
      </c>
      <c r="E1024" s="3" t="s">
        <v>10</v>
      </c>
      <c r="F1024" s="8">
        <v>228.22</v>
      </c>
    </row>
    <row r="1025" spans="1:6" ht="15.75" customHeight="1" x14ac:dyDescent="0.3">
      <c r="A1025" s="6" t="s">
        <v>123</v>
      </c>
      <c r="B1025" s="3" t="s">
        <v>30</v>
      </c>
      <c r="C1025" s="3" t="s">
        <v>8</v>
      </c>
      <c r="D1025" s="3" t="s">
        <v>28</v>
      </c>
      <c r="E1025" s="3" t="s">
        <v>15</v>
      </c>
      <c r="F1025" s="8">
        <v>1437.79</v>
      </c>
    </row>
    <row r="1026" spans="1:6" ht="15.75" customHeight="1" x14ac:dyDescent="0.3">
      <c r="A1026" s="6" t="s">
        <v>83</v>
      </c>
      <c r="B1026" s="3" t="s">
        <v>17</v>
      </c>
      <c r="C1026" s="3" t="s">
        <v>34</v>
      </c>
      <c r="D1026" s="3" t="s">
        <v>28</v>
      </c>
      <c r="E1026" s="3" t="s">
        <v>24</v>
      </c>
      <c r="F1026" s="8">
        <v>3734.66</v>
      </c>
    </row>
    <row r="1027" spans="1:6" ht="15.75" customHeight="1" x14ac:dyDescent="0.3">
      <c r="A1027" s="6" t="s">
        <v>40</v>
      </c>
      <c r="B1027" s="3" t="s">
        <v>19</v>
      </c>
      <c r="C1027" s="3" t="s">
        <v>13</v>
      </c>
      <c r="D1027" s="3" t="s">
        <v>28</v>
      </c>
      <c r="E1027" s="3" t="s">
        <v>15</v>
      </c>
      <c r="F1027" s="8">
        <v>923.68</v>
      </c>
    </row>
    <row r="1028" spans="1:6" ht="15.75" customHeight="1" x14ac:dyDescent="0.3">
      <c r="A1028" s="6" t="s">
        <v>163</v>
      </c>
      <c r="B1028" s="3" t="s">
        <v>19</v>
      </c>
      <c r="C1028" s="3" t="s">
        <v>34</v>
      </c>
      <c r="D1028" s="3" t="s">
        <v>28</v>
      </c>
      <c r="E1028" s="3" t="s">
        <v>24</v>
      </c>
      <c r="F1028" s="8">
        <v>1962.58</v>
      </c>
    </row>
    <row r="1029" spans="1:6" ht="15.75" customHeight="1" x14ac:dyDescent="0.3">
      <c r="A1029" s="6" t="s">
        <v>180</v>
      </c>
      <c r="B1029" s="3" t="s">
        <v>30</v>
      </c>
      <c r="C1029" s="3" t="s">
        <v>8</v>
      </c>
      <c r="D1029" s="3" t="s">
        <v>14</v>
      </c>
      <c r="E1029" s="3" t="s">
        <v>15</v>
      </c>
      <c r="F1029" s="8">
        <v>690.6</v>
      </c>
    </row>
    <row r="1030" spans="1:6" ht="15.75" customHeight="1" x14ac:dyDescent="0.3">
      <c r="A1030" s="6" t="s">
        <v>175</v>
      </c>
      <c r="B1030" s="3" t="s">
        <v>7</v>
      </c>
      <c r="C1030" s="3" t="s">
        <v>34</v>
      </c>
      <c r="D1030" s="3" t="s">
        <v>9</v>
      </c>
      <c r="E1030" s="3" t="s">
        <v>10</v>
      </c>
      <c r="F1030" s="8">
        <v>1785.82458467727</v>
      </c>
    </row>
    <row r="1031" spans="1:6" ht="15.75" customHeight="1" x14ac:dyDescent="0.3">
      <c r="A1031" s="6" t="s">
        <v>38</v>
      </c>
      <c r="B1031" s="3" t="s">
        <v>30</v>
      </c>
      <c r="C1031" s="3" t="s">
        <v>23</v>
      </c>
      <c r="D1031" s="3" t="s">
        <v>28</v>
      </c>
      <c r="E1031" s="3" t="s">
        <v>24</v>
      </c>
      <c r="F1031" s="8">
        <v>4949.3</v>
      </c>
    </row>
    <row r="1032" spans="1:6" ht="15.75" customHeight="1" x14ac:dyDescent="0.3">
      <c r="A1032" s="6" t="s">
        <v>92</v>
      </c>
      <c r="B1032" s="3" t="s">
        <v>30</v>
      </c>
      <c r="C1032" s="3" t="s">
        <v>23</v>
      </c>
      <c r="D1032" s="3" t="s">
        <v>9</v>
      </c>
      <c r="E1032" s="3" t="s">
        <v>10</v>
      </c>
      <c r="F1032" s="8">
        <v>3153.3403973290042</v>
      </c>
    </row>
    <row r="1033" spans="1:6" ht="15.75" customHeight="1" x14ac:dyDescent="0.3">
      <c r="A1033" s="6" t="s">
        <v>129</v>
      </c>
      <c r="B1033" s="3" t="s">
        <v>17</v>
      </c>
      <c r="C1033" s="3" t="s">
        <v>34</v>
      </c>
      <c r="D1033" s="3" t="s">
        <v>14</v>
      </c>
      <c r="E1033" s="3" t="s">
        <v>15</v>
      </c>
      <c r="F1033" s="8">
        <v>919.35</v>
      </c>
    </row>
    <row r="1034" spans="1:6" ht="15.75" customHeight="1" x14ac:dyDescent="0.3">
      <c r="A1034" s="6" t="s">
        <v>123</v>
      </c>
      <c r="B1034" s="3" t="s">
        <v>30</v>
      </c>
      <c r="C1034" s="3" t="s">
        <v>34</v>
      </c>
      <c r="D1034" s="3" t="s">
        <v>14</v>
      </c>
      <c r="E1034" s="3" t="s">
        <v>15</v>
      </c>
      <c r="F1034" s="8">
        <v>2465.21</v>
      </c>
    </row>
    <row r="1035" spans="1:6" ht="15.75" customHeight="1" x14ac:dyDescent="0.3">
      <c r="A1035" s="6" t="s">
        <v>147</v>
      </c>
      <c r="B1035" s="3" t="s">
        <v>17</v>
      </c>
      <c r="C1035" s="3" t="s">
        <v>23</v>
      </c>
      <c r="D1035" s="3" t="s">
        <v>14</v>
      </c>
      <c r="E1035" s="3" t="s">
        <v>10</v>
      </c>
      <c r="F1035" s="8">
        <v>2956.74</v>
      </c>
    </row>
    <row r="1036" spans="1:6" ht="15.75" customHeight="1" x14ac:dyDescent="0.3">
      <c r="A1036" s="6" t="s">
        <v>125</v>
      </c>
      <c r="B1036" s="3" t="s">
        <v>7</v>
      </c>
      <c r="C1036" s="3" t="s">
        <v>34</v>
      </c>
      <c r="D1036" s="3" t="s">
        <v>9</v>
      </c>
      <c r="E1036" s="3" t="s">
        <v>10</v>
      </c>
      <c r="F1036" s="8">
        <v>1174.6298440990131</v>
      </c>
    </row>
    <row r="1037" spans="1:6" ht="15.75" customHeight="1" x14ac:dyDescent="0.3">
      <c r="A1037" s="6" t="s">
        <v>130</v>
      </c>
      <c r="B1037" s="3" t="s">
        <v>12</v>
      </c>
      <c r="C1037" s="3" t="s">
        <v>34</v>
      </c>
      <c r="D1037" s="3" t="s">
        <v>14</v>
      </c>
      <c r="E1037" s="3" t="s">
        <v>24</v>
      </c>
      <c r="F1037" s="8">
        <v>1574.82</v>
      </c>
    </row>
    <row r="1038" spans="1:6" ht="15.75" customHeight="1" x14ac:dyDescent="0.3">
      <c r="A1038" s="6" t="s">
        <v>102</v>
      </c>
      <c r="B1038" s="3" t="s">
        <v>19</v>
      </c>
      <c r="C1038" s="3" t="s">
        <v>8</v>
      </c>
      <c r="D1038" s="3" t="s">
        <v>9</v>
      </c>
      <c r="E1038" s="3" t="s">
        <v>10</v>
      </c>
      <c r="F1038" s="8">
        <v>922.3221960910796</v>
      </c>
    </row>
    <row r="1039" spans="1:6" ht="15.75" customHeight="1" x14ac:dyDescent="0.3">
      <c r="A1039" s="6" t="s">
        <v>73</v>
      </c>
      <c r="B1039" s="3" t="s">
        <v>30</v>
      </c>
      <c r="C1039" s="3" t="s">
        <v>23</v>
      </c>
      <c r="D1039" s="3" t="s">
        <v>9</v>
      </c>
      <c r="E1039" s="3" t="s">
        <v>10</v>
      </c>
      <c r="F1039" s="8">
        <v>842.92266965061242</v>
      </c>
    </row>
    <row r="1040" spans="1:6" ht="15.75" customHeight="1" x14ac:dyDescent="0.3">
      <c r="A1040" s="6" t="s">
        <v>110</v>
      </c>
      <c r="B1040" s="3" t="s">
        <v>12</v>
      </c>
      <c r="C1040" s="3" t="s">
        <v>8</v>
      </c>
      <c r="D1040" s="3" t="s">
        <v>14</v>
      </c>
      <c r="E1040" s="3" t="s">
        <v>10</v>
      </c>
      <c r="F1040" s="8">
        <v>3132.1</v>
      </c>
    </row>
    <row r="1041" spans="1:6" ht="15.75" customHeight="1" x14ac:dyDescent="0.3">
      <c r="A1041" s="6" t="s">
        <v>109</v>
      </c>
      <c r="B1041" s="3" t="s">
        <v>12</v>
      </c>
      <c r="C1041" s="3" t="s">
        <v>13</v>
      </c>
      <c r="D1041" s="3" t="s">
        <v>9</v>
      </c>
      <c r="E1041" s="3" t="s">
        <v>10</v>
      </c>
      <c r="F1041" s="8">
        <v>3613.5009597251601</v>
      </c>
    </row>
    <row r="1042" spans="1:6" ht="15.75" customHeight="1" x14ac:dyDescent="0.3">
      <c r="A1042" s="6" t="s">
        <v>45</v>
      </c>
      <c r="B1042" s="3" t="s">
        <v>7</v>
      </c>
      <c r="C1042" s="3" t="s">
        <v>34</v>
      </c>
      <c r="D1042" s="3" t="s">
        <v>9</v>
      </c>
      <c r="E1042" s="3" t="s">
        <v>24</v>
      </c>
      <c r="F1042" s="8">
        <v>1968.523608528347</v>
      </c>
    </row>
    <row r="1043" spans="1:6" ht="15.75" customHeight="1" x14ac:dyDescent="0.3">
      <c r="A1043" s="6" t="s">
        <v>179</v>
      </c>
      <c r="B1043" s="3" t="s">
        <v>7</v>
      </c>
      <c r="C1043" s="3" t="s">
        <v>23</v>
      </c>
      <c r="D1043" s="3" t="s">
        <v>14</v>
      </c>
      <c r="E1043" s="3" t="s">
        <v>10</v>
      </c>
      <c r="F1043" s="8">
        <v>70.83</v>
      </c>
    </row>
    <row r="1044" spans="1:6" ht="15.75" customHeight="1" x14ac:dyDescent="0.3">
      <c r="A1044" s="6" t="s">
        <v>179</v>
      </c>
      <c r="B1044" s="3" t="s">
        <v>7</v>
      </c>
      <c r="C1044" s="3" t="s">
        <v>13</v>
      </c>
      <c r="D1044" s="3" t="s">
        <v>14</v>
      </c>
      <c r="E1044" s="3" t="s">
        <v>15</v>
      </c>
      <c r="F1044" s="8">
        <v>1698.04</v>
      </c>
    </row>
    <row r="1045" spans="1:6" ht="15.75" customHeight="1" x14ac:dyDescent="0.3">
      <c r="A1045" s="6" t="s">
        <v>173</v>
      </c>
      <c r="B1045" s="3" t="s">
        <v>30</v>
      </c>
      <c r="C1045" s="3" t="s">
        <v>23</v>
      </c>
      <c r="D1045" s="3" t="s">
        <v>28</v>
      </c>
      <c r="E1045" s="3" t="s">
        <v>10</v>
      </c>
      <c r="F1045" s="8">
        <v>4151.2</v>
      </c>
    </row>
    <row r="1046" spans="1:6" ht="15.75" customHeight="1" x14ac:dyDescent="0.3">
      <c r="A1046" s="6" t="s">
        <v>122</v>
      </c>
      <c r="B1046" s="3" t="s">
        <v>19</v>
      </c>
      <c r="C1046" s="3" t="s">
        <v>34</v>
      </c>
      <c r="D1046" s="3" t="s">
        <v>28</v>
      </c>
      <c r="E1046" s="3" t="s">
        <v>15</v>
      </c>
      <c r="F1046" s="8">
        <v>4411.01</v>
      </c>
    </row>
    <row r="1047" spans="1:6" ht="15.75" customHeight="1" x14ac:dyDescent="0.3">
      <c r="A1047" s="6" t="s">
        <v>155</v>
      </c>
      <c r="B1047" s="3" t="s">
        <v>7</v>
      </c>
      <c r="C1047" s="3" t="s">
        <v>13</v>
      </c>
      <c r="D1047" s="3" t="s">
        <v>28</v>
      </c>
      <c r="E1047" s="3" t="s">
        <v>15</v>
      </c>
      <c r="F1047" s="8">
        <v>284.04000000000002</v>
      </c>
    </row>
    <row r="1048" spans="1:6" ht="15.75" customHeight="1" x14ac:dyDescent="0.3">
      <c r="A1048" s="6" t="s">
        <v>200</v>
      </c>
      <c r="B1048" s="3" t="s">
        <v>30</v>
      </c>
      <c r="C1048" s="3" t="s">
        <v>8</v>
      </c>
      <c r="D1048" s="3" t="s">
        <v>9</v>
      </c>
      <c r="E1048" s="3" t="s">
        <v>24</v>
      </c>
      <c r="F1048" s="8">
        <v>3725.8493834481519</v>
      </c>
    </row>
    <row r="1049" spans="1:6" ht="15.75" customHeight="1" x14ac:dyDescent="0.3">
      <c r="A1049" s="6" t="s">
        <v>191</v>
      </c>
      <c r="B1049" s="3" t="s">
        <v>12</v>
      </c>
      <c r="C1049" s="3" t="s">
        <v>13</v>
      </c>
      <c r="D1049" s="3" t="s">
        <v>28</v>
      </c>
      <c r="E1049" s="3" t="s">
        <v>24</v>
      </c>
      <c r="F1049" s="8">
        <v>324.83999999999997</v>
      </c>
    </row>
    <row r="1050" spans="1:6" ht="15.75" customHeight="1" x14ac:dyDescent="0.3">
      <c r="A1050" s="6" t="s">
        <v>51</v>
      </c>
      <c r="B1050" s="3" t="s">
        <v>30</v>
      </c>
      <c r="C1050" s="3" t="s">
        <v>13</v>
      </c>
      <c r="D1050" s="3" t="s">
        <v>28</v>
      </c>
      <c r="E1050" s="3" t="s">
        <v>24</v>
      </c>
      <c r="F1050" s="8">
        <v>574.69000000000005</v>
      </c>
    </row>
    <row r="1051" spans="1:6" ht="15.75" customHeight="1" x14ac:dyDescent="0.3">
      <c r="A1051" s="6" t="s">
        <v>198</v>
      </c>
      <c r="B1051" s="3" t="s">
        <v>12</v>
      </c>
      <c r="C1051" s="3" t="s">
        <v>34</v>
      </c>
      <c r="D1051" s="3" t="s">
        <v>9</v>
      </c>
      <c r="E1051" s="3" t="s">
        <v>24</v>
      </c>
      <c r="F1051" s="8">
        <v>3034.3254079588769</v>
      </c>
    </row>
    <row r="1052" spans="1:6" ht="15.75" customHeight="1" x14ac:dyDescent="0.3">
      <c r="A1052" s="6" t="s">
        <v>116</v>
      </c>
      <c r="B1052" s="3" t="s">
        <v>17</v>
      </c>
      <c r="C1052" s="3" t="s">
        <v>34</v>
      </c>
      <c r="D1052" s="3" t="s">
        <v>28</v>
      </c>
      <c r="E1052" s="3" t="s">
        <v>24</v>
      </c>
      <c r="F1052" s="8">
        <v>169.73</v>
      </c>
    </row>
    <row r="1053" spans="1:6" ht="15.75" customHeight="1" x14ac:dyDescent="0.3">
      <c r="A1053" s="6" t="s">
        <v>142</v>
      </c>
      <c r="B1053" s="3" t="s">
        <v>17</v>
      </c>
      <c r="C1053" s="3" t="s">
        <v>13</v>
      </c>
      <c r="D1053" s="3" t="s">
        <v>14</v>
      </c>
      <c r="E1053" s="3" t="s">
        <v>24</v>
      </c>
      <c r="F1053" s="8">
        <v>1309.6199999999999</v>
      </c>
    </row>
    <row r="1054" spans="1:6" ht="15.75" customHeight="1" x14ac:dyDescent="0.3">
      <c r="A1054" s="6" t="s">
        <v>149</v>
      </c>
      <c r="B1054" s="3" t="s">
        <v>17</v>
      </c>
      <c r="C1054" s="3" t="s">
        <v>8</v>
      </c>
      <c r="D1054" s="3" t="s">
        <v>28</v>
      </c>
      <c r="E1054" s="3" t="s">
        <v>24</v>
      </c>
      <c r="F1054" s="8">
        <v>2624.96</v>
      </c>
    </row>
    <row r="1055" spans="1:6" ht="15.75" customHeight="1" x14ac:dyDescent="0.3">
      <c r="A1055" s="6" t="s">
        <v>113</v>
      </c>
      <c r="B1055" s="3" t="s">
        <v>30</v>
      </c>
      <c r="C1055" s="3" t="s">
        <v>8</v>
      </c>
      <c r="D1055" s="3" t="s">
        <v>14</v>
      </c>
      <c r="E1055" s="3" t="s">
        <v>15</v>
      </c>
      <c r="F1055" s="8">
        <v>1753.99</v>
      </c>
    </row>
    <row r="1056" spans="1:6" ht="15.75" customHeight="1" x14ac:dyDescent="0.3">
      <c r="A1056" s="6" t="s">
        <v>94</v>
      </c>
      <c r="B1056" s="3" t="s">
        <v>7</v>
      </c>
      <c r="C1056" s="3" t="s">
        <v>13</v>
      </c>
      <c r="D1056" s="3" t="s">
        <v>9</v>
      </c>
      <c r="E1056" s="3" t="s">
        <v>10</v>
      </c>
      <c r="F1056" s="8">
        <v>4506.3506756490024</v>
      </c>
    </row>
    <row r="1057" spans="1:6" ht="15.75" customHeight="1" x14ac:dyDescent="0.3">
      <c r="A1057" s="6" t="s">
        <v>154</v>
      </c>
      <c r="B1057" s="3" t="s">
        <v>12</v>
      </c>
      <c r="C1057" s="3" t="s">
        <v>13</v>
      </c>
      <c r="D1057" s="3" t="s">
        <v>9</v>
      </c>
      <c r="E1057" s="3" t="s">
        <v>24</v>
      </c>
      <c r="F1057" s="8">
        <v>1399.9373111610009</v>
      </c>
    </row>
    <row r="1058" spans="1:6" ht="15.75" customHeight="1" x14ac:dyDescent="0.3">
      <c r="A1058" s="6" t="s">
        <v>103</v>
      </c>
      <c r="B1058" s="3" t="s">
        <v>19</v>
      </c>
      <c r="C1058" s="3" t="s">
        <v>23</v>
      </c>
      <c r="D1058" s="3" t="s">
        <v>9</v>
      </c>
      <c r="E1058" s="3" t="s">
        <v>15</v>
      </c>
      <c r="F1058" s="8">
        <v>3722.057522484567</v>
      </c>
    </row>
    <row r="1059" spans="1:6" ht="15.75" customHeight="1" x14ac:dyDescent="0.3">
      <c r="A1059" s="6" t="s">
        <v>66</v>
      </c>
      <c r="B1059" s="3" t="s">
        <v>30</v>
      </c>
      <c r="C1059" s="3" t="s">
        <v>23</v>
      </c>
      <c r="D1059" s="3" t="s">
        <v>9</v>
      </c>
      <c r="E1059" s="3" t="s">
        <v>24</v>
      </c>
      <c r="F1059" s="8">
        <v>4854.6605781229218</v>
      </c>
    </row>
    <row r="1060" spans="1:6" ht="15.75" customHeight="1" x14ac:dyDescent="0.3">
      <c r="A1060" s="6" t="s">
        <v>168</v>
      </c>
      <c r="B1060" s="3" t="s">
        <v>17</v>
      </c>
      <c r="C1060" s="3" t="s">
        <v>13</v>
      </c>
      <c r="D1060" s="3" t="s">
        <v>9</v>
      </c>
      <c r="E1060" s="3" t="s">
        <v>24</v>
      </c>
      <c r="F1060" s="8">
        <v>3995.7127211251918</v>
      </c>
    </row>
    <row r="1061" spans="1:6" ht="15.75" customHeight="1" x14ac:dyDescent="0.3">
      <c r="A1061" s="6" t="s">
        <v>183</v>
      </c>
      <c r="B1061" s="3" t="s">
        <v>7</v>
      </c>
      <c r="C1061" s="3" t="s">
        <v>23</v>
      </c>
      <c r="D1061" s="3" t="s">
        <v>9</v>
      </c>
      <c r="E1061" s="3" t="s">
        <v>10</v>
      </c>
      <c r="F1061" s="8">
        <v>1233.92623541222</v>
      </c>
    </row>
    <row r="1062" spans="1:6" ht="15.75" customHeight="1" x14ac:dyDescent="0.3">
      <c r="A1062" s="6" t="s">
        <v>159</v>
      </c>
      <c r="B1062" s="3" t="s">
        <v>7</v>
      </c>
      <c r="C1062" s="3" t="s">
        <v>23</v>
      </c>
      <c r="D1062" s="3" t="s">
        <v>14</v>
      </c>
      <c r="E1062" s="3" t="s">
        <v>15</v>
      </c>
      <c r="F1062" s="8">
        <v>2802.78</v>
      </c>
    </row>
    <row r="1063" spans="1:6" ht="15.75" customHeight="1" x14ac:dyDescent="0.3">
      <c r="A1063" s="6" t="s">
        <v>211</v>
      </c>
      <c r="B1063" s="3" t="s">
        <v>7</v>
      </c>
      <c r="C1063" s="3" t="s">
        <v>8</v>
      </c>
      <c r="D1063" s="3" t="s">
        <v>14</v>
      </c>
      <c r="E1063" s="3" t="s">
        <v>15</v>
      </c>
      <c r="F1063" s="8">
        <v>2330.0300000000002</v>
      </c>
    </row>
    <row r="1064" spans="1:6" ht="15.75" customHeight="1" x14ac:dyDescent="0.3">
      <c r="A1064" s="6" t="s">
        <v>214</v>
      </c>
      <c r="B1064" s="3" t="s">
        <v>30</v>
      </c>
      <c r="C1064" s="3" t="s">
        <v>8</v>
      </c>
      <c r="D1064" s="3" t="s">
        <v>28</v>
      </c>
      <c r="E1064" s="3" t="s">
        <v>24</v>
      </c>
      <c r="F1064" s="8">
        <v>4895.2700000000004</v>
      </c>
    </row>
    <row r="1065" spans="1:6" ht="15.75" customHeight="1" x14ac:dyDescent="0.3">
      <c r="A1065" s="6" t="s">
        <v>52</v>
      </c>
      <c r="B1065" s="3" t="s">
        <v>19</v>
      </c>
      <c r="C1065" s="3" t="s">
        <v>13</v>
      </c>
      <c r="D1065" s="3" t="s">
        <v>14</v>
      </c>
      <c r="E1065" s="3" t="s">
        <v>24</v>
      </c>
      <c r="F1065" s="8">
        <v>804.58</v>
      </c>
    </row>
    <row r="1066" spans="1:6" ht="15.75" customHeight="1" x14ac:dyDescent="0.3">
      <c r="A1066" s="6" t="s">
        <v>61</v>
      </c>
      <c r="B1066" s="3" t="s">
        <v>30</v>
      </c>
      <c r="C1066" s="3" t="s">
        <v>13</v>
      </c>
      <c r="D1066" s="3" t="s">
        <v>9</v>
      </c>
      <c r="E1066" s="3" t="s">
        <v>10</v>
      </c>
      <c r="F1066" s="8">
        <v>5233.9546098693509</v>
      </c>
    </row>
    <row r="1067" spans="1:6" ht="15.75" customHeight="1" x14ac:dyDescent="0.3">
      <c r="A1067" s="6" t="s">
        <v>182</v>
      </c>
      <c r="B1067" s="3" t="s">
        <v>12</v>
      </c>
      <c r="C1067" s="3" t="s">
        <v>23</v>
      </c>
      <c r="D1067" s="3" t="s">
        <v>14</v>
      </c>
      <c r="E1067" s="3" t="s">
        <v>10</v>
      </c>
      <c r="F1067" s="8">
        <v>2997.09</v>
      </c>
    </row>
    <row r="1068" spans="1:6" ht="15.75" customHeight="1" x14ac:dyDescent="0.3">
      <c r="A1068" s="6" t="s">
        <v>161</v>
      </c>
      <c r="B1068" s="3" t="s">
        <v>7</v>
      </c>
      <c r="C1068" s="3" t="s">
        <v>8</v>
      </c>
      <c r="D1068" s="3" t="s">
        <v>9</v>
      </c>
      <c r="E1068" s="3" t="s">
        <v>10</v>
      </c>
      <c r="F1068" s="8">
        <v>964.92144987484903</v>
      </c>
    </row>
    <row r="1069" spans="1:6" ht="15.75" customHeight="1" x14ac:dyDescent="0.3">
      <c r="A1069" s="6" t="s">
        <v>180</v>
      </c>
      <c r="B1069" s="3" t="s">
        <v>30</v>
      </c>
      <c r="C1069" s="3" t="s">
        <v>8</v>
      </c>
      <c r="D1069" s="3" t="s">
        <v>9</v>
      </c>
      <c r="E1069" s="3" t="s">
        <v>24</v>
      </c>
      <c r="F1069" s="8">
        <v>3145.31</v>
      </c>
    </row>
    <row r="1070" spans="1:6" ht="15.75" customHeight="1" x14ac:dyDescent="0.3">
      <c r="A1070" s="6" t="s">
        <v>38</v>
      </c>
      <c r="B1070" s="3" t="s">
        <v>30</v>
      </c>
      <c r="C1070" s="3" t="s">
        <v>13</v>
      </c>
      <c r="D1070" s="3" t="s">
        <v>28</v>
      </c>
      <c r="E1070" s="3" t="s">
        <v>15</v>
      </c>
      <c r="F1070" s="8">
        <v>2135.2800000000002</v>
      </c>
    </row>
    <row r="1071" spans="1:6" ht="15.75" customHeight="1" x14ac:dyDescent="0.3">
      <c r="A1071" s="6" t="s">
        <v>128</v>
      </c>
      <c r="B1071" s="3" t="s">
        <v>12</v>
      </c>
      <c r="C1071" s="3" t="s">
        <v>34</v>
      </c>
      <c r="D1071" s="3" t="s">
        <v>9</v>
      </c>
      <c r="E1071" s="3" t="s">
        <v>24</v>
      </c>
      <c r="F1071" s="8">
        <v>4359.51057092886</v>
      </c>
    </row>
    <row r="1072" spans="1:6" ht="15.75" customHeight="1" x14ac:dyDescent="0.3">
      <c r="A1072" s="6" t="s">
        <v>99</v>
      </c>
      <c r="B1072" s="3" t="s">
        <v>19</v>
      </c>
      <c r="C1072" s="3" t="s">
        <v>23</v>
      </c>
      <c r="D1072" s="3" t="s">
        <v>14</v>
      </c>
      <c r="E1072" s="3" t="s">
        <v>15</v>
      </c>
      <c r="F1072" s="8">
        <v>4094.25</v>
      </c>
    </row>
    <row r="1073" spans="1:6" ht="15.75" customHeight="1" x14ac:dyDescent="0.3">
      <c r="A1073" s="6" t="s">
        <v>183</v>
      </c>
      <c r="B1073" s="3" t="s">
        <v>7</v>
      </c>
      <c r="C1073" s="3" t="s">
        <v>34</v>
      </c>
      <c r="D1073" s="3" t="s">
        <v>9</v>
      </c>
      <c r="E1073" s="3" t="s">
        <v>15</v>
      </c>
      <c r="F1073" s="8">
        <v>1200.6229961537581</v>
      </c>
    </row>
    <row r="1074" spans="1:6" ht="15.75" customHeight="1" x14ac:dyDescent="0.3">
      <c r="A1074" s="6" t="s">
        <v>205</v>
      </c>
      <c r="B1074" s="3" t="s">
        <v>17</v>
      </c>
      <c r="C1074" s="3" t="s">
        <v>23</v>
      </c>
      <c r="D1074" s="3" t="s">
        <v>9</v>
      </c>
      <c r="E1074" s="3" t="s">
        <v>24</v>
      </c>
      <c r="F1074" s="8">
        <v>2599.944831702524</v>
      </c>
    </row>
    <row r="1075" spans="1:6" ht="15.75" customHeight="1" x14ac:dyDescent="0.3">
      <c r="A1075" s="6" t="s">
        <v>199</v>
      </c>
      <c r="B1075" s="3" t="s">
        <v>17</v>
      </c>
      <c r="C1075" s="3" t="s">
        <v>34</v>
      </c>
      <c r="D1075" s="3" t="s">
        <v>14</v>
      </c>
      <c r="E1075" s="3" t="s">
        <v>10</v>
      </c>
      <c r="F1075" s="8">
        <v>3672.52</v>
      </c>
    </row>
    <row r="1076" spans="1:6" ht="15.75" customHeight="1" x14ac:dyDescent="0.3">
      <c r="A1076" s="6" t="s">
        <v>196</v>
      </c>
      <c r="B1076" s="3" t="s">
        <v>30</v>
      </c>
      <c r="C1076" s="3" t="s">
        <v>23</v>
      </c>
      <c r="D1076" s="3" t="s">
        <v>28</v>
      </c>
      <c r="E1076" s="3" t="s">
        <v>24</v>
      </c>
      <c r="F1076" s="8">
        <v>787.76</v>
      </c>
    </row>
    <row r="1077" spans="1:6" ht="15.75" customHeight="1" x14ac:dyDescent="0.3">
      <c r="A1077" s="6" t="s">
        <v>154</v>
      </c>
      <c r="B1077" s="3" t="s">
        <v>12</v>
      </c>
      <c r="C1077" s="3" t="s">
        <v>8</v>
      </c>
      <c r="D1077" s="3" t="s">
        <v>14</v>
      </c>
      <c r="E1077" s="3" t="s">
        <v>10</v>
      </c>
      <c r="F1077" s="8">
        <v>4418.3</v>
      </c>
    </row>
    <row r="1078" spans="1:6" ht="15.75" customHeight="1" x14ac:dyDescent="0.3">
      <c r="A1078" s="6" t="s">
        <v>145</v>
      </c>
      <c r="B1078" s="3" t="s">
        <v>7</v>
      </c>
      <c r="C1078" s="3" t="s">
        <v>23</v>
      </c>
      <c r="D1078" s="3" t="s">
        <v>28</v>
      </c>
      <c r="E1078" s="3" t="s">
        <v>24</v>
      </c>
      <c r="F1078" s="8">
        <v>1918.45</v>
      </c>
    </row>
    <row r="1079" spans="1:6" ht="15.75" customHeight="1" x14ac:dyDescent="0.3">
      <c r="A1079" s="6" t="s">
        <v>208</v>
      </c>
      <c r="B1079" s="3" t="s">
        <v>19</v>
      </c>
      <c r="C1079" s="3" t="s">
        <v>23</v>
      </c>
      <c r="D1079" s="3" t="s">
        <v>28</v>
      </c>
      <c r="E1079" s="3" t="s">
        <v>10</v>
      </c>
      <c r="F1079" s="8">
        <v>4411.78</v>
      </c>
    </row>
    <row r="1080" spans="1:6" ht="15.75" customHeight="1" x14ac:dyDescent="0.3">
      <c r="A1080" s="6" t="s">
        <v>177</v>
      </c>
      <c r="B1080" s="3" t="s">
        <v>7</v>
      </c>
      <c r="C1080" s="3" t="s">
        <v>23</v>
      </c>
      <c r="D1080" s="3" t="s">
        <v>9</v>
      </c>
      <c r="E1080" s="3" t="s">
        <v>10</v>
      </c>
      <c r="F1080" s="8">
        <v>755.83986925657518</v>
      </c>
    </row>
    <row r="1081" spans="1:6" ht="15.75" customHeight="1" x14ac:dyDescent="0.3">
      <c r="A1081" s="6" t="s">
        <v>166</v>
      </c>
      <c r="B1081" s="3" t="s">
        <v>7</v>
      </c>
      <c r="C1081" s="3" t="s">
        <v>13</v>
      </c>
      <c r="D1081" s="3" t="s">
        <v>9</v>
      </c>
      <c r="E1081" s="3" t="s">
        <v>10</v>
      </c>
      <c r="F1081" s="8">
        <v>868.51174339622639</v>
      </c>
    </row>
    <row r="1082" spans="1:6" ht="15.75" customHeight="1" x14ac:dyDescent="0.3">
      <c r="A1082" s="6" t="s">
        <v>26</v>
      </c>
      <c r="B1082" s="3" t="s">
        <v>17</v>
      </c>
      <c r="C1082" s="3" t="s">
        <v>34</v>
      </c>
      <c r="D1082" s="3" t="s">
        <v>14</v>
      </c>
      <c r="E1082" s="3" t="s">
        <v>10</v>
      </c>
      <c r="F1082" s="8">
        <v>3296.99</v>
      </c>
    </row>
    <row r="1083" spans="1:6" ht="15.75" customHeight="1" x14ac:dyDescent="0.3">
      <c r="A1083" s="6" t="s">
        <v>101</v>
      </c>
      <c r="B1083" s="3" t="s">
        <v>19</v>
      </c>
      <c r="C1083" s="3" t="s">
        <v>34</v>
      </c>
      <c r="D1083" s="3" t="s">
        <v>28</v>
      </c>
      <c r="E1083" s="3" t="s">
        <v>24</v>
      </c>
      <c r="F1083" s="8">
        <v>4240.42</v>
      </c>
    </row>
    <row r="1084" spans="1:6" ht="15.75" customHeight="1" x14ac:dyDescent="0.3">
      <c r="A1084" s="6" t="s">
        <v>194</v>
      </c>
      <c r="B1084" s="3" t="s">
        <v>17</v>
      </c>
      <c r="C1084" s="3" t="s">
        <v>13</v>
      </c>
      <c r="D1084" s="3" t="s">
        <v>9</v>
      </c>
      <c r="E1084" s="3" t="s">
        <v>10</v>
      </c>
      <c r="F1084" s="8">
        <v>1409.821359089236</v>
      </c>
    </row>
    <row r="1085" spans="1:6" ht="15.75" customHeight="1" x14ac:dyDescent="0.3">
      <c r="A1085" s="6" t="s">
        <v>122</v>
      </c>
      <c r="B1085" s="3" t="s">
        <v>19</v>
      </c>
      <c r="C1085" s="3" t="s">
        <v>34</v>
      </c>
      <c r="D1085" s="3" t="s">
        <v>14</v>
      </c>
      <c r="E1085" s="3" t="s">
        <v>10</v>
      </c>
      <c r="F1085" s="8">
        <v>3970.76</v>
      </c>
    </row>
    <row r="1086" spans="1:6" ht="15.75" customHeight="1" x14ac:dyDescent="0.3">
      <c r="A1086" s="6" t="s">
        <v>102</v>
      </c>
      <c r="B1086" s="3" t="s">
        <v>19</v>
      </c>
      <c r="C1086" s="3" t="s">
        <v>8</v>
      </c>
      <c r="D1086" s="3" t="s">
        <v>28</v>
      </c>
      <c r="E1086" s="3" t="s">
        <v>15</v>
      </c>
      <c r="F1086" s="8">
        <v>549.77</v>
      </c>
    </row>
    <row r="1087" spans="1:6" ht="15.75" customHeight="1" x14ac:dyDescent="0.3">
      <c r="A1087" s="6" t="s">
        <v>69</v>
      </c>
      <c r="B1087" s="3" t="s">
        <v>7</v>
      </c>
      <c r="C1087" s="3" t="s">
        <v>13</v>
      </c>
      <c r="D1087" s="3" t="s">
        <v>14</v>
      </c>
      <c r="E1087" s="3" t="s">
        <v>10</v>
      </c>
      <c r="F1087" s="8">
        <v>104.29</v>
      </c>
    </row>
    <row r="1088" spans="1:6" ht="15.75" customHeight="1" x14ac:dyDescent="0.3">
      <c r="A1088" s="6" t="s">
        <v>212</v>
      </c>
      <c r="B1088" s="3" t="s">
        <v>7</v>
      </c>
      <c r="C1088" s="3" t="s">
        <v>13</v>
      </c>
      <c r="D1088" s="3" t="s">
        <v>14</v>
      </c>
      <c r="E1088" s="3" t="s">
        <v>10</v>
      </c>
      <c r="F1088" s="8">
        <v>1468.86</v>
      </c>
    </row>
    <row r="1089" spans="1:6" ht="15.75" customHeight="1" x14ac:dyDescent="0.3">
      <c r="A1089" s="6" t="s">
        <v>163</v>
      </c>
      <c r="B1089" s="3" t="s">
        <v>19</v>
      </c>
      <c r="C1089" s="3" t="s">
        <v>13</v>
      </c>
      <c r="D1089" s="3" t="s">
        <v>14</v>
      </c>
      <c r="E1089" s="3" t="s">
        <v>15</v>
      </c>
      <c r="F1089" s="8">
        <v>2876.13</v>
      </c>
    </row>
    <row r="1090" spans="1:6" ht="15.75" customHeight="1" x14ac:dyDescent="0.3">
      <c r="A1090" s="6" t="s">
        <v>154</v>
      </c>
      <c r="B1090" s="3" t="s">
        <v>12</v>
      </c>
      <c r="C1090" s="3" t="s">
        <v>13</v>
      </c>
      <c r="D1090" s="3" t="s">
        <v>28</v>
      </c>
      <c r="E1090" s="3" t="s">
        <v>24</v>
      </c>
      <c r="F1090" s="8">
        <v>1825.34</v>
      </c>
    </row>
    <row r="1091" spans="1:6" ht="15.75" customHeight="1" x14ac:dyDescent="0.3">
      <c r="A1091" s="6" t="s">
        <v>124</v>
      </c>
      <c r="B1091" s="3" t="s">
        <v>12</v>
      </c>
      <c r="C1091" s="3" t="s">
        <v>23</v>
      </c>
      <c r="D1091" s="3" t="s">
        <v>14</v>
      </c>
      <c r="E1091" s="3" t="s">
        <v>15</v>
      </c>
      <c r="F1091" s="8">
        <v>3246.39</v>
      </c>
    </row>
    <row r="1092" spans="1:6" ht="15.75" customHeight="1" x14ac:dyDescent="0.3">
      <c r="A1092" s="6" t="s">
        <v>42</v>
      </c>
      <c r="B1092" s="3" t="s">
        <v>30</v>
      </c>
      <c r="C1092" s="3" t="s">
        <v>8</v>
      </c>
      <c r="D1092" s="3" t="s">
        <v>28</v>
      </c>
      <c r="E1092" s="3" t="s">
        <v>10</v>
      </c>
      <c r="F1092" s="8">
        <v>1846.98</v>
      </c>
    </row>
    <row r="1093" spans="1:6" ht="15.75" customHeight="1" x14ac:dyDescent="0.3">
      <c r="A1093" s="6" t="s">
        <v>134</v>
      </c>
      <c r="B1093" s="3" t="s">
        <v>7</v>
      </c>
      <c r="C1093" s="3" t="s">
        <v>23</v>
      </c>
      <c r="D1093" s="3" t="s">
        <v>14</v>
      </c>
      <c r="E1093" s="3" t="s">
        <v>24</v>
      </c>
      <c r="F1093" s="8">
        <v>4193.53</v>
      </c>
    </row>
    <row r="1094" spans="1:6" ht="15.75" customHeight="1" x14ac:dyDescent="0.3">
      <c r="A1094" s="6" t="s">
        <v>135</v>
      </c>
      <c r="B1094" s="3" t="s">
        <v>12</v>
      </c>
      <c r="C1094" s="3" t="s">
        <v>34</v>
      </c>
      <c r="D1094" s="3" t="s">
        <v>28</v>
      </c>
      <c r="E1094" s="3" t="s">
        <v>10</v>
      </c>
      <c r="F1094" s="8">
        <v>1402.57</v>
      </c>
    </row>
    <row r="1095" spans="1:6" ht="15.75" customHeight="1" x14ac:dyDescent="0.3">
      <c r="A1095" s="6" t="s">
        <v>80</v>
      </c>
      <c r="B1095" s="3" t="s">
        <v>17</v>
      </c>
      <c r="C1095" s="3" t="s">
        <v>8</v>
      </c>
      <c r="D1095" s="3" t="s">
        <v>9</v>
      </c>
      <c r="E1095" s="3" t="s">
        <v>10</v>
      </c>
      <c r="F1095" s="8">
        <v>2860.1475583094089</v>
      </c>
    </row>
    <row r="1096" spans="1:6" ht="15.75" customHeight="1" x14ac:dyDescent="0.3">
      <c r="A1096" s="6" t="s">
        <v>62</v>
      </c>
      <c r="B1096" s="3" t="s">
        <v>30</v>
      </c>
      <c r="C1096" s="3" t="s">
        <v>13</v>
      </c>
      <c r="D1096" s="3" t="s">
        <v>28</v>
      </c>
      <c r="E1096" s="3" t="s">
        <v>15</v>
      </c>
      <c r="F1096" s="8">
        <v>1019.13</v>
      </c>
    </row>
    <row r="1097" spans="1:6" ht="15.75" customHeight="1" x14ac:dyDescent="0.3">
      <c r="A1097" s="6" t="s">
        <v>188</v>
      </c>
      <c r="B1097" s="3" t="s">
        <v>19</v>
      </c>
      <c r="C1097" s="3" t="s">
        <v>8</v>
      </c>
      <c r="D1097" s="3" t="s">
        <v>28</v>
      </c>
      <c r="E1097" s="3" t="s">
        <v>15</v>
      </c>
      <c r="F1097" s="8">
        <v>3886.16</v>
      </c>
    </row>
    <row r="1098" spans="1:6" ht="15.75" customHeight="1" x14ac:dyDescent="0.3">
      <c r="A1098" s="6" t="s">
        <v>125</v>
      </c>
      <c r="B1098" s="3" t="s">
        <v>7</v>
      </c>
      <c r="C1098" s="3" t="s">
        <v>34</v>
      </c>
      <c r="D1098" s="3" t="s">
        <v>9</v>
      </c>
      <c r="E1098" s="3" t="s">
        <v>15</v>
      </c>
      <c r="F1098" s="8">
        <v>2913.9286995954731</v>
      </c>
    </row>
    <row r="1099" spans="1:6" ht="15.75" customHeight="1" x14ac:dyDescent="0.3">
      <c r="A1099" s="6" t="s">
        <v>35</v>
      </c>
      <c r="B1099" s="3" t="s">
        <v>19</v>
      </c>
      <c r="C1099" s="3" t="s">
        <v>8</v>
      </c>
      <c r="D1099" s="3" t="s">
        <v>14</v>
      </c>
      <c r="E1099" s="3" t="s">
        <v>10</v>
      </c>
      <c r="F1099" s="8">
        <v>4929.24</v>
      </c>
    </row>
    <row r="1100" spans="1:6" ht="15.75" customHeight="1" x14ac:dyDescent="0.3">
      <c r="A1100" s="6" t="s">
        <v>48</v>
      </c>
      <c r="B1100" s="3" t="s">
        <v>19</v>
      </c>
      <c r="C1100" s="3" t="s">
        <v>13</v>
      </c>
      <c r="D1100" s="3" t="s">
        <v>14</v>
      </c>
      <c r="E1100" s="3" t="s">
        <v>10</v>
      </c>
      <c r="F1100" s="8">
        <v>197.22</v>
      </c>
    </row>
    <row r="1101" spans="1:6" ht="15.75" customHeight="1" x14ac:dyDescent="0.3">
      <c r="A1101" s="6" t="s">
        <v>205</v>
      </c>
      <c r="B1101" s="3" t="s">
        <v>17</v>
      </c>
      <c r="C1101" s="3" t="s">
        <v>34</v>
      </c>
      <c r="D1101" s="3" t="s">
        <v>28</v>
      </c>
      <c r="E1101" s="3" t="s">
        <v>10</v>
      </c>
      <c r="F1101" s="8">
        <v>3407.21</v>
      </c>
    </row>
    <row r="1102" spans="1:6" ht="15.75" customHeight="1" x14ac:dyDescent="0.3">
      <c r="A1102" s="6" t="s">
        <v>145</v>
      </c>
      <c r="B1102" s="3" t="s">
        <v>7</v>
      </c>
      <c r="C1102" s="3" t="s">
        <v>13</v>
      </c>
      <c r="D1102" s="3" t="s">
        <v>28</v>
      </c>
      <c r="E1102" s="3" t="s">
        <v>24</v>
      </c>
      <c r="F1102" s="8">
        <v>538.5</v>
      </c>
    </row>
    <row r="1103" spans="1:6" ht="15.75" customHeight="1" x14ac:dyDescent="0.3">
      <c r="A1103" s="6" t="s">
        <v>105</v>
      </c>
      <c r="B1103" s="3" t="s">
        <v>30</v>
      </c>
      <c r="C1103" s="3" t="s">
        <v>13</v>
      </c>
      <c r="D1103" s="3" t="s">
        <v>28</v>
      </c>
      <c r="E1103" s="3" t="s">
        <v>10</v>
      </c>
      <c r="F1103" s="8">
        <v>4976.37</v>
      </c>
    </row>
    <row r="1104" spans="1:6" ht="15.75" customHeight="1" x14ac:dyDescent="0.3">
      <c r="A1104" s="6" t="s">
        <v>131</v>
      </c>
      <c r="B1104" s="3" t="s">
        <v>17</v>
      </c>
      <c r="C1104" s="3" t="s">
        <v>8</v>
      </c>
      <c r="D1104" s="3" t="s">
        <v>14</v>
      </c>
      <c r="E1104" s="3" t="s">
        <v>24</v>
      </c>
      <c r="F1104" s="8">
        <v>1334.36</v>
      </c>
    </row>
    <row r="1105" spans="1:6" ht="15.75" customHeight="1" x14ac:dyDescent="0.3">
      <c r="A1105" s="6" t="s">
        <v>172</v>
      </c>
      <c r="B1105" s="3" t="s">
        <v>7</v>
      </c>
      <c r="C1105" s="3" t="s">
        <v>23</v>
      </c>
      <c r="D1105" s="3" t="s">
        <v>14</v>
      </c>
      <c r="E1105" s="3" t="s">
        <v>10</v>
      </c>
      <c r="F1105" s="8">
        <v>2641.31</v>
      </c>
    </row>
    <row r="1106" spans="1:6" ht="15.75" customHeight="1" x14ac:dyDescent="0.3">
      <c r="A1106" s="6" t="s">
        <v>196</v>
      </c>
      <c r="B1106" s="3" t="s">
        <v>30</v>
      </c>
      <c r="C1106" s="3" t="s">
        <v>13</v>
      </c>
      <c r="D1106" s="3" t="s">
        <v>9</v>
      </c>
      <c r="E1106" s="3" t="s">
        <v>24</v>
      </c>
      <c r="F1106" s="8">
        <v>3466.6277036569109</v>
      </c>
    </row>
    <row r="1107" spans="1:6" ht="15.75" customHeight="1" x14ac:dyDescent="0.3">
      <c r="A1107" s="6" t="s">
        <v>152</v>
      </c>
      <c r="B1107" s="3" t="s">
        <v>30</v>
      </c>
      <c r="C1107" s="3" t="s">
        <v>8</v>
      </c>
      <c r="D1107" s="3" t="s">
        <v>14</v>
      </c>
      <c r="E1107" s="3" t="s">
        <v>24</v>
      </c>
      <c r="F1107" s="8">
        <v>4682.5600000000004</v>
      </c>
    </row>
    <row r="1108" spans="1:6" ht="15.75" customHeight="1" x14ac:dyDescent="0.3">
      <c r="A1108" s="6" t="s">
        <v>202</v>
      </c>
      <c r="B1108" s="3" t="s">
        <v>12</v>
      </c>
      <c r="C1108" s="3" t="s">
        <v>13</v>
      </c>
      <c r="D1108" s="3" t="s">
        <v>14</v>
      </c>
      <c r="E1108" s="3" t="s">
        <v>24</v>
      </c>
      <c r="F1108" s="8">
        <v>272.64</v>
      </c>
    </row>
    <row r="1109" spans="1:6" ht="15.75" customHeight="1" x14ac:dyDescent="0.3">
      <c r="A1109" s="6" t="s">
        <v>116</v>
      </c>
      <c r="B1109" s="3" t="s">
        <v>17</v>
      </c>
      <c r="C1109" s="3" t="s">
        <v>23</v>
      </c>
      <c r="D1109" s="3" t="s">
        <v>14</v>
      </c>
      <c r="E1109" s="3" t="s">
        <v>24</v>
      </c>
      <c r="F1109" s="8">
        <v>4584.96</v>
      </c>
    </row>
    <row r="1110" spans="1:6" ht="15.75" customHeight="1" x14ac:dyDescent="0.3">
      <c r="A1110" s="6" t="s">
        <v>175</v>
      </c>
      <c r="B1110" s="3" t="s">
        <v>7</v>
      </c>
      <c r="C1110" s="3" t="s">
        <v>23</v>
      </c>
      <c r="D1110" s="3" t="s">
        <v>14</v>
      </c>
      <c r="E1110" s="3" t="s">
        <v>15</v>
      </c>
      <c r="F1110" s="8">
        <v>3965.06</v>
      </c>
    </row>
    <row r="1111" spans="1:6" ht="15.75" customHeight="1" x14ac:dyDescent="0.3">
      <c r="A1111" s="6" t="s">
        <v>68</v>
      </c>
      <c r="B1111" s="3" t="s">
        <v>12</v>
      </c>
      <c r="C1111" s="3" t="s">
        <v>8</v>
      </c>
      <c r="D1111" s="3" t="s">
        <v>9</v>
      </c>
      <c r="E1111" s="3" t="s">
        <v>24</v>
      </c>
      <c r="F1111" s="8">
        <v>1855.0036908857489</v>
      </c>
    </row>
    <row r="1112" spans="1:6" ht="15.75" customHeight="1" x14ac:dyDescent="0.3">
      <c r="A1112" s="6" t="s">
        <v>58</v>
      </c>
      <c r="B1112" s="3" t="s">
        <v>17</v>
      </c>
      <c r="C1112" s="3" t="s">
        <v>34</v>
      </c>
      <c r="D1112" s="3" t="s">
        <v>9</v>
      </c>
      <c r="E1112" s="3" t="s">
        <v>10</v>
      </c>
      <c r="F1112" s="8">
        <v>1170.491385596798</v>
      </c>
    </row>
    <row r="1113" spans="1:6" ht="15.75" customHeight="1" x14ac:dyDescent="0.3">
      <c r="A1113" s="6" t="s">
        <v>90</v>
      </c>
      <c r="B1113" s="3" t="s">
        <v>19</v>
      </c>
      <c r="C1113" s="3" t="s">
        <v>23</v>
      </c>
      <c r="D1113" s="3" t="s">
        <v>14</v>
      </c>
      <c r="E1113" s="3" t="s">
        <v>10</v>
      </c>
      <c r="F1113" s="8">
        <v>2881.56</v>
      </c>
    </row>
    <row r="1114" spans="1:6" ht="15.75" customHeight="1" x14ac:dyDescent="0.3">
      <c r="A1114" s="6" t="s">
        <v>73</v>
      </c>
      <c r="B1114" s="3" t="s">
        <v>30</v>
      </c>
      <c r="C1114" s="3" t="s">
        <v>34</v>
      </c>
      <c r="D1114" s="3" t="s">
        <v>14</v>
      </c>
      <c r="E1114" s="3" t="s">
        <v>24</v>
      </c>
      <c r="F1114" s="8">
        <v>4820.21</v>
      </c>
    </row>
    <row r="1115" spans="1:6" ht="15.75" customHeight="1" x14ac:dyDescent="0.3">
      <c r="A1115" s="6" t="s">
        <v>122</v>
      </c>
      <c r="B1115" s="3" t="s">
        <v>19</v>
      </c>
      <c r="C1115" s="3" t="s">
        <v>8</v>
      </c>
      <c r="D1115" s="3" t="s">
        <v>14</v>
      </c>
      <c r="E1115" s="3" t="s">
        <v>15</v>
      </c>
      <c r="F1115" s="8">
        <v>2635.84</v>
      </c>
    </row>
    <row r="1116" spans="1:6" ht="15.75" customHeight="1" x14ac:dyDescent="0.3">
      <c r="A1116" s="6" t="s">
        <v>25</v>
      </c>
      <c r="B1116" s="3" t="s">
        <v>19</v>
      </c>
      <c r="C1116" s="3" t="s">
        <v>34</v>
      </c>
      <c r="D1116" s="3" t="s">
        <v>28</v>
      </c>
      <c r="E1116" s="3" t="s">
        <v>15</v>
      </c>
      <c r="F1116" s="8">
        <v>3933.16</v>
      </c>
    </row>
    <row r="1117" spans="1:6" ht="15.75" customHeight="1" x14ac:dyDescent="0.3">
      <c r="A1117" s="6" t="s">
        <v>33</v>
      </c>
      <c r="B1117" s="3" t="s">
        <v>19</v>
      </c>
      <c r="C1117" s="3" t="s">
        <v>23</v>
      </c>
      <c r="D1117" s="3" t="s">
        <v>14</v>
      </c>
      <c r="E1117" s="3" t="s">
        <v>24</v>
      </c>
      <c r="F1117" s="8">
        <v>425.14</v>
      </c>
    </row>
    <row r="1118" spans="1:6" ht="15.75" customHeight="1" x14ac:dyDescent="0.3">
      <c r="A1118" s="6" t="s">
        <v>136</v>
      </c>
      <c r="B1118" s="3" t="s">
        <v>17</v>
      </c>
      <c r="C1118" s="3" t="s">
        <v>23</v>
      </c>
      <c r="D1118" s="3" t="s">
        <v>28</v>
      </c>
      <c r="E1118" s="3" t="s">
        <v>24</v>
      </c>
      <c r="F1118" s="8">
        <v>3494.61</v>
      </c>
    </row>
    <row r="1119" spans="1:6" ht="15.75" customHeight="1" x14ac:dyDescent="0.3">
      <c r="A1119" s="6" t="s">
        <v>204</v>
      </c>
      <c r="B1119" s="3" t="s">
        <v>30</v>
      </c>
      <c r="C1119" s="3" t="s">
        <v>23</v>
      </c>
      <c r="D1119" s="3" t="s">
        <v>9</v>
      </c>
      <c r="E1119" s="3" t="s">
        <v>10</v>
      </c>
      <c r="F1119" s="8">
        <v>3199.7601612137232</v>
      </c>
    </row>
    <row r="1120" spans="1:6" ht="15.75" customHeight="1" x14ac:dyDescent="0.3">
      <c r="A1120" s="6" t="s">
        <v>183</v>
      </c>
      <c r="B1120" s="3" t="s">
        <v>7</v>
      </c>
      <c r="C1120" s="3" t="s">
        <v>8</v>
      </c>
      <c r="D1120" s="3" t="s">
        <v>14</v>
      </c>
      <c r="E1120" s="3" t="s">
        <v>15</v>
      </c>
      <c r="F1120" s="8">
        <v>290.08999999999997</v>
      </c>
    </row>
    <row r="1121" spans="1:6" ht="15.75" customHeight="1" x14ac:dyDescent="0.3">
      <c r="A1121" s="6" t="s">
        <v>166</v>
      </c>
      <c r="B1121" s="3" t="s">
        <v>7</v>
      </c>
      <c r="C1121" s="3" t="s">
        <v>23</v>
      </c>
      <c r="D1121" s="3" t="s">
        <v>28</v>
      </c>
      <c r="E1121" s="3" t="s">
        <v>15</v>
      </c>
      <c r="F1121" s="8">
        <v>1123.56</v>
      </c>
    </row>
    <row r="1122" spans="1:6" ht="15.75" customHeight="1" x14ac:dyDescent="0.3">
      <c r="A1122" s="6" t="s">
        <v>206</v>
      </c>
      <c r="B1122" s="3" t="s">
        <v>19</v>
      </c>
      <c r="C1122" s="3" t="s">
        <v>8</v>
      </c>
      <c r="D1122" s="3" t="s">
        <v>28</v>
      </c>
      <c r="E1122" s="3" t="s">
        <v>10</v>
      </c>
      <c r="F1122" s="8">
        <v>1109.47</v>
      </c>
    </row>
    <row r="1123" spans="1:6" ht="15.75" customHeight="1" x14ac:dyDescent="0.3">
      <c r="A1123" s="6" t="s">
        <v>47</v>
      </c>
      <c r="B1123" s="3" t="s">
        <v>30</v>
      </c>
      <c r="C1123" s="3" t="s">
        <v>34</v>
      </c>
      <c r="D1123" s="3" t="s">
        <v>9</v>
      </c>
      <c r="E1123" s="3" t="s">
        <v>10</v>
      </c>
      <c r="F1123" s="8">
        <v>1044.9244289241481</v>
      </c>
    </row>
    <row r="1124" spans="1:6" ht="15.75" customHeight="1" x14ac:dyDescent="0.3">
      <c r="A1124" s="6" t="s">
        <v>50</v>
      </c>
      <c r="B1124" s="3" t="s">
        <v>19</v>
      </c>
      <c r="C1124" s="3" t="s">
        <v>13</v>
      </c>
      <c r="D1124" s="3" t="s">
        <v>9</v>
      </c>
      <c r="E1124" s="3" t="s">
        <v>15</v>
      </c>
      <c r="F1124" s="8">
        <v>5387.673909887133</v>
      </c>
    </row>
    <row r="1125" spans="1:6" ht="15.75" customHeight="1" x14ac:dyDescent="0.3">
      <c r="A1125" s="6" t="s">
        <v>130</v>
      </c>
      <c r="B1125" s="3" t="s">
        <v>12</v>
      </c>
      <c r="C1125" s="3" t="s">
        <v>13</v>
      </c>
      <c r="D1125" s="3" t="s">
        <v>9</v>
      </c>
      <c r="E1125" s="3" t="s">
        <v>10</v>
      </c>
      <c r="F1125" s="8">
        <v>3244.1674263039949</v>
      </c>
    </row>
    <row r="1126" spans="1:6" ht="15.75" customHeight="1" x14ac:dyDescent="0.3">
      <c r="A1126" s="6" t="s">
        <v>125</v>
      </c>
      <c r="B1126" s="3" t="s">
        <v>7</v>
      </c>
      <c r="C1126" s="3" t="s">
        <v>34</v>
      </c>
      <c r="D1126" s="3" t="s">
        <v>14</v>
      </c>
      <c r="E1126" s="3" t="s">
        <v>15</v>
      </c>
      <c r="F1126" s="8">
        <v>3954.01</v>
      </c>
    </row>
    <row r="1127" spans="1:6" ht="15.75" customHeight="1" x14ac:dyDescent="0.3">
      <c r="A1127" s="6" t="s">
        <v>147</v>
      </c>
      <c r="B1127" s="3" t="s">
        <v>17</v>
      </c>
      <c r="C1127" s="3" t="s">
        <v>34</v>
      </c>
      <c r="D1127" s="3" t="s">
        <v>14</v>
      </c>
      <c r="E1127" s="3" t="s">
        <v>24</v>
      </c>
      <c r="F1127" s="8">
        <v>1475.99</v>
      </c>
    </row>
    <row r="1128" spans="1:6" ht="15.75" customHeight="1" x14ac:dyDescent="0.3">
      <c r="A1128" s="6" t="s">
        <v>120</v>
      </c>
      <c r="B1128" s="3" t="s">
        <v>30</v>
      </c>
      <c r="C1128" s="3" t="s">
        <v>34</v>
      </c>
      <c r="D1128" s="3" t="s">
        <v>9</v>
      </c>
      <c r="E1128" s="3" t="s">
        <v>24</v>
      </c>
      <c r="F1128" s="8">
        <v>4669.9769443153891</v>
      </c>
    </row>
    <row r="1129" spans="1:6" ht="15.75" customHeight="1" x14ac:dyDescent="0.3">
      <c r="A1129" s="6" t="s">
        <v>138</v>
      </c>
      <c r="B1129" s="3" t="s">
        <v>12</v>
      </c>
      <c r="C1129" s="3" t="s">
        <v>13</v>
      </c>
      <c r="D1129" s="3" t="s">
        <v>9</v>
      </c>
      <c r="E1129" s="3" t="s">
        <v>15</v>
      </c>
      <c r="F1129" s="8">
        <v>502.5731907146577</v>
      </c>
    </row>
    <row r="1130" spans="1:6" ht="15.75" customHeight="1" x14ac:dyDescent="0.3">
      <c r="A1130" s="6" t="s">
        <v>166</v>
      </c>
      <c r="B1130" s="3" t="s">
        <v>7</v>
      </c>
      <c r="C1130" s="3" t="s">
        <v>8</v>
      </c>
      <c r="D1130" s="3" t="s">
        <v>14</v>
      </c>
      <c r="E1130" s="3" t="s">
        <v>10</v>
      </c>
      <c r="F1130" s="8">
        <v>2663.13</v>
      </c>
    </row>
    <row r="1131" spans="1:6" ht="15.75" customHeight="1" x14ac:dyDescent="0.3">
      <c r="A1131" s="6" t="s">
        <v>188</v>
      </c>
      <c r="B1131" s="3" t="s">
        <v>19</v>
      </c>
      <c r="C1131" s="3" t="s">
        <v>13</v>
      </c>
      <c r="D1131" s="3" t="s">
        <v>14</v>
      </c>
      <c r="E1131" s="3" t="s">
        <v>15</v>
      </c>
      <c r="F1131" s="8">
        <v>3327.22</v>
      </c>
    </row>
    <row r="1132" spans="1:6" ht="15.75" customHeight="1" x14ac:dyDescent="0.3">
      <c r="A1132" s="6" t="s">
        <v>198</v>
      </c>
      <c r="B1132" s="3" t="s">
        <v>12</v>
      </c>
      <c r="C1132" s="3" t="s">
        <v>23</v>
      </c>
      <c r="D1132" s="3" t="s">
        <v>14</v>
      </c>
      <c r="E1132" s="3" t="s">
        <v>10</v>
      </c>
      <c r="F1132" s="8">
        <v>441.04</v>
      </c>
    </row>
    <row r="1133" spans="1:6" ht="15.75" customHeight="1" x14ac:dyDescent="0.3">
      <c r="A1133" s="6" t="s">
        <v>31</v>
      </c>
      <c r="B1133" s="3" t="s">
        <v>30</v>
      </c>
      <c r="C1133" s="3" t="s">
        <v>13</v>
      </c>
      <c r="D1133" s="3" t="s">
        <v>9</v>
      </c>
      <c r="E1133" s="3" t="s">
        <v>10</v>
      </c>
      <c r="F1133" s="8">
        <v>1466.472692621986</v>
      </c>
    </row>
    <row r="1134" spans="1:6" ht="15.75" customHeight="1" x14ac:dyDescent="0.3">
      <c r="A1134" s="6" t="s">
        <v>95</v>
      </c>
      <c r="B1134" s="3" t="s">
        <v>30</v>
      </c>
      <c r="C1134" s="3" t="s">
        <v>34</v>
      </c>
      <c r="D1134" s="3" t="s">
        <v>9</v>
      </c>
      <c r="E1134" s="3" t="s">
        <v>10</v>
      </c>
      <c r="F1134" s="8">
        <v>5076.0106106283074</v>
      </c>
    </row>
    <row r="1135" spans="1:6" ht="15.75" customHeight="1" x14ac:dyDescent="0.3">
      <c r="A1135" s="6" t="s">
        <v>41</v>
      </c>
      <c r="B1135" s="3" t="s">
        <v>30</v>
      </c>
      <c r="C1135" s="3" t="s">
        <v>34</v>
      </c>
      <c r="D1135" s="3" t="s">
        <v>28</v>
      </c>
      <c r="E1135" s="3" t="s">
        <v>10</v>
      </c>
      <c r="F1135" s="8">
        <v>3971.86</v>
      </c>
    </row>
    <row r="1136" spans="1:6" ht="15.75" customHeight="1" x14ac:dyDescent="0.3">
      <c r="A1136" s="6" t="s">
        <v>189</v>
      </c>
      <c r="B1136" s="3" t="s">
        <v>19</v>
      </c>
      <c r="C1136" s="3" t="s">
        <v>23</v>
      </c>
      <c r="D1136" s="3" t="s">
        <v>28</v>
      </c>
      <c r="E1136" s="3" t="s">
        <v>10</v>
      </c>
      <c r="F1136" s="8">
        <v>3120.88</v>
      </c>
    </row>
    <row r="1137" spans="1:6" ht="15.75" customHeight="1" x14ac:dyDescent="0.3">
      <c r="A1137" s="6" t="s">
        <v>25</v>
      </c>
      <c r="B1137" s="3" t="s">
        <v>19</v>
      </c>
      <c r="C1137" s="3" t="s">
        <v>23</v>
      </c>
      <c r="D1137" s="3" t="s">
        <v>14</v>
      </c>
      <c r="E1137" s="3" t="s">
        <v>15</v>
      </c>
      <c r="F1137" s="8">
        <v>3407.69</v>
      </c>
    </row>
    <row r="1138" spans="1:6" ht="15.75" customHeight="1" x14ac:dyDescent="0.3">
      <c r="A1138" s="6" t="s">
        <v>103</v>
      </c>
      <c r="B1138" s="3" t="s">
        <v>19</v>
      </c>
      <c r="C1138" s="3" t="s">
        <v>8</v>
      </c>
      <c r="D1138" s="3" t="s">
        <v>9</v>
      </c>
      <c r="E1138" s="3" t="s">
        <v>10</v>
      </c>
      <c r="F1138" s="8">
        <v>4867.8938903067556</v>
      </c>
    </row>
    <row r="1139" spans="1:6" ht="15.75" customHeight="1" x14ac:dyDescent="0.3">
      <c r="A1139" s="6" t="s">
        <v>56</v>
      </c>
      <c r="B1139" s="3" t="s">
        <v>19</v>
      </c>
      <c r="C1139" s="3" t="s">
        <v>13</v>
      </c>
      <c r="D1139" s="3" t="s">
        <v>14</v>
      </c>
      <c r="E1139" s="3" t="s">
        <v>15</v>
      </c>
      <c r="F1139" s="8">
        <v>1080.8399999999999</v>
      </c>
    </row>
    <row r="1140" spans="1:6" ht="15.75" customHeight="1" x14ac:dyDescent="0.3">
      <c r="A1140" s="6" t="s">
        <v>171</v>
      </c>
      <c r="B1140" s="3" t="s">
        <v>17</v>
      </c>
      <c r="C1140" s="3" t="s">
        <v>23</v>
      </c>
      <c r="D1140" s="3" t="s">
        <v>9</v>
      </c>
      <c r="E1140" s="3" t="s">
        <v>24</v>
      </c>
      <c r="F1140" s="8">
        <v>1196.4167975908549</v>
      </c>
    </row>
    <row r="1141" spans="1:6" ht="15.75" customHeight="1" x14ac:dyDescent="0.3">
      <c r="A1141" s="6" t="s">
        <v>176</v>
      </c>
      <c r="B1141" s="3" t="s">
        <v>19</v>
      </c>
      <c r="C1141" s="3" t="s">
        <v>34</v>
      </c>
      <c r="D1141" s="3" t="s">
        <v>14</v>
      </c>
      <c r="E1141" s="3" t="s">
        <v>15</v>
      </c>
      <c r="F1141" s="8">
        <v>2634.83</v>
      </c>
    </row>
    <row r="1142" spans="1:6" ht="15.75" customHeight="1" x14ac:dyDescent="0.3">
      <c r="A1142" s="6" t="s">
        <v>181</v>
      </c>
      <c r="B1142" s="3" t="s">
        <v>30</v>
      </c>
      <c r="C1142" s="3" t="s">
        <v>23</v>
      </c>
      <c r="D1142" s="3" t="s">
        <v>9</v>
      </c>
      <c r="E1142" s="3" t="s">
        <v>10</v>
      </c>
      <c r="F1142" s="8">
        <v>3396.5836938313801</v>
      </c>
    </row>
    <row r="1143" spans="1:6" ht="15.75" customHeight="1" x14ac:dyDescent="0.3">
      <c r="A1143" s="6" t="s">
        <v>186</v>
      </c>
      <c r="B1143" s="3" t="s">
        <v>30</v>
      </c>
      <c r="C1143" s="3" t="s">
        <v>13</v>
      </c>
      <c r="D1143" s="3" t="s">
        <v>14</v>
      </c>
      <c r="E1143" s="3" t="s">
        <v>15</v>
      </c>
      <c r="F1143" s="8">
        <v>4067.32</v>
      </c>
    </row>
    <row r="1144" spans="1:6" ht="15.75" customHeight="1" x14ac:dyDescent="0.3">
      <c r="A1144" s="6" t="s">
        <v>183</v>
      </c>
      <c r="B1144" s="3" t="s">
        <v>7</v>
      </c>
      <c r="C1144" s="3" t="s">
        <v>13</v>
      </c>
      <c r="D1144" s="3" t="s">
        <v>9</v>
      </c>
      <c r="E1144" s="3" t="s">
        <v>10</v>
      </c>
      <c r="F1144" s="8">
        <v>1241.412897282014</v>
      </c>
    </row>
    <row r="1145" spans="1:6" ht="15.75" customHeight="1" x14ac:dyDescent="0.3">
      <c r="A1145" s="6" t="s">
        <v>52</v>
      </c>
      <c r="B1145" s="3" t="s">
        <v>19</v>
      </c>
      <c r="C1145" s="3" t="s">
        <v>23</v>
      </c>
      <c r="D1145" s="3" t="s">
        <v>14</v>
      </c>
      <c r="E1145" s="3" t="s">
        <v>24</v>
      </c>
      <c r="F1145" s="8">
        <v>3737.92</v>
      </c>
    </row>
    <row r="1146" spans="1:6" ht="15.75" customHeight="1" x14ac:dyDescent="0.3">
      <c r="A1146" s="6" t="s">
        <v>70</v>
      </c>
      <c r="B1146" s="3" t="s">
        <v>19</v>
      </c>
      <c r="C1146" s="3" t="s">
        <v>34</v>
      </c>
      <c r="D1146" s="3" t="s">
        <v>9</v>
      </c>
      <c r="E1146" s="3" t="s">
        <v>24</v>
      </c>
      <c r="F1146" s="8">
        <v>443.26562317967608</v>
      </c>
    </row>
    <row r="1147" spans="1:6" ht="15.75" customHeight="1" x14ac:dyDescent="0.3">
      <c r="A1147" s="6" t="s">
        <v>175</v>
      </c>
      <c r="B1147" s="3" t="s">
        <v>7</v>
      </c>
      <c r="C1147" s="3" t="s">
        <v>13</v>
      </c>
      <c r="D1147" s="3" t="s">
        <v>14</v>
      </c>
      <c r="E1147" s="3" t="s">
        <v>24</v>
      </c>
      <c r="F1147" s="8">
        <v>179.8</v>
      </c>
    </row>
    <row r="1148" spans="1:6" ht="15.75" customHeight="1" x14ac:dyDescent="0.3">
      <c r="A1148" s="6" t="s">
        <v>79</v>
      </c>
      <c r="B1148" s="3" t="s">
        <v>17</v>
      </c>
      <c r="C1148" s="3" t="s">
        <v>13</v>
      </c>
      <c r="D1148" s="3" t="s">
        <v>9</v>
      </c>
      <c r="E1148" s="3" t="s">
        <v>15</v>
      </c>
      <c r="F1148" s="8">
        <v>253.07943311267459</v>
      </c>
    </row>
    <row r="1149" spans="1:6" ht="15.75" customHeight="1" x14ac:dyDescent="0.3">
      <c r="A1149" s="6" t="s">
        <v>60</v>
      </c>
      <c r="B1149" s="3" t="s">
        <v>12</v>
      </c>
      <c r="C1149" s="3" t="s">
        <v>8</v>
      </c>
      <c r="D1149" s="3" t="s">
        <v>28</v>
      </c>
      <c r="E1149" s="3" t="s">
        <v>24</v>
      </c>
      <c r="F1149" s="8">
        <v>584.44000000000005</v>
      </c>
    </row>
    <row r="1150" spans="1:6" ht="15.75" customHeight="1" x14ac:dyDescent="0.3">
      <c r="A1150" s="6" t="s">
        <v>85</v>
      </c>
      <c r="B1150" s="3" t="s">
        <v>30</v>
      </c>
      <c r="C1150" s="3" t="s">
        <v>8</v>
      </c>
      <c r="D1150" s="3" t="s">
        <v>9</v>
      </c>
      <c r="E1150" s="3" t="s">
        <v>10</v>
      </c>
      <c r="F1150" s="8">
        <v>858.27154146198359</v>
      </c>
    </row>
    <row r="1151" spans="1:6" ht="15.75" customHeight="1" x14ac:dyDescent="0.3">
      <c r="A1151" s="6" t="s">
        <v>31</v>
      </c>
      <c r="B1151" s="3" t="s">
        <v>30</v>
      </c>
      <c r="C1151" s="3" t="s">
        <v>13</v>
      </c>
      <c r="D1151" s="3" t="s">
        <v>28</v>
      </c>
      <c r="E1151" s="3" t="s">
        <v>15</v>
      </c>
      <c r="F1151" s="8">
        <v>220.63</v>
      </c>
    </row>
    <row r="1152" spans="1:6" ht="15.75" customHeight="1" x14ac:dyDescent="0.3">
      <c r="A1152" s="6" t="s">
        <v>71</v>
      </c>
      <c r="B1152" s="3" t="s">
        <v>7</v>
      </c>
      <c r="C1152" s="3" t="s">
        <v>13</v>
      </c>
      <c r="D1152" s="3" t="s">
        <v>14</v>
      </c>
      <c r="E1152" s="3" t="s">
        <v>24</v>
      </c>
      <c r="F1152" s="8">
        <v>4665.38</v>
      </c>
    </row>
    <row r="1153" spans="1:6" ht="15.75" customHeight="1" x14ac:dyDescent="0.3">
      <c r="A1153" s="6" t="s">
        <v>212</v>
      </c>
      <c r="B1153" s="3" t="s">
        <v>7</v>
      </c>
      <c r="C1153" s="3" t="s">
        <v>13</v>
      </c>
      <c r="D1153" s="3" t="s">
        <v>14</v>
      </c>
      <c r="E1153" s="3" t="s">
        <v>15</v>
      </c>
      <c r="F1153" s="8">
        <v>3677.45</v>
      </c>
    </row>
    <row r="1154" spans="1:6" ht="15.75" customHeight="1" x14ac:dyDescent="0.3">
      <c r="A1154" s="6" t="s">
        <v>16</v>
      </c>
      <c r="B1154" s="3" t="s">
        <v>17</v>
      </c>
      <c r="C1154" s="3" t="s">
        <v>13</v>
      </c>
      <c r="D1154" s="3" t="s">
        <v>28</v>
      </c>
      <c r="E1154" s="3" t="s">
        <v>10</v>
      </c>
      <c r="F1154" s="8">
        <v>3434.59</v>
      </c>
    </row>
    <row r="1155" spans="1:6" ht="15.75" customHeight="1" x14ac:dyDescent="0.3">
      <c r="A1155" s="6" t="s">
        <v>40</v>
      </c>
      <c r="B1155" s="3" t="s">
        <v>19</v>
      </c>
      <c r="C1155" s="3" t="s">
        <v>34</v>
      </c>
      <c r="D1155" s="3" t="s">
        <v>9</v>
      </c>
      <c r="E1155" s="3" t="s">
        <v>24</v>
      </c>
      <c r="F1155" s="8">
        <v>1175.593050662683</v>
      </c>
    </row>
    <row r="1156" spans="1:6" ht="15.75" customHeight="1" x14ac:dyDescent="0.3">
      <c r="A1156" s="6" t="s">
        <v>208</v>
      </c>
      <c r="B1156" s="3" t="s">
        <v>19</v>
      </c>
      <c r="C1156" s="3" t="s">
        <v>34</v>
      </c>
      <c r="D1156" s="3" t="s">
        <v>9</v>
      </c>
      <c r="E1156" s="3" t="s">
        <v>15</v>
      </c>
      <c r="F1156" s="8">
        <v>5155.3973186196417</v>
      </c>
    </row>
    <row r="1157" spans="1:6" ht="15.75" customHeight="1" x14ac:dyDescent="0.3">
      <c r="A1157" s="6" t="s">
        <v>148</v>
      </c>
      <c r="B1157" s="3" t="s">
        <v>17</v>
      </c>
      <c r="C1157" s="3" t="s">
        <v>34</v>
      </c>
      <c r="D1157" s="3" t="s">
        <v>14</v>
      </c>
      <c r="E1157" s="3" t="s">
        <v>10</v>
      </c>
      <c r="F1157" s="8">
        <v>4426.07</v>
      </c>
    </row>
    <row r="1158" spans="1:6" ht="15.75" customHeight="1" x14ac:dyDescent="0.3">
      <c r="A1158" s="6" t="s">
        <v>20</v>
      </c>
      <c r="B1158" s="3" t="s">
        <v>17</v>
      </c>
      <c r="C1158" s="3" t="s">
        <v>8</v>
      </c>
      <c r="D1158" s="3" t="s">
        <v>14</v>
      </c>
      <c r="E1158" s="3" t="s">
        <v>24</v>
      </c>
      <c r="F1158" s="8">
        <v>4487.54</v>
      </c>
    </row>
    <row r="1159" spans="1:6" ht="15.75" customHeight="1" x14ac:dyDescent="0.3">
      <c r="A1159" s="6" t="s">
        <v>209</v>
      </c>
      <c r="B1159" s="3" t="s">
        <v>7</v>
      </c>
      <c r="C1159" s="3" t="s">
        <v>13</v>
      </c>
      <c r="D1159" s="3" t="s">
        <v>28</v>
      </c>
      <c r="E1159" s="3" t="s">
        <v>15</v>
      </c>
      <c r="F1159" s="8">
        <v>844.07</v>
      </c>
    </row>
    <row r="1160" spans="1:6" ht="15.75" customHeight="1" x14ac:dyDescent="0.3">
      <c r="A1160" s="6" t="s">
        <v>157</v>
      </c>
      <c r="B1160" s="3" t="s">
        <v>30</v>
      </c>
      <c r="C1160" s="3" t="s">
        <v>34</v>
      </c>
      <c r="D1160" s="3" t="s">
        <v>28</v>
      </c>
      <c r="E1160" s="3" t="s">
        <v>24</v>
      </c>
      <c r="F1160" s="8">
        <v>808.96</v>
      </c>
    </row>
    <row r="1161" spans="1:6" ht="15.75" customHeight="1" x14ac:dyDescent="0.3">
      <c r="A1161" s="6" t="s">
        <v>54</v>
      </c>
      <c r="B1161" s="3" t="s">
        <v>12</v>
      </c>
      <c r="C1161" s="3" t="s">
        <v>23</v>
      </c>
      <c r="D1161" s="3" t="s">
        <v>9</v>
      </c>
      <c r="E1161" s="3" t="s">
        <v>10</v>
      </c>
      <c r="F1161" s="8">
        <v>4896.9166629503779</v>
      </c>
    </row>
    <row r="1162" spans="1:6" ht="15.75" customHeight="1" x14ac:dyDescent="0.3">
      <c r="A1162" s="6" t="s">
        <v>151</v>
      </c>
      <c r="B1162" s="3" t="s">
        <v>12</v>
      </c>
      <c r="C1162" s="3" t="s">
        <v>8</v>
      </c>
      <c r="D1162" s="3" t="s">
        <v>9</v>
      </c>
      <c r="E1162" s="3" t="s">
        <v>10</v>
      </c>
      <c r="F1162" s="8">
        <v>191.17</v>
      </c>
    </row>
    <row r="1163" spans="1:6" ht="15.75" customHeight="1" x14ac:dyDescent="0.3">
      <c r="A1163" s="6" t="s">
        <v>137</v>
      </c>
      <c r="B1163" s="3" t="s">
        <v>17</v>
      </c>
      <c r="C1163" s="3" t="s">
        <v>34</v>
      </c>
      <c r="D1163" s="3" t="s">
        <v>14</v>
      </c>
      <c r="E1163" s="3" t="s">
        <v>10</v>
      </c>
      <c r="F1163" s="8">
        <v>1697.2</v>
      </c>
    </row>
    <row r="1164" spans="1:6" ht="15.75" customHeight="1" x14ac:dyDescent="0.3">
      <c r="A1164" s="6" t="s">
        <v>57</v>
      </c>
      <c r="B1164" s="3" t="s">
        <v>19</v>
      </c>
      <c r="C1164" s="3" t="s">
        <v>8</v>
      </c>
      <c r="D1164" s="3" t="s">
        <v>9</v>
      </c>
      <c r="E1164" s="3" t="s">
        <v>24</v>
      </c>
      <c r="F1164" s="8">
        <v>4105.0089230849944</v>
      </c>
    </row>
    <row r="1165" spans="1:6" ht="15.75" customHeight="1" x14ac:dyDescent="0.3">
      <c r="A1165" s="6" t="s">
        <v>80</v>
      </c>
      <c r="B1165" s="3" t="s">
        <v>17</v>
      </c>
      <c r="C1165" s="3" t="s">
        <v>13</v>
      </c>
      <c r="D1165" s="3" t="s">
        <v>28</v>
      </c>
      <c r="E1165" s="3" t="s">
        <v>10</v>
      </c>
      <c r="F1165" s="8">
        <v>4095.94</v>
      </c>
    </row>
    <row r="1166" spans="1:6" ht="15.75" customHeight="1" x14ac:dyDescent="0.3">
      <c r="A1166" s="6" t="s">
        <v>99</v>
      </c>
      <c r="B1166" s="3" t="s">
        <v>19</v>
      </c>
      <c r="C1166" s="3" t="s">
        <v>8</v>
      </c>
      <c r="D1166" s="3" t="s">
        <v>14</v>
      </c>
      <c r="E1166" s="3" t="s">
        <v>24</v>
      </c>
      <c r="F1166" s="8">
        <v>1094.42</v>
      </c>
    </row>
    <row r="1167" spans="1:6" ht="15.75" customHeight="1" x14ac:dyDescent="0.3">
      <c r="A1167" s="6" t="s">
        <v>178</v>
      </c>
      <c r="B1167" s="3" t="s">
        <v>30</v>
      </c>
      <c r="C1167" s="3" t="s">
        <v>34</v>
      </c>
      <c r="D1167" s="3" t="s">
        <v>9</v>
      </c>
      <c r="E1167" s="3" t="s">
        <v>15</v>
      </c>
      <c r="F1167" s="8">
        <v>2501.470005042594</v>
      </c>
    </row>
    <row r="1168" spans="1:6" ht="15.75" customHeight="1" x14ac:dyDescent="0.3">
      <c r="A1168" s="6" t="s">
        <v>138</v>
      </c>
      <c r="B1168" s="3" t="s">
        <v>12</v>
      </c>
      <c r="C1168" s="3" t="s">
        <v>34</v>
      </c>
      <c r="D1168" s="3" t="s">
        <v>14</v>
      </c>
      <c r="E1168" s="3" t="s">
        <v>24</v>
      </c>
      <c r="F1168" s="8">
        <v>1137.71</v>
      </c>
    </row>
    <row r="1169" spans="1:6" ht="15.75" customHeight="1" x14ac:dyDescent="0.3">
      <c r="A1169" s="6" t="s">
        <v>113</v>
      </c>
      <c r="B1169" s="3" t="s">
        <v>30</v>
      </c>
      <c r="C1169" s="3" t="s">
        <v>23</v>
      </c>
      <c r="D1169" s="3" t="s">
        <v>28</v>
      </c>
      <c r="E1169" s="3" t="s">
        <v>15</v>
      </c>
      <c r="F1169" s="8">
        <v>2685.34</v>
      </c>
    </row>
    <row r="1170" spans="1:6" ht="15.75" customHeight="1" x14ac:dyDescent="0.3">
      <c r="A1170" s="6" t="s">
        <v>184</v>
      </c>
      <c r="B1170" s="3" t="s">
        <v>30</v>
      </c>
      <c r="C1170" s="3" t="s">
        <v>13</v>
      </c>
      <c r="D1170" s="3" t="s">
        <v>14</v>
      </c>
      <c r="E1170" s="3" t="s">
        <v>24</v>
      </c>
      <c r="F1170" s="8">
        <v>3561.14</v>
      </c>
    </row>
    <row r="1171" spans="1:6" ht="15.75" customHeight="1" x14ac:dyDescent="0.3">
      <c r="A1171" s="6" t="s">
        <v>55</v>
      </c>
      <c r="B1171" s="3" t="s">
        <v>12</v>
      </c>
      <c r="C1171" s="3" t="s">
        <v>23</v>
      </c>
      <c r="D1171" s="3" t="s">
        <v>9</v>
      </c>
      <c r="E1171" s="3" t="s">
        <v>10</v>
      </c>
      <c r="F1171" s="8">
        <v>135.5664488954821</v>
      </c>
    </row>
    <row r="1172" spans="1:6" ht="15.75" customHeight="1" x14ac:dyDescent="0.3">
      <c r="A1172" s="6" t="s">
        <v>201</v>
      </c>
      <c r="B1172" s="3" t="s">
        <v>12</v>
      </c>
      <c r="C1172" s="3" t="s">
        <v>8</v>
      </c>
      <c r="D1172" s="3" t="s">
        <v>28</v>
      </c>
      <c r="E1172" s="3" t="s">
        <v>15</v>
      </c>
      <c r="F1172" s="8">
        <v>651.62</v>
      </c>
    </row>
    <row r="1173" spans="1:6" ht="15.75" customHeight="1" x14ac:dyDescent="0.3">
      <c r="A1173" s="6" t="s">
        <v>189</v>
      </c>
      <c r="B1173" s="3" t="s">
        <v>19</v>
      </c>
      <c r="C1173" s="3" t="s">
        <v>34</v>
      </c>
      <c r="D1173" s="3" t="s">
        <v>9</v>
      </c>
      <c r="E1173" s="3" t="s">
        <v>10</v>
      </c>
      <c r="F1173" s="8">
        <v>243.88</v>
      </c>
    </row>
    <row r="1174" spans="1:6" ht="15.75" customHeight="1" x14ac:dyDescent="0.3">
      <c r="A1174" s="6" t="s">
        <v>215</v>
      </c>
      <c r="B1174" s="3" t="s">
        <v>17</v>
      </c>
      <c r="C1174" s="3" t="s">
        <v>34</v>
      </c>
      <c r="D1174" s="3" t="s">
        <v>28</v>
      </c>
      <c r="E1174" s="3" t="s">
        <v>24</v>
      </c>
      <c r="F1174" s="8">
        <v>2204.12</v>
      </c>
    </row>
    <row r="1175" spans="1:6" ht="15.75" customHeight="1" x14ac:dyDescent="0.3">
      <c r="A1175" s="6" t="s">
        <v>77</v>
      </c>
      <c r="B1175" s="3" t="s">
        <v>30</v>
      </c>
      <c r="C1175" s="3" t="s">
        <v>34</v>
      </c>
      <c r="D1175" s="3" t="s">
        <v>9</v>
      </c>
      <c r="E1175" s="3" t="s">
        <v>24</v>
      </c>
      <c r="F1175" s="8">
        <v>4031.311754508964</v>
      </c>
    </row>
    <row r="1176" spans="1:6" ht="15.75" customHeight="1" x14ac:dyDescent="0.3">
      <c r="A1176" s="6" t="s">
        <v>37</v>
      </c>
      <c r="B1176" s="3" t="s">
        <v>17</v>
      </c>
      <c r="C1176" s="3" t="s">
        <v>8</v>
      </c>
      <c r="D1176" s="3" t="s">
        <v>14</v>
      </c>
      <c r="E1176" s="3" t="s">
        <v>24</v>
      </c>
      <c r="F1176" s="8">
        <v>1311.25</v>
      </c>
    </row>
    <row r="1177" spans="1:6" ht="15.75" customHeight="1" x14ac:dyDescent="0.3">
      <c r="A1177" s="6" t="s">
        <v>96</v>
      </c>
      <c r="B1177" s="3" t="s">
        <v>19</v>
      </c>
      <c r="C1177" s="3" t="s">
        <v>8</v>
      </c>
      <c r="D1177" s="3" t="s">
        <v>9</v>
      </c>
      <c r="E1177" s="3" t="s">
        <v>10</v>
      </c>
      <c r="F1177" s="8">
        <v>496.00451524701481</v>
      </c>
    </row>
    <row r="1178" spans="1:6" ht="15.75" customHeight="1" x14ac:dyDescent="0.3">
      <c r="A1178" s="6" t="s">
        <v>136</v>
      </c>
      <c r="B1178" s="3" t="s">
        <v>17</v>
      </c>
      <c r="C1178" s="3" t="s">
        <v>8</v>
      </c>
      <c r="D1178" s="3" t="s">
        <v>14</v>
      </c>
      <c r="E1178" s="3" t="s">
        <v>10</v>
      </c>
      <c r="F1178" s="8">
        <v>3182.6</v>
      </c>
    </row>
    <row r="1179" spans="1:6" ht="15.75" customHeight="1" x14ac:dyDescent="0.3">
      <c r="A1179" s="6" t="s">
        <v>182</v>
      </c>
      <c r="B1179" s="3" t="s">
        <v>12</v>
      </c>
      <c r="C1179" s="3" t="s">
        <v>23</v>
      </c>
      <c r="D1179" s="3" t="s">
        <v>14</v>
      </c>
      <c r="E1179" s="3" t="s">
        <v>15</v>
      </c>
      <c r="F1179" s="8">
        <v>1935.31</v>
      </c>
    </row>
    <row r="1180" spans="1:6" ht="15.75" customHeight="1" x14ac:dyDescent="0.3">
      <c r="A1180" s="6" t="s">
        <v>103</v>
      </c>
      <c r="B1180" s="3" t="s">
        <v>19</v>
      </c>
      <c r="C1180" s="3" t="s">
        <v>34</v>
      </c>
      <c r="D1180" s="3" t="s">
        <v>9</v>
      </c>
      <c r="E1180" s="3" t="s">
        <v>10</v>
      </c>
      <c r="F1180" s="8">
        <v>4354.0755701443959</v>
      </c>
    </row>
    <row r="1181" spans="1:6" ht="15.75" customHeight="1" x14ac:dyDescent="0.3">
      <c r="A1181" s="6" t="s">
        <v>144</v>
      </c>
      <c r="B1181" s="3" t="s">
        <v>30</v>
      </c>
      <c r="C1181" s="3" t="s">
        <v>13</v>
      </c>
      <c r="D1181" s="3" t="s">
        <v>28</v>
      </c>
      <c r="E1181" s="3" t="s">
        <v>15</v>
      </c>
      <c r="F1181" s="8">
        <v>4545.6899999999996</v>
      </c>
    </row>
    <row r="1182" spans="1:6" ht="15.75" customHeight="1" x14ac:dyDescent="0.3">
      <c r="A1182" s="6" t="s">
        <v>126</v>
      </c>
      <c r="B1182" s="3" t="s">
        <v>30</v>
      </c>
      <c r="C1182" s="3" t="s">
        <v>13</v>
      </c>
      <c r="D1182" s="3" t="s">
        <v>28</v>
      </c>
      <c r="E1182" s="3" t="s">
        <v>10</v>
      </c>
      <c r="F1182" s="8">
        <v>1019.91</v>
      </c>
    </row>
    <row r="1183" spans="1:6" ht="15.75" customHeight="1" x14ac:dyDescent="0.3">
      <c r="A1183" s="6" t="s">
        <v>205</v>
      </c>
      <c r="B1183" s="3" t="s">
        <v>17</v>
      </c>
      <c r="C1183" s="3" t="s">
        <v>34</v>
      </c>
      <c r="D1183" s="3" t="s">
        <v>9</v>
      </c>
      <c r="E1183" s="3" t="s">
        <v>24</v>
      </c>
      <c r="F1183" s="8">
        <v>3313.076882583212</v>
      </c>
    </row>
    <row r="1184" spans="1:6" ht="15.75" customHeight="1" x14ac:dyDescent="0.3">
      <c r="A1184" s="6" t="s">
        <v>72</v>
      </c>
      <c r="B1184" s="3" t="s">
        <v>19</v>
      </c>
      <c r="C1184" s="3" t="s">
        <v>34</v>
      </c>
      <c r="D1184" s="3" t="s">
        <v>28</v>
      </c>
      <c r="E1184" s="3" t="s">
        <v>24</v>
      </c>
      <c r="F1184" s="8">
        <v>2988.27</v>
      </c>
    </row>
    <row r="1185" spans="1:6" ht="15.75" customHeight="1" x14ac:dyDescent="0.3">
      <c r="A1185" s="6" t="s">
        <v>146</v>
      </c>
      <c r="B1185" s="3" t="s">
        <v>7</v>
      </c>
      <c r="C1185" s="3" t="s">
        <v>34</v>
      </c>
      <c r="D1185" s="3" t="s">
        <v>9</v>
      </c>
      <c r="E1185" s="3" t="s">
        <v>24</v>
      </c>
      <c r="F1185" s="8">
        <v>4688.4712577760774</v>
      </c>
    </row>
    <row r="1186" spans="1:6" ht="15.75" customHeight="1" x14ac:dyDescent="0.3">
      <c r="A1186" s="6" t="s">
        <v>76</v>
      </c>
      <c r="B1186" s="3" t="s">
        <v>17</v>
      </c>
      <c r="C1186" s="3" t="s">
        <v>34</v>
      </c>
      <c r="D1186" s="3" t="s">
        <v>9</v>
      </c>
      <c r="E1186" s="3" t="s">
        <v>24</v>
      </c>
      <c r="F1186" s="8">
        <v>4159.3606564068978</v>
      </c>
    </row>
    <row r="1187" spans="1:6" ht="15.75" customHeight="1" x14ac:dyDescent="0.3">
      <c r="A1187" s="6" t="s">
        <v>146</v>
      </c>
      <c r="B1187" s="3" t="s">
        <v>7</v>
      </c>
      <c r="C1187" s="3" t="s">
        <v>13</v>
      </c>
      <c r="D1187" s="3" t="s">
        <v>14</v>
      </c>
      <c r="E1187" s="3" t="s">
        <v>24</v>
      </c>
      <c r="F1187" s="8">
        <v>3142.22</v>
      </c>
    </row>
    <row r="1188" spans="1:6" ht="15.75" customHeight="1" x14ac:dyDescent="0.3">
      <c r="A1188" s="6" t="s">
        <v>193</v>
      </c>
      <c r="B1188" s="3" t="s">
        <v>12</v>
      </c>
      <c r="C1188" s="3" t="s">
        <v>34</v>
      </c>
      <c r="D1188" s="3" t="s">
        <v>9</v>
      </c>
      <c r="E1188" s="3" t="s">
        <v>15</v>
      </c>
      <c r="F1188" s="8">
        <v>4654.5582058395594</v>
      </c>
    </row>
    <row r="1189" spans="1:6" ht="15.75" customHeight="1" x14ac:dyDescent="0.3">
      <c r="A1189" s="6" t="s">
        <v>76</v>
      </c>
      <c r="B1189" s="3" t="s">
        <v>17</v>
      </c>
      <c r="C1189" s="3" t="s">
        <v>13</v>
      </c>
      <c r="D1189" s="3" t="s">
        <v>9</v>
      </c>
      <c r="E1189" s="3" t="s">
        <v>15</v>
      </c>
      <c r="F1189" s="8">
        <v>348.73387587854631</v>
      </c>
    </row>
    <row r="1190" spans="1:6" ht="15.75" customHeight="1" x14ac:dyDescent="0.3">
      <c r="A1190" s="6" t="s">
        <v>109</v>
      </c>
      <c r="B1190" s="3" t="s">
        <v>12</v>
      </c>
      <c r="C1190" s="3" t="s">
        <v>23</v>
      </c>
      <c r="D1190" s="3" t="s">
        <v>14</v>
      </c>
      <c r="E1190" s="3" t="s">
        <v>15</v>
      </c>
      <c r="F1190" s="8">
        <v>4243.12</v>
      </c>
    </row>
    <row r="1191" spans="1:6" ht="15.75" customHeight="1" x14ac:dyDescent="0.3">
      <c r="A1191" s="6" t="s">
        <v>52</v>
      </c>
      <c r="B1191" s="3" t="s">
        <v>19</v>
      </c>
      <c r="C1191" s="3" t="s">
        <v>8</v>
      </c>
      <c r="D1191" s="3" t="s">
        <v>14</v>
      </c>
      <c r="E1191" s="3" t="s">
        <v>24</v>
      </c>
      <c r="F1191" s="8">
        <v>4673.26</v>
      </c>
    </row>
    <row r="1192" spans="1:6" ht="15.75" customHeight="1" x14ac:dyDescent="0.3">
      <c r="A1192" s="6" t="s">
        <v>85</v>
      </c>
      <c r="B1192" s="3" t="s">
        <v>30</v>
      </c>
      <c r="C1192" s="3" t="s">
        <v>8</v>
      </c>
      <c r="D1192" s="3" t="s">
        <v>28</v>
      </c>
      <c r="E1192" s="3" t="s">
        <v>10</v>
      </c>
      <c r="F1192" s="8">
        <v>1127.24</v>
      </c>
    </row>
    <row r="1193" spans="1:6" ht="15.75" customHeight="1" x14ac:dyDescent="0.3">
      <c r="A1193" s="6" t="s">
        <v>185</v>
      </c>
      <c r="B1193" s="3" t="s">
        <v>30</v>
      </c>
      <c r="C1193" s="3" t="s">
        <v>34</v>
      </c>
      <c r="D1193" s="3" t="s">
        <v>9</v>
      </c>
      <c r="E1193" s="3" t="s">
        <v>24</v>
      </c>
      <c r="F1193" s="8">
        <v>884.52</v>
      </c>
    </row>
    <row r="1194" spans="1:6" ht="15.75" customHeight="1" x14ac:dyDescent="0.3">
      <c r="A1194" s="6" t="s">
        <v>131</v>
      </c>
      <c r="B1194" s="3" t="s">
        <v>17</v>
      </c>
      <c r="C1194" s="3" t="s">
        <v>34</v>
      </c>
      <c r="D1194" s="3" t="s">
        <v>9</v>
      </c>
      <c r="E1194" s="3" t="s">
        <v>24</v>
      </c>
      <c r="F1194" s="8">
        <v>692.69108287331869</v>
      </c>
    </row>
    <row r="1195" spans="1:6" ht="15.75" customHeight="1" x14ac:dyDescent="0.3">
      <c r="A1195" s="6" t="s">
        <v>149</v>
      </c>
      <c r="B1195" s="3" t="s">
        <v>17</v>
      </c>
      <c r="C1195" s="3" t="s">
        <v>8</v>
      </c>
      <c r="D1195" s="3" t="s">
        <v>9</v>
      </c>
      <c r="E1195" s="3" t="s">
        <v>15</v>
      </c>
      <c r="F1195" s="8">
        <v>1097.7746553810059</v>
      </c>
    </row>
    <row r="1196" spans="1:6" ht="15.75" customHeight="1" x14ac:dyDescent="0.3">
      <c r="A1196" s="6" t="s">
        <v>41</v>
      </c>
      <c r="B1196" s="3" t="s">
        <v>30</v>
      </c>
      <c r="C1196" s="3" t="s">
        <v>8</v>
      </c>
      <c r="D1196" s="3" t="s">
        <v>9</v>
      </c>
      <c r="E1196" s="3" t="s">
        <v>15</v>
      </c>
      <c r="F1196" s="8">
        <v>3601.712426447556</v>
      </c>
    </row>
    <row r="1197" spans="1:6" ht="15.75" customHeight="1" x14ac:dyDescent="0.3">
      <c r="A1197" s="6" t="s">
        <v>130</v>
      </c>
      <c r="B1197" s="3" t="s">
        <v>12</v>
      </c>
      <c r="C1197" s="3" t="s">
        <v>23</v>
      </c>
      <c r="D1197" s="3" t="s">
        <v>14</v>
      </c>
      <c r="E1197" s="3" t="s">
        <v>15</v>
      </c>
      <c r="F1197" s="8">
        <v>4661.5</v>
      </c>
    </row>
    <row r="1198" spans="1:6" ht="15.75" customHeight="1" x14ac:dyDescent="0.3">
      <c r="A1198" s="6" t="s">
        <v>25</v>
      </c>
      <c r="B1198" s="3" t="s">
        <v>19</v>
      </c>
      <c r="C1198" s="3" t="s">
        <v>23</v>
      </c>
      <c r="D1198" s="3" t="s">
        <v>14</v>
      </c>
      <c r="E1198" s="3" t="s">
        <v>10</v>
      </c>
      <c r="F1198" s="8">
        <v>4163.95</v>
      </c>
    </row>
    <row r="1199" spans="1:6" ht="15.75" customHeight="1" x14ac:dyDescent="0.3">
      <c r="A1199" s="6" t="s">
        <v>40</v>
      </c>
      <c r="B1199" s="3" t="s">
        <v>19</v>
      </c>
      <c r="C1199" s="3" t="s">
        <v>23</v>
      </c>
      <c r="D1199" s="3" t="s">
        <v>14</v>
      </c>
      <c r="E1199" s="3" t="s">
        <v>15</v>
      </c>
      <c r="F1199" s="8">
        <v>2018.59</v>
      </c>
    </row>
    <row r="1200" spans="1:6" ht="15.75" customHeight="1" x14ac:dyDescent="0.3">
      <c r="A1200" s="6" t="s">
        <v>118</v>
      </c>
      <c r="B1200" s="3" t="s">
        <v>30</v>
      </c>
      <c r="C1200" s="3" t="s">
        <v>13</v>
      </c>
      <c r="D1200" s="3" t="s">
        <v>28</v>
      </c>
      <c r="E1200" s="3" t="s">
        <v>10</v>
      </c>
      <c r="F1200" s="8">
        <v>1373.09</v>
      </c>
    </row>
    <row r="1201" spans="1:6" ht="15.75" customHeight="1" x14ac:dyDescent="0.3">
      <c r="A1201" s="6" t="s">
        <v>65</v>
      </c>
      <c r="B1201" s="3" t="s">
        <v>30</v>
      </c>
      <c r="C1201" s="3" t="s">
        <v>13</v>
      </c>
      <c r="D1201" s="3" t="s">
        <v>14</v>
      </c>
      <c r="E1201" s="3" t="s">
        <v>10</v>
      </c>
      <c r="F1201" s="8">
        <v>1419.59</v>
      </c>
    </row>
    <row r="1202" spans="1:6" ht="15.75" customHeight="1" x14ac:dyDescent="0.3">
      <c r="A1202" s="6" t="s">
        <v>47</v>
      </c>
      <c r="B1202" s="3" t="s">
        <v>30</v>
      </c>
      <c r="C1202" s="3" t="s">
        <v>34</v>
      </c>
      <c r="D1202" s="3" t="s">
        <v>14</v>
      </c>
      <c r="E1202" s="3" t="s">
        <v>24</v>
      </c>
      <c r="F1202" s="8">
        <v>3946.93</v>
      </c>
    </row>
    <row r="1203" spans="1:6" ht="15.75" customHeight="1" x14ac:dyDescent="0.3">
      <c r="A1203" s="6" t="s">
        <v>32</v>
      </c>
      <c r="B1203" s="3" t="s">
        <v>7</v>
      </c>
      <c r="C1203" s="3" t="s">
        <v>34</v>
      </c>
      <c r="D1203" s="3" t="s">
        <v>14</v>
      </c>
      <c r="E1203" s="3" t="s">
        <v>24</v>
      </c>
      <c r="F1203" s="8">
        <v>685.73</v>
      </c>
    </row>
    <row r="1204" spans="1:6" ht="15.75" customHeight="1" x14ac:dyDescent="0.3">
      <c r="A1204" s="6" t="s">
        <v>108</v>
      </c>
      <c r="B1204" s="3" t="s">
        <v>7</v>
      </c>
      <c r="C1204" s="3" t="s">
        <v>8</v>
      </c>
      <c r="D1204" s="3" t="s">
        <v>14</v>
      </c>
      <c r="E1204" s="3" t="s">
        <v>10</v>
      </c>
      <c r="F1204" s="8">
        <v>4879.25</v>
      </c>
    </row>
    <row r="1205" spans="1:6" ht="15.75" customHeight="1" x14ac:dyDescent="0.3">
      <c r="A1205" s="6" t="s">
        <v>64</v>
      </c>
      <c r="B1205" s="3" t="s">
        <v>30</v>
      </c>
      <c r="C1205" s="3" t="s">
        <v>8</v>
      </c>
      <c r="D1205" s="3" t="s">
        <v>9</v>
      </c>
      <c r="E1205" s="3" t="s">
        <v>10</v>
      </c>
      <c r="F1205" s="8">
        <v>3667.49</v>
      </c>
    </row>
    <row r="1206" spans="1:6" ht="15.75" customHeight="1" x14ac:dyDescent="0.3">
      <c r="A1206" s="6" t="s">
        <v>150</v>
      </c>
      <c r="B1206" s="3" t="s">
        <v>30</v>
      </c>
      <c r="C1206" s="3" t="s">
        <v>13</v>
      </c>
      <c r="D1206" s="3" t="s">
        <v>28</v>
      </c>
      <c r="E1206" s="3" t="s">
        <v>15</v>
      </c>
      <c r="F1206" s="8">
        <v>1085.32</v>
      </c>
    </row>
    <row r="1207" spans="1:6" ht="15.75" customHeight="1" x14ac:dyDescent="0.3">
      <c r="A1207" s="6" t="s">
        <v>175</v>
      </c>
      <c r="B1207" s="3" t="s">
        <v>7</v>
      </c>
      <c r="C1207" s="3" t="s">
        <v>23</v>
      </c>
      <c r="D1207" s="3" t="s">
        <v>14</v>
      </c>
      <c r="E1207" s="3" t="s">
        <v>10</v>
      </c>
      <c r="F1207" s="8">
        <v>4510.42</v>
      </c>
    </row>
    <row r="1208" spans="1:6" ht="15.75" customHeight="1" x14ac:dyDescent="0.3">
      <c r="A1208" s="6" t="s">
        <v>84</v>
      </c>
      <c r="B1208" s="3" t="s">
        <v>30</v>
      </c>
      <c r="C1208" s="3" t="s">
        <v>34</v>
      </c>
      <c r="D1208" s="3" t="s">
        <v>14</v>
      </c>
      <c r="E1208" s="3" t="s">
        <v>24</v>
      </c>
      <c r="F1208" s="8">
        <v>499.33</v>
      </c>
    </row>
    <row r="1209" spans="1:6" ht="15.75" customHeight="1" x14ac:dyDescent="0.3">
      <c r="A1209" s="6" t="s">
        <v>153</v>
      </c>
      <c r="B1209" s="3" t="s">
        <v>7</v>
      </c>
      <c r="C1209" s="3" t="s">
        <v>8</v>
      </c>
      <c r="D1209" s="3" t="s">
        <v>9</v>
      </c>
      <c r="E1209" s="3" t="s">
        <v>15</v>
      </c>
      <c r="F1209" s="8">
        <v>1951.9222403739129</v>
      </c>
    </row>
    <row r="1210" spans="1:6" ht="15.75" customHeight="1" x14ac:dyDescent="0.3">
      <c r="A1210" s="6" t="s">
        <v>93</v>
      </c>
      <c r="B1210" s="3" t="s">
        <v>30</v>
      </c>
      <c r="C1210" s="3" t="s">
        <v>23</v>
      </c>
      <c r="D1210" s="3" t="s">
        <v>9</v>
      </c>
      <c r="E1210" s="3" t="s">
        <v>15</v>
      </c>
      <c r="F1210" s="8">
        <v>1473.5947918411141</v>
      </c>
    </row>
    <row r="1211" spans="1:6" ht="15.75" customHeight="1" x14ac:dyDescent="0.3">
      <c r="A1211" s="6" t="s">
        <v>97</v>
      </c>
      <c r="B1211" s="3" t="s">
        <v>7</v>
      </c>
      <c r="C1211" s="3" t="s">
        <v>13</v>
      </c>
      <c r="D1211" s="3" t="s">
        <v>14</v>
      </c>
      <c r="E1211" s="3" t="s">
        <v>15</v>
      </c>
      <c r="F1211" s="8">
        <v>3545.05</v>
      </c>
    </row>
    <row r="1212" spans="1:6" ht="15.75" customHeight="1" x14ac:dyDescent="0.3">
      <c r="A1212" s="6" t="s">
        <v>115</v>
      </c>
      <c r="B1212" s="3" t="s">
        <v>19</v>
      </c>
      <c r="C1212" s="3" t="s">
        <v>34</v>
      </c>
      <c r="D1212" s="3" t="s">
        <v>28</v>
      </c>
      <c r="E1212" s="3" t="s">
        <v>24</v>
      </c>
      <c r="F1212" s="8">
        <v>84.78</v>
      </c>
    </row>
    <row r="1213" spans="1:6" ht="15.75" customHeight="1" x14ac:dyDescent="0.3">
      <c r="A1213" s="6" t="s">
        <v>102</v>
      </c>
      <c r="B1213" s="3" t="s">
        <v>19</v>
      </c>
      <c r="C1213" s="3" t="s">
        <v>23</v>
      </c>
      <c r="D1213" s="3" t="s">
        <v>28</v>
      </c>
      <c r="E1213" s="3" t="s">
        <v>10</v>
      </c>
      <c r="F1213" s="8">
        <v>1941.65</v>
      </c>
    </row>
    <row r="1214" spans="1:6" ht="15.75" customHeight="1" x14ac:dyDescent="0.3">
      <c r="A1214" s="6" t="s">
        <v>191</v>
      </c>
      <c r="B1214" s="3" t="s">
        <v>12</v>
      </c>
      <c r="C1214" s="3" t="s">
        <v>34</v>
      </c>
      <c r="D1214" s="3" t="s">
        <v>14</v>
      </c>
      <c r="E1214" s="3" t="s">
        <v>10</v>
      </c>
      <c r="F1214" s="8">
        <v>2646.36</v>
      </c>
    </row>
    <row r="1215" spans="1:6" ht="15.75" customHeight="1" x14ac:dyDescent="0.3">
      <c r="A1215" s="6" t="s">
        <v>101</v>
      </c>
      <c r="B1215" s="3" t="s">
        <v>19</v>
      </c>
      <c r="C1215" s="3" t="s">
        <v>23</v>
      </c>
      <c r="D1215" s="3" t="s">
        <v>9</v>
      </c>
      <c r="E1215" s="3" t="s">
        <v>24</v>
      </c>
      <c r="F1215" s="8">
        <v>1257.0845323896499</v>
      </c>
    </row>
    <row r="1216" spans="1:6" ht="15.75" customHeight="1" x14ac:dyDescent="0.3">
      <c r="A1216" s="6" t="s">
        <v>49</v>
      </c>
      <c r="B1216" s="3" t="s">
        <v>19</v>
      </c>
      <c r="C1216" s="3" t="s">
        <v>13</v>
      </c>
      <c r="D1216" s="3" t="s">
        <v>14</v>
      </c>
      <c r="E1216" s="3" t="s">
        <v>10</v>
      </c>
      <c r="F1216" s="8">
        <v>4445.1499999999996</v>
      </c>
    </row>
    <row r="1217" spans="1:6" ht="15.75" customHeight="1" x14ac:dyDescent="0.3">
      <c r="A1217" s="6" t="s">
        <v>84</v>
      </c>
      <c r="B1217" s="3" t="s">
        <v>30</v>
      </c>
      <c r="C1217" s="3" t="s">
        <v>13</v>
      </c>
      <c r="D1217" s="3" t="s">
        <v>28</v>
      </c>
      <c r="E1217" s="3" t="s">
        <v>15</v>
      </c>
      <c r="F1217" s="8">
        <v>3717.99</v>
      </c>
    </row>
    <row r="1218" spans="1:6" ht="15.75" customHeight="1" x14ac:dyDescent="0.3">
      <c r="A1218" s="6" t="s">
        <v>196</v>
      </c>
      <c r="B1218" s="3" t="s">
        <v>30</v>
      </c>
      <c r="C1218" s="3" t="s">
        <v>23</v>
      </c>
      <c r="D1218" s="3" t="s">
        <v>9</v>
      </c>
      <c r="E1218" s="3" t="s">
        <v>24</v>
      </c>
      <c r="F1218" s="8">
        <v>4588.6389292781423</v>
      </c>
    </row>
    <row r="1219" spans="1:6" ht="15.75" customHeight="1" x14ac:dyDescent="0.3">
      <c r="A1219" s="6" t="s">
        <v>161</v>
      </c>
      <c r="B1219" s="3" t="s">
        <v>7</v>
      </c>
      <c r="C1219" s="3" t="s">
        <v>8</v>
      </c>
      <c r="D1219" s="3" t="s">
        <v>9</v>
      </c>
      <c r="E1219" s="3" t="s">
        <v>10</v>
      </c>
      <c r="F1219" s="8">
        <v>1806.8769450160789</v>
      </c>
    </row>
    <row r="1220" spans="1:6" ht="15.75" customHeight="1" x14ac:dyDescent="0.3">
      <c r="A1220" s="6" t="s">
        <v>83</v>
      </c>
      <c r="B1220" s="3" t="s">
        <v>17</v>
      </c>
      <c r="C1220" s="3" t="s">
        <v>8</v>
      </c>
      <c r="D1220" s="3" t="s">
        <v>9</v>
      </c>
      <c r="E1220" s="3" t="s">
        <v>15</v>
      </c>
      <c r="F1220" s="8">
        <v>1893.445913335911</v>
      </c>
    </row>
    <row r="1221" spans="1:6" ht="15.75" customHeight="1" x14ac:dyDescent="0.3">
      <c r="A1221" s="6" t="s">
        <v>87</v>
      </c>
      <c r="B1221" s="3" t="s">
        <v>12</v>
      </c>
      <c r="C1221" s="3" t="s">
        <v>23</v>
      </c>
      <c r="D1221" s="3" t="s">
        <v>28</v>
      </c>
      <c r="E1221" s="3" t="s">
        <v>15</v>
      </c>
      <c r="F1221" s="8">
        <v>2906.15</v>
      </c>
    </row>
    <row r="1222" spans="1:6" ht="15.75" customHeight="1" x14ac:dyDescent="0.3">
      <c r="A1222" s="6" t="s">
        <v>205</v>
      </c>
      <c r="B1222" s="3" t="s">
        <v>17</v>
      </c>
      <c r="C1222" s="3" t="s">
        <v>23</v>
      </c>
      <c r="D1222" s="3" t="s">
        <v>9</v>
      </c>
      <c r="E1222" s="3" t="s">
        <v>10</v>
      </c>
      <c r="F1222" s="8">
        <v>4352.6233113881644</v>
      </c>
    </row>
    <row r="1223" spans="1:6" ht="15.75" customHeight="1" x14ac:dyDescent="0.3">
      <c r="A1223" s="6" t="s">
        <v>40</v>
      </c>
      <c r="B1223" s="3" t="s">
        <v>19</v>
      </c>
      <c r="C1223" s="3" t="s">
        <v>8</v>
      </c>
      <c r="D1223" s="3" t="s">
        <v>14</v>
      </c>
      <c r="E1223" s="3" t="s">
        <v>10</v>
      </c>
      <c r="F1223" s="8">
        <v>750.01</v>
      </c>
    </row>
    <row r="1224" spans="1:6" ht="15.75" customHeight="1" x14ac:dyDescent="0.3">
      <c r="A1224" s="6" t="s">
        <v>78</v>
      </c>
      <c r="B1224" s="3" t="s">
        <v>7</v>
      </c>
      <c r="C1224" s="3" t="s">
        <v>13</v>
      </c>
      <c r="D1224" s="3" t="s">
        <v>28</v>
      </c>
      <c r="E1224" s="3" t="s">
        <v>15</v>
      </c>
      <c r="F1224" s="8">
        <v>1435.13</v>
      </c>
    </row>
    <row r="1225" spans="1:6" ht="15.75" customHeight="1" x14ac:dyDescent="0.3">
      <c r="A1225" s="6" t="s">
        <v>181</v>
      </c>
      <c r="B1225" s="3" t="s">
        <v>30</v>
      </c>
      <c r="C1225" s="3" t="s">
        <v>13</v>
      </c>
      <c r="D1225" s="3" t="s">
        <v>14</v>
      </c>
      <c r="E1225" s="3" t="s">
        <v>24</v>
      </c>
      <c r="F1225" s="8">
        <v>3346.28</v>
      </c>
    </row>
    <row r="1226" spans="1:6" ht="15.75" customHeight="1" x14ac:dyDescent="0.3">
      <c r="A1226" s="6" t="s">
        <v>74</v>
      </c>
      <c r="B1226" s="3" t="s">
        <v>19</v>
      </c>
      <c r="C1226" s="3" t="s">
        <v>8</v>
      </c>
      <c r="D1226" s="3" t="s">
        <v>9</v>
      </c>
      <c r="E1226" s="3" t="s">
        <v>15</v>
      </c>
      <c r="F1226" s="8">
        <v>3975.6861546667419</v>
      </c>
    </row>
    <row r="1227" spans="1:6" ht="15.75" customHeight="1" x14ac:dyDescent="0.3">
      <c r="A1227" s="6" t="s">
        <v>88</v>
      </c>
      <c r="B1227" s="3" t="s">
        <v>7</v>
      </c>
      <c r="C1227" s="3" t="s">
        <v>23</v>
      </c>
      <c r="D1227" s="3" t="s">
        <v>14</v>
      </c>
      <c r="E1227" s="3" t="s">
        <v>24</v>
      </c>
      <c r="F1227" s="8">
        <v>3453.13</v>
      </c>
    </row>
    <row r="1228" spans="1:6" ht="15.75" customHeight="1" x14ac:dyDescent="0.3">
      <c r="A1228" s="6" t="s">
        <v>151</v>
      </c>
      <c r="B1228" s="3" t="s">
        <v>12</v>
      </c>
      <c r="C1228" s="3" t="s">
        <v>34</v>
      </c>
      <c r="D1228" s="3" t="s">
        <v>9</v>
      </c>
      <c r="E1228" s="3" t="s">
        <v>24</v>
      </c>
      <c r="F1228" s="8">
        <v>626.03</v>
      </c>
    </row>
    <row r="1229" spans="1:6" ht="15.75" customHeight="1" x14ac:dyDescent="0.3">
      <c r="A1229" s="6" t="s">
        <v>123</v>
      </c>
      <c r="B1229" s="3" t="s">
        <v>30</v>
      </c>
      <c r="C1229" s="3" t="s">
        <v>13</v>
      </c>
      <c r="D1229" s="3" t="s">
        <v>14</v>
      </c>
      <c r="E1229" s="3" t="s">
        <v>15</v>
      </c>
      <c r="F1229" s="8">
        <v>3255.93</v>
      </c>
    </row>
    <row r="1230" spans="1:6" ht="15.75" customHeight="1" x14ac:dyDescent="0.3">
      <c r="A1230" s="6" t="s">
        <v>219</v>
      </c>
      <c r="B1230" s="3" t="s">
        <v>12</v>
      </c>
      <c r="C1230" s="3" t="s">
        <v>8</v>
      </c>
      <c r="D1230" s="3" t="s">
        <v>28</v>
      </c>
      <c r="E1230" s="3" t="s">
        <v>24</v>
      </c>
      <c r="F1230" s="8">
        <v>4437.74</v>
      </c>
    </row>
    <row r="1231" spans="1:6" ht="15.75" customHeight="1" x14ac:dyDescent="0.3">
      <c r="A1231" s="6" t="s">
        <v>62</v>
      </c>
      <c r="B1231" s="3" t="s">
        <v>30</v>
      </c>
      <c r="C1231" s="3" t="s">
        <v>23</v>
      </c>
      <c r="D1231" s="3" t="s">
        <v>28</v>
      </c>
      <c r="E1231" s="3" t="s">
        <v>10</v>
      </c>
      <c r="F1231" s="8">
        <v>1531</v>
      </c>
    </row>
    <row r="1232" spans="1:6" ht="15.75" customHeight="1" x14ac:dyDescent="0.3">
      <c r="A1232" s="6" t="s">
        <v>142</v>
      </c>
      <c r="B1232" s="3" t="s">
        <v>17</v>
      </c>
      <c r="C1232" s="3" t="s">
        <v>8</v>
      </c>
      <c r="D1232" s="3" t="s">
        <v>28</v>
      </c>
      <c r="E1232" s="3" t="s">
        <v>24</v>
      </c>
      <c r="F1232" s="8">
        <v>3938.07</v>
      </c>
    </row>
    <row r="1233" spans="1:6" ht="15.75" customHeight="1" x14ac:dyDescent="0.3">
      <c r="A1233" s="6" t="s">
        <v>141</v>
      </c>
      <c r="B1233" s="3" t="s">
        <v>7</v>
      </c>
      <c r="C1233" s="3" t="s">
        <v>13</v>
      </c>
      <c r="D1233" s="3" t="s">
        <v>14</v>
      </c>
      <c r="E1233" s="3" t="s">
        <v>10</v>
      </c>
      <c r="F1233" s="8">
        <v>1999.93</v>
      </c>
    </row>
    <row r="1234" spans="1:6" ht="15.75" customHeight="1" x14ac:dyDescent="0.3">
      <c r="A1234" s="6" t="s">
        <v>214</v>
      </c>
      <c r="B1234" s="3" t="s">
        <v>30</v>
      </c>
      <c r="C1234" s="3" t="s">
        <v>13</v>
      </c>
      <c r="D1234" s="3" t="s">
        <v>9</v>
      </c>
      <c r="E1234" s="3" t="s">
        <v>15</v>
      </c>
      <c r="F1234" s="8">
        <v>379.85075037815801</v>
      </c>
    </row>
    <row r="1235" spans="1:6" ht="15.75" customHeight="1" x14ac:dyDescent="0.3">
      <c r="A1235" s="6" t="s">
        <v>55</v>
      </c>
      <c r="B1235" s="3" t="s">
        <v>12</v>
      </c>
      <c r="C1235" s="3" t="s">
        <v>13</v>
      </c>
      <c r="D1235" s="3" t="s">
        <v>9</v>
      </c>
      <c r="E1235" s="3" t="s">
        <v>24</v>
      </c>
      <c r="F1235" s="8">
        <v>4069.541358682935</v>
      </c>
    </row>
    <row r="1236" spans="1:6" ht="15.75" customHeight="1" x14ac:dyDescent="0.3">
      <c r="A1236" s="6" t="s">
        <v>171</v>
      </c>
      <c r="B1236" s="3" t="s">
        <v>17</v>
      </c>
      <c r="C1236" s="3" t="s">
        <v>34</v>
      </c>
      <c r="D1236" s="3" t="s">
        <v>28</v>
      </c>
      <c r="E1236" s="3" t="s">
        <v>15</v>
      </c>
      <c r="F1236" s="8">
        <v>2664.95</v>
      </c>
    </row>
    <row r="1237" spans="1:6" ht="15.75" customHeight="1" x14ac:dyDescent="0.3">
      <c r="A1237" s="6" t="s">
        <v>160</v>
      </c>
      <c r="B1237" s="3" t="s">
        <v>30</v>
      </c>
      <c r="C1237" s="3" t="s">
        <v>34</v>
      </c>
      <c r="D1237" s="3" t="s">
        <v>9</v>
      </c>
      <c r="E1237" s="3" t="s">
        <v>15</v>
      </c>
      <c r="F1237" s="8">
        <v>1975.28</v>
      </c>
    </row>
    <row r="1238" spans="1:6" ht="15.75" customHeight="1" x14ac:dyDescent="0.3">
      <c r="A1238" s="6" t="s">
        <v>215</v>
      </c>
      <c r="B1238" s="3" t="s">
        <v>17</v>
      </c>
      <c r="C1238" s="3" t="s">
        <v>8</v>
      </c>
      <c r="D1238" s="3" t="s">
        <v>14</v>
      </c>
      <c r="E1238" s="3" t="s">
        <v>24</v>
      </c>
      <c r="F1238" s="8">
        <v>4697.13</v>
      </c>
    </row>
    <row r="1239" spans="1:6" ht="15.75" customHeight="1" x14ac:dyDescent="0.3">
      <c r="A1239" s="6" t="s">
        <v>204</v>
      </c>
      <c r="B1239" s="3" t="s">
        <v>30</v>
      </c>
      <c r="C1239" s="3" t="s">
        <v>13</v>
      </c>
      <c r="D1239" s="3" t="s">
        <v>14</v>
      </c>
      <c r="E1239" s="3" t="s">
        <v>15</v>
      </c>
      <c r="F1239" s="8">
        <v>2932.94</v>
      </c>
    </row>
    <row r="1240" spans="1:6" ht="15.75" customHeight="1" x14ac:dyDescent="0.3">
      <c r="A1240" s="6" t="s">
        <v>190</v>
      </c>
      <c r="B1240" s="3" t="s">
        <v>17</v>
      </c>
      <c r="C1240" s="3" t="s">
        <v>8</v>
      </c>
      <c r="D1240" s="3" t="s">
        <v>28</v>
      </c>
      <c r="E1240" s="3" t="s">
        <v>15</v>
      </c>
      <c r="F1240" s="8">
        <v>1869.13</v>
      </c>
    </row>
    <row r="1241" spans="1:6" ht="15.75" customHeight="1" x14ac:dyDescent="0.3">
      <c r="A1241" s="6" t="s">
        <v>87</v>
      </c>
      <c r="B1241" s="3" t="s">
        <v>12</v>
      </c>
      <c r="C1241" s="3" t="s">
        <v>8</v>
      </c>
      <c r="D1241" s="3" t="s">
        <v>14</v>
      </c>
      <c r="E1241" s="3" t="s">
        <v>15</v>
      </c>
      <c r="F1241" s="8">
        <v>3433.46</v>
      </c>
    </row>
    <row r="1242" spans="1:6" ht="15.75" customHeight="1" x14ac:dyDescent="0.3">
      <c r="A1242" s="6" t="s">
        <v>218</v>
      </c>
      <c r="B1242" s="3" t="s">
        <v>17</v>
      </c>
      <c r="C1242" s="3" t="s">
        <v>23</v>
      </c>
      <c r="D1242" s="3" t="s">
        <v>14</v>
      </c>
      <c r="E1242" s="3" t="s">
        <v>10</v>
      </c>
      <c r="F1242" s="8">
        <v>3234.84</v>
      </c>
    </row>
    <row r="1243" spans="1:6" ht="15.75" customHeight="1" x14ac:dyDescent="0.3">
      <c r="A1243" s="6" t="s">
        <v>31</v>
      </c>
      <c r="B1243" s="3" t="s">
        <v>30</v>
      </c>
      <c r="C1243" s="3" t="s">
        <v>8</v>
      </c>
      <c r="D1243" s="3" t="s">
        <v>14</v>
      </c>
      <c r="E1243" s="3" t="s">
        <v>24</v>
      </c>
      <c r="F1243" s="8">
        <v>2947.36</v>
      </c>
    </row>
    <row r="1244" spans="1:6" ht="15.75" customHeight="1" x14ac:dyDescent="0.3">
      <c r="A1244" s="6" t="s">
        <v>204</v>
      </c>
      <c r="B1244" s="3" t="s">
        <v>30</v>
      </c>
      <c r="C1244" s="3" t="s">
        <v>34</v>
      </c>
      <c r="D1244" s="3" t="s">
        <v>9</v>
      </c>
      <c r="E1244" s="3" t="s">
        <v>24</v>
      </c>
      <c r="F1244" s="8">
        <v>4189.4613181320174</v>
      </c>
    </row>
    <row r="1245" spans="1:6" ht="15.75" customHeight="1" x14ac:dyDescent="0.3">
      <c r="A1245" s="6" t="s">
        <v>31</v>
      </c>
      <c r="B1245" s="3" t="s">
        <v>30</v>
      </c>
      <c r="C1245" s="3" t="s">
        <v>8</v>
      </c>
      <c r="D1245" s="3" t="s">
        <v>14</v>
      </c>
      <c r="E1245" s="3" t="s">
        <v>15</v>
      </c>
      <c r="F1245" s="8">
        <v>4346.51</v>
      </c>
    </row>
    <row r="1246" spans="1:6" ht="15.75" customHeight="1" x14ac:dyDescent="0.3">
      <c r="A1246" s="6" t="s">
        <v>124</v>
      </c>
      <c r="B1246" s="3" t="s">
        <v>12</v>
      </c>
      <c r="C1246" s="3" t="s">
        <v>34</v>
      </c>
      <c r="D1246" s="3" t="s">
        <v>14</v>
      </c>
      <c r="E1246" s="3" t="s">
        <v>15</v>
      </c>
      <c r="F1246" s="8">
        <v>1356.94</v>
      </c>
    </row>
    <row r="1247" spans="1:6" ht="15.75" customHeight="1" x14ac:dyDescent="0.3">
      <c r="A1247" s="6" t="s">
        <v>197</v>
      </c>
      <c r="B1247" s="3" t="s">
        <v>30</v>
      </c>
      <c r="C1247" s="3" t="s">
        <v>8</v>
      </c>
      <c r="D1247" s="3" t="s">
        <v>28</v>
      </c>
      <c r="E1247" s="3" t="s">
        <v>10</v>
      </c>
      <c r="F1247" s="8">
        <v>50.06</v>
      </c>
    </row>
    <row r="1248" spans="1:6" ht="15.75" customHeight="1" x14ac:dyDescent="0.3">
      <c r="A1248" s="6" t="s">
        <v>202</v>
      </c>
      <c r="B1248" s="3" t="s">
        <v>12</v>
      </c>
      <c r="C1248" s="3" t="s">
        <v>13</v>
      </c>
      <c r="D1248" s="3" t="s">
        <v>28</v>
      </c>
      <c r="E1248" s="3" t="s">
        <v>15</v>
      </c>
      <c r="F1248" s="8">
        <v>3795.55</v>
      </c>
    </row>
    <row r="1249" spans="1:6" ht="15.75" customHeight="1" x14ac:dyDescent="0.3">
      <c r="A1249" s="6" t="s">
        <v>60</v>
      </c>
      <c r="B1249" s="3" t="s">
        <v>12</v>
      </c>
      <c r="C1249" s="3" t="s">
        <v>34</v>
      </c>
      <c r="D1249" s="3" t="s">
        <v>9</v>
      </c>
      <c r="E1249" s="3" t="s">
        <v>10</v>
      </c>
      <c r="F1249" s="8">
        <v>4134.2097935191114</v>
      </c>
    </row>
    <row r="1250" spans="1:6" ht="15.75" customHeight="1" x14ac:dyDescent="0.3">
      <c r="A1250" s="6" t="s">
        <v>214</v>
      </c>
      <c r="B1250" s="3" t="s">
        <v>30</v>
      </c>
      <c r="C1250" s="3" t="s">
        <v>34</v>
      </c>
      <c r="D1250" s="3" t="s">
        <v>9</v>
      </c>
      <c r="E1250" s="3" t="s">
        <v>24</v>
      </c>
      <c r="F1250" s="8">
        <v>2597.3550549144679</v>
      </c>
    </row>
    <row r="1251" spans="1:6" ht="15.75" customHeight="1" x14ac:dyDescent="0.3">
      <c r="A1251" s="6" t="s">
        <v>219</v>
      </c>
      <c r="B1251" s="3" t="s">
        <v>12</v>
      </c>
      <c r="C1251" s="3" t="s">
        <v>8</v>
      </c>
      <c r="D1251" s="3" t="s">
        <v>14</v>
      </c>
      <c r="E1251" s="3" t="s">
        <v>24</v>
      </c>
      <c r="F1251" s="8">
        <v>2151.91</v>
      </c>
    </row>
    <row r="1252" spans="1:6" ht="15.75" customHeight="1" x14ac:dyDescent="0.3">
      <c r="A1252" s="6" t="s">
        <v>164</v>
      </c>
      <c r="B1252" s="3" t="s">
        <v>19</v>
      </c>
      <c r="C1252" s="3" t="s">
        <v>34</v>
      </c>
      <c r="D1252" s="3" t="s">
        <v>14</v>
      </c>
      <c r="E1252" s="3" t="s">
        <v>10</v>
      </c>
      <c r="F1252" s="8">
        <v>3338.56</v>
      </c>
    </row>
    <row r="1253" spans="1:6" ht="15.75" customHeight="1" x14ac:dyDescent="0.3">
      <c r="A1253" s="6" t="s">
        <v>123</v>
      </c>
      <c r="B1253" s="3" t="s">
        <v>30</v>
      </c>
      <c r="C1253" s="3" t="s">
        <v>23</v>
      </c>
      <c r="D1253" s="3" t="s">
        <v>9</v>
      </c>
      <c r="E1253" s="3" t="s">
        <v>15</v>
      </c>
      <c r="F1253" s="8">
        <v>284.86</v>
      </c>
    </row>
    <row r="1254" spans="1:6" ht="15.75" customHeight="1" x14ac:dyDescent="0.3">
      <c r="A1254" s="6" t="s">
        <v>149</v>
      </c>
      <c r="B1254" s="3" t="s">
        <v>17</v>
      </c>
      <c r="C1254" s="3" t="s">
        <v>34</v>
      </c>
      <c r="D1254" s="3" t="s">
        <v>14</v>
      </c>
      <c r="E1254" s="3" t="s">
        <v>15</v>
      </c>
      <c r="F1254" s="8">
        <v>4418.62</v>
      </c>
    </row>
    <row r="1255" spans="1:6" ht="15.75" customHeight="1" x14ac:dyDescent="0.3">
      <c r="A1255" s="6" t="s">
        <v>194</v>
      </c>
      <c r="B1255" s="3" t="s">
        <v>17</v>
      </c>
      <c r="C1255" s="3" t="s">
        <v>23</v>
      </c>
      <c r="D1255" s="3" t="s">
        <v>14</v>
      </c>
      <c r="E1255" s="3" t="s">
        <v>24</v>
      </c>
      <c r="F1255" s="8">
        <v>1452.21</v>
      </c>
    </row>
    <row r="1256" spans="1:6" ht="15.75" customHeight="1" x14ac:dyDescent="0.3">
      <c r="A1256" s="6" t="s">
        <v>35</v>
      </c>
      <c r="B1256" s="3" t="s">
        <v>19</v>
      </c>
      <c r="C1256" s="3" t="s">
        <v>23</v>
      </c>
      <c r="D1256" s="3" t="s">
        <v>28</v>
      </c>
      <c r="E1256" s="3" t="s">
        <v>15</v>
      </c>
      <c r="F1256" s="8">
        <v>1001.43</v>
      </c>
    </row>
    <row r="1257" spans="1:6" ht="15.75" customHeight="1" x14ac:dyDescent="0.3">
      <c r="A1257" s="6" t="s">
        <v>123</v>
      </c>
      <c r="B1257" s="3" t="s">
        <v>30</v>
      </c>
      <c r="C1257" s="3" t="s">
        <v>8</v>
      </c>
      <c r="D1257" s="3" t="s">
        <v>28</v>
      </c>
      <c r="E1257" s="3" t="s">
        <v>15</v>
      </c>
      <c r="F1257" s="8">
        <v>3280.78</v>
      </c>
    </row>
    <row r="1258" spans="1:6" ht="15.75" customHeight="1" x14ac:dyDescent="0.3">
      <c r="A1258" s="6" t="s">
        <v>209</v>
      </c>
      <c r="B1258" s="3" t="s">
        <v>7</v>
      </c>
      <c r="C1258" s="3" t="s">
        <v>8</v>
      </c>
      <c r="D1258" s="3" t="s">
        <v>14</v>
      </c>
      <c r="E1258" s="3" t="s">
        <v>24</v>
      </c>
      <c r="F1258" s="8">
        <v>2429.6</v>
      </c>
    </row>
    <row r="1259" spans="1:6" ht="15.75" customHeight="1" x14ac:dyDescent="0.3">
      <c r="A1259" s="6" t="s">
        <v>103</v>
      </c>
      <c r="B1259" s="3" t="s">
        <v>19</v>
      </c>
      <c r="C1259" s="3" t="s">
        <v>13</v>
      </c>
      <c r="D1259" s="3" t="s">
        <v>9</v>
      </c>
      <c r="E1259" s="3" t="s">
        <v>10</v>
      </c>
      <c r="F1259" s="8">
        <v>4025.9912265284552</v>
      </c>
    </row>
    <row r="1260" spans="1:6" ht="15.75" customHeight="1" x14ac:dyDescent="0.3">
      <c r="A1260" s="6" t="s">
        <v>209</v>
      </c>
      <c r="B1260" s="3" t="s">
        <v>7</v>
      </c>
      <c r="C1260" s="3" t="s">
        <v>13</v>
      </c>
      <c r="D1260" s="3" t="s">
        <v>14</v>
      </c>
      <c r="E1260" s="3" t="s">
        <v>15</v>
      </c>
      <c r="F1260" s="8">
        <v>1880.25</v>
      </c>
    </row>
    <row r="1261" spans="1:6" ht="15.75" customHeight="1" x14ac:dyDescent="0.3">
      <c r="A1261" s="6" t="s">
        <v>132</v>
      </c>
      <c r="B1261" s="3" t="s">
        <v>19</v>
      </c>
      <c r="C1261" s="3" t="s">
        <v>23</v>
      </c>
      <c r="D1261" s="3" t="s">
        <v>28</v>
      </c>
      <c r="E1261" s="3" t="s">
        <v>15</v>
      </c>
      <c r="F1261" s="8">
        <v>3107.51</v>
      </c>
    </row>
    <row r="1262" spans="1:6" ht="15.75" customHeight="1" x14ac:dyDescent="0.3">
      <c r="A1262" s="6" t="s">
        <v>107</v>
      </c>
      <c r="B1262" s="3" t="s">
        <v>30</v>
      </c>
      <c r="C1262" s="3" t="s">
        <v>23</v>
      </c>
      <c r="D1262" s="3" t="s">
        <v>9</v>
      </c>
      <c r="E1262" s="3" t="s">
        <v>15</v>
      </c>
      <c r="F1262" s="8">
        <v>1430.9374864092269</v>
      </c>
    </row>
    <row r="1263" spans="1:6" ht="15.75" customHeight="1" x14ac:dyDescent="0.3">
      <c r="A1263" s="6" t="s">
        <v>169</v>
      </c>
      <c r="B1263" s="3" t="s">
        <v>12</v>
      </c>
      <c r="C1263" s="3" t="s">
        <v>34</v>
      </c>
      <c r="D1263" s="3" t="s">
        <v>28</v>
      </c>
      <c r="E1263" s="3" t="s">
        <v>15</v>
      </c>
      <c r="F1263" s="8">
        <v>4735.9399999999996</v>
      </c>
    </row>
    <row r="1264" spans="1:6" ht="15.75" customHeight="1" x14ac:dyDescent="0.3">
      <c r="A1264" s="6" t="s">
        <v>177</v>
      </c>
      <c r="B1264" s="3" t="s">
        <v>7</v>
      </c>
      <c r="C1264" s="3" t="s">
        <v>8</v>
      </c>
      <c r="D1264" s="3" t="s">
        <v>28</v>
      </c>
      <c r="E1264" s="3" t="s">
        <v>15</v>
      </c>
      <c r="F1264" s="8">
        <v>419.21</v>
      </c>
    </row>
    <row r="1265" spans="1:6" ht="15.75" customHeight="1" x14ac:dyDescent="0.3">
      <c r="A1265" s="6" t="s">
        <v>208</v>
      </c>
      <c r="B1265" s="3" t="s">
        <v>19</v>
      </c>
      <c r="C1265" s="3" t="s">
        <v>34</v>
      </c>
      <c r="D1265" s="3" t="s">
        <v>9</v>
      </c>
      <c r="E1265" s="3" t="s">
        <v>24</v>
      </c>
      <c r="F1265" s="8">
        <v>3952.7880936820839</v>
      </c>
    </row>
    <row r="1266" spans="1:6" ht="15.75" customHeight="1" x14ac:dyDescent="0.3">
      <c r="A1266" s="6" t="s">
        <v>170</v>
      </c>
      <c r="B1266" s="3" t="s">
        <v>12</v>
      </c>
      <c r="C1266" s="3" t="s">
        <v>8</v>
      </c>
      <c r="D1266" s="3" t="s">
        <v>28</v>
      </c>
      <c r="E1266" s="3" t="s">
        <v>10</v>
      </c>
      <c r="F1266" s="8">
        <v>2905.28</v>
      </c>
    </row>
    <row r="1267" spans="1:6" ht="15.75" customHeight="1" x14ac:dyDescent="0.3">
      <c r="A1267" s="6" t="s">
        <v>101</v>
      </c>
      <c r="B1267" s="3" t="s">
        <v>19</v>
      </c>
      <c r="C1267" s="3" t="s">
        <v>13</v>
      </c>
      <c r="D1267" s="3" t="s">
        <v>28</v>
      </c>
      <c r="E1267" s="3" t="s">
        <v>24</v>
      </c>
      <c r="F1267" s="8">
        <v>2595.02</v>
      </c>
    </row>
    <row r="1268" spans="1:6" ht="15.75" customHeight="1" x14ac:dyDescent="0.3">
      <c r="A1268" s="6" t="s">
        <v>93</v>
      </c>
      <c r="B1268" s="3" t="s">
        <v>30</v>
      </c>
      <c r="C1268" s="3" t="s">
        <v>34</v>
      </c>
      <c r="D1268" s="3" t="s">
        <v>9</v>
      </c>
      <c r="E1268" s="3" t="s">
        <v>15</v>
      </c>
      <c r="F1268" s="8">
        <v>4395.4888261292053</v>
      </c>
    </row>
    <row r="1269" spans="1:6" ht="15.75" customHeight="1" x14ac:dyDescent="0.3">
      <c r="A1269" s="6" t="s">
        <v>91</v>
      </c>
      <c r="B1269" s="3" t="s">
        <v>30</v>
      </c>
      <c r="C1269" s="3" t="s">
        <v>23</v>
      </c>
      <c r="D1269" s="3" t="s">
        <v>14</v>
      </c>
      <c r="E1269" s="3" t="s">
        <v>24</v>
      </c>
      <c r="F1269" s="8">
        <v>969.03</v>
      </c>
    </row>
    <row r="1270" spans="1:6" ht="15.75" customHeight="1" x14ac:dyDescent="0.3">
      <c r="A1270" s="6" t="s">
        <v>218</v>
      </c>
      <c r="B1270" s="3" t="s">
        <v>17</v>
      </c>
      <c r="C1270" s="3" t="s">
        <v>34</v>
      </c>
      <c r="D1270" s="3" t="s">
        <v>14</v>
      </c>
      <c r="E1270" s="3" t="s">
        <v>15</v>
      </c>
      <c r="F1270" s="8">
        <v>4736.7</v>
      </c>
    </row>
    <row r="1271" spans="1:6" ht="15.75" customHeight="1" x14ac:dyDescent="0.3">
      <c r="A1271" s="6" t="s">
        <v>67</v>
      </c>
      <c r="B1271" s="3" t="s">
        <v>7</v>
      </c>
      <c r="C1271" s="3" t="s">
        <v>8</v>
      </c>
      <c r="D1271" s="3" t="s">
        <v>9</v>
      </c>
      <c r="E1271" s="3" t="s">
        <v>15</v>
      </c>
      <c r="F1271" s="8">
        <v>3116.27</v>
      </c>
    </row>
    <row r="1272" spans="1:6" ht="15.75" customHeight="1" x14ac:dyDescent="0.3">
      <c r="A1272" s="6" t="s">
        <v>150</v>
      </c>
      <c r="B1272" s="3" t="s">
        <v>30</v>
      </c>
      <c r="C1272" s="3" t="s">
        <v>34</v>
      </c>
      <c r="D1272" s="3" t="s">
        <v>28</v>
      </c>
      <c r="E1272" s="3" t="s">
        <v>15</v>
      </c>
      <c r="F1272" s="8">
        <v>3048.92</v>
      </c>
    </row>
    <row r="1273" spans="1:6" ht="15.75" customHeight="1" x14ac:dyDescent="0.3">
      <c r="A1273" s="6" t="s">
        <v>75</v>
      </c>
      <c r="B1273" s="3" t="s">
        <v>19</v>
      </c>
      <c r="C1273" s="3" t="s">
        <v>34</v>
      </c>
      <c r="D1273" s="3" t="s">
        <v>9</v>
      </c>
      <c r="E1273" s="3" t="s">
        <v>15</v>
      </c>
      <c r="F1273" s="8">
        <v>4792.2007904355123</v>
      </c>
    </row>
    <row r="1274" spans="1:6" ht="15.75" customHeight="1" x14ac:dyDescent="0.3">
      <c r="A1274" s="6" t="s">
        <v>205</v>
      </c>
      <c r="B1274" s="3" t="s">
        <v>17</v>
      </c>
      <c r="C1274" s="3" t="s">
        <v>34</v>
      </c>
      <c r="D1274" s="3" t="s">
        <v>14</v>
      </c>
      <c r="E1274" s="3" t="s">
        <v>15</v>
      </c>
      <c r="F1274" s="8">
        <v>1851.08</v>
      </c>
    </row>
    <row r="1275" spans="1:6" ht="15.75" customHeight="1" x14ac:dyDescent="0.3">
      <c r="A1275" s="6" t="s">
        <v>79</v>
      </c>
      <c r="B1275" s="3" t="s">
        <v>17</v>
      </c>
      <c r="C1275" s="3" t="s">
        <v>34</v>
      </c>
      <c r="D1275" s="3" t="s">
        <v>14</v>
      </c>
      <c r="E1275" s="3" t="s">
        <v>10</v>
      </c>
      <c r="F1275" s="8">
        <v>331.53</v>
      </c>
    </row>
    <row r="1276" spans="1:6" ht="15.75" customHeight="1" x14ac:dyDescent="0.3">
      <c r="A1276" s="6" t="s">
        <v>179</v>
      </c>
      <c r="B1276" s="3" t="s">
        <v>7</v>
      </c>
      <c r="C1276" s="3" t="s">
        <v>13</v>
      </c>
      <c r="D1276" s="3" t="s">
        <v>28</v>
      </c>
      <c r="E1276" s="3" t="s">
        <v>24</v>
      </c>
      <c r="F1276" s="8">
        <v>2756.07</v>
      </c>
    </row>
    <row r="1277" spans="1:6" ht="15.75" customHeight="1" x14ac:dyDescent="0.3">
      <c r="A1277" s="6" t="s">
        <v>138</v>
      </c>
      <c r="B1277" s="3" t="s">
        <v>12</v>
      </c>
      <c r="C1277" s="3" t="s">
        <v>13</v>
      </c>
      <c r="D1277" s="3" t="s">
        <v>9</v>
      </c>
      <c r="E1277" s="3" t="s">
        <v>15</v>
      </c>
      <c r="F1277" s="8">
        <v>1185.144685140958</v>
      </c>
    </row>
    <row r="1278" spans="1:6" ht="15.75" customHeight="1" x14ac:dyDescent="0.3">
      <c r="A1278" s="6" t="s">
        <v>31</v>
      </c>
      <c r="B1278" s="3" t="s">
        <v>30</v>
      </c>
      <c r="C1278" s="3" t="s">
        <v>13</v>
      </c>
      <c r="D1278" s="3" t="s">
        <v>14</v>
      </c>
      <c r="E1278" s="3" t="s">
        <v>15</v>
      </c>
      <c r="F1278" s="8">
        <v>770.82</v>
      </c>
    </row>
    <row r="1279" spans="1:6" ht="15.75" customHeight="1" x14ac:dyDescent="0.3">
      <c r="A1279" s="6" t="s">
        <v>69</v>
      </c>
      <c r="B1279" s="3" t="s">
        <v>7</v>
      </c>
      <c r="C1279" s="3" t="s">
        <v>8</v>
      </c>
      <c r="D1279" s="3" t="s">
        <v>14</v>
      </c>
      <c r="E1279" s="3" t="s">
        <v>24</v>
      </c>
      <c r="F1279" s="8">
        <v>1735.38</v>
      </c>
    </row>
    <row r="1280" spans="1:6" ht="15.75" customHeight="1" x14ac:dyDescent="0.3">
      <c r="A1280" s="6" t="s">
        <v>211</v>
      </c>
      <c r="B1280" s="3" t="s">
        <v>7</v>
      </c>
      <c r="C1280" s="3" t="s">
        <v>8</v>
      </c>
      <c r="D1280" s="3" t="s">
        <v>9</v>
      </c>
      <c r="E1280" s="3" t="s">
        <v>15</v>
      </c>
      <c r="F1280" s="8">
        <v>2191.3122179801999</v>
      </c>
    </row>
    <row r="1281" spans="1:6" ht="15.75" customHeight="1" x14ac:dyDescent="0.3">
      <c r="A1281" s="6" t="s">
        <v>212</v>
      </c>
      <c r="B1281" s="3" t="s">
        <v>7</v>
      </c>
      <c r="C1281" s="3" t="s">
        <v>13</v>
      </c>
      <c r="D1281" s="3" t="s">
        <v>28</v>
      </c>
      <c r="E1281" s="3" t="s">
        <v>15</v>
      </c>
      <c r="F1281" s="8">
        <v>759.32</v>
      </c>
    </row>
    <row r="1282" spans="1:6" ht="15.75" customHeight="1" x14ac:dyDescent="0.3">
      <c r="A1282" s="6" t="s">
        <v>207</v>
      </c>
      <c r="B1282" s="3" t="s">
        <v>17</v>
      </c>
      <c r="C1282" s="3" t="s">
        <v>23</v>
      </c>
      <c r="D1282" s="3" t="s">
        <v>14</v>
      </c>
      <c r="E1282" s="3" t="s">
        <v>15</v>
      </c>
      <c r="F1282" s="8">
        <v>1954.05</v>
      </c>
    </row>
    <row r="1283" spans="1:6" ht="15.75" customHeight="1" x14ac:dyDescent="0.3">
      <c r="A1283" s="6" t="s">
        <v>144</v>
      </c>
      <c r="B1283" s="3" t="s">
        <v>30</v>
      </c>
      <c r="C1283" s="3" t="s">
        <v>34</v>
      </c>
      <c r="D1283" s="3" t="s">
        <v>9</v>
      </c>
      <c r="E1283" s="3" t="s">
        <v>15</v>
      </c>
      <c r="F1283" s="8">
        <v>4153</v>
      </c>
    </row>
    <row r="1284" spans="1:6" ht="15.75" customHeight="1" x14ac:dyDescent="0.3">
      <c r="A1284" s="6" t="s">
        <v>71</v>
      </c>
      <c r="B1284" s="3" t="s">
        <v>7</v>
      </c>
      <c r="C1284" s="3" t="s">
        <v>23</v>
      </c>
      <c r="D1284" s="3" t="s">
        <v>9</v>
      </c>
      <c r="E1284" s="3" t="s">
        <v>15</v>
      </c>
      <c r="F1284" s="8">
        <v>3571.757492340053</v>
      </c>
    </row>
    <row r="1285" spans="1:6" ht="15.75" customHeight="1" x14ac:dyDescent="0.3">
      <c r="A1285" s="6" t="s">
        <v>193</v>
      </c>
      <c r="B1285" s="3" t="s">
        <v>12</v>
      </c>
      <c r="C1285" s="3" t="s">
        <v>8</v>
      </c>
      <c r="D1285" s="3" t="s">
        <v>28</v>
      </c>
      <c r="E1285" s="3" t="s">
        <v>24</v>
      </c>
      <c r="F1285" s="8">
        <v>3705.85</v>
      </c>
    </row>
    <row r="1286" spans="1:6" ht="15.75" customHeight="1" x14ac:dyDescent="0.3">
      <c r="A1286" s="6" t="s">
        <v>158</v>
      </c>
      <c r="B1286" s="3" t="s">
        <v>30</v>
      </c>
      <c r="C1286" s="3" t="s">
        <v>13</v>
      </c>
      <c r="D1286" s="3" t="s">
        <v>14</v>
      </c>
      <c r="E1286" s="3" t="s">
        <v>15</v>
      </c>
      <c r="F1286" s="8">
        <v>4393.54</v>
      </c>
    </row>
    <row r="1287" spans="1:6" ht="15.75" customHeight="1" x14ac:dyDescent="0.3">
      <c r="A1287" s="6" t="s">
        <v>121</v>
      </c>
      <c r="B1287" s="3" t="s">
        <v>30</v>
      </c>
      <c r="C1287" s="3" t="s">
        <v>8</v>
      </c>
      <c r="D1287" s="3" t="s">
        <v>9</v>
      </c>
      <c r="E1287" s="3" t="s">
        <v>24</v>
      </c>
      <c r="F1287" s="8">
        <v>1303.239074360155</v>
      </c>
    </row>
    <row r="1288" spans="1:6" ht="15.75" customHeight="1" x14ac:dyDescent="0.3">
      <c r="A1288" s="6" t="s">
        <v>42</v>
      </c>
      <c r="B1288" s="3" t="s">
        <v>30</v>
      </c>
      <c r="C1288" s="3" t="s">
        <v>8</v>
      </c>
      <c r="D1288" s="3" t="s">
        <v>28</v>
      </c>
      <c r="E1288" s="3" t="s">
        <v>15</v>
      </c>
      <c r="F1288" s="8">
        <v>1709.14</v>
      </c>
    </row>
    <row r="1289" spans="1:6" ht="15.75" customHeight="1" x14ac:dyDescent="0.3">
      <c r="A1289" s="6" t="s">
        <v>144</v>
      </c>
      <c r="B1289" s="3" t="s">
        <v>30</v>
      </c>
      <c r="C1289" s="3" t="s">
        <v>34</v>
      </c>
      <c r="D1289" s="3" t="s">
        <v>9</v>
      </c>
      <c r="E1289" s="3" t="s">
        <v>15</v>
      </c>
      <c r="F1289" s="8">
        <v>4816.54</v>
      </c>
    </row>
    <row r="1290" spans="1:6" ht="15.75" customHeight="1" x14ac:dyDescent="0.3">
      <c r="A1290" s="6" t="s">
        <v>157</v>
      </c>
      <c r="B1290" s="3" t="s">
        <v>30</v>
      </c>
      <c r="C1290" s="3" t="s">
        <v>23</v>
      </c>
      <c r="D1290" s="3" t="s">
        <v>9</v>
      </c>
      <c r="E1290" s="3" t="s">
        <v>24</v>
      </c>
      <c r="F1290" s="8">
        <v>4237.9135155816439</v>
      </c>
    </row>
    <row r="1291" spans="1:6" ht="15.75" customHeight="1" x14ac:dyDescent="0.3">
      <c r="A1291" s="6" t="s">
        <v>215</v>
      </c>
      <c r="B1291" s="3" t="s">
        <v>17</v>
      </c>
      <c r="C1291" s="3" t="s">
        <v>34</v>
      </c>
      <c r="D1291" s="3" t="s">
        <v>14</v>
      </c>
      <c r="E1291" s="3" t="s">
        <v>24</v>
      </c>
      <c r="F1291" s="8">
        <v>2911.32</v>
      </c>
    </row>
    <row r="1292" spans="1:6" ht="15.75" customHeight="1" x14ac:dyDescent="0.3">
      <c r="A1292" s="6" t="s">
        <v>43</v>
      </c>
      <c r="B1292" s="3" t="s">
        <v>17</v>
      </c>
      <c r="C1292" s="3" t="s">
        <v>13</v>
      </c>
      <c r="D1292" s="3" t="s">
        <v>14</v>
      </c>
      <c r="E1292" s="3" t="s">
        <v>10</v>
      </c>
      <c r="F1292" s="8">
        <v>1512.18</v>
      </c>
    </row>
    <row r="1293" spans="1:6" ht="15.75" customHeight="1" x14ac:dyDescent="0.3">
      <c r="A1293" s="6" t="s">
        <v>21</v>
      </c>
      <c r="B1293" s="3" t="s">
        <v>19</v>
      </c>
      <c r="C1293" s="3" t="s">
        <v>34</v>
      </c>
      <c r="D1293" s="3" t="s">
        <v>28</v>
      </c>
      <c r="E1293" s="3" t="s">
        <v>15</v>
      </c>
      <c r="F1293" s="8">
        <v>2308.83</v>
      </c>
    </row>
    <row r="1294" spans="1:6" ht="15.75" customHeight="1" x14ac:dyDescent="0.3">
      <c r="A1294" s="6" t="s">
        <v>144</v>
      </c>
      <c r="B1294" s="3" t="s">
        <v>30</v>
      </c>
      <c r="C1294" s="3" t="s">
        <v>8</v>
      </c>
      <c r="D1294" s="3" t="s">
        <v>28</v>
      </c>
      <c r="E1294" s="3" t="s">
        <v>15</v>
      </c>
      <c r="F1294" s="8">
        <v>4743.8500000000004</v>
      </c>
    </row>
    <row r="1295" spans="1:6" ht="15.75" customHeight="1" x14ac:dyDescent="0.3">
      <c r="A1295" s="6" t="s">
        <v>123</v>
      </c>
      <c r="B1295" s="3" t="s">
        <v>30</v>
      </c>
      <c r="C1295" s="3" t="s">
        <v>23</v>
      </c>
      <c r="D1295" s="3" t="s">
        <v>9</v>
      </c>
      <c r="E1295" s="3" t="s">
        <v>24</v>
      </c>
      <c r="F1295" s="8">
        <v>3863.8</v>
      </c>
    </row>
    <row r="1296" spans="1:6" ht="15.75" customHeight="1" x14ac:dyDescent="0.3">
      <c r="A1296" s="6" t="s">
        <v>151</v>
      </c>
      <c r="B1296" s="3" t="s">
        <v>12</v>
      </c>
      <c r="C1296" s="3" t="s">
        <v>34</v>
      </c>
      <c r="D1296" s="3" t="s">
        <v>14</v>
      </c>
      <c r="E1296" s="3" t="s">
        <v>10</v>
      </c>
      <c r="F1296" s="8">
        <v>1928.39</v>
      </c>
    </row>
    <row r="1297" spans="1:6" ht="15.75" customHeight="1" x14ac:dyDescent="0.3">
      <c r="A1297" s="6" t="s">
        <v>116</v>
      </c>
      <c r="B1297" s="3" t="s">
        <v>17</v>
      </c>
      <c r="C1297" s="3" t="s">
        <v>23</v>
      </c>
      <c r="D1297" s="3" t="s">
        <v>28</v>
      </c>
      <c r="E1297" s="3" t="s">
        <v>24</v>
      </c>
      <c r="F1297" s="8">
        <v>2001.66</v>
      </c>
    </row>
    <row r="1298" spans="1:6" ht="15.75" customHeight="1" x14ac:dyDescent="0.3">
      <c r="A1298" s="6" t="s">
        <v>167</v>
      </c>
      <c r="B1298" s="3" t="s">
        <v>30</v>
      </c>
      <c r="C1298" s="3" t="s">
        <v>23</v>
      </c>
      <c r="D1298" s="3" t="s">
        <v>14</v>
      </c>
      <c r="E1298" s="3" t="s">
        <v>10</v>
      </c>
      <c r="F1298" s="8">
        <v>1031.08</v>
      </c>
    </row>
    <row r="1299" spans="1:6" ht="15.75" customHeight="1" x14ac:dyDescent="0.3">
      <c r="A1299" s="6" t="s">
        <v>182</v>
      </c>
      <c r="B1299" s="3" t="s">
        <v>12</v>
      </c>
      <c r="C1299" s="3" t="s">
        <v>34</v>
      </c>
      <c r="D1299" s="3" t="s">
        <v>14</v>
      </c>
      <c r="E1299" s="3" t="s">
        <v>10</v>
      </c>
      <c r="F1299" s="8">
        <v>4637.72</v>
      </c>
    </row>
    <row r="1300" spans="1:6" ht="15.75" customHeight="1" x14ac:dyDescent="0.3">
      <c r="A1300" s="6" t="s">
        <v>25</v>
      </c>
      <c r="B1300" s="3" t="s">
        <v>19</v>
      </c>
      <c r="C1300" s="3" t="s">
        <v>34</v>
      </c>
      <c r="D1300" s="3" t="s">
        <v>14</v>
      </c>
      <c r="E1300" s="3" t="s">
        <v>15</v>
      </c>
      <c r="F1300" s="8">
        <v>2119.1</v>
      </c>
    </row>
    <row r="1301" spans="1:6" ht="15.75" customHeight="1" x14ac:dyDescent="0.3">
      <c r="A1301" s="6" t="s">
        <v>172</v>
      </c>
      <c r="B1301" s="3" t="s">
        <v>7</v>
      </c>
      <c r="C1301" s="3" t="s">
        <v>8</v>
      </c>
      <c r="D1301" s="3" t="s">
        <v>9</v>
      </c>
      <c r="E1301" s="3" t="s">
        <v>10</v>
      </c>
      <c r="F1301" s="8">
        <v>672.58975537787273</v>
      </c>
    </row>
    <row r="1302" spans="1:6" ht="15.75" customHeight="1" x14ac:dyDescent="0.3">
      <c r="A1302" s="6" t="s">
        <v>120</v>
      </c>
      <c r="B1302" s="3" t="s">
        <v>30</v>
      </c>
      <c r="C1302" s="3" t="s">
        <v>8</v>
      </c>
      <c r="D1302" s="3" t="s">
        <v>9</v>
      </c>
      <c r="E1302" s="3" t="s">
        <v>15</v>
      </c>
      <c r="F1302" s="8">
        <v>1187.166128642406</v>
      </c>
    </row>
    <row r="1303" spans="1:6" ht="15.75" customHeight="1" x14ac:dyDescent="0.3">
      <c r="A1303" s="6" t="s">
        <v>80</v>
      </c>
      <c r="B1303" s="3" t="s">
        <v>17</v>
      </c>
      <c r="C1303" s="3" t="s">
        <v>13</v>
      </c>
      <c r="D1303" s="3" t="s">
        <v>14</v>
      </c>
      <c r="E1303" s="3" t="s">
        <v>15</v>
      </c>
      <c r="F1303" s="8">
        <v>3253.86</v>
      </c>
    </row>
    <row r="1304" spans="1:6" ht="15.75" customHeight="1" x14ac:dyDescent="0.3">
      <c r="A1304" s="6" t="s">
        <v>26</v>
      </c>
      <c r="B1304" s="3" t="s">
        <v>17</v>
      </c>
      <c r="C1304" s="3" t="s">
        <v>23</v>
      </c>
      <c r="D1304" s="3" t="s">
        <v>14</v>
      </c>
      <c r="E1304" s="3" t="s">
        <v>10</v>
      </c>
      <c r="F1304" s="8">
        <v>276.16000000000003</v>
      </c>
    </row>
    <row r="1305" spans="1:6" ht="15.75" customHeight="1" x14ac:dyDescent="0.3">
      <c r="A1305" s="6" t="s">
        <v>51</v>
      </c>
      <c r="B1305" s="3" t="s">
        <v>30</v>
      </c>
      <c r="C1305" s="3" t="s">
        <v>34</v>
      </c>
      <c r="D1305" s="3" t="s">
        <v>9</v>
      </c>
      <c r="E1305" s="3" t="s">
        <v>15</v>
      </c>
      <c r="F1305" s="8">
        <v>1988.3138029253139</v>
      </c>
    </row>
    <row r="1306" spans="1:6" ht="15.75" customHeight="1" x14ac:dyDescent="0.3">
      <c r="A1306" s="6" t="s">
        <v>67</v>
      </c>
      <c r="B1306" s="3" t="s">
        <v>7</v>
      </c>
      <c r="C1306" s="3" t="s">
        <v>13</v>
      </c>
      <c r="D1306" s="3" t="s">
        <v>28</v>
      </c>
      <c r="E1306" s="3" t="s">
        <v>10</v>
      </c>
      <c r="F1306" s="8">
        <v>1459.49</v>
      </c>
    </row>
    <row r="1307" spans="1:6" ht="15.75" customHeight="1" x14ac:dyDescent="0.3">
      <c r="A1307" s="6" t="s">
        <v>113</v>
      </c>
      <c r="B1307" s="3" t="s">
        <v>30</v>
      </c>
      <c r="C1307" s="3" t="s">
        <v>13</v>
      </c>
      <c r="D1307" s="3" t="s">
        <v>14</v>
      </c>
      <c r="E1307" s="3" t="s">
        <v>15</v>
      </c>
      <c r="F1307" s="8">
        <v>4054.68</v>
      </c>
    </row>
    <row r="1308" spans="1:6" ht="15.75" customHeight="1" x14ac:dyDescent="0.3">
      <c r="A1308" s="6" t="s">
        <v>47</v>
      </c>
      <c r="B1308" s="3" t="s">
        <v>30</v>
      </c>
      <c r="C1308" s="3" t="s">
        <v>13</v>
      </c>
      <c r="D1308" s="3" t="s">
        <v>14</v>
      </c>
      <c r="E1308" s="3" t="s">
        <v>24</v>
      </c>
      <c r="F1308" s="8">
        <v>270.88</v>
      </c>
    </row>
    <row r="1309" spans="1:6" ht="15.75" customHeight="1" x14ac:dyDescent="0.3">
      <c r="A1309" s="6" t="s">
        <v>33</v>
      </c>
      <c r="B1309" s="3" t="s">
        <v>19</v>
      </c>
      <c r="C1309" s="3" t="s">
        <v>8</v>
      </c>
      <c r="D1309" s="3" t="s">
        <v>14</v>
      </c>
      <c r="E1309" s="3" t="s">
        <v>10</v>
      </c>
      <c r="F1309" s="8">
        <v>1234.77</v>
      </c>
    </row>
    <row r="1310" spans="1:6" ht="15.75" customHeight="1" x14ac:dyDescent="0.3">
      <c r="A1310" s="6" t="s">
        <v>6</v>
      </c>
      <c r="B1310" s="3" t="s">
        <v>7</v>
      </c>
      <c r="C1310" s="3" t="s">
        <v>23</v>
      </c>
      <c r="D1310" s="3" t="s">
        <v>14</v>
      </c>
      <c r="E1310" s="3" t="s">
        <v>15</v>
      </c>
      <c r="F1310" s="8">
        <v>4028.89</v>
      </c>
    </row>
    <row r="1311" spans="1:6" ht="15.75" customHeight="1" x14ac:dyDescent="0.3">
      <c r="A1311" s="6" t="s">
        <v>101</v>
      </c>
      <c r="B1311" s="3" t="s">
        <v>19</v>
      </c>
      <c r="C1311" s="3" t="s">
        <v>23</v>
      </c>
      <c r="D1311" s="3" t="s">
        <v>9</v>
      </c>
      <c r="E1311" s="3" t="s">
        <v>15</v>
      </c>
      <c r="F1311" s="8">
        <v>4303.8535135412376</v>
      </c>
    </row>
    <row r="1312" spans="1:6" ht="15.75" customHeight="1" x14ac:dyDescent="0.3">
      <c r="A1312" s="6" t="s">
        <v>173</v>
      </c>
      <c r="B1312" s="3" t="s">
        <v>30</v>
      </c>
      <c r="C1312" s="3" t="s">
        <v>34</v>
      </c>
      <c r="D1312" s="3" t="s">
        <v>14</v>
      </c>
      <c r="E1312" s="3" t="s">
        <v>24</v>
      </c>
      <c r="F1312" s="8">
        <v>2941.43</v>
      </c>
    </row>
    <row r="1313" spans="1:6" ht="15.75" customHeight="1" x14ac:dyDescent="0.3">
      <c r="A1313" s="6" t="s">
        <v>192</v>
      </c>
      <c r="B1313" s="3" t="s">
        <v>19</v>
      </c>
      <c r="C1313" s="3" t="s">
        <v>8</v>
      </c>
      <c r="D1313" s="3" t="s">
        <v>14</v>
      </c>
      <c r="E1313" s="3" t="s">
        <v>24</v>
      </c>
      <c r="F1313" s="8">
        <v>125.18</v>
      </c>
    </row>
    <row r="1314" spans="1:6" ht="15.75" customHeight="1" x14ac:dyDescent="0.3">
      <c r="A1314" s="6" t="s">
        <v>150</v>
      </c>
      <c r="B1314" s="3" t="s">
        <v>30</v>
      </c>
      <c r="C1314" s="3" t="s">
        <v>34</v>
      </c>
      <c r="D1314" s="3" t="s">
        <v>14</v>
      </c>
      <c r="E1314" s="3" t="s">
        <v>15</v>
      </c>
      <c r="F1314" s="8">
        <v>2302.58</v>
      </c>
    </row>
    <row r="1315" spans="1:6" ht="15.75" customHeight="1" x14ac:dyDescent="0.3">
      <c r="A1315" s="6" t="s">
        <v>177</v>
      </c>
      <c r="B1315" s="3" t="s">
        <v>7</v>
      </c>
      <c r="C1315" s="3" t="s">
        <v>23</v>
      </c>
      <c r="D1315" s="3" t="s">
        <v>14</v>
      </c>
      <c r="E1315" s="3" t="s">
        <v>10</v>
      </c>
      <c r="F1315" s="8">
        <v>365.22</v>
      </c>
    </row>
    <row r="1316" spans="1:6" ht="15.75" customHeight="1" x14ac:dyDescent="0.3">
      <c r="A1316" s="6" t="s">
        <v>131</v>
      </c>
      <c r="B1316" s="3" t="s">
        <v>17</v>
      </c>
      <c r="C1316" s="3" t="s">
        <v>34</v>
      </c>
      <c r="D1316" s="3" t="s">
        <v>28</v>
      </c>
      <c r="E1316" s="3" t="s">
        <v>24</v>
      </c>
      <c r="F1316" s="8">
        <v>93.15</v>
      </c>
    </row>
    <row r="1317" spans="1:6" ht="15.75" customHeight="1" x14ac:dyDescent="0.3">
      <c r="A1317" s="6" t="s">
        <v>170</v>
      </c>
      <c r="B1317" s="3" t="s">
        <v>12</v>
      </c>
      <c r="C1317" s="3" t="s">
        <v>13</v>
      </c>
      <c r="D1317" s="3" t="s">
        <v>28</v>
      </c>
      <c r="E1317" s="3" t="s">
        <v>15</v>
      </c>
      <c r="F1317" s="8">
        <v>807.86</v>
      </c>
    </row>
    <row r="1318" spans="1:6" ht="15.75" customHeight="1" x14ac:dyDescent="0.3">
      <c r="A1318" s="6" t="s">
        <v>203</v>
      </c>
      <c r="B1318" s="3" t="s">
        <v>12</v>
      </c>
      <c r="C1318" s="3" t="s">
        <v>8</v>
      </c>
      <c r="D1318" s="3" t="s">
        <v>28</v>
      </c>
      <c r="E1318" s="3" t="s">
        <v>24</v>
      </c>
      <c r="F1318" s="8">
        <v>3779.13</v>
      </c>
    </row>
    <row r="1319" spans="1:6" ht="15.75" customHeight="1" x14ac:dyDescent="0.3">
      <c r="A1319" s="6" t="s">
        <v>206</v>
      </c>
      <c r="B1319" s="3" t="s">
        <v>19</v>
      </c>
      <c r="C1319" s="3" t="s">
        <v>13</v>
      </c>
      <c r="D1319" s="3" t="s">
        <v>9</v>
      </c>
      <c r="E1319" s="3" t="s">
        <v>10</v>
      </c>
      <c r="F1319" s="8">
        <v>4998.3865495747596</v>
      </c>
    </row>
    <row r="1320" spans="1:6" ht="15.75" customHeight="1" x14ac:dyDescent="0.3">
      <c r="A1320" s="6" t="s">
        <v>16</v>
      </c>
      <c r="B1320" s="3" t="s">
        <v>17</v>
      </c>
      <c r="C1320" s="3" t="s">
        <v>34</v>
      </c>
      <c r="D1320" s="3" t="s">
        <v>14</v>
      </c>
      <c r="E1320" s="3" t="s">
        <v>24</v>
      </c>
      <c r="F1320" s="8">
        <v>2268.11</v>
      </c>
    </row>
    <row r="1321" spans="1:6" ht="15.75" customHeight="1" x14ac:dyDescent="0.3">
      <c r="A1321" s="6" t="s">
        <v>189</v>
      </c>
      <c r="B1321" s="3" t="s">
        <v>19</v>
      </c>
      <c r="C1321" s="3" t="s">
        <v>8</v>
      </c>
      <c r="D1321" s="3" t="s">
        <v>14</v>
      </c>
      <c r="E1321" s="3" t="s">
        <v>24</v>
      </c>
      <c r="F1321" s="8">
        <v>1247.71</v>
      </c>
    </row>
    <row r="1322" spans="1:6" ht="15.75" customHeight="1" x14ac:dyDescent="0.3">
      <c r="A1322" s="6" t="s">
        <v>138</v>
      </c>
      <c r="B1322" s="3" t="s">
        <v>12</v>
      </c>
      <c r="C1322" s="3" t="s">
        <v>34</v>
      </c>
      <c r="D1322" s="3" t="s">
        <v>28</v>
      </c>
      <c r="E1322" s="3" t="s">
        <v>24</v>
      </c>
      <c r="F1322" s="8">
        <v>2941.25</v>
      </c>
    </row>
    <row r="1323" spans="1:6" ht="15.75" customHeight="1" x14ac:dyDescent="0.3">
      <c r="A1323" s="6" t="s">
        <v>63</v>
      </c>
      <c r="B1323" s="3" t="s">
        <v>12</v>
      </c>
      <c r="C1323" s="3" t="s">
        <v>13</v>
      </c>
      <c r="D1323" s="3" t="s">
        <v>28</v>
      </c>
      <c r="E1323" s="3" t="s">
        <v>24</v>
      </c>
      <c r="F1323" s="8">
        <v>1210.07</v>
      </c>
    </row>
    <row r="1324" spans="1:6" ht="15.75" customHeight="1" x14ac:dyDescent="0.3">
      <c r="A1324" s="6" t="s">
        <v>25</v>
      </c>
      <c r="B1324" s="3" t="s">
        <v>19</v>
      </c>
      <c r="C1324" s="3" t="s">
        <v>34</v>
      </c>
      <c r="D1324" s="3" t="s">
        <v>28</v>
      </c>
      <c r="E1324" s="3" t="s">
        <v>15</v>
      </c>
      <c r="F1324" s="8">
        <v>4451</v>
      </c>
    </row>
    <row r="1325" spans="1:6" ht="15.75" customHeight="1" x14ac:dyDescent="0.3">
      <c r="A1325" s="6" t="s">
        <v>20</v>
      </c>
      <c r="B1325" s="3" t="s">
        <v>17</v>
      </c>
      <c r="C1325" s="3" t="s">
        <v>23</v>
      </c>
      <c r="D1325" s="3" t="s">
        <v>28</v>
      </c>
      <c r="E1325" s="3" t="s">
        <v>24</v>
      </c>
      <c r="F1325" s="8">
        <v>867.35</v>
      </c>
    </row>
    <row r="1326" spans="1:6" ht="15.75" customHeight="1" x14ac:dyDescent="0.3">
      <c r="A1326" s="6" t="s">
        <v>85</v>
      </c>
      <c r="B1326" s="3" t="s">
        <v>30</v>
      </c>
      <c r="C1326" s="3" t="s">
        <v>23</v>
      </c>
      <c r="D1326" s="3" t="s">
        <v>14</v>
      </c>
      <c r="E1326" s="3" t="s">
        <v>10</v>
      </c>
      <c r="F1326" s="8">
        <v>3856.1</v>
      </c>
    </row>
    <row r="1327" spans="1:6" ht="15.75" customHeight="1" x14ac:dyDescent="0.3">
      <c r="A1327" s="6" t="s">
        <v>29</v>
      </c>
      <c r="B1327" s="3" t="s">
        <v>30</v>
      </c>
      <c r="C1327" s="3" t="s">
        <v>34</v>
      </c>
      <c r="D1327" s="3" t="s">
        <v>28</v>
      </c>
      <c r="E1327" s="3" t="s">
        <v>10</v>
      </c>
      <c r="F1327" s="8">
        <v>1963.47</v>
      </c>
    </row>
    <row r="1328" spans="1:6" ht="15.75" customHeight="1" x14ac:dyDescent="0.3">
      <c r="A1328" s="6" t="s">
        <v>18</v>
      </c>
      <c r="B1328" s="3" t="s">
        <v>19</v>
      </c>
      <c r="C1328" s="3" t="s">
        <v>13</v>
      </c>
      <c r="D1328" s="3" t="s">
        <v>14</v>
      </c>
      <c r="E1328" s="3" t="s">
        <v>10</v>
      </c>
      <c r="F1328" s="8">
        <v>4776.8</v>
      </c>
    </row>
    <row r="1329" spans="1:6" ht="15.75" customHeight="1" x14ac:dyDescent="0.3">
      <c r="A1329" s="6" t="s">
        <v>150</v>
      </c>
      <c r="B1329" s="3" t="s">
        <v>30</v>
      </c>
      <c r="C1329" s="3" t="s">
        <v>23</v>
      </c>
      <c r="D1329" s="3" t="s">
        <v>14</v>
      </c>
      <c r="E1329" s="3" t="s">
        <v>24</v>
      </c>
      <c r="F1329" s="8">
        <v>1736.71</v>
      </c>
    </row>
    <row r="1330" spans="1:6" ht="15.75" customHeight="1" x14ac:dyDescent="0.3">
      <c r="A1330" s="6" t="s">
        <v>70</v>
      </c>
      <c r="B1330" s="3" t="s">
        <v>19</v>
      </c>
      <c r="C1330" s="3" t="s">
        <v>8</v>
      </c>
      <c r="D1330" s="3" t="s">
        <v>14</v>
      </c>
      <c r="E1330" s="3" t="s">
        <v>15</v>
      </c>
      <c r="F1330" s="8">
        <v>4367.4799999999996</v>
      </c>
    </row>
    <row r="1331" spans="1:6" ht="15.75" customHeight="1" x14ac:dyDescent="0.3">
      <c r="A1331" s="6" t="s">
        <v>143</v>
      </c>
      <c r="B1331" s="3" t="s">
        <v>17</v>
      </c>
      <c r="C1331" s="3" t="s">
        <v>23</v>
      </c>
      <c r="D1331" s="3" t="s">
        <v>28</v>
      </c>
      <c r="E1331" s="3" t="s">
        <v>15</v>
      </c>
      <c r="F1331" s="8">
        <v>700.15</v>
      </c>
    </row>
    <row r="1332" spans="1:6" ht="15.75" customHeight="1" x14ac:dyDescent="0.3">
      <c r="A1332" s="6" t="s">
        <v>151</v>
      </c>
      <c r="B1332" s="3" t="s">
        <v>12</v>
      </c>
      <c r="C1332" s="3" t="s">
        <v>34</v>
      </c>
      <c r="D1332" s="3" t="s">
        <v>28</v>
      </c>
      <c r="E1332" s="3" t="s">
        <v>15</v>
      </c>
      <c r="F1332" s="8">
        <v>4667.1400000000003</v>
      </c>
    </row>
    <row r="1333" spans="1:6" ht="15.75" customHeight="1" x14ac:dyDescent="0.3">
      <c r="A1333" s="6" t="s">
        <v>146</v>
      </c>
      <c r="B1333" s="3" t="s">
        <v>7</v>
      </c>
      <c r="C1333" s="3" t="s">
        <v>34</v>
      </c>
      <c r="D1333" s="3" t="s">
        <v>9</v>
      </c>
      <c r="E1333" s="3" t="s">
        <v>24</v>
      </c>
      <c r="F1333" s="8">
        <v>2262.426779918188</v>
      </c>
    </row>
    <row r="1334" spans="1:6" ht="15.75" customHeight="1" x14ac:dyDescent="0.3">
      <c r="A1334" s="6" t="s">
        <v>153</v>
      </c>
      <c r="B1334" s="3" t="s">
        <v>7</v>
      </c>
      <c r="C1334" s="3" t="s">
        <v>13</v>
      </c>
      <c r="D1334" s="3" t="s">
        <v>28</v>
      </c>
      <c r="E1334" s="3" t="s">
        <v>10</v>
      </c>
      <c r="F1334" s="8">
        <v>4898.1499999999996</v>
      </c>
    </row>
    <row r="1335" spans="1:6" ht="15.75" customHeight="1" x14ac:dyDescent="0.3">
      <c r="A1335" s="6" t="s">
        <v>208</v>
      </c>
      <c r="B1335" s="3" t="s">
        <v>19</v>
      </c>
      <c r="C1335" s="3" t="s">
        <v>13</v>
      </c>
      <c r="D1335" s="3" t="s">
        <v>14</v>
      </c>
      <c r="E1335" s="3" t="s">
        <v>15</v>
      </c>
      <c r="F1335" s="8">
        <v>2735.09</v>
      </c>
    </row>
    <row r="1336" spans="1:6" ht="15.75" customHeight="1" x14ac:dyDescent="0.3">
      <c r="A1336" s="6" t="s">
        <v>32</v>
      </c>
      <c r="B1336" s="3" t="s">
        <v>7</v>
      </c>
      <c r="C1336" s="3" t="s">
        <v>13</v>
      </c>
      <c r="D1336" s="3" t="s">
        <v>28</v>
      </c>
      <c r="E1336" s="3" t="s">
        <v>15</v>
      </c>
      <c r="F1336" s="8">
        <v>129.43</v>
      </c>
    </row>
    <row r="1337" spans="1:6" ht="15.75" customHeight="1" x14ac:dyDescent="0.3">
      <c r="A1337" s="6" t="s">
        <v>203</v>
      </c>
      <c r="B1337" s="3" t="s">
        <v>12</v>
      </c>
      <c r="C1337" s="3" t="s">
        <v>34</v>
      </c>
      <c r="D1337" s="3" t="s">
        <v>28</v>
      </c>
      <c r="E1337" s="3" t="s">
        <v>15</v>
      </c>
      <c r="F1337" s="8">
        <v>556.38</v>
      </c>
    </row>
    <row r="1338" spans="1:6" ht="15.75" customHeight="1" x14ac:dyDescent="0.3">
      <c r="A1338" s="6" t="s">
        <v>67</v>
      </c>
      <c r="B1338" s="3" t="s">
        <v>7</v>
      </c>
      <c r="C1338" s="3" t="s">
        <v>23</v>
      </c>
      <c r="D1338" s="3" t="s">
        <v>14</v>
      </c>
      <c r="E1338" s="3" t="s">
        <v>10</v>
      </c>
      <c r="F1338" s="8">
        <v>358.08</v>
      </c>
    </row>
    <row r="1339" spans="1:6" ht="15.75" customHeight="1" x14ac:dyDescent="0.3">
      <c r="A1339" s="6" t="s">
        <v>87</v>
      </c>
      <c r="B1339" s="3" t="s">
        <v>12</v>
      </c>
      <c r="C1339" s="3" t="s">
        <v>34</v>
      </c>
      <c r="D1339" s="3" t="s">
        <v>9</v>
      </c>
      <c r="E1339" s="3" t="s">
        <v>24</v>
      </c>
      <c r="F1339" s="8">
        <v>5236.8358757008327</v>
      </c>
    </row>
    <row r="1340" spans="1:6" ht="15.75" customHeight="1" x14ac:dyDescent="0.3">
      <c r="A1340" s="6" t="s">
        <v>210</v>
      </c>
      <c r="B1340" s="3" t="s">
        <v>7</v>
      </c>
      <c r="C1340" s="3" t="s">
        <v>34</v>
      </c>
      <c r="D1340" s="3" t="s">
        <v>28</v>
      </c>
      <c r="E1340" s="3" t="s">
        <v>24</v>
      </c>
      <c r="F1340" s="8">
        <v>2820.63</v>
      </c>
    </row>
    <row r="1341" spans="1:6" ht="15.75" customHeight="1" x14ac:dyDescent="0.3">
      <c r="A1341" s="6" t="s">
        <v>35</v>
      </c>
      <c r="B1341" s="3" t="s">
        <v>19</v>
      </c>
      <c r="C1341" s="3" t="s">
        <v>34</v>
      </c>
      <c r="D1341" s="3" t="s">
        <v>9</v>
      </c>
      <c r="E1341" s="3" t="s">
        <v>15</v>
      </c>
      <c r="F1341" s="8">
        <v>1652.630181582382</v>
      </c>
    </row>
    <row r="1342" spans="1:6" ht="15.75" customHeight="1" x14ac:dyDescent="0.3">
      <c r="A1342" s="6" t="s">
        <v>206</v>
      </c>
      <c r="B1342" s="3" t="s">
        <v>19</v>
      </c>
      <c r="C1342" s="3" t="s">
        <v>34</v>
      </c>
      <c r="D1342" s="3" t="s">
        <v>9</v>
      </c>
      <c r="E1342" s="3" t="s">
        <v>15</v>
      </c>
      <c r="F1342" s="8">
        <v>4298.4759346620049</v>
      </c>
    </row>
    <row r="1343" spans="1:6" ht="15.75" customHeight="1" x14ac:dyDescent="0.3">
      <c r="A1343" s="6" t="s">
        <v>169</v>
      </c>
      <c r="B1343" s="3" t="s">
        <v>12</v>
      </c>
      <c r="C1343" s="3" t="s">
        <v>34</v>
      </c>
      <c r="D1343" s="3" t="s">
        <v>14</v>
      </c>
      <c r="E1343" s="3" t="s">
        <v>10</v>
      </c>
      <c r="F1343" s="8">
        <v>2188.52</v>
      </c>
    </row>
    <row r="1344" spans="1:6" ht="15.75" customHeight="1" x14ac:dyDescent="0.3">
      <c r="A1344" s="6" t="s">
        <v>141</v>
      </c>
      <c r="B1344" s="3" t="s">
        <v>7</v>
      </c>
      <c r="C1344" s="3" t="s">
        <v>8</v>
      </c>
      <c r="D1344" s="3" t="s">
        <v>28</v>
      </c>
      <c r="E1344" s="3" t="s">
        <v>15</v>
      </c>
      <c r="F1344" s="8">
        <v>228.37</v>
      </c>
    </row>
    <row r="1345" spans="1:6" ht="15.75" customHeight="1" x14ac:dyDescent="0.3">
      <c r="A1345" s="6" t="s">
        <v>169</v>
      </c>
      <c r="B1345" s="3" t="s">
        <v>12</v>
      </c>
      <c r="C1345" s="3" t="s">
        <v>34</v>
      </c>
      <c r="D1345" s="3" t="s">
        <v>9</v>
      </c>
      <c r="E1345" s="3" t="s">
        <v>10</v>
      </c>
      <c r="F1345" s="8">
        <v>3425.06</v>
      </c>
    </row>
    <row r="1346" spans="1:6" ht="15.75" customHeight="1" x14ac:dyDescent="0.3">
      <c r="A1346" s="6" t="s">
        <v>140</v>
      </c>
      <c r="B1346" s="3" t="s">
        <v>17</v>
      </c>
      <c r="C1346" s="3" t="s">
        <v>34</v>
      </c>
      <c r="D1346" s="3" t="s">
        <v>28</v>
      </c>
      <c r="E1346" s="3" t="s">
        <v>24</v>
      </c>
      <c r="F1346" s="8">
        <v>3780.56</v>
      </c>
    </row>
    <row r="1347" spans="1:6" ht="15.75" customHeight="1" x14ac:dyDescent="0.3">
      <c r="A1347" s="6" t="s">
        <v>113</v>
      </c>
      <c r="B1347" s="3" t="s">
        <v>30</v>
      </c>
      <c r="C1347" s="3" t="s">
        <v>13</v>
      </c>
      <c r="D1347" s="3" t="s">
        <v>28</v>
      </c>
      <c r="E1347" s="3" t="s">
        <v>24</v>
      </c>
      <c r="F1347" s="8">
        <v>1026.45</v>
      </c>
    </row>
    <row r="1348" spans="1:6" ht="15.75" customHeight="1" x14ac:dyDescent="0.3">
      <c r="A1348" s="6" t="s">
        <v>73</v>
      </c>
      <c r="B1348" s="3" t="s">
        <v>30</v>
      </c>
      <c r="C1348" s="3" t="s">
        <v>8</v>
      </c>
      <c r="D1348" s="3" t="s">
        <v>9</v>
      </c>
      <c r="E1348" s="3" t="s">
        <v>15</v>
      </c>
      <c r="F1348" s="8">
        <v>1973.137098370162</v>
      </c>
    </row>
    <row r="1349" spans="1:6" ht="15.75" customHeight="1" x14ac:dyDescent="0.3">
      <c r="A1349" s="6" t="s">
        <v>203</v>
      </c>
      <c r="B1349" s="3" t="s">
        <v>12</v>
      </c>
      <c r="C1349" s="3" t="s">
        <v>13</v>
      </c>
      <c r="D1349" s="3" t="s">
        <v>9</v>
      </c>
      <c r="E1349" s="3" t="s">
        <v>15</v>
      </c>
      <c r="F1349" s="8">
        <v>3828.4128340070911</v>
      </c>
    </row>
    <row r="1350" spans="1:6" ht="15.75" customHeight="1" x14ac:dyDescent="0.3">
      <c r="A1350" s="6" t="s">
        <v>63</v>
      </c>
      <c r="B1350" s="3" t="s">
        <v>12</v>
      </c>
      <c r="C1350" s="3" t="s">
        <v>23</v>
      </c>
      <c r="D1350" s="3" t="s">
        <v>28</v>
      </c>
      <c r="E1350" s="3" t="s">
        <v>10</v>
      </c>
      <c r="F1350" s="8">
        <v>3883.26</v>
      </c>
    </row>
    <row r="1351" spans="1:6" ht="15.75" customHeight="1" x14ac:dyDescent="0.3">
      <c r="A1351" s="6" t="s">
        <v>77</v>
      </c>
      <c r="B1351" s="3" t="s">
        <v>30</v>
      </c>
      <c r="C1351" s="3" t="s">
        <v>8</v>
      </c>
      <c r="D1351" s="3" t="s">
        <v>9</v>
      </c>
      <c r="E1351" s="3" t="s">
        <v>15</v>
      </c>
      <c r="F1351" s="8">
        <v>4934.974339262274</v>
      </c>
    </row>
    <row r="1352" spans="1:6" ht="15.75" customHeight="1" x14ac:dyDescent="0.3">
      <c r="A1352" s="6" t="s">
        <v>20</v>
      </c>
      <c r="B1352" s="3" t="s">
        <v>17</v>
      </c>
      <c r="C1352" s="3" t="s">
        <v>13</v>
      </c>
      <c r="D1352" s="3" t="s">
        <v>14</v>
      </c>
      <c r="E1352" s="3" t="s">
        <v>24</v>
      </c>
      <c r="F1352" s="8">
        <v>336.58</v>
      </c>
    </row>
    <row r="1353" spans="1:6" ht="15.75" customHeight="1" x14ac:dyDescent="0.3">
      <c r="A1353" s="6" t="s">
        <v>174</v>
      </c>
      <c r="B1353" s="3" t="s">
        <v>19</v>
      </c>
      <c r="C1353" s="3" t="s">
        <v>13</v>
      </c>
      <c r="D1353" s="3" t="s">
        <v>28</v>
      </c>
      <c r="E1353" s="3" t="s">
        <v>10</v>
      </c>
      <c r="F1353" s="8">
        <v>3817.85</v>
      </c>
    </row>
    <row r="1354" spans="1:6" ht="15.75" customHeight="1" x14ac:dyDescent="0.3">
      <c r="A1354" s="6" t="s">
        <v>95</v>
      </c>
      <c r="B1354" s="3" t="s">
        <v>30</v>
      </c>
      <c r="C1354" s="3" t="s">
        <v>13</v>
      </c>
      <c r="D1354" s="3" t="s">
        <v>28</v>
      </c>
      <c r="E1354" s="3" t="s">
        <v>15</v>
      </c>
      <c r="F1354" s="8">
        <v>1089.25</v>
      </c>
    </row>
    <row r="1355" spans="1:6" ht="15.75" customHeight="1" x14ac:dyDescent="0.3">
      <c r="A1355" s="6" t="s">
        <v>68</v>
      </c>
      <c r="B1355" s="3" t="s">
        <v>12</v>
      </c>
      <c r="C1355" s="3" t="s">
        <v>23</v>
      </c>
      <c r="D1355" s="3" t="s">
        <v>9</v>
      </c>
      <c r="E1355" s="3" t="s">
        <v>10</v>
      </c>
      <c r="F1355" s="8">
        <v>316.07829403065881</v>
      </c>
    </row>
    <row r="1356" spans="1:6" ht="15.75" customHeight="1" x14ac:dyDescent="0.3">
      <c r="A1356" s="6" t="s">
        <v>55</v>
      </c>
      <c r="B1356" s="3" t="s">
        <v>12</v>
      </c>
      <c r="C1356" s="3" t="s">
        <v>13</v>
      </c>
      <c r="D1356" s="3" t="s">
        <v>14</v>
      </c>
      <c r="E1356" s="3" t="s">
        <v>15</v>
      </c>
      <c r="F1356" s="8">
        <v>2112.3200000000002</v>
      </c>
    </row>
    <row r="1357" spans="1:6" ht="15.75" customHeight="1" x14ac:dyDescent="0.3">
      <c r="A1357" s="6" t="s">
        <v>59</v>
      </c>
      <c r="B1357" s="3" t="s">
        <v>17</v>
      </c>
      <c r="C1357" s="3" t="s">
        <v>23</v>
      </c>
      <c r="D1357" s="3" t="s">
        <v>9</v>
      </c>
      <c r="E1357" s="3" t="s">
        <v>10</v>
      </c>
      <c r="F1357" s="8">
        <v>892.44</v>
      </c>
    </row>
    <row r="1358" spans="1:6" ht="15.75" customHeight="1" x14ac:dyDescent="0.3">
      <c r="A1358" s="6" t="s">
        <v>68</v>
      </c>
      <c r="B1358" s="3" t="s">
        <v>12</v>
      </c>
      <c r="C1358" s="3" t="s">
        <v>13</v>
      </c>
      <c r="D1358" s="3" t="s">
        <v>14</v>
      </c>
      <c r="E1358" s="3" t="s">
        <v>10</v>
      </c>
      <c r="F1358" s="8">
        <v>1569.2</v>
      </c>
    </row>
    <row r="1359" spans="1:6" ht="15.75" customHeight="1" x14ac:dyDescent="0.3">
      <c r="A1359" s="6" t="s">
        <v>139</v>
      </c>
      <c r="B1359" s="3" t="s">
        <v>7</v>
      </c>
      <c r="C1359" s="3" t="s">
        <v>34</v>
      </c>
      <c r="D1359" s="3" t="s">
        <v>9</v>
      </c>
      <c r="E1359" s="3" t="s">
        <v>15</v>
      </c>
      <c r="F1359" s="8">
        <v>1407.446723889007</v>
      </c>
    </row>
    <row r="1360" spans="1:6" ht="15.75" customHeight="1" x14ac:dyDescent="0.3">
      <c r="A1360" s="6" t="s">
        <v>84</v>
      </c>
      <c r="B1360" s="3" t="s">
        <v>30</v>
      </c>
      <c r="C1360" s="3" t="s">
        <v>13</v>
      </c>
      <c r="D1360" s="3" t="s">
        <v>9</v>
      </c>
      <c r="E1360" s="3" t="s">
        <v>24</v>
      </c>
      <c r="F1360" s="8">
        <v>4401.5937172808772</v>
      </c>
    </row>
    <row r="1361" spans="1:6" ht="15.75" customHeight="1" x14ac:dyDescent="0.3">
      <c r="A1361" s="6" t="s">
        <v>124</v>
      </c>
      <c r="B1361" s="3" t="s">
        <v>12</v>
      </c>
      <c r="C1361" s="3" t="s">
        <v>34</v>
      </c>
      <c r="D1361" s="3" t="s">
        <v>28</v>
      </c>
      <c r="E1361" s="3" t="s">
        <v>10</v>
      </c>
      <c r="F1361" s="8">
        <v>4331.4399999999996</v>
      </c>
    </row>
    <row r="1362" spans="1:6" ht="15.75" customHeight="1" x14ac:dyDescent="0.3">
      <c r="A1362" s="6" t="s">
        <v>139</v>
      </c>
      <c r="B1362" s="3" t="s">
        <v>7</v>
      </c>
      <c r="C1362" s="3" t="s">
        <v>23</v>
      </c>
      <c r="D1362" s="3" t="s">
        <v>14</v>
      </c>
      <c r="E1362" s="3" t="s">
        <v>15</v>
      </c>
      <c r="F1362" s="8">
        <v>191.28</v>
      </c>
    </row>
    <row r="1363" spans="1:6" ht="15.75" customHeight="1" x14ac:dyDescent="0.3">
      <c r="A1363" s="6" t="s">
        <v>72</v>
      </c>
      <c r="B1363" s="3" t="s">
        <v>19</v>
      </c>
      <c r="C1363" s="3" t="s">
        <v>8</v>
      </c>
      <c r="D1363" s="3" t="s">
        <v>14</v>
      </c>
      <c r="E1363" s="3" t="s">
        <v>10</v>
      </c>
      <c r="F1363" s="8">
        <v>3002.77</v>
      </c>
    </row>
    <row r="1364" spans="1:6" ht="15.75" customHeight="1" x14ac:dyDescent="0.3">
      <c r="A1364" s="6" t="s">
        <v>37</v>
      </c>
      <c r="B1364" s="3" t="s">
        <v>17</v>
      </c>
      <c r="C1364" s="3" t="s">
        <v>8</v>
      </c>
      <c r="D1364" s="3" t="s">
        <v>28</v>
      </c>
      <c r="E1364" s="3" t="s">
        <v>24</v>
      </c>
      <c r="F1364" s="8">
        <v>2511.59</v>
      </c>
    </row>
    <row r="1365" spans="1:6" ht="15.75" customHeight="1" x14ac:dyDescent="0.3">
      <c r="A1365" s="6" t="s">
        <v>94</v>
      </c>
      <c r="B1365" s="3" t="s">
        <v>7</v>
      </c>
      <c r="C1365" s="3" t="s">
        <v>23</v>
      </c>
      <c r="D1365" s="3" t="s">
        <v>9</v>
      </c>
      <c r="E1365" s="3" t="s">
        <v>15</v>
      </c>
      <c r="F1365" s="8">
        <v>2282.1801988985248</v>
      </c>
    </row>
    <row r="1366" spans="1:6" ht="15.75" customHeight="1" x14ac:dyDescent="0.3">
      <c r="A1366" s="6" t="s">
        <v>218</v>
      </c>
      <c r="B1366" s="3" t="s">
        <v>17</v>
      </c>
      <c r="C1366" s="3" t="s">
        <v>8</v>
      </c>
      <c r="D1366" s="3" t="s">
        <v>28</v>
      </c>
      <c r="E1366" s="3" t="s">
        <v>10</v>
      </c>
      <c r="F1366" s="8">
        <v>4726.1099999999997</v>
      </c>
    </row>
    <row r="1367" spans="1:6" ht="15.75" customHeight="1" x14ac:dyDescent="0.3">
      <c r="A1367" s="6" t="s">
        <v>103</v>
      </c>
      <c r="B1367" s="3" t="s">
        <v>19</v>
      </c>
      <c r="C1367" s="3" t="s">
        <v>13</v>
      </c>
      <c r="D1367" s="3" t="s">
        <v>14</v>
      </c>
      <c r="E1367" s="3" t="s">
        <v>24</v>
      </c>
      <c r="F1367" s="8">
        <v>252.05</v>
      </c>
    </row>
    <row r="1368" spans="1:6" ht="15.75" customHeight="1" x14ac:dyDescent="0.3">
      <c r="A1368" s="6" t="s">
        <v>95</v>
      </c>
      <c r="B1368" s="3" t="s">
        <v>30</v>
      </c>
      <c r="C1368" s="3" t="s">
        <v>23</v>
      </c>
      <c r="D1368" s="3" t="s">
        <v>28</v>
      </c>
      <c r="E1368" s="3" t="s">
        <v>24</v>
      </c>
      <c r="F1368" s="8">
        <v>3693.42</v>
      </c>
    </row>
    <row r="1369" spans="1:6" ht="15.75" customHeight="1" x14ac:dyDescent="0.3">
      <c r="A1369" s="6" t="s">
        <v>204</v>
      </c>
      <c r="B1369" s="3" t="s">
        <v>30</v>
      </c>
      <c r="C1369" s="3" t="s">
        <v>13</v>
      </c>
      <c r="D1369" s="3" t="s">
        <v>9</v>
      </c>
      <c r="E1369" s="3" t="s">
        <v>10</v>
      </c>
      <c r="F1369" s="8">
        <v>2670.529377462683</v>
      </c>
    </row>
    <row r="1370" spans="1:6" ht="15.75" customHeight="1" x14ac:dyDescent="0.3">
      <c r="A1370" s="6" t="s">
        <v>169</v>
      </c>
      <c r="B1370" s="3" t="s">
        <v>12</v>
      </c>
      <c r="C1370" s="3" t="s">
        <v>13</v>
      </c>
      <c r="D1370" s="3" t="s">
        <v>28</v>
      </c>
      <c r="E1370" s="3" t="s">
        <v>15</v>
      </c>
      <c r="F1370" s="8">
        <v>1186.4000000000001</v>
      </c>
    </row>
    <row r="1371" spans="1:6" ht="15.75" customHeight="1" x14ac:dyDescent="0.3">
      <c r="A1371" s="6" t="s">
        <v>52</v>
      </c>
      <c r="B1371" s="3" t="s">
        <v>19</v>
      </c>
      <c r="C1371" s="3" t="s">
        <v>23</v>
      </c>
      <c r="D1371" s="3" t="s">
        <v>9</v>
      </c>
      <c r="E1371" s="3" t="s">
        <v>10</v>
      </c>
      <c r="F1371" s="8">
        <v>1201.099580572959</v>
      </c>
    </row>
    <row r="1372" spans="1:6" ht="15.75" customHeight="1" x14ac:dyDescent="0.3">
      <c r="A1372" s="6" t="s">
        <v>203</v>
      </c>
      <c r="B1372" s="3" t="s">
        <v>12</v>
      </c>
      <c r="C1372" s="3" t="s">
        <v>8</v>
      </c>
      <c r="D1372" s="3" t="s">
        <v>9</v>
      </c>
      <c r="E1372" s="3" t="s">
        <v>10</v>
      </c>
      <c r="F1372" s="8">
        <v>1093.391795949613</v>
      </c>
    </row>
    <row r="1373" spans="1:6" ht="15.75" customHeight="1" x14ac:dyDescent="0.3">
      <c r="A1373" s="6" t="s">
        <v>217</v>
      </c>
      <c r="B1373" s="3" t="s">
        <v>19</v>
      </c>
      <c r="C1373" s="3" t="s">
        <v>13</v>
      </c>
      <c r="D1373" s="3" t="s">
        <v>14</v>
      </c>
      <c r="E1373" s="3" t="s">
        <v>24</v>
      </c>
      <c r="F1373" s="8">
        <v>4636.55</v>
      </c>
    </row>
    <row r="1374" spans="1:6" ht="15.75" customHeight="1" x14ac:dyDescent="0.3">
      <c r="A1374" s="6" t="s">
        <v>157</v>
      </c>
      <c r="B1374" s="3" t="s">
        <v>30</v>
      </c>
      <c r="C1374" s="3" t="s">
        <v>8</v>
      </c>
      <c r="D1374" s="3" t="s">
        <v>9</v>
      </c>
      <c r="E1374" s="3" t="s">
        <v>15</v>
      </c>
      <c r="F1374" s="8">
        <v>1840.5346778542059</v>
      </c>
    </row>
    <row r="1375" spans="1:6" ht="15.75" customHeight="1" x14ac:dyDescent="0.3">
      <c r="A1375" s="6" t="s">
        <v>217</v>
      </c>
      <c r="B1375" s="3" t="s">
        <v>19</v>
      </c>
      <c r="C1375" s="3" t="s">
        <v>23</v>
      </c>
      <c r="D1375" s="3" t="s">
        <v>14</v>
      </c>
      <c r="E1375" s="3" t="s">
        <v>15</v>
      </c>
      <c r="F1375" s="8">
        <v>1036.07</v>
      </c>
    </row>
    <row r="1376" spans="1:6" ht="15.75" customHeight="1" x14ac:dyDescent="0.3">
      <c r="A1376" s="6" t="s">
        <v>193</v>
      </c>
      <c r="B1376" s="3" t="s">
        <v>12</v>
      </c>
      <c r="C1376" s="3" t="s">
        <v>13</v>
      </c>
      <c r="D1376" s="3" t="s">
        <v>9</v>
      </c>
      <c r="E1376" s="3" t="s">
        <v>15</v>
      </c>
      <c r="F1376" s="8">
        <v>390.78143084966871</v>
      </c>
    </row>
    <row r="1377" spans="1:6" ht="15.75" customHeight="1" x14ac:dyDescent="0.3">
      <c r="A1377" s="6" t="s">
        <v>177</v>
      </c>
      <c r="B1377" s="3" t="s">
        <v>7</v>
      </c>
      <c r="C1377" s="3" t="s">
        <v>23</v>
      </c>
      <c r="D1377" s="3" t="s">
        <v>28</v>
      </c>
      <c r="E1377" s="3" t="s">
        <v>10</v>
      </c>
      <c r="F1377" s="8">
        <v>4126.71</v>
      </c>
    </row>
    <row r="1378" spans="1:6" ht="15.75" customHeight="1" x14ac:dyDescent="0.3">
      <c r="A1378" s="6" t="s">
        <v>96</v>
      </c>
      <c r="B1378" s="3" t="s">
        <v>19</v>
      </c>
      <c r="C1378" s="3" t="s">
        <v>23</v>
      </c>
      <c r="D1378" s="3" t="s">
        <v>28</v>
      </c>
      <c r="E1378" s="3" t="s">
        <v>10</v>
      </c>
      <c r="F1378" s="8">
        <v>4171.8100000000004</v>
      </c>
    </row>
    <row r="1379" spans="1:6" ht="15.75" customHeight="1" x14ac:dyDescent="0.3">
      <c r="A1379" s="6" t="s">
        <v>145</v>
      </c>
      <c r="B1379" s="3" t="s">
        <v>7</v>
      </c>
      <c r="C1379" s="3" t="s">
        <v>8</v>
      </c>
      <c r="D1379" s="3" t="s">
        <v>14</v>
      </c>
      <c r="E1379" s="3" t="s">
        <v>24</v>
      </c>
      <c r="F1379" s="8">
        <v>3571.47</v>
      </c>
    </row>
    <row r="1380" spans="1:6" ht="15.75" customHeight="1" x14ac:dyDescent="0.3">
      <c r="A1380" s="6" t="s">
        <v>154</v>
      </c>
      <c r="B1380" s="3" t="s">
        <v>12</v>
      </c>
      <c r="C1380" s="3" t="s">
        <v>34</v>
      </c>
      <c r="D1380" s="3" t="s">
        <v>28</v>
      </c>
      <c r="E1380" s="3" t="s">
        <v>10</v>
      </c>
      <c r="F1380" s="8">
        <v>1961.65</v>
      </c>
    </row>
    <row r="1381" spans="1:6" ht="15.75" customHeight="1" x14ac:dyDescent="0.3">
      <c r="A1381" s="6" t="s">
        <v>114</v>
      </c>
      <c r="B1381" s="3" t="s">
        <v>30</v>
      </c>
      <c r="C1381" s="3" t="s">
        <v>34</v>
      </c>
      <c r="D1381" s="3" t="s">
        <v>14</v>
      </c>
      <c r="E1381" s="3" t="s">
        <v>10</v>
      </c>
      <c r="F1381" s="8">
        <v>3905.64</v>
      </c>
    </row>
    <row r="1382" spans="1:6" ht="15.75" customHeight="1" x14ac:dyDescent="0.3">
      <c r="A1382" s="6" t="s">
        <v>173</v>
      </c>
      <c r="B1382" s="3" t="s">
        <v>30</v>
      </c>
      <c r="C1382" s="3" t="s">
        <v>13</v>
      </c>
      <c r="D1382" s="3" t="s">
        <v>9</v>
      </c>
      <c r="E1382" s="3" t="s">
        <v>15</v>
      </c>
      <c r="F1382" s="8">
        <v>2192.9713043942079</v>
      </c>
    </row>
    <row r="1383" spans="1:6" ht="15.75" customHeight="1" x14ac:dyDescent="0.3">
      <c r="A1383" s="6" t="s">
        <v>201</v>
      </c>
      <c r="B1383" s="3" t="s">
        <v>12</v>
      </c>
      <c r="C1383" s="3" t="s">
        <v>23</v>
      </c>
      <c r="D1383" s="3" t="s">
        <v>14</v>
      </c>
      <c r="E1383" s="3" t="s">
        <v>15</v>
      </c>
      <c r="F1383" s="8">
        <v>369.5</v>
      </c>
    </row>
    <row r="1384" spans="1:6" ht="15.75" customHeight="1" x14ac:dyDescent="0.3">
      <c r="A1384" s="6" t="s">
        <v>68</v>
      </c>
      <c r="B1384" s="3" t="s">
        <v>12</v>
      </c>
      <c r="C1384" s="3" t="s">
        <v>13</v>
      </c>
      <c r="D1384" s="3" t="s">
        <v>14</v>
      </c>
      <c r="E1384" s="3" t="s">
        <v>15</v>
      </c>
      <c r="F1384" s="8">
        <v>2277.1799999999998</v>
      </c>
    </row>
    <row r="1385" spans="1:6" ht="15.75" customHeight="1" x14ac:dyDescent="0.3">
      <c r="A1385" s="6" t="s">
        <v>166</v>
      </c>
      <c r="B1385" s="3" t="s">
        <v>7</v>
      </c>
      <c r="C1385" s="3" t="s">
        <v>8</v>
      </c>
      <c r="D1385" s="3" t="s">
        <v>14</v>
      </c>
      <c r="E1385" s="3" t="s">
        <v>10</v>
      </c>
      <c r="F1385" s="8">
        <v>4278.8900000000003</v>
      </c>
    </row>
    <row r="1386" spans="1:6" ht="15.75" customHeight="1" x14ac:dyDescent="0.3">
      <c r="A1386" s="6" t="s">
        <v>123</v>
      </c>
      <c r="B1386" s="3" t="s">
        <v>30</v>
      </c>
      <c r="C1386" s="3" t="s">
        <v>13</v>
      </c>
      <c r="D1386" s="3" t="s">
        <v>14</v>
      </c>
      <c r="E1386" s="3" t="s">
        <v>15</v>
      </c>
      <c r="F1386" s="8">
        <v>3665.62</v>
      </c>
    </row>
    <row r="1387" spans="1:6" ht="15.75" customHeight="1" x14ac:dyDescent="0.3">
      <c r="A1387" s="6" t="s">
        <v>192</v>
      </c>
      <c r="B1387" s="3" t="s">
        <v>19</v>
      </c>
      <c r="C1387" s="3" t="s">
        <v>13</v>
      </c>
      <c r="D1387" s="3" t="s">
        <v>9</v>
      </c>
      <c r="E1387" s="3" t="s">
        <v>15</v>
      </c>
      <c r="F1387" s="8">
        <v>4127.2296196760599</v>
      </c>
    </row>
    <row r="1388" spans="1:6" ht="15.75" customHeight="1" x14ac:dyDescent="0.3">
      <c r="A1388" s="6" t="s">
        <v>55</v>
      </c>
      <c r="B1388" s="3" t="s">
        <v>12</v>
      </c>
      <c r="C1388" s="3" t="s">
        <v>23</v>
      </c>
      <c r="D1388" s="3" t="s">
        <v>14</v>
      </c>
      <c r="E1388" s="3" t="s">
        <v>24</v>
      </c>
      <c r="F1388" s="8">
        <v>1251.29</v>
      </c>
    </row>
    <row r="1389" spans="1:6" ht="15.75" customHeight="1" x14ac:dyDescent="0.3">
      <c r="A1389" s="6" t="s">
        <v>207</v>
      </c>
      <c r="B1389" s="3" t="s">
        <v>17</v>
      </c>
      <c r="C1389" s="3" t="s">
        <v>13</v>
      </c>
      <c r="D1389" s="3" t="s">
        <v>28</v>
      </c>
      <c r="E1389" s="3" t="s">
        <v>15</v>
      </c>
      <c r="F1389" s="8">
        <v>3935.94</v>
      </c>
    </row>
    <row r="1390" spans="1:6" ht="15.75" customHeight="1" x14ac:dyDescent="0.3">
      <c r="A1390" s="6" t="s">
        <v>42</v>
      </c>
      <c r="B1390" s="3" t="s">
        <v>30</v>
      </c>
      <c r="C1390" s="3" t="s">
        <v>34</v>
      </c>
      <c r="D1390" s="3" t="s">
        <v>28</v>
      </c>
      <c r="E1390" s="3" t="s">
        <v>15</v>
      </c>
      <c r="F1390" s="8">
        <v>1012.81</v>
      </c>
    </row>
    <row r="1391" spans="1:6" ht="15.75" customHeight="1" x14ac:dyDescent="0.3">
      <c r="A1391" s="6" t="s">
        <v>205</v>
      </c>
      <c r="B1391" s="3" t="s">
        <v>17</v>
      </c>
      <c r="C1391" s="3" t="s">
        <v>23</v>
      </c>
      <c r="D1391" s="3" t="s">
        <v>28</v>
      </c>
      <c r="E1391" s="3" t="s">
        <v>15</v>
      </c>
      <c r="F1391" s="8">
        <v>817.03</v>
      </c>
    </row>
    <row r="1392" spans="1:6" ht="15.75" customHeight="1" x14ac:dyDescent="0.3">
      <c r="A1392" s="6" t="s">
        <v>170</v>
      </c>
      <c r="B1392" s="3" t="s">
        <v>12</v>
      </c>
      <c r="C1392" s="3" t="s">
        <v>13</v>
      </c>
      <c r="D1392" s="3" t="s">
        <v>28</v>
      </c>
      <c r="E1392" s="3" t="s">
        <v>15</v>
      </c>
      <c r="F1392" s="8">
        <v>4733.58</v>
      </c>
    </row>
    <row r="1393" spans="1:6" ht="15.75" customHeight="1" x14ac:dyDescent="0.3">
      <c r="A1393" s="6" t="s">
        <v>112</v>
      </c>
      <c r="B1393" s="3" t="s">
        <v>30</v>
      </c>
      <c r="C1393" s="3" t="s">
        <v>23</v>
      </c>
      <c r="D1393" s="3" t="s">
        <v>14</v>
      </c>
      <c r="E1393" s="3" t="s">
        <v>10</v>
      </c>
      <c r="F1393" s="8">
        <v>4851.63</v>
      </c>
    </row>
    <row r="1394" spans="1:6" ht="15.75" customHeight="1" x14ac:dyDescent="0.3">
      <c r="A1394" s="6" t="s">
        <v>173</v>
      </c>
      <c r="B1394" s="3" t="s">
        <v>30</v>
      </c>
      <c r="C1394" s="3" t="s">
        <v>34</v>
      </c>
      <c r="D1394" s="3" t="s">
        <v>28</v>
      </c>
      <c r="E1394" s="3" t="s">
        <v>10</v>
      </c>
      <c r="F1394" s="8">
        <v>2889.59</v>
      </c>
    </row>
    <row r="1395" spans="1:6" ht="15.75" customHeight="1" x14ac:dyDescent="0.3">
      <c r="A1395" s="6" t="s">
        <v>126</v>
      </c>
      <c r="B1395" s="3" t="s">
        <v>30</v>
      </c>
      <c r="C1395" s="3" t="s">
        <v>34</v>
      </c>
      <c r="D1395" s="3" t="s">
        <v>14</v>
      </c>
      <c r="E1395" s="3" t="s">
        <v>10</v>
      </c>
      <c r="F1395" s="8">
        <v>2545.79</v>
      </c>
    </row>
    <row r="1396" spans="1:6" ht="15.75" customHeight="1" x14ac:dyDescent="0.3">
      <c r="A1396" s="6" t="s">
        <v>206</v>
      </c>
      <c r="B1396" s="3" t="s">
        <v>19</v>
      </c>
      <c r="C1396" s="3" t="s">
        <v>23</v>
      </c>
      <c r="D1396" s="3" t="s">
        <v>9</v>
      </c>
      <c r="E1396" s="3" t="s">
        <v>24</v>
      </c>
      <c r="F1396" s="8">
        <v>3857.374411783203</v>
      </c>
    </row>
    <row r="1397" spans="1:6" ht="15.75" customHeight="1" x14ac:dyDescent="0.3">
      <c r="A1397" s="6" t="s">
        <v>29</v>
      </c>
      <c r="B1397" s="3" t="s">
        <v>30</v>
      </c>
      <c r="C1397" s="3" t="s">
        <v>8</v>
      </c>
      <c r="D1397" s="3" t="s">
        <v>9</v>
      </c>
      <c r="E1397" s="3" t="s">
        <v>10</v>
      </c>
      <c r="F1397" s="8">
        <v>1399.1880407177471</v>
      </c>
    </row>
    <row r="1398" spans="1:6" ht="15.75" customHeight="1" x14ac:dyDescent="0.3">
      <c r="A1398" s="6" t="s">
        <v>115</v>
      </c>
      <c r="B1398" s="3" t="s">
        <v>19</v>
      </c>
      <c r="C1398" s="3" t="s">
        <v>8</v>
      </c>
      <c r="D1398" s="3" t="s">
        <v>28</v>
      </c>
      <c r="E1398" s="3" t="s">
        <v>10</v>
      </c>
      <c r="F1398" s="8">
        <v>1563.76</v>
      </c>
    </row>
    <row r="1399" spans="1:6" ht="15.75" customHeight="1" x14ac:dyDescent="0.3">
      <c r="A1399" s="6" t="s">
        <v>218</v>
      </c>
      <c r="B1399" s="3" t="s">
        <v>17</v>
      </c>
      <c r="C1399" s="3" t="s">
        <v>13</v>
      </c>
      <c r="D1399" s="3" t="s">
        <v>14</v>
      </c>
      <c r="E1399" s="3" t="s">
        <v>10</v>
      </c>
      <c r="F1399" s="8">
        <v>2518.31</v>
      </c>
    </row>
    <row r="1400" spans="1:6" ht="15.75" customHeight="1" x14ac:dyDescent="0.3">
      <c r="A1400" s="6" t="s">
        <v>71</v>
      </c>
      <c r="B1400" s="3" t="s">
        <v>7</v>
      </c>
      <c r="C1400" s="3" t="s">
        <v>23</v>
      </c>
      <c r="D1400" s="3" t="s">
        <v>14</v>
      </c>
      <c r="E1400" s="3" t="s">
        <v>15</v>
      </c>
      <c r="F1400" s="8">
        <v>4134.78</v>
      </c>
    </row>
    <row r="1401" spans="1:6" ht="15.75" customHeight="1" x14ac:dyDescent="0.3">
      <c r="A1401" s="6" t="s">
        <v>178</v>
      </c>
      <c r="B1401" s="3" t="s">
        <v>30</v>
      </c>
      <c r="C1401" s="3" t="s">
        <v>8</v>
      </c>
      <c r="D1401" s="3" t="s">
        <v>28</v>
      </c>
      <c r="E1401" s="3" t="s">
        <v>10</v>
      </c>
      <c r="F1401" s="8">
        <v>2532.84</v>
      </c>
    </row>
    <row r="1402" spans="1:6" ht="15.75" customHeight="1" x14ac:dyDescent="0.3">
      <c r="A1402" s="6" t="s">
        <v>110</v>
      </c>
      <c r="B1402" s="3" t="s">
        <v>12</v>
      </c>
      <c r="C1402" s="3" t="s">
        <v>8</v>
      </c>
      <c r="D1402" s="3" t="s">
        <v>14</v>
      </c>
      <c r="E1402" s="3" t="s">
        <v>10</v>
      </c>
      <c r="F1402" s="8">
        <v>2192.7800000000002</v>
      </c>
    </row>
    <row r="1403" spans="1:6" ht="15.75" customHeight="1" x14ac:dyDescent="0.3">
      <c r="A1403" s="6" t="s">
        <v>168</v>
      </c>
      <c r="B1403" s="3" t="s">
        <v>17</v>
      </c>
      <c r="C1403" s="3" t="s">
        <v>23</v>
      </c>
      <c r="D1403" s="3" t="s">
        <v>28</v>
      </c>
      <c r="E1403" s="3" t="s">
        <v>24</v>
      </c>
      <c r="F1403" s="8">
        <v>2433.0700000000002</v>
      </c>
    </row>
    <row r="1404" spans="1:6" ht="15.75" customHeight="1" x14ac:dyDescent="0.3">
      <c r="A1404" s="6" t="s">
        <v>190</v>
      </c>
      <c r="B1404" s="3" t="s">
        <v>17</v>
      </c>
      <c r="C1404" s="3" t="s">
        <v>8</v>
      </c>
      <c r="D1404" s="3" t="s">
        <v>28</v>
      </c>
      <c r="E1404" s="3" t="s">
        <v>10</v>
      </c>
      <c r="F1404" s="8">
        <v>3760.84</v>
      </c>
    </row>
    <row r="1405" spans="1:6" ht="15.75" customHeight="1" x14ac:dyDescent="0.3">
      <c r="A1405" s="6" t="s">
        <v>64</v>
      </c>
      <c r="B1405" s="3" t="s">
        <v>30</v>
      </c>
      <c r="C1405" s="3" t="s">
        <v>8</v>
      </c>
      <c r="D1405" s="3" t="s">
        <v>9</v>
      </c>
      <c r="E1405" s="3" t="s">
        <v>10</v>
      </c>
      <c r="F1405" s="8">
        <v>3726.94</v>
      </c>
    </row>
    <row r="1406" spans="1:6" ht="15.75" customHeight="1" x14ac:dyDescent="0.3">
      <c r="A1406" s="6" t="s">
        <v>186</v>
      </c>
      <c r="B1406" s="3" t="s">
        <v>30</v>
      </c>
      <c r="C1406" s="3" t="s">
        <v>8</v>
      </c>
      <c r="D1406" s="3" t="s">
        <v>14</v>
      </c>
      <c r="E1406" s="3" t="s">
        <v>10</v>
      </c>
      <c r="F1406" s="8">
        <v>3670.96</v>
      </c>
    </row>
    <row r="1407" spans="1:6" ht="15.75" customHeight="1" x14ac:dyDescent="0.3">
      <c r="A1407" s="6" t="s">
        <v>97</v>
      </c>
      <c r="B1407" s="3" t="s">
        <v>7</v>
      </c>
      <c r="C1407" s="3" t="s">
        <v>13</v>
      </c>
      <c r="D1407" s="3" t="s">
        <v>9</v>
      </c>
      <c r="E1407" s="3" t="s">
        <v>10</v>
      </c>
      <c r="F1407" s="8">
        <v>1821.13</v>
      </c>
    </row>
    <row r="1408" spans="1:6" ht="15.75" customHeight="1" x14ac:dyDescent="0.3">
      <c r="A1408" s="6" t="s">
        <v>163</v>
      </c>
      <c r="B1408" s="3" t="s">
        <v>19</v>
      </c>
      <c r="C1408" s="3" t="s">
        <v>23</v>
      </c>
      <c r="D1408" s="3" t="s">
        <v>28</v>
      </c>
      <c r="E1408" s="3" t="s">
        <v>10</v>
      </c>
      <c r="F1408" s="8">
        <v>231.16</v>
      </c>
    </row>
    <row r="1409" spans="1:6" ht="15.75" customHeight="1" x14ac:dyDescent="0.3">
      <c r="A1409" s="6" t="s">
        <v>165</v>
      </c>
      <c r="B1409" s="3" t="s">
        <v>7</v>
      </c>
      <c r="C1409" s="3" t="s">
        <v>13</v>
      </c>
      <c r="D1409" s="3" t="s">
        <v>9</v>
      </c>
      <c r="E1409" s="3" t="s">
        <v>15</v>
      </c>
      <c r="F1409" s="8">
        <v>1503.886974354951</v>
      </c>
    </row>
    <row r="1410" spans="1:6" ht="15.75" customHeight="1" x14ac:dyDescent="0.3">
      <c r="A1410" s="6" t="s">
        <v>65</v>
      </c>
      <c r="B1410" s="3" t="s">
        <v>30</v>
      </c>
      <c r="C1410" s="3" t="s">
        <v>23</v>
      </c>
      <c r="D1410" s="3" t="s">
        <v>28</v>
      </c>
      <c r="E1410" s="3" t="s">
        <v>24</v>
      </c>
      <c r="F1410" s="8">
        <v>1448.62</v>
      </c>
    </row>
    <row r="1411" spans="1:6" ht="15.75" customHeight="1" x14ac:dyDescent="0.3">
      <c r="A1411" s="6" t="s">
        <v>95</v>
      </c>
      <c r="B1411" s="3" t="s">
        <v>30</v>
      </c>
      <c r="C1411" s="3" t="s">
        <v>13</v>
      </c>
      <c r="D1411" s="3" t="s">
        <v>14</v>
      </c>
      <c r="E1411" s="3" t="s">
        <v>10</v>
      </c>
      <c r="F1411" s="8">
        <v>3712.48</v>
      </c>
    </row>
    <row r="1412" spans="1:6" ht="15.75" customHeight="1" x14ac:dyDescent="0.3">
      <c r="A1412" s="6" t="s">
        <v>98</v>
      </c>
      <c r="B1412" s="3" t="s">
        <v>19</v>
      </c>
      <c r="C1412" s="3" t="s">
        <v>23</v>
      </c>
      <c r="D1412" s="3" t="s">
        <v>28</v>
      </c>
      <c r="E1412" s="3" t="s">
        <v>10</v>
      </c>
      <c r="F1412" s="8">
        <v>4843.3</v>
      </c>
    </row>
    <row r="1413" spans="1:6" ht="15.75" customHeight="1" x14ac:dyDescent="0.3">
      <c r="A1413" s="6" t="s">
        <v>137</v>
      </c>
      <c r="B1413" s="3" t="s">
        <v>17</v>
      </c>
      <c r="C1413" s="3" t="s">
        <v>23</v>
      </c>
      <c r="D1413" s="3" t="s">
        <v>14</v>
      </c>
      <c r="E1413" s="3" t="s">
        <v>15</v>
      </c>
      <c r="F1413" s="8">
        <v>2038.87</v>
      </c>
    </row>
    <row r="1414" spans="1:6" ht="15.75" customHeight="1" x14ac:dyDescent="0.3">
      <c r="A1414" s="6" t="s">
        <v>218</v>
      </c>
      <c r="B1414" s="3" t="s">
        <v>17</v>
      </c>
      <c r="C1414" s="3" t="s">
        <v>8</v>
      </c>
      <c r="D1414" s="3" t="s">
        <v>28</v>
      </c>
      <c r="E1414" s="3" t="s">
        <v>24</v>
      </c>
      <c r="F1414" s="8">
        <v>501.53</v>
      </c>
    </row>
    <row r="1415" spans="1:6" ht="15.75" customHeight="1" x14ac:dyDescent="0.3">
      <c r="A1415" s="6" t="s">
        <v>141</v>
      </c>
      <c r="B1415" s="3" t="s">
        <v>7</v>
      </c>
      <c r="C1415" s="3" t="s">
        <v>34</v>
      </c>
      <c r="D1415" s="3" t="s">
        <v>14</v>
      </c>
      <c r="E1415" s="3" t="s">
        <v>24</v>
      </c>
      <c r="F1415" s="8">
        <v>2494.41</v>
      </c>
    </row>
    <row r="1416" spans="1:6" ht="15.75" customHeight="1" x14ac:dyDescent="0.3">
      <c r="A1416" s="6" t="s">
        <v>79</v>
      </c>
      <c r="B1416" s="3" t="s">
        <v>17</v>
      </c>
      <c r="C1416" s="3" t="s">
        <v>8</v>
      </c>
      <c r="D1416" s="3" t="s">
        <v>14</v>
      </c>
      <c r="E1416" s="3" t="s">
        <v>24</v>
      </c>
      <c r="F1416" s="8">
        <v>3410.79</v>
      </c>
    </row>
    <row r="1417" spans="1:6" ht="15.75" customHeight="1" x14ac:dyDescent="0.3">
      <c r="A1417" s="6" t="s">
        <v>89</v>
      </c>
      <c r="B1417" s="3" t="s">
        <v>17</v>
      </c>
      <c r="C1417" s="3" t="s">
        <v>8</v>
      </c>
      <c r="D1417" s="3" t="s">
        <v>9</v>
      </c>
      <c r="E1417" s="3" t="s">
        <v>15</v>
      </c>
      <c r="F1417" s="8">
        <v>4596.0482235730242</v>
      </c>
    </row>
    <row r="1418" spans="1:6" ht="15.75" customHeight="1" x14ac:dyDescent="0.3">
      <c r="A1418" s="6" t="s">
        <v>160</v>
      </c>
      <c r="B1418" s="3" t="s">
        <v>30</v>
      </c>
      <c r="C1418" s="3" t="s">
        <v>8</v>
      </c>
      <c r="D1418" s="3" t="s">
        <v>28</v>
      </c>
      <c r="E1418" s="3" t="s">
        <v>24</v>
      </c>
      <c r="F1418" s="8">
        <v>2175.48</v>
      </c>
    </row>
    <row r="1419" spans="1:6" ht="15.75" customHeight="1" x14ac:dyDescent="0.3">
      <c r="A1419" s="6" t="s">
        <v>173</v>
      </c>
      <c r="B1419" s="3" t="s">
        <v>30</v>
      </c>
      <c r="C1419" s="3" t="s">
        <v>8</v>
      </c>
      <c r="D1419" s="3" t="s">
        <v>28</v>
      </c>
      <c r="E1419" s="3" t="s">
        <v>10</v>
      </c>
      <c r="F1419" s="8">
        <v>4410.9799999999996</v>
      </c>
    </row>
    <row r="1420" spans="1:6" ht="15.75" customHeight="1" x14ac:dyDescent="0.3">
      <c r="A1420" s="6" t="s">
        <v>67</v>
      </c>
      <c r="B1420" s="3" t="s">
        <v>7</v>
      </c>
      <c r="C1420" s="3" t="s">
        <v>8</v>
      </c>
      <c r="D1420" s="3" t="s">
        <v>9</v>
      </c>
      <c r="E1420" s="3" t="s">
        <v>15</v>
      </c>
      <c r="F1420" s="8">
        <v>4785.2299999999996</v>
      </c>
    </row>
    <row r="1421" spans="1:6" ht="15.75" customHeight="1" x14ac:dyDescent="0.3">
      <c r="A1421" s="6" t="s">
        <v>45</v>
      </c>
      <c r="B1421" s="3" t="s">
        <v>7</v>
      </c>
      <c r="C1421" s="3" t="s">
        <v>23</v>
      </c>
      <c r="D1421" s="3" t="s">
        <v>28</v>
      </c>
      <c r="E1421" s="3" t="s">
        <v>15</v>
      </c>
      <c r="F1421" s="8">
        <v>3604.55</v>
      </c>
    </row>
    <row r="1422" spans="1:6" ht="15.75" customHeight="1" x14ac:dyDescent="0.3">
      <c r="A1422" s="6" t="s">
        <v>109</v>
      </c>
      <c r="B1422" s="3" t="s">
        <v>12</v>
      </c>
      <c r="C1422" s="3" t="s">
        <v>13</v>
      </c>
      <c r="D1422" s="3" t="s">
        <v>28</v>
      </c>
      <c r="E1422" s="3" t="s">
        <v>15</v>
      </c>
      <c r="F1422" s="8">
        <v>3470.96</v>
      </c>
    </row>
    <row r="1423" spans="1:6" ht="15.75" customHeight="1" x14ac:dyDescent="0.3">
      <c r="A1423" s="6" t="s">
        <v>112</v>
      </c>
      <c r="B1423" s="3" t="s">
        <v>30</v>
      </c>
      <c r="C1423" s="3" t="s">
        <v>23</v>
      </c>
      <c r="D1423" s="3" t="s">
        <v>14</v>
      </c>
      <c r="E1423" s="3" t="s">
        <v>10</v>
      </c>
      <c r="F1423" s="8">
        <v>3506.46</v>
      </c>
    </row>
    <row r="1424" spans="1:6" ht="15.75" customHeight="1" x14ac:dyDescent="0.3">
      <c r="A1424" s="6" t="s">
        <v>175</v>
      </c>
      <c r="B1424" s="3" t="s">
        <v>7</v>
      </c>
      <c r="C1424" s="3" t="s">
        <v>13</v>
      </c>
      <c r="D1424" s="3" t="s">
        <v>9</v>
      </c>
      <c r="E1424" s="3" t="s">
        <v>24</v>
      </c>
      <c r="F1424" s="8">
        <v>2058.1298220401259</v>
      </c>
    </row>
    <row r="1425" spans="1:6" ht="15.75" customHeight="1" x14ac:dyDescent="0.3">
      <c r="A1425" s="6" t="s">
        <v>94</v>
      </c>
      <c r="B1425" s="3" t="s">
        <v>7</v>
      </c>
      <c r="C1425" s="3" t="s">
        <v>34</v>
      </c>
      <c r="D1425" s="3" t="s">
        <v>28</v>
      </c>
      <c r="E1425" s="3" t="s">
        <v>24</v>
      </c>
      <c r="F1425" s="8">
        <v>1643.92</v>
      </c>
    </row>
    <row r="1426" spans="1:6" ht="15.75" customHeight="1" x14ac:dyDescent="0.3">
      <c r="A1426" s="6" t="s">
        <v>217</v>
      </c>
      <c r="B1426" s="3" t="s">
        <v>19</v>
      </c>
      <c r="C1426" s="3" t="s">
        <v>23</v>
      </c>
      <c r="D1426" s="3" t="s">
        <v>28</v>
      </c>
      <c r="E1426" s="3" t="s">
        <v>10</v>
      </c>
      <c r="F1426" s="8">
        <v>2080.0300000000002</v>
      </c>
    </row>
    <row r="1427" spans="1:6" ht="15.75" customHeight="1" x14ac:dyDescent="0.3">
      <c r="A1427" s="6" t="s">
        <v>211</v>
      </c>
      <c r="B1427" s="3" t="s">
        <v>7</v>
      </c>
      <c r="C1427" s="3" t="s">
        <v>8</v>
      </c>
      <c r="D1427" s="3" t="s">
        <v>14</v>
      </c>
      <c r="E1427" s="3" t="s">
        <v>24</v>
      </c>
      <c r="F1427" s="8">
        <v>2465.4499999999998</v>
      </c>
    </row>
    <row r="1428" spans="1:6" ht="15.75" customHeight="1" x14ac:dyDescent="0.3">
      <c r="A1428" s="6" t="s">
        <v>80</v>
      </c>
      <c r="B1428" s="3" t="s">
        <v>17</v>
      </c>
      <c r="C1428" s="3" t="s">
        <v>13</v>
      </c>
      <c r="D1428" s="3" t="s">
        <v>14</v>
      </c>
      <c r="E1428" s="3" t="s">
        <v>24</v>
      </c>
      <c r="F1428" s="8">
        <v>2931.16</v>
      </c>
    </row>
    <row r="1429" spans="1:6" ht="15.75" customHeight="1" x14ac:dyDescent="0.3">
      <c r="A1429" s="6" t="s">
        <v>117</v>
      </c>
      <c r="B1429" s="3" t="s">
        <v>7</v>
      </c>
      <c r="C1429" s="3" t="s">
        <v>23</v>
      </c>
      <c r="D1429" s="3" t="s">
        <v>28</v>
      </c>
      <c r="E1429" s="3" t="s">
        <v>24</v>
      </c>
      <c r="F1429" s="8">
        <v>1925.79</v>
      </c>
    </row>
    <row r="1430" spans="1:6" ht="15.75" customHeight="1" x14ac:dyDescent="0.3">
      <c r="A1430" s="6" t="s">
        <v>86</v>
      </c>
      <c r="B1430" s="3" t="s">
        <v>19</v>
      </c>
      <c r="C1430" s="3" t="s">
        <v>8</v>
      </c>
      <c r="D1430" s="3" t="s">
        <v>14</v>
      </c>
      <c r="E1430" s="3" t="s">
        <v>24</v>
      </c>
      <c r="F1430" s="8">
        <v>1331.9</v>
      </c>
    </row>
    <row r="1431" spans="1:6" ht="15.75" customHeight="1" x14ac:dyDescent="0.3">
      <c r="A1431" s="6" t="s">
        <v>18</v>
      </c>
      <c r="B1431" s="3" t="s">
        <v>19</v>
      </c>
      <c r="C1431" s="3" t="s">
        <v>8</v>
      </c>
      <c r="D1431" s="3" t="s">
        <v>9</v>
      </c>
      <c r="E1431" s="3" t="s">
        <v>15</v>
      </c>
      <c r="F1431" s="8">
        <v>3932.2339571110738</v>
      </c>
    </row>
    <row r="1432" spans="1:6" ht="15.75" customHeight="1" x14ac:dyDescent="0.3">
      <c r="A1432" s="6" t="s">
        <v>18</v>
      </c>
      <c r="B1432" s="3" t="s">
        <v>19</v>
      </c>
      <c r="C1432" s="3" t="s">
        <v>13</v>
      </c>
      <c r="D1432" s="3" t="s">
        <v>28</v>
      </c>
      <c r="E1432" s="3" t="s">
        <v>24</v>
      </c>
      <c r="F1432" s="8">
        <v>1414.52</v>
      </c>
    </row>
    <row r="1433" spans="1:6" ht="15.75" customHeight="1" x14ac:dyDescent="0.3">
      <c r="A1433" s="6" t="s">
        <v>36</v>
      </c>
      <c r="B1433" s="3" t="s">
        <v>12</v>
      </c>
      <c r="C1433" s="3" t="s">
        <v>13</v>
      </c>
      <c r="D1433" s="3" t="s">
        <v>9</v>
      </c>
      <c r="E1433" s="3" t="s">
        <v>24</v>
      </c>
      <c r="F1433" s="8">
        <v>3472.6851879529659</v>
      </c>
    </row>
    <row r="1434" spans="1:6" ht="15.75" customHeight="1" x14ac:dyDescent="0.3">
      <c r="A1434" s="6" t="s">
        <v>180</v>
      </c>
      <c r="B1434" s="3" t="s">
        <v>30</v>
      </c>
      <c r="C1434" s="3" t="s">
        <v>34</v>
      </c>
      <c r="D1434" s="3" t="s">
        <v>28</v>
      </c>
      <c r="E1434" s="3" t="s">
        <v>24</v>
      </c>
      <c r="F1434" s="8">
        <v>1357.85</v>
      </c>
    </row>
    <row r="1435" spans="1:6" ht="15.75" customHeight="1" x14ac:dyDescent="0.3">
      <c r="A1435" s="6" t="s">
        <v>114</v>
      </c>
      <c r="B1435" s="3" t="s">
        <v>30</v>
      </c>
      <c r="C1435" s="3" t="s">
        <v>8</v>
      </c>
      <c r="D1435" s="3" t="s">
        <v>28</v>
      </c>
      <c r="E1435" s="3" t="s">
        <v>10</v>
      </c>
      <c r="F1435" s="8">
        <v>347.5</v>
      </c>
    </row>
    <row r="1436" spans="1:6" ht="15.75" customHeight="1" x14ac:dyDescent="0.3">
      <c r="A1436" s="6" t="s">
        <v>214</v>
      </c>
      <c r="B1436" s="3" t="s">
        <v>30</v>
      </c>
      <c r="C1436" s="3" t="s">
        <v>13</v>
      </c>
      <c r="D1436" s="3" t="s">
        <v>9</v>
      </c>
      <c r="E1436" s="3" t="s">
        <v>24</v>
      </c>
      <c r="F1436" s="8">
        <v>4534.2319144452822</v>
      </c>
    </row>
    <row r="1437" spans="1:6" ht="15.75" customHeight="1" x14ac:dyDescent="0.3">
      <c r="A1437" s="6" t="s">
        <v>173</v>
      </c>
      <c r="B1437" s="3" t="s">
        <v>30</v>
      </c>
      <c r="C1437" s="3" t="s">
        <v>34</v>
      </c>
      <c r="D1437" s="3" t="s">
        <v>14</v>
      </c>
      <c r="E1437" s="3" t="s">
        <v>10</v>
      </c>
      <c r="F1437" s="8">
        <v>3600.52</v>
      </c>
    </row>
    <row r="1438" spans="1:6" ht="15.75" customHeight="1" x14ac:dyDescent="0.3">
      <c r="A1438" s="6" t="s">
        <v>192</v>
      </c>
      <c r="B1438" s="3" t="s">
        <v>19</v>
      </c>
      <c r="C1438" s="3" t="s">
        <v>34</v>
      </c>
      <c r="D1438" s="3" t="s">
        <v>28</v>
      </c>
      <c r="E1438" s="3" t="s">
        <v>24</v>
      </c>
      <c r="F1438" s="8">
        <v>4875.1000000000004</v>
      </c>
    </row>
    <row r="1439" spans="1:6" ht="15.75" customHeight="1" x14ac:dyDescent="0.3">
      <c r="A1439" s="6" t="s">
        <v>104</v>
      </c>
      <c r="B1439" s="3" t="s">
        <v>17</v>
      </c>
      <c r="C1439" s="3" t="s">
        <v>8</v>
      </c>
      <c r="D1439" s="3" t="s">
        <v>9</v>
      </c>
      <c r="E1439" s="3" t="s">
        <v>10</v>
      </c>
      <c r="F1439" s="8">
        <v>1708.84</v>
      </c>
    </row>
    <row r="1440" spans="1:6" ht="15.75" customHeight="1" x14ac:dyDescent="0.3">
      <c r="A1440" s="6" t="s">
        <v>132</v>
      </c>
      <c r="B1440" s="3" t="s">
        <v>19</v>
      </c>
      <c r="C1440" s="3" t="s">
        <v>34</v>
      </c>
      <c r="D1440" s="3" t="s">
        <v>28</v>
      </c>
      <c r="E1440" s="3" t="s">
        <v>10</v>
      </c>
      <c r="F1440" s="8">
        <v>126.6</v>
      </c>
    </row>
    <row r="1441" spans="1:6" ht="15.75" customHeight="1" x14ac:dyDescent="0.3">
      <c r="A1441" s="6" t="s">
        <v>64</v>
      </c>
      <c r="B1441" s="3" t="s">
        <v>30</v>
      </c>
      <c r="C1441" s="3" t="s">
        <v>23</v>
      </c>
      <c r="D1441" s="3" t="s">
        <v>28</v>
      </c>
      <c r="E1441" s="3" t="s">
        <v>24</v>
      </c>
      <c r="F1441" s="8">
        <v>1749.03</v>
      </c>
    </row>
    <row r="1442" spans="1:6" ht="15.75" customHeight="1" x14ac:dyDescent="0.3">
      <c r="A1442" s="6" t="s">
        <v>61</v>
      </c>
      <c r="B1442" s="3" t="s">
        <v>30</v>
      </c>
      <c r="C1442" s="3" t="s">
        <v>8</v>
      </c>
      <c r="D1442" s="3" t="s">
        <v>9</v>
      </c>
      <c r="E1442" s="3" t="s">
        <v>24</v>
      </c>
      <c r="F1442" s="8">
        <v>2617.5188037162729</v>
      </c>
    </row>
    <row r="1443" spans="1:6" ht="15.75" customHeight="1" x14ac:dyDescent="0.3">
      <c r="A1443" s="6" t="s">
        <v>78</v>
      </c>
      <c r="B1443" s="3" t="s">
        <v>7</v>
      </c>
      <c r="C1443" s="3" t="s">
        <v>13</v>
      </c>
      <c r="D1443" s="3" t="s">
        <v>9</v>
      </c>
      <c r="E1443" s="3" t="s">
        <v>10</v>
      </c>
      <c r="F1443" s="8">
        <v>351.56</v>
      </c>
    </row>
    <row r="1444" spans="1:6" ht="15.75" customHeight="1" x14ac:dyDescent="0.3">
      <c r="A1444" s="6" t="s">
        <v>196</v>
      </c>
      <c r="B1444" s="3" t="s">
        <v>30</v>
      </c>
      <c r="C1444" s="3" t="s">
        <v>34</v>
      </c>
      <c r="D1444" s="3" t="s">
        <v>28</v>
      </c>
      <c r="E1444" s="3" t="s">
        <v>10</v>
      </c>
      <c r="F1444" s="8">
        <v>1743.41</v>
      </c>
    </row>
    <row r="1445" spans="1:6" ht="15.75" customHeight="1" x14ac:dyDescent="0.3">
      <c r="A1445" s="6" t="s">
        <v>68</v>
      </c>
      <c r="B1445" s="3" t="s">
        <v>12</v>
      </c>
      <c r="C1445" s="3" t="s">
        <v>34</v>
      </c>
      <c r="D1445" s="3" t="s">
        <v>9</v>
      </c>
      <c r="E1445" s="3" t="s">
        <v>24</v>
      </c>
      <c r="F1445" s="8">
        <v>4857.872388392585</v>
      </c>
    </row>
    <row r="1446" spans="1:6" ht="15.75" customHeight="1" x14ac:dyDescent="0.3">
      <c r="A1446" s="6" t="s">
        <v>184</v>
      </c>
      <c r="B1446" s="3" t="s">
        <v>30</v>
      </c>
      <c r="C1446" s="3" t="s">
        <v>34</v>
      </c>
      <c r="D1446" s="3" t="s">
        <v>14</v>
      </c>
      <c r="E1446" s="3" t="s">
        <v>24</v>
      </c>
      <c r="F1446" s="8">
        <v>2816.93</v>
      </c>
    </row>
    <row r="1447" spans="1:6" ht="15.75" customHeight="1" x14ac:dyDescent="0.3">
      <c r="A1447" s="6" t="s">
        <v>48</v>
      </c>
      <c r="B1447" s="3" t="s">
        <v>19</v>
      </c>
      <c r="C1447" s="3" t="s">
        <v>13</v>
      </c>
      <c r="D1447" s="3" t="s">
        <v>14</v>
      </c>
      <c r="E1447" s="3" t="s">
        <v>15</v>
      </c>
      <c r="F1447" s="8">
        <v>2641.98</v>
      </c>
    </row>
    <row r="1448" spans="1:6" ht="15.75" customHeight="1" x14ac:dyDescent="0.3">
      <c r="A1448" s="6" t="s">
        <v>127</v>
      </c>
      <c r="B1448" s="3" t="s">
        <v>17</v>
      </c>
      <c r="C1448" s="3" t="s">
        <v>34</v>
      </c>
      <c r="D1448" s="3" t="s">
        <v>14</v>
      </c>
      <c r="E1448" s="3" t="s">
        <v>15</v>
      </c>
      <c r="F1448" s="8">
        <v>2924.31</v>
      </c>
    </row>
    <row r="1449" spans="1:6" ht="15.75" customHeight="1" x14ac:dyDescent="0.3">
      <c r="A1449" s="6" t="s">
        <v>112</v>
      </c>
      <c r="B1449" s="3" t="s">
        <v>30</v>
      </c>
      <c r="C1449" s="3" t="s">
        <v>13</v>
      </c>
      <c r="D1449" s="3" t="s">
        <v>9</v>
      </c>
      <c r="E1449" s="3" t="s">
        <v>15</v>
      </c>
      <c r="F1449" s="8">
        <v>2885.0903607914911</v>
      </c>
    </row>
    <row r="1450" spans="1:6" ht="15.75" customHeight="1" x14ac:dyDescent="0.3">
      <c r="A1450" s="6" t="s">
        <v>215</v>
      </c>
      <c r="B1450" s="3" t="s">
        <v>17</v>
      </c>
      <c r="C1450" s="3" t="s">
        <v>34</v>
      </c>
      <c r="D1450" s="3" t="s">
        <v>28</v>
      </c>
      <c r="E1450" s="3" t="s">
        <v>24</v>
      </c>
      <c r="F1450" s="8">
        <v>4563.34</v>
      </c>
    </row>
    <row r="1451" spans="1:6" ht="15.75" customHeight="1" x14ac:dyDescent="0.3">
      <c r="A1451" s="6" t="s">
        <v>61</v>
      </c>
      <c r="B1451" s="3" t="s">
        <v>30</v>
      </c>
      <c r="C1451" s="3" t="s">
        <v>8</v>
      </c>
      <c r="D1451" s="3" t="s">
        <v>14</v>
      </c>
      <c r="E1451" s="3" t="s">
        <v>15</v>
      </c>
      <c r="F1451" s="8">
        <v>3703.75</v>
      </c>
    </row>
    <row r="1452" spans="1:6" ht="15.75" customHeight="1" x14ac:dyDescent="0.3">
      <c r="A1452" s="6" t="s">
        <v>152</v>
      </c>
      <c r="B1452" s="3" t="s">
        <v>30</v>
      </c>
      <c r="C1452" s="3" t="s">
        <v>13</v>
      </c>
      <c r="D1452" s="3" t="s">
        <v>28</v>
      </c>
      <c r="E1452" s="3" t="s">
        <v>10</v>
      </c>
      <c r="F1452" s="8">
        <v>3328.72</v>
      </c>
    </row>
    <row r="1453" spans="1:6" ht="15.75" customHeight="1" x14ac:dyDescent="0.3">
      <c r="A1453" s="6" t="s">
        <v>156</v>
      </c>
      <c r="B1453" s="3" t="s">
        <v>17</v>
      </c>
      <c r="C1453" s="3" t="s">
        <v>23</v>
      </c>
      <c r="D1453" s="3" t="s">
        <v>28</v>
      </c>
      <c r="E1453" s="3" t="s">
        <v>10</v>
      </c>
      <c r="F1453" s="8">
        <v>4650.1400000000003</v>
      </c>
    </row>
    <row r="1454" spans="1:6" ht="15.75" customHeight="1" x14ac:dyDescent="0.3">
      <c r="A1454" s="6" t="s">
        <v>18</v>
      </c>
      <c r="B1454" s="3" t="s">
        <v>19</v>
      </c>
      <c r="C1454" s="3" t="s">
        <v>8</v>
      </c>
      <c r="D1454" s="3" t="s">
        <v>9</v>
      </c>
      <c r="E1454" s="3" t="s">
        <v>10</v>
      </c>
      <c r="F1454" s="8">
        <v>1410.901710821292</v>
      </c>
    </row>
    <row r="1455" spans="1:6" ht="15.75" customHeight="1" x14ac:dyDescent="0.3">
      <c r="A1455" s="6" t="s">
        <v>82</v>
      </c>
      <c r="B1455" s="3" t="s">
        <v>17</v>
      </c>
      <c r="C1455" s="3" t="s">
        <v>13</v>
      </c>
      <c r="D1455" s="3" t="s">
        <v>14</v>
      </c>
      <c r="E1455" s="3" t="s">
        <v>10</v>
      </c>
      <c r="F1455" s="8">
        <v>802.15</v>
      </c>
    </row>
    <row r="1456" spans="1:6" ht="15.75" customHeight="1" x14ac:dyDescent="0.3">
      <c r="A1456" s="6" t="s">
        <v>219</v>
      </c>
      <c r="B1456" s="3" t="s">
        <v>12</v>
      </c>
      <c r="C1456" s="3" t="s">
        <v>34</v>
      </c>
      <c r="D1456" s="3" t="s">
        <v>14</v>
      </c>
      <c r="E1456" s="3" t="s">
        <v>15</v>
      </c>
      <c r="F1456" s="8">
        <v>3338.5</v>
      </c>
    </row>
    <row r="1457" spans="1:6" ht="15.75" customHeight="1" x14ac:dyDescent="0.3">
      <c r="A1457" s="6" t="s">
        <v>152</v>
      </c>
      <c r="B1457" s="3" t="s">
        <v>30</v>
      </c>
      <c r="C1457" s="3" t="s">
        <v>23</v>
      </c>
      <c r="D1457" s="3" t="s">
        <v>28</v>
      </c>
      <c r="E1457" s="3" t="s">
        <v>24</v>
      </c>
      <c r="F1457" s="8">
        <v>1108.8800000000001</v>
      </c>
    </row>
    <row r="1458" spans="1:6" ht="15.75" customHeight="1" x14ac:dyDescent="0.3">
      <c r="A1458" s="6" t="s">
        <v>191</v>
      </c>
      <c r="B1458" s="3" t="s">
        <v>12</v>
      </c>
      <c r="C1458" s="3" t="s">
        <v>13</v>
      </c>
      <c r="D1458" s="3" t="s">
        <v>14</v>
      </c>
      <c r="E1458" s="3" t="s">
        <v>24</v>
      </c>
      <c r="F1458" s="8">
        <v>350.22</v>
      </c>
    </row>
    <row r="1459" spans="1:6" ht="15.75" customHeight="1" x14ac:dyDescent="0.3">
      <c r="A1459" s="6" t="s">
        <v>186</v>
      </c>
      <c r="B1459" s="3" t="s">
        <v>30</v>
      </c>
      <c r="C1459" s="3" t="s">
        <v>13</v>
      </c>
      <c r="D1459" s="3" t="s">
        <v>14</v>
      </c>
      <c r="E1459" s="3" t="s">
        <v>15</v>
      </c>
      <c r="F1459" s="8">
        <v>1884.68</v>
      </c>
    </row>
    <row r="1460" spans="1:6" ht="15.75" customHeight="1" x14ac:dyDescent="0.3">
      <c r="A1460" s="6" t="s">
        <v>168</v>
      </c>
      <c r="B1460" s="3" t="s">
        <v>17</v>
      </c>
      <c r="C1460" s="3" t="s">
        <v>13</v>
      </c>
      <c r="D1460" s="3" t="s">
        <v>9</v>
      </c>
      <c r="E1460" s="3" t="s">
        <v>10</v>
      </c>
      <c r="F1460" s="8">
        <v>2634.7603021191971</v>
      </c>
    </row>
    <row r="1461" spans="1:6" ht="15.75" customHeight="1" x14ac:dyDescent="0.3">
      <c r="A1461" s="6" t="s">
        <v>175</v>
      </c>
      <c r="B1461" s="3" t="s">
        <v>7</v>
      </c>
      <c r="C1461" s="3" t="s">
        <v>13</v>
      </c>
      <c r="D1461" s="3" t="s">
        <v>14</v>
      </c>
      <c r="E1461" s="3" t="s">
        <v>10</v>
      </c>
      <c r="F1461" s="8">
        <v>1677.52</v>
      </c>
    </row>
    <row r="1462" spans="1:6" ht="15.75" customHeight="1" x14ac:dyDescent="0.3">
      <c r="A1462" s="6" t="s">
        <v>83</v>
      </c>
      <c r="B1462" s="3" t="s">
        <v>17</v>
      </c>
      <c r="C1462" s="3" t="s">
        <v>8</v>
      </c>
      <c r="D1462" s="3" t="s">
        <v>28</v>
      </c>
      <c r="E1462" s="3" t="s">
        <v>10</v>
      </c>
      <c r="F1462" s="8">
        <v>2395.0100000000002</v>
      </c>
    </row>
    <row r="1463" spans="1:6" ht="15.75" customHeight="1" x14ac:dyDescent="0.3">
      <c r="A1463" s="6" t="s">
        <v>146</v>
      </c>
      <c r="B1463" s="3" t="s">
        <v>7</v>
      </c>
      <c r="C1463" s="3" t="s">
        <v>23</v>
      </c>
      <c r="D1463" s="3" t="s">
        <v>9</v>
      </c>
      <c r="E1463" s="3" t="s">
        <v>15</v>
      </c>
      <c r="F1463" s="8">
        <v>2603.0123578259881</v>
      </c>
    </row>
    <row r="1464" spans="1:6" ht="15.75" customHeight="1" x14ac:dyDescent="0.3">
      <c r="A1464" s="6" t="s">
        <v>95</v>
      </c>
      <c r="B1464" s="3" t="s">
        <v>30</v>
      </c>
      <c r="C1464" s="3" t="s">
        <v>13</v>
      </c>
      <c r="D1464" s="3" t="s">
        <v>9</v>
      </c>
      <c r="E1464" s="3" t="s">
        <v>15</v>
      </c>
      <c r="F1464" s="8">
        <v>1656.4435218421741</v>
      </c>
    </row>
    <row r="1465" spans="1:6" ht="15.75" customHeight="1" x14ac:dyDescent="0.3">
      <c r="A1465" s="6" t="s">
        <v>106</v>
      </c>
      <c r="B1465" s="3" t="s">
        <v>12</v>
      </c>
      <c r="C1465" s="3" t="s">
        <v>23</v>
      </c>
      <c r="D1465" s="3" t="s">
        <v>9</v>
      </c>
      <c r="E1465" s="3" t="s">
        <v>10</v>
      </c>
      <c r="F1465" s="8">
        <v>274.58999999999997</v>
      </c>
    </row>
    <row r="1466" spans="1:6" ht="15.75" customHeight="1" x14ac:dyDescent="0.3">
      <c r="A1466" s="6" t="s">
        <v>155</v>
      </c>
      <c r="B1466" s="3" t="s">
        <v>7</v>
      </c>
      <c r="C1466" s="3" t="s">
        <v>8</v>
      </c>
      <c r="D1466" s="3" t="s">
        <v>9</v>
      </c>
      <c r="E1466" s="3" t="s">
        <v>10</v>
      </c>
      <c r="F1466" s="8">
        <v>1298.281820134808</v>
      </c>
    </row>
    <row r="1467" spans="1:6" ht="15.75" customHeight="1" x14ac:dyDescent="0.3">
      <c r="A1467" s="6" t="s">
        <v>136</v>
      </c>
      <c r="B1467" s="3" t="s">
        <v>17</v>
      </c>
      <c r="C1467" s="3" t="s">
        <v>34</v>
      </c>
      <c r="D1467" s="3" t="s">
        <v>28</v>
      </c>
      <c r="E1467" s="3" t="s">
        <v>15</v>
      </c>
      <c r="F1467" s="8">
        <v>814.66</v>
      </c>
    </row>
    <row r="1468" spans="1:6" ht="15.75" customHeight="1" x14ac:dyDescent="0.3">
      <c r="A1468" s="6" t="s">
        <v>22</v>
      </c>
      <c r="B1468" s="3" t="s">
        <v>12</v>
      </c>
      <c r="C1468" s="3" t="s">
        <v>23</v>
      </c>
      <c r="D1468" s="3" t="s">
        <v>14</v>
      </c>
      <c r="E1468" s="3" t="s">
        <v>10</v>
      </c>
      <c r="F1468" s="8">
        <v>4037.11</v>
      </c>
    </row>
    <row r="1469" spans="1:6" ht="15.75" customHeight="1" x14ac:dyDescent="0.3">
      <c r="A1469" s="6" t="s">
        <v>130</v>
      </c>
      <c r="B1469" s="3" t="s">
        <v>12</v>
      </c>
      <c r="C1469" s="3" t="s">
        <v>23</v>
      </c>
      <c r="D1469" s="3" t="s">
        <v>9</v>
      </c>
      <c r="E1469" s="3" t="s">
        <v>15</v>
      </c>
      <c r="F1469" s="8">
        <v>1604.8106106415801</v>
      </c>
    </row>
    <row r="1470" spans="1:6" ht="15.75" customHeight="1" x14ac:dyDescent="0.3">
      <c r="A1470" s="6" t="s">
        <v>57</v>
      </c>
      <c r="B1470" s="3" t="s">
        <v>19</v>
      </c>
      <c r="C1470" s="3" t="s">
        <v>23</v>
      </c>
      <c r="D1470" s="3" t="s">
        <v>14</v>
      </c>
      <c r="E1470" s="3" t="s">
        <v>24</v>
      </c>
      <c r="F1470" s="8">
        <v>2667.56</v>
      </c>
    </row>
    <row r="1471" spans="1:6" ht="15.75" customHeight="1" x14ac:dyDescent="0.3">
      <c r="A1471" s="6" t="s">
        <v>55</v>
      </c>
      <c r="B1471" s="3" t="s">
        <v>12</v>
      </c>
      <c r="C1471" s="3" t="s">
        <v>13</v>
      </c>
      <c r="D1471" s="3" t="s">
        <v>14</v>
      </c>
      <c r="E1471" s="3" t="s">
        <v>10</v>
      </c>
      <c r="F1471" s="8">
        <v>1194.52</v>
      </c>
    </row>
    <row r="1472" spans="1:6" ht="15.75" customHeight="1" x14ac:dyDescent="0.3">
      <c r="A1472" s="6" t="s">
        <v>193</v>
      </c>
      <c r="B1472" s="3" t="s">
        <v>12</v>
      </c>
      <c r="C1472" s="3" t="s">
        <v>8</v>
      </c>
      <c r="D1472" s="3" t="s">
        <v>28</v>
      </c>
      <c r="E1472" s="3" t="s">
        <v>10</v>
      </c>
      <c r="F1472" s="8">
        <v>4059.51</v>
      </c>
    </row>
    <row r="1473" spans="1:6" ht="15.75" customHeight="1" x14ac:dyDescent="0.3">
      <c r="A1473" s="6" t="s">
        <v>186</v>
      </c>
      <c r="B1473" s="3" t="s">
        <v>30</v>
      </c>
      <c r="C1473" s="3" t="s">
        <v>23</v>
      </c>
      <c r="D1473" s="3" t="s">
        <v>14</v>
      </c>
      <c r="E1473" s="3" t="s">
        <v>15</v>
      </c>
      <c r="F1473" s="8">
        <v>1051.4000000000001</v>
      </c>
    </row>
    <row r="1474" spans="1:6" ht="15.75" customHeight="1" x14ac:dyDescent="0.3">
      <c r="A1474" s="6" t="s">
        <v>68</v>
      </c>
      <c r="B1474" s="3" t="s">
        <v>12</v>
      </c>
      <c r="C1474" s="3" t="s">
        <v>13</v>
      </c>
      <c r="D1474" s="3" t="s">
        <v>9</v>
      </c>
      <c r="E1474" s="3" t="s">
        <v>24</v>
      </c>
      <c r="F1474" s="8">
        <v>1810.5440910834759</v>
      </c>
    </row>
    <row r="1475" spans="1:6" ht="15.75" customHeight="1" x14ac:dyDescent="0.3">
      <c r="A1475" s="6" t="s">
        <v>18</v>
      </c>
      <c r="B1475" s="3" t="s">
        <v>19</v>
      </c>
      <c r="C1475" s="3" t="s">
        <v>34</v>
      </c>
      <c r="D1475" s="3" t="s">
        <v>14</v>
      </c>
      <c r="E1475" s="3" t="s">
        <v>24</v>
      </c>
      <c r="F1475" s="8">
        <v>2916.42</v>
      </c>
    </row>
    <row r="1476" spans="1:6" ht="15.75" customHeight="1" x14ac:dyDescent="0.3">
      <c r="A1476" s="6" t="s">
        <v>51</v>
      </c>
      <c r="B1476" s="3" t="s">
        <v>30</v>
      </c>
      <c r="C1476" s="3" t="s">
        <v>34</v>
      </c>
      <c r="D1476" s="3" t="s">
        <v>28</v>
      </c>
      <c r="E1476" s="3" t="s">
        <v>15</v>
      </c>
      <c r="F1476" s="8">
        <v>3852.61</v>
      </c>
    </row>
    <row r="1477" spans="1:6" ht="15.75" customHeight="1" x14ac:dyDescent="0.3">
      <c r="A1477" s="6" t="s">
        <v>164</v>
      </c>
      <c r="B1477" s="3" t="s">
        <v>19</v>
      </c>
      <c r="C1477" s="3" t="s">
        <v>34</v>
      </c>
      <c r="D1477" s="3" t="s">
        <v>28</v>
      </c>
      <c r="E1477" s="3" t="s">
        <v>10</v>
      </c>
      <c r="F1477" s="8">
        <v>4795.1400000000003</v>
      </c>
    </row>
    <row r="1478" spans="1:6" ht="15.75" customHeight="1" x14ac:dyDescent="0.3">
      <c r="A1478" s="6" t="s">
        <v>193</v>
      </c>
      <c r="B1478" s="3" t="s">
        <v>12</v>
      </c>
      <c r="C1478" s="3" t="s">
        <v>23</v>
      </c>
      <c r="D1478" s="3" t="s">
        <v>28</v>
      </c>
      <c r="E1478" s="3" t="s">
        <v>15</v>
      </c>
      <c r="F1478" s="8">
        <v>1445.25</v>
      </c>
    </row>
    <row r="1479" spans="1:6" ht="15.75" customHeight="1" x14ac:dyDescent="0.3">
      <c r="A1479" s="6" t="s">
        <v>93</v>
      </c>
      <c r="B1479" s="3" t="s">
        <v>30</v>
      </c>
      <c r="C1479" s="3" t="s">
        <v>13</v>
      </c>
      <c r="D1479" s="3" t="s">
        <v>28</v>
      </c>
      <c r="E1479" s="3" t="s">
        <v>15</v>
      </c>
      <c r="F1479" s="8">
        <v>869.01</v>
      </c>
    </row>
    <row r="1480" spans="1:6" ht="15.75" customHeight="1" x14ac:dyDescent="0.3">
      <c r="A1480" s="6" t="s">
        <v>203</v>
      </c>
      <c r="B1480" s="3" t="s">
        <v>12</v>
      </c>
      <c r="C1480" s="3" t="s">
        <v>23</v>
      </c>
      <c r="D1480" s="3" t="s">
        <v>28</v>
      </c>
      <c r="E1480" s="3" t="s">
        <v>15</v>
      </c>
      <c r="F1480" s="8">
        <v>4077.29</v>
      </c>
    </row>
    <row r="1481" spans="1:6" ht="15.75" customHeight="1" x14ac:dyDescent="0.3">
      <c r="A1481" s="6" t="s">
        <v>120</v>
      </c>
      <c r="B1481" s="3" t="s">
        <v>30</v>
      </c>
      <c r="C1481" s="3" t="s">
        <v>8</v>
      </c>
      <c r="D1481" s="3" t="s">
        <v>14</v>
      </c>
      <c r="E1481" s="3" t="s">
        <v>10</v>
      </c>
      <c r="F1481" s="8">
        <v>2770.18</v>
      </c>
    </row>
    <row r="1482" spans="1:6" ht="15.75" customHeight="1" x14ac:dyDescent="0.3">
      <c r="A1482" s="6" t="s">
        <v>141</v>
      </c>
      <c r="B1482" s="3" t="s">
        <v>7</v>
      </c>
      <c r="C1482" s="3" t="s">
        <v>34</v>
      </c>
      <c r="D1482" s="3" t="s">
        <v>9</v>
      </c>
      <c r="E1482" s="3" t="s">
        <v>10</v>
      </c>
      <c r="F1482" s="8">
        <v>2004.696916098392</v>
      </c>
    </row>
    <row r="1483" spans="1:6" ht="15.75" customHeight="1" x14ac:dyDescent="0.3">
      <c r="A1483" s="6" t="s">
        <v>193</v>
      </c>
      <c r="B1483" s="3" t="s">
        <v>12</v>
      </c>
      <c r="C1483" s="3" t="s">
        <v>34</v>
      </c>
      <c r="D1483" s="3" t="s">
        <v>28</v>
      </c>
      <c r="E1483" s="3" t="s">
        <v>15</v>
      </c>
      <c r="F1483" s="8">
        <v>4717.47</v>
      </c>
    </row>
    <row r="1484" spans="1:6" ht="15.75" customHeight="1" x14ac:dyDescent="0.3">
      <c r="A1484" s="6" t="s">
        <v>115</v>
      </c>
      <c r="B1484" s="3" t="s">
        <v>19</v>
      </c>
      <c r="C1484" s="3" t="s">
        <v>13</v>
      </c>
      <c r="D1484" s="3" t="s">
        <v>9</v>
      </c>
      <c r="E1484" s="3" t="s">
        <v>10</v>
      </c>
      <c r="F1484" s="8">
        <v>1392.4758685381171</v>
      </c>
    </row>
    <row r="1485" spans="1:6" ht="15.75" customHeight="1" x14ac:dyDescent="0.3">
      <c r="A1485" s="6" t="s">
        <v>148</v>
      </c>
      <c r="B1485" s="3" t="s">
        <v>17</v>
      </c>
      <c r="C1485" s="3" t="s">
        <v>23</v>
      </c>
      <c r="D1485" s="3" t="s">
        <v>9</v>
      </c>
      <c r="E1485" s="3" t="s">
        <v>15</v>
      </c>
      <c r="F1485" s="8">
        <v>2563.325761835506</v>
      </c>
    </row>
    <row r="1486" spans="1:6" ht="15.75" customHeight="1" x14ac:dyDescent="0.3">
      <c r="A1486" s="6" t="s">
        <v>130</v>
      </c>
      <c r="B1486" s="3" t="s">
        <v>12</v>
      </c>
      <c r="C1486" s="3" t="s">
        <v>34</v>
      </c>
      <c r="D1486" s="3" t="s">
        <v>9</v>
      </c>
      <c r="E1486" s="3" t="s">
        <v>15</v>
      </c>
      <c r="F1486" s="8">
        <v>503.8561406793562</v>
      </c>
    </row>
    <row r="1487" spans="1:6" ht="15.75" customHeight="1" x14ac:dyDescent="0.3">
      <c r="A1487" s="6" t="s">
        <v>164</v>
      </c>
      <c r="B1487" s="3" t="s">
        <v>19</v>
      </c>
      <c r="C1487" s="3" t="s">
        <v>8</v>
      </c>
      <c r="D1487" s="3" t="s">
        <v>28</v>
      </c>
      <c r="E1487" s="3" t="s">
        <v>24</v>
      </c>
      <c r="F1487" s="8">
        <v>897.2</v>
      </c>
    </row>
    <row r="1488" spans="1:6" ht="15.75" customHeight="1" x14ac:dyDescent="0.3">
      <c r="A1488" s="6" t="s">
        <v>152</v>
      </c>
      <c r="B1488" s="3" t="s">
        <v>30</v>
      </c>
      <c r="C1488" s="3" t="s">
        <v>23</v>
      </c>
      <c r="D1488" s="3" t="s">
        <v>14</v>
      </c>
      <c r="E1488" s="3" t="s">
        <v>15</v>
      </c>
      <c r="F1488" s="8">
        <v>2988.56</v>
      </c>
    </row>
    <row r="1489" spans="1:6" ht="15.75" customHeight="1" x14ac:dyDescent="0.3">
      <c r="A1489" s="6" t="s">
        <v>86</v>
      </c>
      <c r="B1489" s="3" t="s">
        <v>19</v>
      </c>
      <c r="C1489" s="3" t="s">
        <v>34</v>
      </c>
      <c r="D1489" s="3" t="s">
        <v>9</v>
      </c>
      <c r="E1489" s="3" t="s">
        <v>15</v>
      </c>
      <c r="F1489" s="8">
        <v>1067.2256459411151</v>
      </c>
    </row>
    <row r="1490" spans="1:6" ht="15.75" customHeight="1" x14ac:dyDescent="0.3">
      <c r="A1490" s="6" t="s">
        <v>127</v>
      </c>
      <c r="B1490" s="3" t="s">
        <v>17</v>
      </c>
      <c r="C1490" s="3" t="s">
        <v>34</v>
      </c>
      <c r="D1490" s="3" t="s">
        <v>9</v>
      </c>
      <c r="E1490" s="3" t="s">
        <v>10</v>
      </c>
      <c r="F1490" s="8">
        <v>2128.883957950005</v>
      </c>
    </row>
    <row r="1491" spans="1:6" ht="15.75" customHeight="1" x14ac:dyDescent="0.3">
      <c r="A1491" s="6" t="s">
        <v>143</v>
      </c>
      <c r="B1491" s="3" t="s">
        <v>17</v>
      </c>
      <c r="C1491" s="3" t="s">
        <v>13</v>
      </c>
      <c r="D1491" s="3" t="s">
        <v>28</v>
      </c>
      <c r="E1491" s="3" t="s">
        <v>15</v>
      </c>
      <c r="F1491" s="8">
        <v>569.36</v>
      </c>
    </row>
    <row r="1492" spans="1:6" ht="15.75" customHeight="1" x14ac:dyDescent="0.3">
      <c r="A1492" s="6" t="s">
        <v>165</v>
      </c>
      <c r="B1492" s="3" t="s">
        <v>7</v>
      </c>
      <c r="C1492" s="3" t="s">
        <v>8</v>
      </c>
      <c r="D1492" s="3" t="s">
        <v>14</v>
      </c>
      <c r="E1492" s="3" t="s">
        <v>15</v>
      </c>
      <c r="F1492" s="8">
        <v>2763.46</v>
      </c>
    </row>
    <row r="1493" spans="1:6" ht="15.75" customHeight="1" x14ac:dyDescent="0.3">
      <c r="A1493" s="6" t="s">
        <v>58</v>
      </c>
      <c r="B1493" s="3" t="s">
        <v>17</v>
      </c>
      <c r="C1493" s="3" t="s">
        <v>13</v>
      </c>
      <c r="D1493" s="3" t="s">
        <v>9</v>
      </c>
      <c r="E1493" s="3" t="s">
        <v>10</v>
      </c>
      <c r="F1493" s="8">
        <v>889.01334213777295</v>
      </c>
    </row>
    <row r="1494" spans="1:6" ht="15.75" customHeight="1" x14ac:dyDescent="0.3">
      <c r="A1494" s="6" t="s">
        <v>138</v>
      </c>
      <c r="B1494" s="3" t="s">
        <v>12</v>
      </c>
      <c r="C1494" s="3" t="s">
        <v>34</v>
      </c>
      <c r="D1494" s="3" t="s">
        <v>9</v>
      </c>
      <c r="E1494" s="3" t="s">
        <v>24</v>
      </c>
      <c r="F1494" s="8">
        <v>565.20370017570747</v>
      </c>
    </row>
    <row r="1495" spans="1:6" ht="15.75" customHeight="1" x14ac:dyDescent="0.3">
      <c r="A1495" s="6" t="s">
        <v>155</v>
      </c>
      <c r="B1495" s="3" t="s">
        <v>7</v>
      </c>
      <c r="C1495" s="3" t="s">
        <v>34</v>
      </c>
      <c r="D1495" s="3" t="s">
        <v>28</v>
      </c>
      <c r="E1495" s="3" t="s">
        <v>15</v>
      </c>
      <c r="F1495" s="8">
        <v>4475.2700000000004</v>
      </c>
    </row>
    <row r="1496" spans="1:6" ht="15.75" customHeight="1" x14ac:dyDescent="0.3">
      <c r="A1496" s="6" t="s">
        <v>193</v>
      </c>
      <c r="B1496" s="3" t="s">
        <v>12</v>
      </c>
      <c r="C1496" s="3" t="s">
        <v>13</v>
      </c>
      <c r="D1496" s="3" t="s">
        <v>14</v>
      </c>
      <c r="E1496" s="3" t="s">
        <v>10</v>
      </c>
      <c r="F1496" s="8">
        <v>3884.64</v>
      </c>
    </row>
    <row r="1497" spans="1:6" ht="15.75" customHeight="1" x14ac:dyDescent="0.3">
      <c r="A1497" s="6" t="s">
        <v>155</v>
      </c>
      <c r="B1497" s="3" t="s">
        <v>7</v>
      </c>
      <c r="C1497" s="3" t="s">
        <v>34</v>
      </c>
      <c r="D1497" s="3" t="s">
        <v>9</v>
      </c>
      <c r="E1497" s="3" t="s">
        <v>15</v>
      </c>
      <c r="F1497" s="8">
        <v>1548.146783917656</v>
      </c>
    </row>
    <row r="1498" spans="1:6" ht="15.75" customHeight="1" x14ac:dyDescent="0.3">
      <c r="A1498" s="6" t="s">
        <v>218</v>
      </c>
      <c r="B1498" s="3" t="s">
        <v>17</v>
      </c>
      <c r="C1498" s="3" t="s">
        <v>23</v>
      </c>
      <c r="D1498" s="3" t="s">
        <v>14</v>
      </c>
      <c r="E1498" s="3" t="s">
        <v>10</v>
      </c>
      <c r="F1498" s="8">
        <v>1310.02</v>
      </c>
    </row>
    <row r="1499" spans="1:6" ht="15.75" customHeight="1" x14ac:dyDescent="0.3">
      <c r="A1499" s="6" t="s">
        <v>206</v>
      </c>
      <c r="B1499" s="3" t="s">
        <v>19</v>
      </c>
      <c r="C1499" s="3" t="s">
        <v>13</v>
      </c>
      <c r="D1499" s="3" t="s">
        <v>14</v>
      </c>
      <c r="E1499" s="3" t="s">
        <v>24</v>
      </c>
      <c r="F1499" s="8">
        <v>1833.43</v>
      </c>
    </row>
    <row r="1500" spans="1:6" ht="15.75" customHeight="1" x14ac:dyDescent="0.3">
      <c r="A1500" s="6" t="s">
        <v>188</v>
      </c>
      <c r="B1500" s="3" t="s">
        <v>19</v>
      </c>
      <c r="C1500" s="3" t="s">
        <v>13</v>
      </c>
      <c r="D1500" s="3" t="s">
        <v>14</v>
      </c>
      <c r="E1500" s="3" t="s">
        <v>15</v>
      </c>
      <c r="F1500" s="8">
        <v>1039.8399999999999</v>
      </c>
    </row>
    <row r="1501" spans="1:6" ht="15.75" customHeight="1" x14ac:dyDescent="0.3">
      <c r="A1501" s="6" t="s">
        <v>110</v>
      </c>
      <c r="B1501" s="3" t="s">
        <v>12</v>
      </c>
      <c r="C1501" s="3" t="s">
        <v>13</v>
      </c>
      <c r="D1501" s="3" t="s">
        <v>28</v>
      </c>
      <c r="E1501" s="3" t="s">
        <v>15</v>
      </c>
      <c r="F1501" s="8">
        <v>3297.47</v>
      </c>
    </row>
    <row r="1502" spans="1:6" ht="15.75" customHeight="1" x14ac:dyDescent="0.3">
      <c r="A1502" s="6" t="s">
        <v>56</v>
      </c>
      <c r="B1502" s="3" t="s">
        <v>19</v>
      </c>
      <c r="C1502" s="3" t="s">
        <v>13</v>
      </c>
      <c r="D1502" s="3" t="s">
        <v>14</v>
      </c>
      <c r="E1502" s="3" t="s">
        <v>10</v>
      </c>
      <c r="F1502" s="8">
        <v>3091.2</v>
      </c>
    </row>
    <row r="1503" spans="1:6" ht="15.75" customHeight="1" x14ac:dyDescent="0.3">
      <c r="A1503" s="6" t="s">
        <v>185</v>
      </c>
      <c r="B1503" s="3" t="s">
        <v>30</v>
      </c>
      <c r="C1503" s="3" t="s">
        <v>34</v>
      </c>
      <c r="D1503" s="3" t="s">
        <v>28</v>
      </c>
      <c r="E1503" s="3" t="s">
        <v>15</v>
      </c>
      <c r="F1503" s="8">
        <v>301.86</v>
      </c>
    </row>
    <row r="1504" spans="1:6" ht="15.75" customHeight="1" x14ac:dyDescent="0.3">
      <c r="A1504" s="6" t="s">
        <v>178</v>
      </c>
      <c r="B1504" s="3" t="s">
        <v>30</v>
      </c>
      <c r="C1504" s="3" t="s">
        <v>23</v>
      </c>
      <c r="D1504" s="3" t="s">
        <v>14</v>
      </c>
      <c r="E1504" s="3" t="s">
        <v>24</v>
      </c>
      <c r="F1504" s="8">
        <v>4171.41</v>
      </c>
    </row>
    <row r="1505" spans="1:6" ht="15.75" customHeight="1" x14ac:dyDescent="0.3">
      <c r="A1505" s="6" t="s">
        <v>219</v>
      </c>
      <c r="B1505" s="3" t="s">
        <v>12</v>
      </c>
      <c r="C1505" s="3" t="s">
        <v>34</v>
      </c>
      <c r="D1505" s="3" t="s">
        <v>14</v>
      </c>
      <c r="E1505" s="3" t="s">
        <v>10</v>
      </c>
      <c r="F1505" s="8">
        <v>4337.95</v>
      </c>
    </row>
    <row r="1506" spans="1:6" ht="15.75" customHeight="1" x14ac:dyDescent="0.3">
      <c r="A1506" s="6" t="s">
        <v>150</v>
      </c>
      <c r="B1506" s="3" t="s">
        <v>30</v>
      </c>
      <c r="C1506" s="3" t="s">
        <v>34</v>
      </c>
      <c r="D1506" s="3" t="s">
        <v>9</v>
      </c>
      <c r="E1506" s="3" t="s">
        <v>24</v>
      </c>
      <c r="F1506" s="8">
        <v>3830.1000914634992</v>
      </c>
    </row>
    <row r="1507" spans="1:6" ht="15.75" customHeight="1" x14ac:dyDescent="0.3">
      <c r="A1507" s="6" t="s">
        <v>91</v>
      </c>
      <c r="B1507" s="3" t="s">
        <v>30</v>
      </c>
      <c r="C1507" s="3" t="s">
        <v>8</v>
      </c>
      <c r="D1507" s="3" t="s">
        <v>28</v>
      </c>
      <c r="E1507" s="3" t="s">
        <v>24</v>
      </c>
      <c r="F1507" s="8">
        <v>3808.17</v>
      </c>
    </row>
    <row r="1508" spans="1:6" ht="15.75" customHeight="1" x14ac:dyDescent="0.3">
      <c r="A1508" s="6" t="s">
        <v>20</v>
      </c>
      <c r="B1508" s="3" t="s">
        <v>17</v>
      </c>
      <c r="C1508" s="3" t="s">
        <v>8</v>
      </c>
      <c r="D1508" s="3" t="s">
        <v>14</v>
      </c>
      <c r="E1508" s="3" t="s">
        <v>10</v>
      </c>
      <c r="F1508" s="8">
        <v>3167.4</v>
      </c>
    </row>
    <row r="1509" spans="1:6" ht="15.75" customHeight="1" x14ac:dyDescent="0.3">
      <c r="A1509" s="6" t="s">
        <v>39</v>
      </c>
      <c r="B1509" s="3" t="s">
        <v>7</v>
      </c>
      <c r="C1509" s="3" t="s">
        <v>13</v>
      </c>
      <c r="D1509" s="3" t="s">
        <v>9</v>
      </c>
      <c r="E1509" s="3" t="s">
        <v>15</v>
      </c>
      <c r="F1509" s="8">
        <v>742.10983382618224</v>
      </c>
    </row>
    <row r="1510" spans="1:6" ht="15.75" customHeight="1" x14ac:dyDescent="0.3">
      <c r="A1510" s="6" t="s">
        <v>183</v>
      </c>
      <c r="B1510" s="3" t="s">
        <v>7</v>
      </c>
      <c r="C1510" s="3" t="s">
        <v>34</v>
      </c>
      <c r="D1510" s="3" t="s">
        <v>14</v>
      </c>
      <c r="E1510" s="3" t="s">
        <v>15</v>
      </c>
      <c r="F1510" s="8">
        <v>4632.6400000000003</v>
      </c>
    </row>
    <row r="1511" spans="1:6" ht="15.75" customHeight="1" x14ac:dyDescent="0.3">
      <c r="A1511" s="6" t="s">
        <v>21</v>
      </c>
      <c r="B1511" s="3" t="s">
        <v>19</v>
      </c>
      <c r="C1511" s="3" t="s">
        <v>13</v>
      </c>
      <c r="D1511" s="3" t="s">
        <v>14</v>
      </c>
      <c r="E1511" s="3" t="s">
        <v>10</v>
      </c>
      <c r="F1511" s="8">
        <v>1268.8</v>
      </c>
    </row>
    <row r="1512" spans="1:6" ht="15.75" customHeight="1" x14ac:dyDescent="0.3">
      <c r="A1512" s="6" t="s">
        <v>150</v>
      </c>
      <c r="B1512" s="3" t="s">
        <v>30</v>
      </c>
      <c r="C1512" s="3" t="s">
        <v>8</v>
      </c>
      <c r="D1512" s="3" t="s">
        <v>28</v>
      </c>
      <c r="E1512" s="3" t="s">
        <v>15</v>
      </c>
      <c r="F1512" s="8">
        <v>3546.58</v>
      </c>
    </row>
    <row r="1513" spans="1:6" ht="15.75" customHeight="1" x14ac:dyDescent="0.3">
      <c r="A1513" s="6" t="s">
        <v>25</v>
      </c>
      <c r="B1513" s="3" t="s">
        <v>19</v>
      </c>
      <c r="C1513" s="3" t="s">
        <v>23</v>
      </c>
      <c r="D1513" s="3" t="s">
        <v>28</v>
      </c>
      <c r="E1513" s="3" t="s">
        <v>10</v>
      </c>
      <c r="F1513" s="8">
        <v>1609.6</v>
      </c>
    </row>
    <row r="1514" spans="1:6" ht="15.75" customHeight="1" x14ac:dyDescent="0.3">
      <c r="A1514" s="6" t="s">
        <v>209</v>
      </c>
      <c r="B1514" s="3" t="s">
        <v>7</v>
      </c>
      <c r="C1514" s="3" t="s">
        <v>34</v>
      </c>
      <c r="D1514" s="3" t="s">
        <v>9</v>
      </c>
      <c r="E1514" s="3" t="s">
        <v>15</v>
      </c>
      <c r="F1514" s="8">
        <v>3630.7097179727562</v>
      </c>
    </row>
    <row r="1515" spans="1:6" ht="15.75" customHeight="1" x14ac:dyDescent="0.3">
      <c r="A1515" s="6" t="s">
        <v>181</v>
      </c>
      <c r="B1515" s="3" t="s">
        <v>30</v>
      </c>
      <c r="C1515" s="3" t="s">
        <v>34</v>
      </c>
      <c r="D1515" s="3" t="s">
        <v>14</v>
      </c>
      <c r="E1515" s="3" t="s">
        <v>10</v>
      </c>
      <c r="F1515" s="8">
        <v>999.48</v>
      </c>
    </row>
    <row r="1516" spans="1:6" ht="15.75" customHeight="1" x14ac:dyDescent="0.3">
      <c r="A1516" s="6" t="s">
        <v>127</v>
      </c>
      <c r="B1516" s="3" t="s">
        <v>17</v>
      </c>
      <c r="C1516" s="3" t="s">
        <v>13</v>
      </c>
      <c r="D1516" s="3" t="s">
        <v>14</v>
      </c>
      <c r="E1516" s="3" t="s">
        <v>15</v>
      </c>
      <c r="F1516" s="8">
        <v>4553.04</v>
      </c>
    </row>
    <row r="1517" spans="1:6" ht="15.75" customHeight="1" x14ac:dyDescent="0.3">
      <c r="A1517" s="6" t="s">
        <v>123</v>
      </c>
      <c r="B1517" s="3" t="s">
        <v>30</v>
      </c>
      <c r="C1517" s="3" t="s">
        <v>8</v>
      </c>
      <c r="D1517" s="3" t="s">
        <v>9</v>
      </c>
      <c r="E1517" s="3" t="s">
        <v>24</v>
      </c>
      <c r="F1517" s="8">
        <v>1345.95</v>
      </c>
    </row>
    <row r="1518" spans="1:6" ht="15.75" customHeight="1" x14ac:dyDescent="0.3">
      <c r="A1518" s="6" t="s">
        <v>89</v>
      </c>
      <c r="B1518" s="3" t="s">
        <v>17</v>
      </c>
      <c r="C1518" s="3" t="s">
        <v>34</v>
      </c>
      <c r="D1518" s="3" t="s">
        <v>28</v>
      </c>
      <c r="E1518" s="3" t="s">
        <v>10</v>
      </c>
      <c r="F1518" s="8">
        <v>1432.5</v>
      </c>
    </row>
    <row r="1519" spans="1:6" ht="15.75" customHeight="1" x14ac:dyDescent="0.3">
      <c r="A1519" s="6" t="s">
        <v>67</v>
      </c>
      <c r="B1519" s="3" t="s">
        <v>7</v>
      </c>
      <c r="C1519" s="3" t="s">
        <v>34</v>
      </c>
      <c r="D1519" s="3" t="s">
        <v>28</v>
      </c>
      <c r="E1519" s="3" t="s">
        <v>10</v>
      </c>
      <c r="F1519" s="8">
        <v>2537.5</v>
      </c>
    </row>
    <row r="1520" spans="1:6" ht="15.75" customHeight="1" x14ac:dyDescent="0.3">
      <c r="A1520" s="6" t="s">
        <v>194</v>
      </c>
      <c r="B1520" s="3" t="s">
        <v>17</v>
      </c>
      <c r="C1520" s="3" t="s">
        <v>13</v>
      </c>
      <c r="D1520" s="3" t="s">
        <v>14</v>
      </c>
      <c r="E1520" s="3" t="s">
        <v>10</v>
      </c>
      <c r="F1520" s="8">
        <v>4832.05</v>
      </c>
    </row>
    <row r="1521" spans="1:6" ht="15.75" customHeight="1" x14ac:dyDescent="0.3">
      <c r="A1521" s="6" t="s">
        <v>180</v>
      </c>
      <c r="B1521" s="3" t="s">
        <v>30</v>
      </c>
      <c r="C1521" s="3" t="s">
        <v>13</v>
      </c>
      <c r="D1521" s="3" t="s">
        <v>14</v>
      </c>
      <c r="E1521" s="3" t="s">
        <v>10</v>
      </c>
      <c r="F1521" s="8">
        <v>3935.58</v>
      </c>
    </row>
    <row r="1522" spans="1:6" ht="15.75" customHeight="1" x14ac:dyDescent="0.3">
      <c r="A1522" s="6" t="s">
        <v>209</v>
      </c>
      <c r="B1522" s="3" t="s">
        <v>7</v>
      </c>
      <c r="C1522" s="3" t="s">
        <v>13</v>
      </c>
      <c r="D1522" s="3" t="s">
        <v>9</v>
      </c>
      <c r="E1522" s="3" t="s">
        <v>24</v>
      </c>
      <c r="F1522" s="8">
        <v>3258.2856310066568</v>
      </c>
    </row>
    <row r="1523" spans="1:6" ht="15.75" customHeight="1" x14ac:dyDescent="0.3">
      <c r="A1523" s="6" t="s">
        <v>174</v>
      </c>
      <c r="B1523" s="3" t="s">
        <v>19</v>
      </c>
      <c r="C1523" s="3" t="s">
        <v>34</v>
      </c>
      <c r="D1523" s="3" t="s">
        <v>14</v>
      </c>
      <c r="E1523" s="3" t="s">
        <v>15</v>
      </c>
      <c r="F1523" s="8">
        <v>1512.13</v>
      </c>
    </row>
    <row r="1524" spans="1:6" ht="15.75" customHeight="1" x14ac:dyDescent="0.3">
      <c r="A1524" s="6" t="s">
        <v>42</v>
      </c>
      <c r="B1524" s="3" t="s">
        <v>30</v>
      </c>
      <c r="C1524" s="3" t="s">
        <v>13</v>
      </c>
      <c r="D1524" s="3" t="s">
        <v>14</v>
      </c>
      <c r="E1524" s="3" t="s">
        <v>10</v>
      </c>
      <c r="F1524" s="8">
        <v>245.71</v>
      </c>
    </row>
    <row r="1525" spans="1:6" ht="15.75" customHeight="1" x14ac:dyDescent="0.3">
      <c r="A1525" s="6" t="s">
        <v>31</v>
      </c>
      <c r="B1525" s="3" t="s">
        <v>30</v>
      </c>
      <c r="C1525" s="3" t="s">
        <v>8</v>
      </c>
      <c r="D1525" s="3" t="s">
        <v>14</v>
      </c>
      <c r="E1525" s="3" t="s">
        <v>24</v>
      </c>
      <c r="F1525" s="8">
        <v>3387.13</v>
      </c>
    </row>
    <row r="1526" spans="1:6" ht="15.75" customHeight="1" x14ac:dyDescent="0.3">
      <c r="A1526" s="6" t="s">
        <v>77</v>
      </c>
      <c r="B1526" s="3" t="s">
        <v>30</v>
      </c>
      <c r="C1526" s="3" t="s">
        <v>8</v>
      </c>
      <c r="D1526" s="3" t="s">
        <v>28</v>
      </c>
      <c r="E1526" s="3" t="s">
        <v>15</v>
      </c>
      <c r="F1526" s="8">
        <v>1014.2</v>
      </c>
    </row>
    <row r="1527" spans="1:6" ht="15.75" customHeight="1" x14ac:dyDescent="0.3">
      <c r="A1527" s="6" t="s">
        <v>89</v>
      </c>
      <c r="B1527" s="3" t="s">
        <v>17</v>
      </c>
      <c r="C1527" s="3" t="s">
        <v>13</v>
      </c>
      <c r="D1527" s="3" t="s">
        <v>28</v>
      </c>
      <c r="E1527" s="3" t="s">
        <v>10</v>
      </c>
      <c r="F1527" s="8">
        <v>269.87</v>
      </c>
    </row>
    <row r="1528" spans="1:6" ht="15.75" customHeight="1" x14ac:dyDescent="0.3">
      <c r="A1528" s="6" t="s">
        <v>161</v>
      </c>
      <c r="B1528" s="3" t="s">
        <v>7</v>
      </c>
      <c r="C1528" s="3" t="s">
        <v>13</v>
      </c>
      <c r="D1528" s="3" t="s">
        <v>14</v>
      </c>
      <c r="E1528" s="3" t="s">
        <v>10</v>
      </c>
      <c r="F1528" s="8">
        <v>2444.67</v>
      </c>
    </row>
    <row r="1529" spans="1:6" ht="15.75" customHeight="1" x14ac:dyDescent="0.3">
      <c r="A1529" s="6" t="s">
        <v>51</v>
      </c>
      <c r="B1529" s="3" t="s">
        <v>30</v>
      </c>
      <c r="C1529" s="3" t="s">
        <v>23</v>
      </c>
      <c r="D1529" s="3" t="s">
        <v>14</v>
      </c>
      <c r="E1529" s="3" t="s">
        <v>10</v>
      </c>
      <c r="F1529" s="8">
        <v>1734.64</v>
      </c>
    </row>
    <row r="1530" spans="1:6" ht="15.75" customHeight="1" x14ac:dyDescent="0.3">
      <c r="A1530" s="6" t="s">
        <v>73</v>
      </c>
      <c r="B1530" s="3" t="s">
        <v>30</v>
      </c>
      <c r="C1530" s="3" t="s">
        <v>34</v>
      </c>
      <c r="D1530" s="3" t="s">
        <v>14</v>
      </c>
      <c r="E1530" s="3" t="s">
        <v>10</v>
      </c>
      <c r="F1530" s="8">
        <v>4948.8500000000004</v>
      </c>
    </row>
    <row r="1531" spans="1:6" ht="15.75" customHeight="1" x14ac:dyDescent="0.3">
      <c r="A1531" s="6" t="s">
        <v>207</v>
      </c>
      <c r="B1531" s="3" t="s">
        <v>17</v>
      </c>
      <c r="C1531" s="3" t="s">
        <v>8</v>
      </c>
      <c r="D1531" s="3" t="s">
        <v>9</v>
      </c>
      <c r="E1531" s="3" t="s">
        <v>15</v>
      </c>
      <c r="F1531" s="8">
        <v>2924.7805617750009</v>
      </c>
    </row>
    <row r="1532" spans="1:6" ht="15.75" customHeight="1" x14ac:dyDescent="0.3">
      <c r="A1532" s="6" t="s">
        <v>147</v>
      </c>
      <c r="B1532" s="3" t="s">
        <v>17</v>
      </c>
      <c r="C1532" s="3" t="s">
        <v>8</v>
      </c>
      <c r="D1532" s="3" t="s">
        <v>14</v>
      </c>
      <c r="E1532" s="3" t="s">
        <v>10</v>
      </c>
      <c r="F1532" s="8">
        <v>1898.32</v>
      </c>
    </row>
    <row r="1533" spans="1:6" ht="15.75" customHeight="1" x14ac:dyDescent="0.3">
      <c r="A1533" s="6" t="s">
        <v>32</v>
      </c>
      <c r="B1533" s="3" t="s">
        <v>7</v>
      </c>
      <c r="C1533" s="3" t="s">
        <v>13</v>
      </c>
      <c r="D1533" s="3" t="s">
        <v>28</v>
      </c>
      <c r="E1533" s="3" t="s">
        <v>15</v>
      </c>
      <c r="F1533" s="8">
        <v>1296.76</v>
      </c>
    </row>
    <row r="1534" spans="1:6" ht="15.75" customHeight="1" x14ac:dyDescent="0.3">
      <c r="A1534" s="6" t="s">
        <v>75</v>
      </c>
      <c r="B1534" s="3" t="s">
        <v>19</v>
      </c>
      <c r="C1534" s="3" t="s">
        <v>23</v>
      </c>
      <c r="D1534" s="3" t="s">
        <v>14</v>
      </c>
      <c r="E1534" s="3" t="s">
        <v>24</v>
      </c>
      <c r="F1534" s="8">
        <v>1414.37</v>
      </c>
    </row>
    <row r="1535" spans="1:6" ht="15.75" customHeight="1" x14ac:dyDescent="0.3">
      <c r="A1535" s="6" t="s">
        <v>117</v>
      </c>
      <c r="B1535" s="3" t="s">
        <v>7</v>
      </c>
      <c r="C1535" s="3" t="s">
        <v>34</v>
      </c>
      <c r="D1535" s="3" t="s">
        <v>9</v>
      </c>
      <c r="E1535" s="3" t="s">
        <v>15</v>
      </c>
      <c r="F1535" s="8">
        <v>4136.0715997829793</v>
      </c>
    </row>
    <row r="1536" spans="1:6" ht="15.75" customHeight="1" x14ac:dyDescent="0.3">
      <c r="A1536" s="6" t="s">
        <v>88</v>
      </c>
      <c r="B1536" s="3" t="s">
        <v>7</v>
      </c>
      <c r="C1536" s="3" t="s">
        <v>23</v>
      </c>
      <c r="D1536" s="3" t="s">
        <v>28</v>
      </c>
      <c r="E1536" s="3" t="s">
        <v>24</v>
      </c>
      <c r="F1536" s="8">
        <v>3952.36</v>
      </c>
    </row>
    <row r="1537" spans="1:6" ht="15.75" customHeight="1" x14ac:dyDescent="0.3">
      <c r="A1537" s="6" t="s">
        <v>193</v>
      </c>
      <c r="B1537" s="3" t="s">
        <v>12</v>
      </c>
      <c r="C1537" s="3" t="s">
        <v>34</v>
      </c>
      <c r="D1537" s="3" t="s">
        <v>14</v>
      </c>
      <c r="E1537" s="3" t="s">
        <v>10</v>
      </c>
      <c r="F1537" s="8">
        <v>4563.3599999999997</v>
      </c>
    </row>
    <row r="1538" spans="1:6" ht="15.75" customHeight="1" x14ac:dyDescent="0.3">
      <c r="A1538" s="6" t="s">
        <v>37</v>
      </c>
      <c r="B1538" s="3" t="s">
        <v>17</v>
      </c>
      <c r="C1538" s="3" t="s">
        <v>23</v>
      </c>
      <c r="D1538" s="3" t="s">
        <v>9</v>
      </c>
      <c r="E1538" s="3" t="s">
        <v>15</v>
      </c>
      <c r="F1538" s="8">
        <v>2084.5673750905439</v>
      </c>
    </row>
    <row r="1539" spans="1:6" ht="15.75" customHeight="1" x14ac:dyDescent="0.3">
      <c r="A1539" s="6" t="s">
        <v>214</v>
      </c>
      <c r="B1539" s="3" t="s">
        <v>30</v>
      </c>
      <c r="C1539" s="3" t="s">
        <v>34</v>
      </c>
      <c r="D1539" s="3" t="s">
        <v>14</v>
      </c>
      <c r="E1539" s="3" t="s">
        <v>10</v>
      </c>
      <c r="F1539" s="8">
        <v>4081.51</v>
      </c>
    </row>
    <row r="1540" spans="1:6" ht="15.75" customHeight="1" x14ac:dyDescent="0.3">
      <c r="A1540" s="6" t="s">
        <v>196</v>
      </c>
      <c r="B1540" s="3" t="s">
        <v>30</v>
      </c>
      <c r="C1540" s="3" t="s">
        <v>13</v>
      </c>
      <c r="D1540" s="3" t="s">
        <v>28</v>
      </c>
      <c r="E1540" s="3" t="s">
        <v>15</v>
      </c>
      <c r="F1540" s="8">
        <v>4483.63</v>
      </c>
    </row>
    <row r="1541" spans="1:6" ht="15.75" customHeight="1" x14ac:dyDescent="0.3">
      <c r="A1541" s="6" t="s">
        <v>86</v>
      </c>
      <c r="B1541" s="3" t="s">
        <v>19</v>
      </c>
      <c r="C1541" s="3" t="s">
        <v>34</v>
      </c>
      <c r="D1541" s="3" t="s">
        <v>14</v>
      </c>
      <c r="E1541" s="3" t="s">
        <v>24</v>
      </c>
      <c r="F1541" s="8">
        <v>3368.54</v>
      </c>
    </row>
    <row r="1542" spans="1:6" ht="15.75" customHeight="1" x14ac:dyDescent="0.3">
      <c r="A1542" s="6" t="s">
        <v>202</v>
      </c>
      <c r="B1542" s="3" t="s">
        <v>12</v>
      </c>
      <c r="C1542" s="3" t="s">
        <v>13</v>
      </c>
      <c r="D1542" s="3" t="s">
        <v>14</v>
      </c>
      <c r="E1542" s="3" t="s">
        <v>24</v>
      </c>
      <c r="F1542" s="8">
        <v>82.35</v>
      </c>
    </row>
    <row r="1543" spans="1:6" ht="15.75" customHeight="1" x14ac:dyDescent="0.3">
      <c r="A1543" s="6" t="s">
        <v>171</v>
      </c>
      <c r="B1543" s="3" t="s">
        <v>17</v>
      </c>
      <c r="C1543" s="3" t="s">
        <v>34</v>
      </c>
      <c r="D1543" s="3" t="s">
        <v>28</v>
      </c>
      <c r="E1543" s="3" t="s">
        <v>15</v>
      </c>
      <c r="F1543" s="8">
        <v>4175.62</v>
      </c>
    </row>
    <row r="1544" spans="1:6" ht="15.75" customHeight="1" x14ac:dyDescent="0.3">
      <c r="A1544" s="6" t="s">
        <v>122</v>
      </c>
      <c r="B1544" s="3" t="s">
        <v>19</v>
      </c>
      <c r="C1544" s="3" t="s">
        <v>34</v>
      </c>
      <c r="D1544" s="3" t="s">
        <v>14</v>
      </c>
      <c r="E1544" s="3" t="s">
        <v>10</v>
      </c>
      <c r="F1544" s="8">
        <v>1796.14</v>
      </c>
    </row>
    <row r="1545" spans="1:6" ht="15.75" customHeight="1" x14ac:dyDescent="0.3">
      <c r="A1545" s="6" t="s">
        <v>80</v>
      </c>
      <c r="B1545" s="3" t="s">
        <v>17</v>
      </c>
      <c r="C1545" s="3" t="s">
        <v>34</v>
      </c>
      <c r="D1545" s="3" t="s">
        <v>28</v>
      </c>
      <c r="E1545" s="3" t="s">
        <v>15</v>
      </c>
      <c r="F1545" s="8">
        <v>3373.26</v>
      </c>
    </row>
    <row r="1546" spans="1:6" ht="15.75" customHeight="1" x14ac:dyDescent="0.3">
      <c r="A1546" s="6" t="s">
        <v>88</v>
      </c>
      <c r="B1546" s="3" t="s">
        <v>7</v>
      </c>
      <c r="C1546" s="3" t="s">
        <v>13</v>
      </c>
      <c r="D1546" s="3" t="s">
        <v>14</v>
      </c>
      <c r="E1546" s="3" t="s">
        <v>24</v>
      </c>
      <c r="F1546" s="8">
        <v>3051.55</v>
      </c>
    </row>
    <row r="1547" spans="1:6" ht="15.75" customHeight="1" x14ac:dyDescent="0.3">
      <c r="A1547" s="6" t="s">
        <v>115</v>
      </c>
      <c r="B1547" s="3" t="s">
        <v>19</v>
      </c>
      <c r="C1547" s="3" t="s">
        <v>8</v>
      </c>
      <c r="D1547" s="3" t="s">
        <v>28</v>
      </c>
      <c r="E1547" s="3" t="s">
        <v>15</v>
      </c>
      <c r="F1547" s="8">
        <v>3770.37</v>
      </c>
    </row>
    <row r="1548" spans="1:6" ht="15.75" customHeight="1" x14ac:dyDescent="0.3">
      <c r="A1548" s="6" t="s">
        <v>150</v>
      </c>
      <c r="B1548" s="3" t="s">
        <v>30</v>
      </c>
      <c r="C1548" s="3" t="s">
        <v>34</v>
      </c>
      <c r="D1548" s="3" t="s">
        <v>28</v>
      </c>
      <c r="E1548" s="3" t="s">
        <v>15</v>
      </c>
      <c r="F1548" s="8">
        <v>3887.64</v>
      </c>
    </row>
    <row r="1549" spans="1:6" ht="15.75" customHeight="1" x14ac:dyDescent="0.3">
      <c r="A1549" s="6" t="s">
        <v>182</v>
      </c>
      <c r="B1549" s="3" t="s">
        <v>12</v>
      </c>
      <c r="C1549" s="3" t="s">
        <v>8</v>
      </c>
      <c r="D1549" s="3" t="s">
        <v>14</v>
      </c>
      <c r="E1549" s="3" t="s">
        <v>10</v>
      </c>
      <c r="F1549" s="8">
        <v>4523.25</v>
      </c>
    </row>
    <row r="1550" spans="1:6" ht="15.75" customHeight="1" x14ac:dyDescent="0.3">
      <c r="A1550" s="6" t="s">
        <v>61</v>
      </c>
      <c r="B1550" s="3" t="s">
        <v>30</v>
      </c>
      <c r="C1550" s="3" t="s">
        <v>23</v>
      </c>
      <c r="D1550" s="3" t="s">
        <v>28</v>
      </c>
      <c r="E1550" s="3" t="s">
        <v>15</v>
      </c>
      <c r="F1550" s="8">
        <v>4229.33</v>
      </c>
    </row>
    <row r="1551" spans="1:6" ht="15.75" customHeight="1" x14ac:dyDescent="0.3">
      <c r="A1551" s="6" t="s">
        <v>211</v>
      </c>
      <c r="B1551" s="3" t="s">
        <v>7</v>
      </c>
      <c r="C1551" s="3" t="s">
        <v>23</v>
      </c>
      <c r="D1551" s="3" t="s">
        <v>14</v>
      </c>
      <c r="E1551" s="3" t="s">
        <v>24</v>
      </c>
      <c r="F1551" s="8">
        <v>1909.18</v>
      </c>
    </row>
    <row r="1552" spans="1:6" ht="15.75" customHeight="1" x14ac:dyDescent="0.3">
      <c r="A1552" s="6" t="s">
        <v>195</v>
      </c>
      <c r="B1552" s="3" t="s">
        <v>7</v>
      </c>
      <c r="C1552" s="3" t="s">
        <v>13</v>
      </c>
      <c r="D1552" s="3" t="s">
        <v>14</v>
      </c>
      <c r="E1552" s="3" t="s">
        <v>24</v>
      </c>
      <c r="F1552" s="8">
        <v>1689.24</v>
      </c>
    </row>
    <row r="1553" spans="1:6" ht="15.75" customHeight="1" x14ac:dyDescent="0.3">
      <c r="A1553" s="6" t="s">
        <v>90</v>
      </c>
      <c r="B1553" s="3" t="s">
        <v>19</v>
      </c>
      <c r="C1553" s="3" t="s">
        <v>13</v>
      </c>
      <c r="D1553" s="3" t="s">
        <v>14</v>
      </c>
      <c r="E1553" s="3" t="s">
        <v>24</v>
      </c>
      <c r="F1553" s="8">
        <v>1270.1199999999999</v>
      </c>
    </row>
    <row r="1554" spans="1:6" ht="15.75" customHeight="1" x14ac:dyDescent="0.3">
      <c r="A1554" s="6" t="s">
        <v>64</v>
      </c>
      <c r="B1554" s="3" t="s">
        <v>30</v>
      </c>
      <c r="C1554" s="3" t="s">
        <v>8</v>
      </c>
      <c r="D1554" s="3" t="s">
        <v>9</v>
      </c>
      <c r="E1554" s="3" t="s">
        <v>15</v>
      </c>
      <c r="F1554" s="8">
        <v>1816.03</v>
      </c>
    </row>
    <row r="1555" spans="1:6" ht="15.75" customHeight="1" x14ac:dyDescent="0.3">
      <c r="A1555" s="6" t="s">
        <v>148</v>
      </c>
      <c r="B1555" s="3" t="s">
        <v>17</v>
      </c>
      <c r="C1555" s="3" t="s">
        <v>34</v>
      </c>
      <c r="D1555" s="3" t="s">
        <v>14</v>
      </c>
      <c r="E1555" s="3" t="s">
        <v>15</v>
      </c>
      <c r="F1555" s="8">
        <v>1943.87</v>
      </c>
    </row>
    <row r="1556" spans="1:6" ht="15.75" customHeight="1" x14ac:dyDescent="0.3">
      <c r="A1556" s="6" t="s">
        <v>154</v>
      </c>
      <c r="B1556" s="3" t="s">
        <v>12</v>
      </c>
      <c r="C1556" s="3" t="s">
        <v>8</v>
      </c>
      <c r="D1556" s="3" t="s">
        <v>28</v>
      </c>
      <c r="E1556" s="3" t="s">
        <v>15</v>
      </c>
      <c r="F1556" s="8">
        <v>2832.16</v>
      </c>
    </row>
    <row r="1557" spans="1:6" ht="15.75" customHeight="1" x14ac:dyDescent="0.3">
      <c r="A1557" s="6" t="s">
        <v>219</v>
      </c>
      <c r="B1557" s="3" t="s">
        <v>12</v>
      </c>
      <c r="C1557" s="3" t="s">
        <v>13</v>
      </c>
      <c r="D1557" s="3" t="s">
        <v>28</v>
      </c>
      <c r="E1557" s="3" t="s">
        <v>10</v>
      </c>
      <c r="F1557" s="8">
        <v>4684.57</v>
      </c>
    </row>
    <row r="1558" spans="1:6" ht="15.75" customHeight="1" x14ac:dyDescent="0.3">
      <c r="A1558" s="6" t="s">
        <v>25</v>
      </c>
      <c r="B1558" s="3" t="s">
        <v>19</v>
      </c>
      <c r="C1558" s="3" t="s">
        <v>8</v>
      </c>
      <c r="D1558" s="3" t="s">
        <v>9</v>
      </c>
      <c r="E1558" s="3" t="s">
        <v>10</v>
      </c>
      <c r="F1558" s="8">
        <v>785.41659408119494</v>
      </c>
    </row>
    <row r="1559" spans="1:6" ht="15.75" customHeight="1" x14ac:dyDescent="0.3">
      <c r="A1559" s="6" t="s">
        <v>139</v>
      </c>
      <c r="B1559" s="3" t="s">
        <v>7</v>
      </c>
      <c r="C1559" s="3" t="s">
        <v>8</v>
      </c>
      <c r="D1559" s="3" t="s">
        <v>9</v>
      </c>
      <c r="E1559" s="3" t="s">
        <v>24</v>
      </c>
      <c r="F1559" s="8">
        <v>828.30804794150208</v>
      </c>
    </row>
    <row r="1560" spans="1:6" ht="15.75" customHeight="1" x14ac:dyDescent="0.3">
      <c r="A1560" s="6" t="s">
        <v>219</v>
      </c>
      <c r="B1560" s="3" t="s">
        <v>12</v>
      </c>
      <c r="C1560" s="3" t="s">
        <v>8</v>
      </c>
      <c r="D1560" s="3" t="s">
        <v>14</v>
      </c>
      <c r="E1560" s="3" t="s">
        <v>10</v>
      </c>
      <c r="F1560" s="8">
        <v>4960.6099999999997</v>
      </c>
    </row>
    <row r="1561" spans="1:6" ht="15.75" customHeight="1" x14ac:dyDescent="0.3">
      <c r="A1561" s="6" t="s">
        <v>190</v>
      </c>
      <c r="B1561" s="3" t="s">
        <v>17</v>
      </c>
      <c r="C1561" s="3" t="s">
        <v>13</v>
      </c>
      <c r="D1561" s="3" t="s">
        <v>28</v>
      </c>
      <c r="E1561" s="3" t="s">
        <v>10</v>
      </c>
      <c r="F1561" s="8">
        <v>4377.79</v>
      </c>
    </row>
    <row r="1562" spans="1:6" ht="15.75" customHeight="1" x14ac:dyDescent="0.3">
      <c r="A1562" s="6" t="s">
        <v>91</v>
      </c>
      <c r="B1562" s="3" t="s">
        <v>30</v>
      </c>
      <c r="C1562" s="3" t="s">
        <v>13</v>
      </c>
      <c r="D1562" s="3" t="s">
        <v>9</v>
      </c>
      <c r="E1562" s="3" t="s">
        <v>15</v>
      </c>
      <c r="F1562" s="8">
        <v>2535.3006160605019</v>
      </c>
    </row>
    <row r="1563" spans="1:6" ht="15.75" customHeight="1" x14ac:dyDescent="0.3">
      <c r="A1563" s="6" t="s">
        <v>85</v>
      </c>
      <c r="B1563" s="3" t="s">
        <v>30</v>
      </c>
      <c r="C1563" s="3" t="s">
        <v>23</v>
      </c>
      <c r="D1563" s="3" t="s">
        <v>14</v>
      </c>
      <c r="E1563" s="3" t="s">
        <v>10</v>
      </c>
      <c r="F1563" s="8">
        <v>2251.6</v>
      </c>
    </row>
    <row r="1564" spans="1:6" ht="15.75" customHeight="1" x14ac:dyDescent="0.3">
      <c r="A1564" s="6" t="s">
        <v>175</v>
      </c>
      <c r="B1564" s="3" t="s">
        <v>7</v>
      </c>
      <c r="C1564" s="3" t="s">
        <v>8</v>
      </c>
      <c r="D1564" s="3" t="s">
        <v>9</v>
      </c>
      <c r="E1564" s="3" t="s">
        <v>24</v>
      </c>
      <c r="F1564" s="8">
        <v>733.12507357527466</v>
      </c>
    </row>
    <row r="1565" spans="1:6" ht="15.75" customHeight="1" x14ac:dyDescent="0.3">
      <c r="A1565" s="6" t="s">
        <v>212</v>
      </c>
      <c r="B1565" s="3" t="s">
        <v>7</v>
      </c>
      <c r="C1565" s="3" t="s">
        <v>8</v>
      </c>
      <c r="D1565" s="3" t="s">
        <v>28</v>
      </c>
      <c r="E1565" s="3" t="s">
        <v>15</v>
      </c>
      <c r="F1565" s="8">
        <v>1054.48</v>
      </c>
    </row>
    <row r="1566" spans="1:6" ht="15.75" customHeight="1" x14ac:dyDescent="0.3">
      <c r="A1566" s="6" t="s">
        <v>52</v>
      </c>
      <c r="B1566" s="3" t="s">
        <v>19</v>
      </c>
      <c r="C1566" s="3" t="s">
        <v>13</v>
      </c>
      <c r="D1566" s="3" t="s">
        <v>14</v>
      </c>
      <c r="E1566" s="3" t="s">
        <v>15</v>
      </c>
      <c r="F1566" s="8">
        <v>4429.91</v>
      </c>
    </row>
    <row r="1567" spans="1:6" ht="15.75" customHeight="1" x14ac:dyDescent="0.3">
      <c r="A1567" s="6" t="s">
        <v>31</v>
      </c>
      <c r="B1567" s="3" t="s">
        <v>30</v>
      </c>
      <c r="C1567" s="3" t="s">
        <v>23</v>
      </c>
      <c r="D1567" s="3" t="s">
        <v>9</v>
      </c>
      <c r="E1567" s="3" t="s">
        <v>24</v>
      </c>
      <c r="F1567" s="8">
        <v>3923.147929760431</v>
      </c>
    </row>
    <row r="1568" spans="1:6" ht="15.75" customHeight="1" x14ac:dyDescent="0.3">
      <c r="A1568" s="6" t="s">
        <v>137</v>
      </c>
      <c r="B1568" s="3" t="s">
        <v>17</v>
      </c>
      <c r="C1568" s="3" t="s">
        <v>13</v>
      </c>
      <c r="D1568" s="3" t="s">
        <v>9</v>
      </c>
      <c r="E1568" s="3" t="s">
        <v>10</v>
      </c>
      <c r="F1568" s="8">
        <v>767.46223357152144</v>
      </c>
    </row>
    <row r="1569" spans="1:6" ht="15.75" customHeight="1" x14ac:dyDescent="0.3">
      <c r="A1569" s="6" t="s">
        <v>55</v>
      </c>
      <c r="B1569" s="3" t="s">
        <v>12</v>
      </c>
      <c r="C1569" s="3" t="s">
        <v>34</v>
      </c>
      <c r="D1569" s="3" t="s">
        <v>9</v>
      </c>
      <c r="E1569" s="3" t="s">
        <v>24</v>
      </c>
      <c r="F1569" s="8">
        <v>592.72258731790794</v>
      </c>
    </row>
    <row r="1570" spans="1:6" ht="15.75" customHeight="1" x14ac:dyDescent="0.3">
      <c r="A1570" s="6" t="s">
        <v>37</v>
      </c>
      <c r="B1570" s="3" t="s">
        <v>17</v>
      </c>
      <c r="C1570" s="3" t="s">
        <v>8</v>
      </c>
      <c r="D1570" s="3" t="s">
        <v>14</v>
      </c>
      <c r="E1570" s="3" t="s">
        <v>10</v>
      </c>
      <c r="F1570" s="8">
        <v>3539.99</v>
      </c>
    </row>
    <row r="1571" spans="1:6" ht="15.75" customHeight="1" x14ac:dyDescent="0.3">
      <c r="A1571" s="6" t="s">
        <v>61</v>
      </c>
      <c r="B1571" s="3" t="s">
        <v>30</v>
      </c>
      <c r="C1571" s="3" t="s">
        <v>8</v>
      </c>
      <c r="D1571" s="3" t="s">
        <v>9</v>
      </c>
      <c r="E1571" s="3" t="s">
        <v>24</v>
      </c>
      <c r="F1571" s="8">
        <v>2579.188856083706</v>
      </c>
    </row>
    <row r="1572" spans="1:6" ht="15.75" customHeight="1" x14ac:dyDescent="0.3">
      <c r="A1572" s="6" t="s">
        <v>204</v>
      </c>
      <c r="B1572" s="3" t="s">
        <v>30</v>
      </c>
      <c r="C1572" s="3" t="s">
        <v>34</v>
      </c>
      <c r="D1572" s="3" t="s">
        <v>28</v>
      </c>
      <c r="E1572" s="3" t="s">
        <v>24</v>
      </c>
      <c r="F1572" s="8">
        <v>4158.7700000000004</v>
      </c>
    </row>
    <row r="1573" spans="1:6" ht="15.75" customHeight="1" x14ac:dyDescent="0.3">
      <c r="A1573" s="6" t="s">
        <v>214</v>
      </c>
      <c r="B1573" s="3" t="s">
        <v>30</v>
      </c>
      <c r="C1573" s="3" t="s">
        <v>13</v>
      </c>
      <c r="D1573" s="3" t="s">
        <v>9</v>
      </c>
      <c r="E1573" s="3" t="s">
        <v>15</v>
      </c>
      <c r="F1573" s="8">
        <v>687.4605363011874</v>
      </c>
    </row>
    <row r="1574" spans="1:6" ht="15.75" customHeight="1" x14ac:dyDescent="0.3">
      <c r="A1574" s="6" t="s">
        <v>86</v>
      </c>
      <c r="B1574" s="3" t="s">
        <v>19</v>
      </c>
      <c r="C1574" s="3" t="s">
        <v>23</v>
      </c>
      <c r="D1574" s="3" t="s">
        <v>14</v>
      </c>
      <c r="E1574" s="3" t="s">
        <v>24</v>
      </c>
      <c r="F1574" s="8">
        <v>2922.31</v>
      </c>
    </row>
    <row r="1575" spans="1:6" ht="15.75" customHeight="1" x14ac:dyDescent="0.3">
      <c r="A1575" s="6" t="s">
        <v>32</v>
      </c>
      <c r="B1575" s="3" t="s">
        <v>7</v>
      </c>
      <c r="C1575" s="3" t="s">
        <v>34</v>
      </c>
      <c r="D1575" s="3" t="s">
        <v>14</v>
      </c>
      <c r="E1575" s="3" t="s">
        <v>15</v>
      </c>
      <c r="F1575" s="8">
        <v>584.58000000000004</v>
      </c>
    </row>
    <row r="1576" spans="1:6" ht="15.75" customHeight="1" x14ac:dyDescent="0.3">
      <c r="A1576" s="6" t="s">
        <v>170</v>
      </c>
      <c r="B1576" s="3" t="s">
        <v>12</v>
      </c>
      <c r="C1576" s="3" t="s">
        <v>13</v>
      </c>
      <c r="D1576" s="3" t="s">
        <v>14</v>
      </c>
      <c r="E1576" s="3" t="s">
        <v>15</v>
      </c>
      <c r="F1576" s="8">
        <v>87.51</v>
      </c>
    </row>
    <row r="1577" spans="1:6" ht="15.75" customHeight="1" x14ac:dyDescent="0.3">
      <c r="A1577" s="6" t="s">
        <v>132</v>
      </c>
      <c r="B1577" s="3" t="s">
        <v>19</v>
      </c>
      <c r="C1577" s="3" t="s">
        <v>23</v>
      </c>
      <c r="D1577" s="3" t="s">
        <v>14</v>
      </c>
      <c r="E1577" s="3" t="s">
        <v>24</v>
      </c>
      <c r="F1577" s="8">
        <v>3948.45</v>
      </c>
    </row>
    <row r="1578" spans="1:6" ht="15.75" customHeight="1" x14ac:dyDescent="0.3">
      <c r="A1578" s="6" t="s">
        <v>66</v>
      </c>
      <c r="B1578" s="3" t="s">
        <v>30</v>
      </c>
      <c r="C1578" s="3" t="s">
        <v>34</v>
      </c>
      <c r="D1578" s="3" t="s">
        <v>9</v>
      </c>
      <c r="E1578" s="3" t="s">
        <v>15</v>
      </c>
      <c r="F1578" s="8">
        <v>3846.6288560143148</v>
      </c>
    </row>
    <row r="1579" spans="1:6" ht="15.75" customHeight="1" x14ac:dyDescent="0.3">
      <c r="A1579" s="6" t="s">
        <v>213</v>
      </c>
      <c r="B1579" s="3" t="s">
        <v>12</v>
      </c>
      <c r="C1579" s="3" t="s">
        <v>8</v>
      </c>
      <c r="D1579" s="3" t="s">
        <v>9</v>
      </c>
      <c r="E1579" s="3" t="s">
        <v>24</v>
      </c>
      <c r="F1579" s="8">
        <v>4673.802641673461</v>
      </c>
    </row>
    <row r="1580" spans="1:6" ht="15.75" customHeight="1" x14ac:dyDescent="0.3">
      <c r="A1580" s="6" t="s">
        <v>171</v>
      </c>
      <c r="B1580" s="3" t="s">
        <v>17</v>
      </c>
      <c r="C1580" s="3" t="s">
        <v>34</v>
      </c>
      <c r="D1580" s="3" t="s">
        <v>28</v>
      </c>
      <c r="E1580" s="3" t="s">
        <v>24</v>
      </c>
      <c r="F1580" s="8">
        <v>4711.6899999999996</v>
      </c>
    </row>
    <row r="1581" spans="1:6" ht="15.75" customHeight="1" x14ac:dyDescent="0.3">
      <c r="A1581" s="6" t="s">
        <v>37</v>
      </c>
      <c r="B1581" s="3" t="s">
        <v>17</v>
      </c>
      <c r="C1581" s="3" t="s">
        <v>13</v>
      </c>
      <c r="D1581" s="3" t="s">
        <v>9</v>
      </c>
      <c r="E1581" s="3" t="s">
        <v>15</v>
      </c>
      <c r="F1581" s="8">
        <v>2670.5212796088731</v>
      </c>
    </row>
    <row r="1582" spans="1:6" ht="15.75" customHeight="1" x14ac:dyDescent="0.3">
      <c r="A1582" s="6" t="s">
        <v>40</v>
      </c>
      <c r="B1582" s="3" t="s">
        <v>19</v>
      </c>
      <c r="C1582" s="3" t="s">
        <v>34</v>
      </c>
      <c r="D1582" s="3" t="s">
        <v>9</v>
      </c>
      <c r="E1582" s="3" t="s">
        <v>15</v>
      </c>
      <c r="F1582" s="8">
        <v>919.40386919268167</v>
      </c>
    </row>
    <row r="1583" spans="1:6" ht="15.75" customHeight="1" x14ac:dyDescent="0.3">
      <c r="A1583" s="6" t="s">
        <v>25</v>
      </c>
      <c r="B1583" s="3" t="s">
        <v>19</v>
      </c>
      <c r="C1583" s="3" t="s">
        <v>23</v>
      </c>
      <c r="D1583" s="3" t="s">
        <v>14</v>
      </c>
      <c r="E1583" s="3" t="s">
        <v>24</v>
      </c>
      <c r="F1583" s="8">
        <v>4514.75</v>
      </c>
    </row>
    <row r="1584" spans="1:6" ht="15.75" customHeight="1" x14ac:dyDescent="0.3">
      <c r="A1584" s="6" t="s">
        <v>89</v>
      </c>
      <c r="B1584" s="3" t="s">
        <v>17</v>
      </c>
      <c r="C1584" s="3" t="s">
        <v>34</v>
      </c>
      <c r="D1584" s="3" t="s">
        <v>9</v>
      </c>
      <c r="E1584" s="3" t="s">
        <v>15</v>
      </c>
      <c r="F1584" s="8">
        <v>3766.6019050023579</v>
      </c>
    </row>
    <row r="1585" spans="1:6" ht="15.75" customHeight="1" x14ac:dyDescent="0.3">
      <c r="A1585" s="6" t="s">
        <v>192</v>
      </c>
      <c r="B1585" s="3" t="s">
        <v>19</v>
      </c>
      <c r="C1585" s="3" t="s">
        <v>23</v>
      </c>
      <c r="D1585" s="3" t="s">
        <v>28</v>
      </c>
      <c r="E1585" s="3" t="s">
        <v>10</v>
      </c>
      <c r="F1585" s="8">
        <v>730.13</v>
      </c>
    </row>
    <row r="1586" spans="1:6" ht="15.75" customHeight="1" x14ac:dyDescent="0.3">
      <c r="A1586" s="6" t="s">
        <v>213</v>
      </c>
      <c r="B1586" s="3" t="s">
        <v>12</v>
      </c>
      <c r="C1586" s="3" t="s">
        <v>13</v>
      </c>
      <c r="D1586" s="3" t="s">
        <v>14</v>
      </c>
      <c r="E1586" s="3" t="s">
        <v>24</v>
      </c>
      <c r="F1586" s="8">
        <v>2811.95</v>
      </c>
    </row>
    <row r="1587" spans="1:6" ht="15.75" customHeight="1" x14ac:dyDescent="0.3">
      <c r="A1587" s="6" t="s">
        <v>37</v>
      </c>
      <c r="B1587" s="3" t="s">
        <v>17</v>
      </c>
      <c r="C1587" s="3" t="s">
        <v>13</v>
      </c>
      <c r="D1587" s="3" t="s">
        <v>9</v>
      </c>
      <c r="E1587" s="3" t="s">
        <v>15</v>
      </c>
      <c r="F1587" s="8">
        <v>5044.2036192948008</v>
      </c>
    </row>
    <row r="1588" spans="1:6" ht="15.75" customHeight="1" x14ac:dyDescent="0.3">
      <c r="A1588" s="6" t="s">
        <v>67</v>
      </c>
      <c r="B1588" s="3" t="s">
        <v>7</v>
      </c>
      <c r="C1588" s="3" t="s">
        <v>8</v>
      </c>
      <c r="D1588" s="3" t="s">
        <v>28</v>
      </c>
      <c r="E1588" s="3" t="s">
        <v>15</v>
      </c>
      <c r="F1588" s="8">
        <v>4074.33</v>
      </c>
    </row>
    <row r="1589" spans="1:6" ht="15.75" customHeight="1" x14ac:dyDescent="0.3">
      <c r="A1589" s="6" t="s">
        <v>205</v>
      </c>
      <c r="B1589" s="3" t="s">
        <v>17</v>
      </c>
      <c r="C1589" s="3" t="s">
        <v>8</v>
      </c>
      <c r="D1589" s="3" t="s">
        <v>28</v>
      </c>
      <c r="E1589" s="3" t="s">
        <v>15</v>
      </c>
      <c r="F1589" s="8">
        <v>1048.08</v>
      </c>
    </row>
    <row r="1590" spans="1:6" ht="15.75" customHeight="1" x14ac:dyDescent="0.3">
      <c r="A1590" s="6" t="s">
        <v>160</v>
      </c>
      <c r="B1590" s="3" t="s">
        <v>30</v>
      </c>
      <c r="C1590" s="3" t="s">
        <v>34</v>
      </c>
      <c r="D1590" s="3" t="s">
        <v>9</v>
      </c>
      <c r="E1590" s="3" t="s">
        <v>15</v>
      </c>
      <c r="F1590" s="8">
        <v>3290.44</v>
      </c>
    </row>
    <row r="1591" spans="1:6" ht="15.75" customHeight="1" x14ac:dyDescent="0.3">
      <c r="A1591" s="6" t="s">
        <v>144</v>
      </c>
      <c r="B1591" s="3" t="s">
        <v>30</v>
      </c>
      <c r="C1591" s="3" t="s">
        <v>13</v>
      </c>
      <c r="D1591" s="3" t="s">
        <v>9</v>
      </c>
      <c r="E1591" s="3" t="s">
        <v>10</v>
      </c>
      <c r="F1591" s="8">
        <v>1966.43</v>
      </c>
    </row>
    <row r="1592" spans="1:6" ht="15.75" customHeight="1" x14ac:dyDescent="0.3">
      <c r="A1592" s="6" t="s">
        <v>97</v>
      </c>
      <c r="B1592" s="3" t="s">
        <v>7</v>
      </c>
      <c r="C1592" s="3" t="s">
        <v>8</v>
      </c>
      <c r="D1592" s="3" t="s">
        <v>28</v>
      </c>
      <c r="E1592" s="3" t="s">
        <v>15</v>
      </c>
      <c r="F1592" s="8">
        <v>2842.86</v>
      </c>
    </row>
    <row r="1593" spans="1:6" ht="15.75" customHeight="1" x14ac:dyDescent="0.3">
      <c r="A1593" s="6" t="s">
        <v>189</v>
      </c>
      <c r="B1593" s="3" t="s">
        <v>19</v>
      </c>
      <c r="C1593" s="3" t="s">
        <v>13</v>
      </c>
      <c r="D1593" s="3" t="s">
        <v>14</v>
      </c>
      <c r="E1593" s="3" t="s">
        <v>15</v>
      </c>
      <c r="F1593" s="8">
        <v>2556.0500000000002</v>
      </c>
    </row>
    <row r="1594" spans="1:6" ht="15.75" customHeight="1" x14ac:dyDescent="0.3">
      <c r="A1594" s="6" t="s">
        <v>146</v>
      </c>
      <c r="B1594" s="3" t="s">
        <v>7</v>
      </c>
      <c r="C1594" s="3" t="s">
        <v>23</v>
      </c>
      <c r="D1594" s="3" t="s">
        <v>28</v>
      </c>
      <c r="E1594" s="3" t="s">
        <v>15</v>
      </c>
      <c r="F1594" s="8">
        <v>3688.09</v>
      </c>
    </row>
    <row r="1595" spans="1:6" ht="15.75" customHeight="1" x14ac:dyDescent="0.3">
      <c r="A1595" s="6" t="s">
        <v>56</v>
      </c>
      <c r="B1595" s="3" t="s">
        <v>19</v>
      </c>
      <c r="C1595" s="3" t="s">
        <v>8</v>
      </c>
      <c r="D1595" s="3" t="s">
        <v>9</v>
      </c>
      <c r="E1595" s="3" t="s">
        <v>10</v>
      </c>
      <c r="F1595" s="8">
        <v>3222.3519345452742</v>
      </c>
    </row>
    <row r="1596" spans="1:6" ht="15.75" customHeight="1" x14ac:dyDescent="0.3">
      <c r="A1596" s="6" t="s">
        <v>85</v>
      </c>
      <c r="B1596" s="3" t="s">
        <v>30</v>
      </c>
      <c r="C1596" s="3" t="s">
        <v>23</v>
      </c>
      <c r="D1596" s="3" t="s">
        <v>14</v>
      </c>
      <c r="E1596" s="3" t="s">
        <v>24</v>
      </c>
      <c r="F1596" s="8">
        <v>475.84</v>
      </c>
    </row>
    <row r="1597" spans="1:6" ht="15.75" customHeight="1" x14ac:dyDescent="0.3">
      <c r="A1597" s="6" t="s">
        <v>200</v>
      </c>
      <c r="B1597" s="3" t="s">
        <v>30</v>
      </c>
      <c r="C1597" s="3" t="s">
        <v>8</v>
      </c>
      <c r="D1597" s="3" t="s">
        <v>14</v>
      </c>
      <c r="E1597" s="3" t="s">
        <v>15</v>
      </c>
      <c r="F1597" s="8">
        <v>258.93</v>
      </c>
    </row>
    <row r="1598" spans="1:6" ht="15.75" customHeight="1" x14ac:dyDescent="0.3">
      <c r="A1598" s="6" t="s">
        <v>123</v>
      </c>
      <c r="B1598" s="3" t="s">
        <v>30</v>
      </c>
      <c r="C1598" s="3" t="s">
        <v>8</v>
      </c>
      <c r="D1598" s="3" t="s">
        <v>9</v>
      </c>
      <c r="E1598" s="3" t="s">
        <v>24</v>
      </c>
      <c r="F1598" s="8">
        <v>850.45</v>
      </c>
    </row>
    <row r="1599" spans="1:6" ht="15.75" customHeight="1" x14ac:dyDescent="0.3">
      <c r="A1599" s="6" t="s">
        <v>150</v>
      </c>
      <c r="B1599" s="3" t="s">
        <v>30</v>
      </c>
      <c r="C1599" s="3" t="s">
        <v>34</v>
      </c>
      <c r="D1599" s="3" t="s">
        <v>14</v>
      </c>
      <c r="E1599" s="3" t="s">
        <v>24</v>
      </c>
      <c r="F1599" s="8">
        <v>1887.87</v>
      </c>
    </row>
    <row r="1600" spans="1:6" ht="15.75" customHeight="1" x14ac:dyDescent="0.3">
      <c r="A1600" s="6" t="s">
        <v>100</v>
      </c>
      <c r="B1600" s="3" t="s">
        <v>7</v>
      </c>
      <c r="C1600" s="3" t="s">
        <v>34</v>
      </c>
      <c r="D1600" s="3" t="s">
        <v>28</v>
      </c>
      <c r="E1600" s="3" t="s">
        <v>24</v>
      </c>
      <c r="F1600" s="8">
        <v>533.01</v>
      </c>
    </row>
    <row r="1601" spans="1:6" ht="15.75" customHeight="1" x14ac:dyDescent="0.3">
      <c r="A1601" s="6" t="s">
        <v>132</v>
      </c>
      <c r="B1601" s="3" t="s">
        <v>19</v>
      </c>
      <c r="C1601" s="3" t="s">
        <v>8</v>
      </c>
      <c r="D1601" s="3" t="s">
        <v>28</v>
      </c>
      <c r="E1601" s="3" t="s">
        <v>10</v>
      </c>
      <c r="F1601" s="8">
        <v>572.46</v>
      </c>
    </row>
    <row r="1602" spans="1:6" ht="15.75" customHeight="1" x14ac:dyDescent="0.3">
      <c r="A1602" s="6" t="s">
        <v>20</v>
      </c>
      <c r="B1602" s="3" t="s">
        <v>17</v>
      </c>
      <c r="C1602" s="3" t="s">
        <v>13</v>
      </c>
      <c r="D1602" s="3" t="s">
        <v>28</v>
      </c>
      <c r="E1602" s="3" t="s">
        <v>24</v>
      </c>
      <c r="F1602" s="8">
        <v>4635.99</v>
      </c>
    </row>
    <row r="1603" spans="1:6" ht="15.75" customHeight="1" x14ac:dyDescent="0.3">
      <c r="A1603" s="6" t="s">
        <v>112</v>
      </c>
      <c r="B1603" s="3" t="s">
        <v>30</v>
      </c>
      <c r="C1603" s="3" t="s">
        <v>34</v>
      </c>
      <c r="D1603" s="3" t="s">
        <v>14</v>
      </c>
      <c r="E1603" s="3" t="s">
        <v>24</v>
      </c>
      <c r="F1603" s="8">
        <v>4891.97</v>
      </c>
    </row>
    <row r="1604" spans="1:6" ht="15.75" customHeight="1" x14ac:dyDescent="0.3">
      <c r="A1604" s="6" t="s">
        <v>182</v>
      </c>
      <c r="B1604" s="3" t="s">
        <v>12</v>
      </c>
      <c r="C1604" s="3" t="s">
        <v>23</v>
      </c>
      <c r="D1604" s="3" t="s">
        <v>28</v>
      </c>
      <c r="E1604" s="3" t="s">
        <v>10</v>
      </c>
      <c r="F1604" s="8">
        <v>1184.1400000000001</v>
      </c>
    </row>
    <row r="1605" spans="1:6" ht="15.75" customHeight="1" x14ac:dyDescent="0.3">
      <c r="A1605" s="6" t="s">
        <v>123</v>
      </c>
      <c r="B1605" s="3" t="s">
        <v>30</v>
      </c>
      <c r="C1605" s="3" t="s">
        <v>13</v>
      </c>
      <c r="D1605" s="3" t="s">
        <v>14</v>
      </c>
      <c r="E1605" s="3" t="s">
        <v>15</v>
      </c>
      <c r="F1605" s="8">
        <v>802.03</v>
      </c>
    </row>
    <row r="1606" spans="1:6" ht="15.75" customHeight="1" x14ac:dyDescent="0.3">
      <c r="A1606" s="6" t="s">
        <v>54</v>
      </c>
      <c r="B1606" s="3" t="s">
        <v>12</v>
      </c>
      <c r="C1606" s="3" t="s">
        <v>13</v>
      </c>
      <c r="D1606" s="3" t="s">
        <v>9</v>
      </c>
      <c r="E1606" s="3" t="s">
        <v>10</v>
      </c>
      <c r="F1606" s="8">
        <v>2408.4791696667862</v>
      </c>
    </row>
    <row r="1607" spans="1:6" ht="15.75" customHeight="1" x14ac:dyDescent="0.3">
      <c r="A1607" s="6" t="s">
        <v>161</v>
      </c>
      <c r="B1607" s="3" t="s">
        <v>7</v>
      </c>
      <c r="C1607" s="3" t="s">
        <v>13</v>
      </c>
      <c r="D1607" s="3" t="s">
        <v>9</v>
      </c>
      <c r="E1607" s="3" t="s">
        <v>15</v>
      </c>
      <c r="F1607" s="8">
        <v>3733.1564818639031</v>
      </c>
    </row>
    <row r="1608" spans="1:6" ht="15.75" customHeight="1" x14ac:dyDescent="0.3">
      <c r="A1608" s="6" t="s">
        <v>165</v>
      </c>
      <c r="B1608" s="3" t="s">
        <v>7</v>
      </c>
      <c r="C1608" s="3" t="s">
        <v>23</v>
      </c>
      <c r="D1608" s="3" t="s">
        <v>9</v>
      </c>
      <c r="E1608" s="3" t="s">
        <v>24</v>
      </c>
      <c r="F1608" s="8">
        <v>163.45412294982989</v>
      </c>
    </row>
    <row r="1609" spans="1:6" ht="15.75" customHeight="1" x14ac:dyDescent="0.3">
      <c r="A1609" s="6" t="s">
        <v>125</v>
      </c>
      <c r="B1609" s="3" t="s">
        <v>7</v>
      </c>
      <c r="C1609" s="3" t="s">
        <v>23</v>
      </c>
      <c r="D1609" s="3" t="s">
        <v>14</v>
      </c>
      <c r="E1609" s="3" t="s">
        <v>15</v>
      </c>
      <c r="F1609" s="8">
        <v>106.8</v>
      </c>
    </row>
    <row r="1610" spans="1:6" ht="15.75" customHeight="1" x14ac:dyDescent="0.3">
      <c r="A1610" s="6" t="s">
        <v>122</v>
      </c>
      <c r="B1610" s="3" t="s">
        <v>19</v>
      </c>
      <c r="C1610" s="3" t="s">
        <v>34</v>
      </c>
      <c r="D1610" s="3" t="s">
        <v>14</v>
      </c>
      <c r="E1610" s="3" t="s">
        <v>15</v>
      </c>
      <c r="F1610" s="8">
        <v>2626.92</v>
      </c>
    </row>
    <row r="1611" spans="1:6" ht="15.75" customHeight="1" x14ac:dyDescent="0.3">
      <c r="A1611" s="6" t="s">
        <v>39</v>
      </c>
      <c r="B1611" s="3" t="s">
        <v>7</v>
      </c>
      <c r="C1611" s="3" t="s">
        <v>8</v>
      </c>
      <c r="D1611" s="3" t="s">
        <v>14</v>
      </c>
      <c r="E1611" s="3" t="s">
        <v>15</v>
      </c>
      <c r="F1611" s="8">
        <v>4932.7299999999996</v>
      </c>
    </row>
    <row r="1612" spans="1:6" ht="15.75" customHeight="1" x14ac:dyDescent="0.3">
      <c r="A1612" s="6" t="s">
        <v>198</v>
      </c>
      <c r="B1612" s="3" t="s">
        <v>12</v>
      </c>
      <c r="C1612" s="3" t="s">
        <v>8</v>
      </c>
      <c r="D1612" s="3" t="s">
        <v>28</v>
      </c>
      <c r="E1612" s="3" t="s">
        <v>24</v>
      </c>
      <c r="F1612" s="8">
        <v>2097.4</v>
      </c>
    </row>
    <row r="1613" spans="1:6" ht="15.75" customHeight="1" x14ac:dyDescent="0.3">
      <c r="A1613" s="6" t="s">
        <v>189</v>
      </c>
      <c r="B1613" s="3" t="s">
        <v>19</v>
      </c>
      <c r="C1613" s="3" t="s">
        <v>13</v>
      </c>
      <c r="D1613" s="3" t="s">
        <v>9</v>
      </c>
      <c r="E1613" s="3" t="s">
        <v>15</v>
      </c>
      <c r="F1613" s="8">
        <v>3185.28</v>
      </c>
    </row>
    <row r="1614" spans="1:6" ht="15.75" customHeight="1" x14ac:dyDescent="0.3">
      <c r="A1614" s="6" t="s">
        <v>124</v>
      </c>
      <c r="B1614" s="3" t="s">
        <v>12</v>
      </c>
      <c r="C1614" s="3" t="s">
        <v>34</v>
      </c>
      <c r="D1614" s="3" t="s">
        <v>14</v>
      </c>
      <c r="E1614" s="3" t="s">
        <v>10</v>
      </c>
      <c r="F1614" s="8">
        <v>3081.68</v>
      </c>
    </row>
    <row r="1615" spans="1:6" ht="15.75" customHeight="1" x14ac:dyDescent="0.3">
      <c r="A1615" s="6" t="s">
        <v>209</v>
      </c>
      <c r="B1615" s="3" t="s">
        <v>7</v>
      </c>
      <c r="C1615" s="3" t="s">
        <v>13</v>
      </c>
      <c r="D1615" s="3" t="s">
        <v>28</v>
      </c>
      <c r="E1615" s="3" t="s">
        <v>15</v>
      </c>
      <c r="F1615" s="8">
        <v>1531.36</v>
      </c>
    </row>
    <row r="1616" spans="1:6" ht="15.75" customHeight="1" x14ac:dyDescent="0.3">
      <c r="A1616" s="6" t="s">
        <v>202</v>
      </c>
      <c r="B1616" s="3" t="s">
        <v>12</v>
      </c>
      <c r="C1616" s="3" t="s">
        <v>34</v>
      </c>
      <c r="D1616" s="3" t="s">
        <v>14</v>
      </c>
      <c r="E1616" s="3" t="s">
        <v>10</v>
      </c>
      <c r="F1616" s="8">
        <v>1564.12</v>
      </c>
    </row>
    <row r="1617" spans="1:6" ht="15.75" customHeight="1" x14ac:dyDescent="0.3">
      <c r="A1617" s="6" t="s">
        <v>101</v>
      </c>
      <c r="B1617" s="3" t="s">
        <v>19</v>
      </c>
      <c r="C1617" s="3" t="s">
        <v>23</v>
      </c>
      <c r="D1617" s="3" t="s">
        <v>28</v>
      </c>
      <c r="E1617" s="3" t="s">
        <v>10</v>
      </c>
      <c r="F1617" s="8">
        <v>3016.94</v>
      </c>
    </row>
    <row r="1618" spans="1:6" ht="15.75" customHeight="1" x14ac:dyDescent="0.3">
      <c r="A1618" s="6" t="s">
        <v>56</v>
      </c>
      <c r="B1618" s="3" t="s">
        <v>19</v>
      </c>
      <c r="C1618" s="3" t="s">
        <v>34</v>
      </c>
      <c r="D1618" s="3" t="s">
        <v>9</v>
      </c>
      <c r="E1618" s="3" t="s">
        <v>15</v>
      </c>
      <c r="F1618" s="8">
        <v>3853.1870265044672</v>
      </c>
    </row>
    <row r="1619" spans="1:6" ht="15.75" customHeight="1" x14ac:dyDescent="0.3">
      <c r="A1619" s="6" t="s">
        <v>171</v>
      </c>
      <c r="B1619" s="3" t="s">
        <v>17</v>
      </c>
      <c r="C1619" s="3" t="s">
        <v>23</v>
      </c>
      <c r="D1619" s="3" t="s">
        <v>28</v>
      </c>
      <c r="E1619" s="3" t="s">
        <v>10</v>
      </c>
      <c r="F1619" s="8">
        <v>459.36</v>
      </c>
    </row>
    <row r="1620" spans="1:6" ht="15.75" customHeight="1" x14ac:dyDescent="0.3">
      <c r="A1620" s="6" t="s">
        <v>216</v>
      </c>
      <c r="B1620" s="3" t="s">
        <v>17</v>
      </c>
      <c r="C1620" s="3" t="s">
        <v>23</v>
      </c>
      <c r="D1620" s="3" t="s">
        <v>14</v>
      </c>
      <c r="E1620" s="3" t="s">
        <v>15</v>
      </c>
      <c r="F1620" s="8">
        <v>2792.22</v>
      </c>
    </row>
    <row r="1621" spans="1:6" ht="15.75" customHeight="1" x14ac:dyDescent="0.3">
      <c r="A1621" s="6" t="s">
        <v>53</v>
      </c>
      <c r="B1621" s="3" t="s">
        <v>7</v>
      </c>
      <c r="C1621" s="3" t="s">
        <v>34</v>
      </c>
      <c r="D1621" s="3" t="s">
        <v>28</v>
      </c>
      <c r="E1621" s="3" t="s">
        <v>15</v>
      </c>
      <c r="F1621" s="8">
        <v>4129.93</v>
      </c>
    </row>
    <row r="1622" spans="1:6" ht="15.75" customHeight="1" x14ac:dyDescent="0.3">
      <c r="A1622" s="6" t="s">
        <v>192</v>
      </c>
      <c r="B1622" s="3" t="s">
        <v>19</v>
      </c>
      <c r="C1622" s="3" t="s">
        <v>34</v>
      </c>
      <c r="D1622" s="3" t="s">
        <v>28</v>
      </c>
      <c r="E1622" s="3" t="s">
        <v>15</v>
      </c>
      <c r="F1622" s="8">
        <v>2515.67</v>
      </c>
    </row>
    <row r="1623" spans="1:6" ht="15.75" customHeight="1" x14ac:dyDescent="0.3">
      <c r="A1623" s="6" t="s">
        <v>37</v>
      </c>
      <c r="B1623" s="3" t="s">
        <v>17</v>
      </c>
      <c r="C1623" s="3" t="s">
        <v>13</v>
      </c>
      <c r="D1623" s="3" t="s">
        <v>9</v>
      </c>
      <c r="E1623" s="3" t="s">
        <v>10</v>
      </c>
      <c r="F1623" s="8">
        <v>1577.95205871657</v>
      </c>
    </row>
    <row r="1624" spans="1:6" ht="15.75" customHeight="1" x14ac:dyDescent="0.3">
      <c r="A1624" s="6" t="s">
        <v>102</v>
      </c>
      <c r="B1624" s="3" t="s">
        <v>19</v>
      </c>
      <c r="C1624" s="3" t="s">
        <v>13</v>
      </c>
      <c r="D1624" s="3" t="s">
        <v>9</v>
      </c>
      <c r="E1624" s="3" t="s">
        <v>24</v>
      </c>
      <c r="F1624" s="8">
        <v>4224.2000388664992</v>
      </c>
    </row>
    <row r="1625" spans="1:6" ht="15.75" customHeight="1" x14ac:dyDescent="0.3">
      <c r="A1625" s="6" t="s">
        <v>101</v>
      </c>
      <c r="B1625" s="3" t="s">
        <v>19</v>
      </c>
      <c r="C1625" s="3" t="s">
        <v>23</v>
      </c>
      <c r="D1625" s="3" t="s">
        <v>9</v>
      </c>
      <c r="E1625" s="3" t="s">
        <v>24</v>
      </c>
      <c r="F1625" s="8">
        <v>4932.4016641635462</v>
      </c>
    </row>
    <row r="1626" spans="1:6" ht="15.75" customHeight="1" x14ac:dyDescent="0.3">
      <c r="A1626" s="6" t="s">
        <v>212</v>
      </c>
      <c r="B1626" s="3" t="s">
        <v>7</v>
      </c>
      <c r="C1626" s="3" t="s">
        <v>13</v>
      </c>
      <c r="D1626" s="3" t="s">
        <v>28</v>
      </c>
      <c r="E1626" s="3" t="s">
        <v>10</v>
      </c>
      <c r="F1626" s="8">
        <v>1505.22</v>
      </c>
    </row>
    <row r="1627" spans="1:6" ht="15.75" customHeight="1" x14ac:dyDescent="0.3">
      <c r="A1627" s="6" t="s">
        <v>141</v>
      </c>
      <c r="B1627" s="3" t="s">
        <v>7</v>
      </c>
      <c r="C1627" s="3" t="s">
        <v>23</v>
      </c>
      <c r="D1627" s="3" t="s">
        <v>9</v>
      </c>
      <c r="E1627" s="3" t="s">
        <v>15</v>
      </c>
      <c r="F1627" s="8">
        <v>2186.8441340138479</v>
      </c>
    </row>
    <row r="1628" spans="1:6" ht="15.75" customHeight="1" x14ac:dyDescent="0.3">
      <c r="A1628" s="6" t="s">
        <v>165</v>
      </c>
      <c r="B1628" s="3" t="s">
        <v>7</v>
      </c>
      <c r="C1628" s="3" t="s">
        <v>13</v>
      </c>
      <c r="D1628" s="3" t="s">
        <v>14</v>
      </c>
      <c r="E1628" s="3" t="s">
        <v>10</v>
      </c>
      <c r="F1628" s="8">
        <v>1236.5999999999999</v>
      </c>
    </row>
    <row r="1629" spans="1:6" ht="15.75" customHeight="1" x14ac:dyDescent="0.3">
      <c r="A1629" s="6" t="s">
        <v>169</v>
      </c>
      <c r="B1629" s="3" t="s">
        <v>12</v>
      </c>
      <c r="C1629" s="3" t="s">
        <v>34</v>
      </c>
      <c r="D1629" s="3" t="s">
        <v>14</v>
      </c>
      <c r="E1629" s="3" t="s">
        <v>10</v>
      </c>
      <c r="F1629" s="8">
        <v>950.62</v>
      </c>
    </row>
    <row r="1630" spans="1:6" ht="15.75" customHeight="1" x14ac:dyDescent="0.3">
      <c r="A1630" s="6" t="s">
        <v>212</v>
      </c>
      <c r="B1630" s="3" t="s">
        <v>7</v>
      </c>
      <c r="C1630" s="3" t="s">
        <v>34</v>
      </c>
      <c r="D1630" s="3" t="s">
        <v>9</v>
      </c>
      <c r="E1630" s="3" t="s">
        <v>10</v>
      </c>
      <c r="F1630" s="8">
        <v>1417.732332199746</v>
      </c>
    </row>
    <row r="1631" spans="1:6" ht="15.75" customHeight="1" x14ac:dyDescent="0.3">
      <c r="A1631" s="6" t="s">
        <v>153</v>
      </c>
      <c r="B1631" s="3" t="s">
        <v>7</v>
      </c>
      <c r="C1631" s="3" t="s">
        <v>8</v>
      </c>
      <c r="D1631" s="3" t="s">
        <v>14</v>
      </c>
      <c r="E1631" s="3" t="s">
        <v>10</v>
      </c>
      <c r="F1631" s="8">
        <v>1840.6</v>
      </c>
    </row>
    <row r="1632" spans="1:6" ht="15.75" customHeight="1" x14ac:dyDescent="0.3">
      <c r="A1632" s="6" t="s">
        <v>91</v>
      </c>
      <c r="B1632" s="3" t="s">
        <v>30</v>
      </c>
      <c r="C1632" s="3" t="s">
        <v>34</v>
      </c>
      <c r="D1632" s="3" t="s">
        <v>28</v>
      </c>
      <c r="E1632" s="3" t="s">
        <v>15</v>
      </c>
      <c r="F1632" s="8">
        <v>136.41</v>
      </c>
    </row>
    <row r="1633" spans="1:6" ht="15.75" customHeight="1" x14ac:dyDescent="0.3">
      <c r="A1633" s="6" t="s">
        <v>39</v>
      </c>
      <c r="B1633" s="3" t="s">
        <v>7</v>
      </c>
      <c r="C1633" s="3" t="s">
        <v>23</v>
      </c>
      <c r="D1633" s="3" t="s">
        <v>14</v>
      </c>
      <c r="E1633" s="3" t="s">
        <v>24</v>
      </c>
      <c r="F1633" s="8">
        <v>2167.6999999999998</v>
      </c>
    </row>
    <row r="1634" spans="1:6" ht="15.75" customHeight="1" x14ac:dyDescent="0.3">
      <c r="A1634" s="6" t="s">
        <v>68</v>
      </c>
      <c r="B1634" s="3" t="s">
        <v>12</v>
      </c>
      <c r="C1634" s="3" t="s">
        <v>13</v>
      </c>
      <c r="D1634" s="3" t="s">
        <v>28</v>
      </c>
      <c r="E1634" s="3" t="s">
        <v>24</v>
      </c>
      <c r="F1634" s="8">
        <v>3755.45</v>
      </c>
    </row>
    <row r="1635" spans="1:6" ht="15.75" customHeight="1" x14ac:dyDescent="0.3">
      <c r="A1635" s="6" t="s">
        <v>110</v>
      </c>
      <c r="B1635" s="3" t="s">
        <v>12</v>
      </c>
      <c r="C1635" s="3" t="s">
        <v>13</v>
      </c>
      <c r="D1635" s="3" t="s">
        <v>28</v>
      </c>
      <c r="E1635" s="3" t="s">
        <v>10</v>
      </c>
      <c r="F1635" s="8">
        <v>1313.84</v>
      </c>
    </row>
    <row r="1636" spans="1:6" ht="15.75" customHeight="1" x14ac:dyDescent="0.3">
      <c r="A1636" s="6" t="s">
        <v>142</v>
      </c>
      <c r="B1636" s="3" t="s">
        <v>17</v>
      </c>
      <c r="C1636" s="3" t="s">
        <v>13</v>
      </c>
      <c r="D1636" s="3" t="s">
        <v>9</v>
      </c>
      <c r="E1636" s="3" t="s">
        <v>10</v>
      </c>
      <c r="F1636" s="8">
        <v>460.07946664854308</v>
      </c>
    </row>
    <row r="1637" spans="1:6" ht="15.75" customHeight="1" x14ac:dyDescent="0.3">
      <c r="A1637" s="6" t="s">
        <v>181</v>
      </c>
      <c r="B1637" s="3" t="s">
        <v>30</v>
      </c>
      <c r="C1637" s="3" t="s">
        <v>13</v>
      </c>
      <c r="D1637" s="3" t="s">
        <v>9</v>
      </c>
      <c r="E1637" s="3" t="s">
        <v>24</v>
      </c>
      <c r="F1637" s="8">
        <v>2230.0799235697232</v>
      </c>
    </row>
    <row r="1638" spans="1:6" ht="15.75" customHeight="1" x14ac:dyDescent="0.3">
      <c r="A1638" s="6" t="s">
        <v>21</v>
      </c>
      <c r="B1638" s="3" t="s">
        <v>19</v>
      </c>
      <c r="C1638" s="3" t="s">
        <v>8</v>
      </c>
      <c r="D1638" s="3" t="s">
        <v>14</v>
      </c>
      <c r="E1638" s="3" t="s">
        <v>24</v>
      </c>
      <c r="F1638" s="8">
        <v>324.83</v>
      </c>
    </row>
    <row r="1639" spans="1:6" ht="15.75" customHeight="1" x14ac:dyDescent="0.3">
      <c r="A1639" s="6" t="s">
        <v>218</v>
      </c>
      <c r="B1639" s="3" t="s">
        <v>17</v>
      </c>
      <c r="C1639" s="3" t="s">
        <v>23</v>
      </c>
      <c r="D1639" s="3" t="s">
        <v>9</v>
      </c>
      <c r="E1639" s="3" t="s">
        <v>10</v>
      </c>
      <c r="F1639" s="8">
        <v>621.2690253528915</v>
      </c>
    </row>
    <row r="1640" spans="1:6" ht="15.75" customHeight="1" x14ac:dyDescent="0.3">
      <c r="A1640" s="6" t="s">
        <v>187</v>
      </c>
      <c r="B1640" s="3" t="s">
        <v>19</v>
      </c>
      <c r="C1640" s="3" t="s">
        <v>23</v>
      </c>
      <c r="D1640" s="3" t="s">
        <v>28</v>
      </c>
      <c r="E1640" s="3" t="s">
        <v>10</v>
      </c>
      <c r="F1640" s="8">
        <v>1054.75</v>
      </c>
    </row>
    <row r="1641" spans="1:6" ht="15.75" customHeight="1" x14ac:dyDescent="0.3">
      <c r="A1641" s="6" t="s">
        <v>100</v>
      </c>
      <c r="B1641" s="3" t="s">
        <v>7</v>
      </c>
      <c r="C1641" s="3" t="s">
        <v>13</v>
      </c>
      <c r="D1641" s="3" t="s">
        <v>9</v>
      </c>
      <c r="E1641" s="3" t="s">
        <v>15</v>
      </c>
      <c r="F1641" s="8">
        <v>5086.7290375983321</v>
      </c>
    </row>
    <row r="1642" spans="1:6" ht="15.75" customHeight="1" x14ac:dyDescent="0.3">
      <c r="A1642" s="6" t="s">
        <v>206</v>
      </c>
      <c r="B1642" s="3" t="s">
        <v>19</v>
      </c>
      <c r="C1642" s="3" t="s">
        <v>23</v>
      </c>
      <c r="D1642" s="3" t="s">
        <v>28</v>
      </c>
      <c r="E1642" s="3" t="s">
        <v>24</v>
      </c>
      <c r="F1642" s="8">
        <v>733.07</v>
      </c>
    </row>
    <row r="1643" spans="1:6" ht="15.75" customHeight="1" x14ac:dyDescent="0.3">
      <c r="A1643" s="6" t="s">
        <v>108</v>
      </c>
      <c r="B1643" s="3" t="s">
        <v>7</v>
      </c>
      <c r="C1643" s="3" t="s">
        <v>13</v>
      </c>
      <c r="D1643" s="3" t="s">
        <v>14</v>
      </c>
      <c r="E1643" s="3" t="s">
        <v>24</v>
      </c>
      <c r="F1643" s="8">
        <v>4608.12</v>
      </c>
    </row>
    <row r="1644" spans="1:6" ht="15.75" customHeight="1" x14ac:dyDescent="0.3">
      <c r="A1644" s="6" t="s">
        <v>44</v>
      </c>
      <c r="B1644" s="3" t="s">
        <v>19</v>
      </c>
      <c r="C1644" s="3" t="s">
        <v>23</v>
      </c>
      <c r="D1644" s="3" t="s">
        <v>28</v>
      </c>
      <c r="E1644" s="3" t="s">
        <v>10</v>
      </c>
      <c r="F1644" s="8">
        <v>3092.45</v>
      </c>
    </row>
    <row r="1645" spans="1:6" ht="15.75" customHeight="1" x14ac:dyDescent="0.3">
      <c r="A1645" s="6" t="s">
        <v>61</v>
      </c>
      <c r="B1645" s="3" t="s">
        <v>30</v>
      </c>
      <c r="C1645" s="3" t="s">
        <v>34</v>
      </c>
      <c r="D1645" s="3" t="s">
        <v>14</v>
      </c>
      <c r="E1645" s="3" t="s">
        <v>15</v>
      </c>
      <c r="F1645" s="8">
        <v>824.2</v>
      </c>
    </row>
    <row r="1646" spans="1:6" ht="15.75" customHeight="1" x14ac:dyDescent="0.3">
      <c r="A1646" s="6" t="s">
        <v>58</v>
      </c>
      <c r="B1646" s="3" t="s">
        <v>17</v>
      </c>
      <c r="C1646" s="3" t="s">
        <v>8</v>
      </c>
      <c r="D1646" s="3" t="s">
        <v>28</v>
      </c>
      <c r="E1646" s="3" t="s">
        <v>10</v>
      </c>
      <c r="F1646" s="8">
        <v>1816.62</v>
      </c>
    </row>
    <row r="1647" spans="1:6" ht="15.75" customHeight="1" x14ac:dyDescent="0.3">
      <c r="A1647" s="6" t="s">
        <v>142</v>
      </c>
      <c r="B1647" s="3" t="s">
        <v>17</v>
      </c>
      <c r="C1647" s="3" t="s">
        <v>13</v>
      </c>
      <c r="D1647" s="3" t="s">
        <v>9</v>
      </c>
      <c r="E1647" s="3" t="s">
        <v>15</v>
      </c>
      <c r="F1647" s="8">
        <v>1750.3216249453001</v>
      </c>
    </row>
    <row r="1648" spans="1:6" ht="15.75" customHeight="1" x14ac:dyDescent="0.3">
      <c r="A1648" s="6" t="s">
        <v>183</v>
      </c>
      <c r="B1648" s="3" t="s">
        <v>7</v>
      </c>
      <c r="C1648" s="3" t="s">
        <v>13</v>
      </c>
      <c r="D1648" s="3" t="s">
        <v>9</v>
      </c>
      <c r="E1648" s="3" t="s">
        <v>10</v>
      </c>
      <c r="F1648" s="8">
        <v>4387.1743156584853</v>
      </c>
    </row>
    <row r="1649" spans="1:6" ht="15.75" customHeight="1" x14ac:dyDescent="0.3">
      <c r="A1649" s="6" t="s">
        <v>219</v>
      </c>
      <c r="B1649" s="3" t="s">
        <v>12</v>
      </c>
      <c r="C1649" s="3" t="s">
        <v>23</v>
      </c>
      <c r="D1649" s="3" t="s">
        <v>28</v>
      </c>
      <c r="E1649" s="3" t="s">
        <v>24</v>
      </c>
      <c r="F1649" s="8">
        <v>3959.46</v>
      </c>
    </row>
    <row r="1650" spans="1:6" ht="15.75" customHeight="1" x14ac:dyDescent="0.3">
      <c r="A1650" s="6" t="s">
        <v>38</v>
      </c>
      <c r="B1650" s="3" t="s">
        <v>30</v>
      </c>
      <c r="C1650" s="3" t="s">
        <v>23</v>
      </c>
      <c r="D1650" s="3" t="s">
        <v>28</v>
      </c>
      <c r="E1650" s="3" t="s">
        <v>24</v>
      </c>
      <c r="F1650" s="8">
        <v>976.87</v>
      </c>
    </row>
    <row r="1651" spans="1:6" ht="15.75" customHeight="1" x14ac:dyDescent="0.3">
      <c r="A1651" s="6" t="s">
        <v>90</v>
      </c>
      <c r="B1651" s="3" t="s">
        <v>19</v>
      </c>
      <c r="C1651" s="3" t="s">
        <v>8</v>
      </c>
      <c r="D1651" s="3" t="s">
        <v>14</v>
      </c>
      <c r="E1651" s="3" t="s">
        <v>24</v>
      </c>
      <c r="F1651" s="8">
        <v>836.5</v>
      </c>
    </row>
    <row r="1652" spans="1:6" ht="15.75" customHeight="1" x14ac:dyDescent="0.3">
      <c r="A1652" s="6" t="s">
        <v>184</v>
      </c>
      <c r="B1652" s="3" t="s">
        <v>30</v>
      </c>
      <c r="C1652" s="3" t="s">
        <v>34</v>
      </c>
      <c r="D1652" s="3" t="s">
        <v>14</v>
      </c>
      <c r="E1652" s="3" t="s">
        <v>15</v>
      </c>
      <c r="F1652" s="8">
        <v>4095.46</v>
      </c>
    </row>
    <row r="1653" spans="1:6" ht="15.75" customHeight="1" x14ac:dyDescent="0.3">
      <c r="A1653" s="6" t="s">
        <v>109</v>
      </c>
      <c r="B1653" s="3" t="s">
        <v>12</v>
      </c>
      <c r="C1653" s="3" t="s">
        <v>23</v>
      </c>
      <c r="D1653" s="3" t="s">
        <v>28</v>
      </c>
      <c r="E1653" s="3" t="s">
        <v>15</v>
      </c>
      <c r="F1653" s="8">
        <v>3574.84</v>
      </c>
    </row>
    <row r="1654" spans="1:6" ht="15.75" customHeight="1" x14ac:dyDescent="0.3">
      <c r="A1654" s="6" t="s">
        <v>186</v>
      </c>
      <c r="B1654" s="3" t="s">
        <v>30</v>
      </c>
      <c r="C1654" s="3" t="s">
        <v>34</v>
      </c>
      <c r="D1654" s="3" t="s">
        <v>28</v>
      </c>
      <c r="E1654" s="3" t="s">
        <v>24</v>
      </c>
      <c r="F1654" s="8">
        <v>4705.34</v>
      </c>
    </row>
    <row r="1655" spans="1:6" ht="15.75" customHeight="1" x14ac:dyDescent="0.3">
      <c r="A1655" s="6" t="s">
        <v>177</v>
      </c>
      <c r="B1655" s="3" t="s">
        <v>7</v>
      </c>
      <c r="C1655" s="3" t="s">
        <v>13</v>
      </c>
      <c r="D1655" s="3" t="s">
        <v>14</v>
      </c>
      <c r="E1655" s="3" t="s">
        <v>24</v>
      </c>
      <c r="F1655" s="8">
        <v>4617.59</v>
      </c>
    </row>
    <row r="1656" spans="1:6" ht="15.75" customHeight="1" x14ac:dyDescent="0.3">
      <c r="A1656" s="6" t="s">
        <v>205</v>
      </c>
      <c r="B1656" s="3" t="s">
        <v>17</v>
      </c>
      <c r="C1656" s="3" t="s">
        <v>8</v>
      </c>
      <c r="D1656" s="3" t="s">
        <v>14</v>
      </c>
      <c r="E1656" s="3" t="s">
        <v>10</v>
      </c>
      <c r="F1656" s="8">
        <v>3378.57</v>
      </c>
    </row>
    <row r="1657" spans="1:6" ht="15.75" customHeight="1" x14ac:dyDescent="0.3">
      <c r="A1657" s="6" t="s">
        <v>18</v>
      </c>
      <c r="B1657" s="3" t="s">
        <v>19</v>
      </c>
      <c r="C1657" s="3" t="s">
        <v>23</v>
      </c>
      <c r="D1657" s="3" t="s">
        <v>28</v>
      </c>
      <c r="E1657" s="3" t="s">
        <v>10</v>
      </c>
      <c r="F1657" s="8">
        <v>1071.83</v>
      </c>
    </row>
    <row r="1658" spans="1:6" ht="15.75" customHeight="1" x14ac:dyDescent="0.3">
      <c r="A1658" s="6" t="s">
        <v>162</v>
      </c>
      <c r="B1658" s="3" t="s">
        <v>30</v>
      </c>
      <c r="C1658" s="3" t="s">
        <v>13</v>
      </c>
      <c r="D1658" s="3" t="s">
        <v>9</v>
      </c>
      <c r="E1658" s="3" t="s">
        <v>24</v>
      </c>
      <c r="F1658" s="8">
        <v>958.65437716918689</v>
      </c>
    </row>
    <row r="1659" spans="1:6" ht="15.75" customHeight="1" x14ac:dyDescent="0.3">
      <c r="A1659" s="6" t="s">
        <v>37</v>
      </c>
      <c r="B1659" s="3" t="s">
        <v>17</v>
      </c>
      <c r="C1659" s="3" t="s">
        <v>23</v>
      </c>
      <c r="D1659" s="3" t="s">
        <v>9</v>
      </c>
      <c r="E1659" s="3" t="s">
        <v>24</v>
      </c>
      <c r="F1659" s="8">
        <v>1194.635671173168</v>
      </c>
    </row>
    <row r="1660" spans="1:6" ht="15.75" customHeight="1" x14ac:dyDescent="0.3">
      <c r="A1660" s="6" t="s">
        <v>156</v>
      </c>
      <c r="B1660" s="3" t="s">
        <v>17</v>
      </c>
      <c r="C1660" s="3" t="s">
        <v>34</v>
      </c>
      <c r="D1660" s="3" t="s">
        <v>9</v>
      </c>
      <c r="E1660" s="3" t="s">
        <v>24</v>
      </c>
      <c r="F1660" s="8">
        <v>1366.745650248869</v>
      </c>
    </row>
    <row r="1661" spans="1:6" ht="15.75" customHeight="1" x14ac:dyDescent="0.3">
      <c r="A1661" s="6" t="s">
        <v>65</v>
      </c>
      <c r="B1661" s="3" t="s">
        <v>30</v>
      </c>
      <c r="C1661" s="3" t="s">
        <v>23</v>
      </c>
      <c r="D1661" s="3" t="s">
        <v>14</v>
      </c>
      <c r="E1661" s="3" t="s">
        <v>15</v>
      </c>
      <c r="F1661" s="8">
        <v>1936.56</v>
      </c>
    </row>
    <row r="1662" spans="1:6" ht="15.75" customHeight="1" x14ac:dyDescent="0.3">
      <c r="A1662" s="6" t="s">
        <v>27</v>
      </c>
      <c r="B1662" s="3" t="s">
        <v>12</v>
      </c>
      <c r="C1662" s="3" t="s">
        <v>13</v>
      </c>
      <c r="D1662" s="3" t="s">
        <v>9</v>
      </c>
      <c r="E1662" s="3" t="s">
        <v>10</v>
      </c>
      <c r="F1662" s="8">
        <v>872.02317374654501</v>
      </c>
    </row>
    <row r="1663" spans="1:6" ht="15.75" customHeight="1" x14ac:dyDescent="0.3">
      <c r="A1663" s="6" t="s">
        <v>58</v>
      </c>
      <c r="B1663" s="3" t="s">
        <v>17</v>
      </c>
      <c r="C1663" s="3" t="s">
        <v>34</v>
      </c>
      <c r="D1663" s="3" t="s">
        <v>28</v>
      </c>
      <c r="E1663" s="3" t="s">
        <v>15</v>
      </c>
      <c r="F1663" s="8">
        <v>4730.6899999999996</v>
      </c>
    </row>
    <row r="1664" spans="1:6" ht="15.75" customHeight="1" x14ac:dyDescent="0.3">
      <c r="A1664" s="6" t="s">
        <v>96</v>
      </c>
      <c r="B1664" s="3" t="s">
        <v>19</v>
      </c>
      <c r="C1664" s="3" t="s">
        <v>13</v>
      </c>
      <c r="D1664" s="3" t="s">
        <v>9</v>
      </c>
      <c r="E1664" s="3" t="s">
        <v>10</v>
      </c>
      <c r="F1664" s="8">
        <v>3135.117118529542</v>
      </c>
    </row>
    <row r="1665" spans="1:6" ht="15.75" customHeight="1" x14ac:dyDescent="0.3">
      <c r="A1665" s="6" t="s">
        <v>190</v>
      </c>
      <c r="B1665" s="3" t="s">
        <v>17</v>
      </c>
      <c r="C1665" s="3" t="s">
        <v>23</v>
      </c>
      <c r="D1665" s="3" t="s">
        <v>9</v>
      </c>
      <c r="E1665" s="3" t="s">
        <v>15</v>
      </c>
      <c r="F1665" s="8">
        <v>1288.6939265300091</v>
      </c>
    </row>
    <row r="1666" spans="1:6" ht="15.75" customHeight="1" x14ac:dyDescent="0.3">
      <c r="A1666" s="6" t="s">
        <v>66</v>
      </c>
      <c r="B1666" s="3" t="s">
        <v>30</v>
      </c>
      <c r="C1666" s="3" t="s">
        <v>8</v>
      </c>
      <c r="D1666" s="3" t="s">
        <v>14</v>
      </c>
      <c r="E1666" s="3" t="s">
        <v>10</v>
      </c>
      <c r="F1666" s="8">
        <v>3302.89</v>
      </c>
    </row>
    <row r="1667" spans="1:6" ht="15.75" customHeight="1" x14ac:dyDescent="0.3">
      <c r="A1667" s="6" t="s">
        <v>191</v>
      </c>
      <c r="B1667" s="3" t="s">
        <v>12</v>
      </c>
      <c r="C1667" s="3" t="s">
        <v>13</v>
      </c>
      <c r="D1667" s="3" t="s">
        <v>28</v>
      </c>
      <c r="E1667" s="3" t="s">
        <v>15</v>
      </c>
      <c r="F1667" s="8">
        <v>1167.23</v>
      </c>
    </row>
    <row r="1668" spans="1:6" ht="15.75" customHeight="1" x14ac:dyDescent="0.3">
      <c r="A1668" s="6" t="s">
        <v>33</v>
      </c>
      <c r="B1668" s="3" t="s">
        <v>19</v>
      </c>
      <c r="C1668" s="3" t="s">
        <v>34</v>
      </c>
      <c r="D1668" s="3" t="s">
        <v>9</v>
      </c>
      <c r="E1668" s="3" t="s">
        <v>10</v>
      </c>
      <c r="F1668" s="8">
        <v>1716.9930868028821</v>
      </c>
    </row>
    <row r="1669" spans="1:6" ht="15.75" customHeight="1" x14ac:dyDescent="0.3">
      <c r="A1669" s="6" t="s">
        <v>43</v>
      </c>
      <c r="B1669" s="3" t="s">
        <v>17</v>
      </c>
      <c r="C1669" s="3" t="s">
        <v>13</v>
      </c>
      <c r="D1669" s="3" t="s">
        <v>28</v>
      </c>
      <c r="E1669" s="3" t="s">
        <v>24</v>
      </c>
      <c r="F1669" s="8">
        <v>2018.44</v>
      </c>
    </row>
    <row r="1670" spans="1:6" ht="15.75" customHeight="1" x14ac:dyDescent="0.3">
      <c r="A1670" s="6" t="s">
        <v>122</v>
      </c>
      <c r="B1670" s="3" t="s">
        <v>19</v>
      </c>
      <c r="C1670" s="3" t="s">
        <v>23</v>
      </c>
      <c r="D1670" s="3" t="s">
        <v>9</v>
      </c>
      <c r="E1670" s="3" t="s">
        <v>10</v>
      </c>
      <c r="F1670" s="8">
        <v>5025.5408007946016</v>
      </c>
    </row>
    <row r="1671" spans="1:6" ht="15.75" customHeight="1" x14ac:dyDescent="0.3">
      <c r="A1671" s="6" t="s">
        <v>137</v>
      </c>
      <c r="B1671" s="3" t="s">
        <v>17</v>
      </c>
      <c r="C1671" s="3" t="s">
        <v>34</v>
      </c>
      <c r="D1671" s="3" t="s">
        <v>9</v>
      </c>
      <c r="E1671" s="3" t="s">
        <v>15</v>
      </c>
      <c r="F1671" s="8">
        <v>2513.2965161189809</v>
      </c>
    </row>
    <row r="1672" spans="1:6" ht="15.75" customHeight="1" x14ac:dyDescent="0.3">
      <c r="A1672" s="6" t="s">
        <v>166</v>
      </c>
      <c r="B1672" s="3" t="s">
        <v>7</v>
      </c>
      <c r="C1672" s="3" t="s">
        <v>8</v>
      </c>
      <c r="D1672" s="3" t="s">
        <v>14</v>
      </c>
      <c r="E1672" s="3" t="s">
        <v>15</v>
      </c>
      <c r="F1672" s="8">
        <v>2145.48</v>
      </c>
    </row>
    <row r="1673" spans="1:6" ht="15.75" customHeight="1" x14ac:dyDescent="0.3">
      <c r="A1673" s="6" t="s">
        <v>29</v>
      </c>
      <c r="B1673" s="3" t="s">
        <v>30</v>
      </c>
      <c r="C1673" s="3" t="s">
        <v>13</v>
      </c>
      <c r="D1673" s="3" t="s">
        <v>14</v>
      </c>
      <c r="E1673" s="3" t="s">
        <v>10</v>
      </c>
      <c r="F1673" s="8">
        <v>1701.79</v>
      </c>
    </row>
    <row r="1674" spans="1:6" ht="15.75" customHeight="1" x14ac:dyDescent="0.3">
      <c r="A1674" s="6" t="s">
        <v>99</v>
      </c>
      <c r="B1674" s="3" t="s">
        <v>19</v>
      </c>
      <c r="C1674" s="3" t="s">
        <v>34</v>
      </c>
      <c r="D1674" s="3" t="s">
        <v>28</v>
      </c>
      <c r="E1674" s="3" t="s">
        <v>15</v>
      </c>
      <c r="F1674" s="8">
        <v>1017.33</v>
      </c>
    </row>
    <row r="1675" spans="1:6" ht="15.75" customHeight="1" x14ac:dyDescent="0.3">
      <c r="A1675" s="6" t="s">
        <v>137</v>
      </c>
      <c r="B1675" s="3" t="s">
        <v>17</v>
      </c>
      <c r="C1675" s="3" t="s">
        <v>8</v>
      </c>
      <c r="D1675" s="3" t="s">
        <v>28</v>
      </c>
      <c r="E1675" s="3" t="s">
        <v>15</v>
      </c>
      <c r="F1675" s="8">
        <v>4417.58</v>
      </c>
    </row>
    <row r="1676" spans="1:6" ht="15.75" customHeight="1" x14ac:dyDescent="0.3">
      <c r="A1676" s="6" t="s">
        <v>25</v>
      </c>
      <c r="B1676" s="3" t="s">
        <v>19</v>
      </c>
      <c r="C1676" s="3" t="s">
        <v>8</v>
      </c>
      <c r="D1676" s="3" t="s">
        <v>14</v>
      </c>
      <c r="E1676" s="3" t="s">
        <v>10</v>
      </c>
      <c r="F1676" s="8">
        <v>2948.39</v>
      </c>
    </row>
    <row r="1677" spans="1:6" ht="15.75" customHeight="1" x14ac:dyDescent="0.3">
      <c r="A1677" s="6" t="s">
        <v>196</v>
      </c>
      <c r="B1677" s="3" t="s">
        <v>30</v>
      </c>
      <c r="C1677" s="3" t="s">
        <v>23</v>
      </c>
      <c r="D1677" s="3" t="s">
        <v>28</v>
      </c>
      <c r="E1677" s="3" t="s">
        <v>24</v>
      </c>
      <c r="F1677" s="8">
        <v>2543.38</v>
      </c>
    </row>
    <row r="1678" spans="1:6" ht="15.75" customHeight="1" x14ac:dyDescent="0.3">
      <c r="A1678" s="6" t="s">
        <v>160</v>
      </c>
      <c r="B1678" s="3" t="s">
        <v>30</v>
      </c>
      <c r="C1678" s="3" t="s">
        <v>13</v>
      </c>
      <c r="D1678" s="3" t="s">
        <v>9</v>
      </c>
      <c r="E1678" s="3" t="s">
        <v>15</v>
      </c>
      <c r="F1678" s="8">
        <v>3031.49</v>
      </c>
    </row>
    <row r="1679" spans="1:6" ht="15.75" customHeight="1" x14ac:dyDescent="0.3">
      <c r="A1679" s="6" t="s">
        <v>116</v>
      </c>
      <c r="B1679" s="3" t="s">
        <v>17</v>
      </c>
      <c r="C1679" s="3" t="s">
        <v>34</v>
      </c>
      <c r="D1679" s="3" t="s">
        <v>9</v>
      </c>
      <c r="E1679" s="3" t="s">
        <v>15</v>
      </c>
      <c r="F1679" s="8">
        <v>4209.35143403034</v>
      </c>
    </row>
    <row r="1680" spans="1:6" ht="15.75" customHeight="1" x14ac:dyDescent="0.3">
      <c r="A1680" s="6" t="s">
        <v>119</v>
      </c>
      <c r="B1680" s="3" t="s">
        <v>30</v>
      </c>
      <c r="C1680" s="3" t="s">
        <v>8</v>
      </c>
      <c r="D1680" s="3" t="s">
        <v>14</v>
      </c>
      <c r="E1680" s="3" t="s">
        <v>24</v>
      </c>
      <c r="F1680" s="8">
        <v>3571.08</v>
      </c>
    </row>
    <row r="1681" spans="1:6" ht="15.75" customHeight="1" x14ac:dyDescent="0.3">
      <c r="A1681" s="6" t="s">
        <v>41</v>
      </c>
      <c r="B1681" s="3" t="s">
        <v>30</v>
      </c>
      <c r="C1681" s="3" t="s">
        <v>8</v>
      </c>
      <c r="D1681" s="3" t="s">
        <v>28</v>
      </c>
      <c r="E1681" s="3" t="s">
        <v>15</v>
      </c>
      <c r="F1681" s="8">
        <v>887.49</v>
      </c>
    </row>
    <row r="1682" spans="1:6" ht="15.75" customHeight="1" x14ac:dyDescent="0.3">
      <c r="A1682" s="6" t="s">
        <v>193</v>
      </c>
      <c r="B1682" s="3" t="s">
        <v>12</v>
      </c>
      <c r="C1682" s="3" t="s">
        <v>8</v>
      </c>
      <c r="D1682" s="3" t="s">
        <v>28</v>
      </c>
      <c r="E1682" s="3" t="s">
        <v>10</v>
      </c>
      <c r="F1682" s="8">
        <v>1618.49</v>
      </c>
    </row>
    <row r="1683" spans="1:6" ht="15.75" customHeight="1" x14ac:dyDescent="0.3">
      <c r="A1683" s="6" t="s">
        <v>152</v>
      </c>
      <c r="B1683" s="3" t="s">
        <v>30</v>
      </c>
      <c r="C1683" s="3" t="s">
        <v>8</v>
      </c>
      <c r="D1683" s="3" t="s">
        <v>9</v>
      </c>
      <c r="E1683" s="3" t="s">
        <v>10</v>
      </c>
      <c r="F1683" s="8">
        <v>4625.4638727656411</v>
      </c>
    </row>
    <row r="1684" spans="1:6" ht="15.75" customHeight="1" x14ac:dyDescent="0.3">
      <c r="A1684" s="6" t="s">
        <v>25</v>
      </c>
      <c r="B1684" s="3" t="s">
        <v>19</v>
      </c>
      <c r="C1684" s="3" t="s">
        <v>34</v>
      </c>
      <c r="D1684" s="3" t="s">
        <v>28</v>
      </c>
      <c r="E1684" s="3" t="s">
        <v>10</v>
      </c>
      <c r="F1684" s="8">
        <v>968.64</v>
      </c>
    </row>
    <row r="1685" spans="1:6" ht="15.75" customHeight="1" x14ac:dyDescent="0.3">
      <c r="A1685" s="6" t="s">
        <v>149</v>
      </c>
      <c r="B1685" s="3" t="s">
        <v>17</v>
      </c>
      <c r="C1685" s="3" t="s">
        <v>23</v>
      </c>
      <c r="D1685" s="3" t="s">
        <v>9</v>
      </c>
      <c r="E1685" s="3" t="s">
        <v>15</v>
      </c>
      <c r="F1685" s="8">
        <v>2182.0643802806871</v>
      </c>
    </row>
    <row r="1686" spans="1:6" ht="15.75" customHeight="1" x14ac:dyDescent="0.3">
      <c r="A1686" s="6" t="s">
        <v>103</v>
      </c>
      <c r="B1686" s="3" t="s">
        <v>19</v>
      </c>
      <c r="C1686" s="3" t="s">
        <v>23</v>
      </c>
      <c r="D1686" s="3" t="s">
        <v>9</v>
      </c>
      <c r="E1686" s="3" t="s">
        <v>24</v>
      </c>
      <c r="F1686" s="8">
        <v>2401.3391251891599</v>
      </c>
    </row>
    <row r="1687" spans="1:6" ht="15.75" customHeight="1" x14ac:dyDescent="0.3">
      <c r="A1687" s="6" t="s">
        <v>69</v>
      </c>
      <c r="B1687" s="3" t="s">
        <v>7</v>
      </c>
      <c r="C1687" s="3" t="s">
        <v>34</v>
      </c>
      <c r="D1687" s="3" t="s">
        <v>9</v>
      </c>
      <c r="E1687" s="3" t="s">
        <v>10</v>
      </c>
      <c r="F1687" s="8">
        <v>1887.974900049295</v>
      </c>
    </row>
    <row r="1688" spans="1:6" ht="15.75" customHeight="1" x14ac:dyDescent="0.3">
      <c r="A1688" s="6" t="s">
        <v>105</v>
      </c>
      <c r="B1688" s="3" t="s">
        <v>30</v>
      </c>
      <c r="C1688" s="3" t="s">
        <v>34</v>
      </c>
      <c r="D1688" s="3" t="s">
        <v>14</v>
      </c>
      <c r="E1688" s="3" t="s">
        <v>15</v>
      </c>
      <c r="F1688" s="8">
        <v>1740.85</v>
      </c>
    </row>
    <row r="1689" spans="1:6" ht="15.75" customHeight="1" x14ac:dyDescent="0.3">
      <c r="A1689" s="6" t="s">
        <v>92</v>
      </c>
      <c r="B1689" s="3" t="s">
        <v>30</v>
      </c>
      <c r="C1689" s="3" t="s">
        <v>8</v>
      </c>
      <c r="D1689" s="3" t="s">
        <v>9</v>
      </c>
      <c r="E1689" s="3" t="s">
        <v>24</v>
      </c>
      <c r="F1689" s="8">
        <v>4524.0168548788188</v>
      </c>
    </row>
    <row r="1690" spans="1:6" ht="15.75" customHeight="1" x14ac:dyDescent="0.3">
      <c r="A1690" s="6" t="s">
        <v>52</v>
      </c>
      <c r="B1690" s="3" t="s">
        <v>19</v>
      </c>
      <c r="C1690" s="3" t="s">
        <v>34</v>
      </c>
      <c r="D1690" s="3" t="s">
        <v>9</v>
      </c>
      <c r="E1690" s="3" t="s">
        <v>10</v>
      </c>
      <c r="F1690" s="8">
        <v>4975.5383911900599</v>
      </c>
    </row>
    <row r="1691" spans="1:6" ht="15.75" customHeight="1" x14ac:dyDescent="0.3">
      <c r="A1691" s="6" t="s">
        <v>147</v>
      </c>
      <c r="B1691" s="3" t="s">
        <v>17</v>
      </c>
      <c r="C1691" s="3" t="s">
        <v>13</v>
      </c>
      <c r="D1691" s="3" t="s">
        <v>28</v>
      </c>
      <c r="E1691" s="3" t="s">
        <v>10</v>
      </c>
      <c r="F1691" s="8">
        <v>1573</v>
      </c>
    </row>
    <row r="1692" spans="1:6" ht="15.75" customHeight="1" x14ac:dyDescent="0.3">
      <c r="A1692" s="6" t="s">
        <v>213</v>
      </c>
      <c r="B1692" s="3" t="s">
        <v>12</v>
      </c>
      <c r="C1692" s="3" t="s">
        <v>34</v>
      </c>
      <c r="D1692" s="3" t="s">
        <v>28</v>
      </c>
      <c r="E1692" s="3" t="s">
        <v>10</v>
      </c>
      <c r="F1692" s="8">
        <v>1578.72</v>
      </c>
    </row>
    <row r="1693" spans="1:6" ht="15.75" customHeight="1" x14ac:dyDescent="0.3">
      <c r="A1693" s="6" t="s">
        <v>84</v>
      </c>
      <c r="B1693" s="3" t="s">
        <v>30</v>
      </c>
      <c r="C1693" s="3" t="s">
        <v>34</v>
      </c>
      <c r="D1693" s="3" t="s">
        <v>9</v>
      </c>
      <c r="E1693" s="3" t="s">
        <v>24</v>
      </c>
      <c r="F1693" s="8">
        <v>3818.4985235852419</v>
      </c>
    </row>
    <row r="1694" spans="1:6" ht="15.75" customHeight="1" x14ac:dyDescent="0.3">
      <c r="A1694" s="6" t="s">
        <v>76</v>
      </c>
      <c r="B1694" s="3" t="s">
        <v>17</v>
      </c>
      <c r="C1694" s="3" t="s">
        <v>23</v>
      </c>
      <c r="D1694" s="3" t="s">
        <v>28</v>
      </c>
      <c r="E1694" s="3" t="s">
        <v>24</v>
      </c>
      <c r="F1694" s="8">
        <v>2731.54</v>
      </c>
    </row>
    <row r="1695" spans="1:6" ht="15.75" customHeight="1" x14ac:dyDescent="0.3">
      <c r="A1695" s="6" t="s">
        <v>140</v>
      </c>
      <c r="B1695" s="3" t="s">
        <v>17</v>
      </c>
      <c r="C1695" s="3" t="s">
        <v>8</v>
      </c>
      <c r="D1695" s="3" t="s">
        <v>14</v>
      </c>
      <c r="E1695" s="3" t="s">
        <v>24</v>
      </c>
      <c r="F1695" s="8">
        <v>156.84</v>
      </c>
    </row>
    <row r="1696" spans="1:6" ht="15.75" customHeight="1" x14ac:dyDescent="0.3">
      <c r="A1696" s="6" t="s">
        <v>85</v>
      </c>
      <c r="B1696" s="3" t="s">
        <v>30</v>
      </c>
      <c r="C1696" s="3" t="s">
        <v>23</v>
      </c>
      <c r="D1696" s="3" t="s">
        <v>28</v>
      </c>
      <c r="E1696" s="3" t="s">
        <v>10</v>
      </c>
      <c r="F1696" s="8">
        <v>300.70999999999998</v>
      </c>
    </row>
    <row r="1697" spans="1:6" ht="15.75" customHeight="1" x14ac:dyDescent="0.3">
      <c r="A1697" s="6" t="s">
        <v>74</v>
      </c>
      <c r="B1697" s="3" t="s">
        <v>19</v>
      </c>
      <c r="C1697" s="3" t="s">
        <v>34</v>
      </c>
      <c r="D1697" s="3" t="s">
        <v>28</v>
      </c>
      <c r="E1697" s="3" t="s">
        <v>10</v>
      </c>
      <c r="F1697" s="8">
        <v>4929.3599999999997</v>
      </c>
    </row>
    <row r="1698" spans="1:6" ht="15.75" customHeight="1" x14ac:dyDescent="0.3">
      <c r="A1698" s="6" t="s">
        <v>108</v>
      </c>
      <c r="B1698" s="3" t="s">
        <v>7</v>
      </c>
      <c r="C1698" s="3" t="s">
        <v>13</v>
      </c>
      <c r="D1698" s="3" t="s">
        <v>9</v>
      </c>
      <c r="E1698" s="3" t="s">
        <v>10</v>
      </c>
      <c r="F1698" s="8">
        <v>2623.4664125264321</v>
      </c>
    </row>
    <row r="1699" spans="1:6" ht="15.75" customHeight="1" x14ac:dyDescent="0.3">
      <c r="A1699" s="6" t="s">
        <v>104</v>
      </c>
      <c r="B1699" s="3" t="s">
        <v>17</v>
      </c>
      <c r="C1699" s="3" t="s">
        <v>23</v>
      </c>
      <c r="D1699" s="3" t="s">
        <v>9</v>
      </c>
      <c r="E1699" s="3" t="s">
        <v>10</v>
      </c>
      <c r="F1699" s="8">
        <v>3247.07</v>
      </c>
    </row>
    <row r="1700" spans="1:6" ht="15.75" customHeight="1" x14ac:dyDescent="0.3">
      <c r="A1700" s="6" t="s">
        <v>156</v>
      </c>
      <c r="B1700" s="3" t="s">
        <v>17</v>
      </c>
      <c r="C1700" s="3" t="s">
        <v>23</v>
      </c>
      <c r="D1700" s="3" t="s">
        <v>28</v>
      </c>
      <c r="E1700" s="3" t="s">
        <v>24</v>
      </c>
      <c r="F1700" s="8">
        <v>1917.71</v>
      </c>
    </row>
    <row r="1701" spans="1:6" ht="15.75" customHeight="1" x14ac:dyDescent="0.3">
      <c r="A1701" s="6" t="s">
        <v>155</v>
      </c>
      <c r="B1701" s="3" t="s">
        <v>7</v>
      </c>
      <c r="C1701" s="3" t="s">
        <v>13</v>
      </c>
      <c r="D1701" s="3" t="s">
        <v>28</v>
      </c>
      <c r="E1701" s="3" t="s">
        <v>24</v>
      </c>
      <c r="F1701" s="8">
        <v>3841.45</v>
      </c>
    </row>
    <row r="1702" spans="1:6" ht="15.75" customHeight="1" x14ac:dyDescent="0.3">
      <c r="A1702" s="6" t="s">
        <v>121</v>
      </c>
      <c r="B1702" s="3" t="s">
        <v>30</v>
      </c>
      <c r="C1702" s="3" t="s">
        <v>34</v>
      </c>
      <c r="D1702" s="3" t="s">
        <v>28</v>
      </c>
      <c r="E1702" s="3" t="s">
        <v>10</v>
      </c>
      <c r="F1702" s="8">
        <v>4035.07</v>
      </c>
    </row>
    <row r="1703" spans="1:6" ht="15.75" customHeight="1" x14ac:dyDescent="0.3">
      <c r="A1703" s="6" t="s">
        <v>175</v>
      </c>
      <c r="B1703" s="3" t="s">
        <v>7</v>
      </c>
      <c r="C1703" s="3" t="s">
        <v>34</v>
      </c>
      <c r="D1703" s="3" t="s">
        <v>14</v>
      </c>
      <c r="E1703" s="3" t="s">
        <v>15</v>
      </c>
      <c r="F1703" s="8">
        <v>3477.6</v>
      </c>
    </row>
    <row r="1704" spans="1:6" ht="15.75" customHeight="1" x14ac:dyDescent="0.3">
      <c r="A1704" s="6" t="s">
        <v>186</v>
      </c>
      <c r="B1704" s="3" t="s">
        <v>30</v>
      </c>
      <c r="C1704" s="3" t="s">
        <v>8</v>
      </c>
      <c r="D1704" s="3" t="s">
        <v>14</v>
      </c>
      <c r="E1704" s="3" t="s">
        <v>24</v>
      </c>
      <c r="F1704" s="8">
        <v>1743.67</v>
      </c>
    </row>
    <row r="1705" spans="1:6" ht="15.75" customHeight="1" x14ac:dyDescent="0.3">
      <c r="A1705" s="6" t="s">
        <v>111</v>
      </c>
      <c r="B1705" s="3" t="s">
        <v>19</v>
      </c>
      <c r="C1705" s="3" t="s">
        <v>8</v>
      </c>
      <c r="D1705" s="3" t="s">
        <v>9</v>
      </c>
      <c r="E1705" s="3" t="s">
        <v>24</v>
      </c>
      <c r="F1705" s="8">
        <v>2351.4377826252971</v>
      </c>
    </row>
    <row r="1706" spans="1:6" ht="15.75" customHeight="1" x14ac:dyDescent="0.3">
      <c r="A1706" s="6" t="s">
        <v>211</v>
      </c>
      <c r="B1706" s="3" t="s">
        <v>7</v>
      </c>
      <c r="C1706" s="3" t="s">
        <v>8</v>
      </c>
      <c r="D1706" s="3" t="s">
        <v>14</v>
      </c>
      <c r="E1706" s="3" t="s">
        <v>10</v>
      </c>
      <c r="F1706" s="8">
        <v>4335.1400000000003</v>
      </c>
    </row>
    <row r="1707" spans="1:6" ht="15.75" customHeight="1" x14ac:dyDescent="0.3">
      <c r="A1707" s="6" t="s">
        <v>76</v>
      </c>
      <c r="B1707" s="3" t="s">
        <v>17</v>
      </c>
      <c r="C1707" s="3" t="s">
        <v>8</v>
      </c>
      <c r="D1707" s="3" t="s">
        <v>28</v>
      </c>
      <c r="E1707" s="3" t="s">
        <v>15</v>
      </c>
      <c r="F1707" s="8">
        <v>4697.66</v>
      </c>
    </row>
    <row r="1708" spans="1:6" ht="15.75" customHeight="1" x14ac:dyDescent="0.3">
      <c r="A1708" s="6" t="s">
        <v>114</v>
      </c>
      <c r="B1708" s="3" t="s">
        <v>30</v>
      </c>
      <c r="C1708" s="3" t="s">
        <v>23</v>
      </c>
      <c r="D1708" s="3" t="s">
        <v>28</v>
      </c>
      <c r="E1708" s="3" t="s">
        <v>15</v>
      </c>
      <c r="F1708" s="8">
        <v>3378.49</v>
      </c>
    </row>
    <row r="1709" spans="1:6" ht="15.75" customHeight="1" x14ac:dyDescent="0.3">
      <c r="A1709" s="6" t="s">
        <v>78</v>
      </c>
      <c r="B1709" s="3" t="s">
        <v>7</v>
      </c>
      <c r="C1709" s="3" t="s">
        <v>34</v>
      </c>
      <c r="D1709" s="3" t="s">
        <v>14</v>
      </c>
      <c r="E1709" s="3" t="s">
        <v>10</v>
      </c>
      <c r="F1709" s="8">
        <v>4068.86</v>
      </c>
    </row>
    <row r="1710" spans="1:6" ht="15.75" customHeight="1" x14ac:dyDescent="0.3">
      <c r="A1710" s="6" t="s">
        <v>44</v>
      </c>
      <c r="B1710" s="3" t="s">
        <v>19</v>
      </c>
      <c r="C1710" s="3" t="s">
        <v>34</v>
      </c>
      <c r="D1710" s="3" t="s">
        <v>9</v>
      </c>
      <c r="E1710" s="3" t="s">
        <v>10</v>
      </c>
      <c r="F1710" s="8">
        <v>4658.5376133505088</v>
      </c>
    </row>
    <row r="1711" spans="1:6" ht="15.75" customHeight="1" x14ac:dyDescent="0.3">
      <c r="A1711" s="6" t="s">
        <v>80</v>
      </c>
      <c r="B1711" s="3" t="s">
        <v>17</v>
      </c>
      <c r="C1711" s="3" t="s">
        <v>8</v>
      </c>
      <c r="D1711" s="3" t="s">
        <v>9</v>
      </c>
      <c r="E1711" s="3" t="s">
        <v>10</v>
      </c>
      <c r="F1711" s="8">
        <v>3516.4541057071301</v>
      </c>
    </row>
    <row r="1712" spans="1:6" ht="15.75" customHeight="1" x14ac:dyDescent="0.3">
      <c r="A1712" s="6" t="s">
        <v>81</v>
      </c>
      <c r="B1712" s="3" t="s">
        <v>12</v>
      </c>
      <c r="C1712" s="3" t="s">
        <v>34</v>
      </c>
      <c r="D1712" s="3" t="s">
        <v>9</v>
      </c>
      <c r="E1712" s="3" t="s">
        <v>15</v>
      </c>
      <c r="F1712" s="8">
        <v>3133.8255673707122</v>
      </c>
    </row>
    <row r="1713" spans="1:6" ht="15.75" customHeight="1" x14ac:dyDescent="0.3">
      <c r="A1713" s="6" t="s">
        <v>29</v>
      </c>
      <c r="B1713" s="3" t="s">
        <v>30</v>
      </c>
      <c r="C1713" s="3" t="s">
        <v>13</v>
      </c>
      <c r="D1713" s="3" t="s">
        <v>28</v>
      </c>
      <c r="E1713" s="3" t="s">
        <v>15</v>
      </c>
      <c r="F1713" s="8">
        <v>1951.82</v>
      </c>
    </row>
    <row r="1714" spans="1:6" ht="15.75" customHeight="1" x14ac:dyDescent="0.3">
      <c r="A1714" s="6" t="s">
        <v>123</v>
      </c>
      <c r="B1714" s="3" t="s">
        <v>30</v>
      </c>
      <c r="C1714" s="3" t="s">
        <v>34</v>
      </c>
      <c r="D1714" s="3" t="s">
        <v>9</v>
      </c>
      <c r="E1714" s="3" t="s">
        <v>10</v>
      </c>
      <c r="F1714" s="8">
        <v>2056.02</v>
      </c>
    </row>
    <row r="1715" spans="1:6" ht="15.75" customHeight="1" x14ac:dyDescent="0.3">
      <c r="A1715" s="6" t="s">
        <v>62</v>
      </c>
      <c r="B1715" s="3" t="s">
        <v>30</v>
      </c>
      <c r="C1715" s="3" t="s">
        <v>23</v>
      </c>
      <c r="D1715" s="3" t="s">
        <v>14</v>
      </c>
      <c r="E1715" s="3" t="s">
        <v>10</v>
      </c>
      <c r="F1715" s="8">
        <v>377.76</v>
      </c>
    </row>
    <row r="1716" spans="1:6" ht="15.75" customHeight="1" x14ac:dyDescent="0.3">
      <c r="A1716" s="6" t="s">
        <v>183</v>
      </c>
      <c r="B1716" s="3" t="s">
        <v>7</v>
      </c>
      <c r="C1716" s="3" t="s">
        <v>8</v>
      </c>
      <c r="D1716" s="3" t="s">
        <v>14</v>
      </c>
      <c r="E1716" s="3" t="s">
        <v>24</v>
      </c>
      <c r="F1716" s="8">
        <v>4676.8</v>
      </c>
    </row>
    <row r="1717" spans="1:6" ht="15.75" customHeight="1" x14ac:dyDescent="0.3">
      <c r="A1717" s="6" t="s">
        <v>198</v>
      </c>
      <c r="B1717" s="3" t="s">
        <v>12</v>
      </c>
      <c r="C1717" s="3" t="s">
        <v>23</v>
      </c>
      <c r="D1717" s="3" t="s">
        <v>9</v>
      </c>
      <c r="E1717" s="3" t="s">
        <v>15</v>
      </c>
      <c r="F1717" s="8">
        <v>3984.4592124683122</v>
      </c>
    </row>
    <row r="1718" spans="1:6" ht="15.75" customHeight="1" x14ac:dyDescent="0.3">
      <c r="A1718" s="6" t="s">
        <v>205</v>
      </c>
      <c r="B1718" s="3" t="s">
        <v>17</v>
      </c>
      <c r="C1718" s="3" t="s">
        <v>13</v>
      </c>
      <c r="D1718" s="3" t="s">
        <v>9</v>
      </c>
      <c r="E1718" s="3" t="s">
        <v>15</v>
      </c>
      <c r="F1718" s="8">
        <v>1346.6818987185011</v>
      </c>
    </row>
    <row r="1719" spans="1:6" ht="15.75" customHeight="1" x14ac:dyDescent="0.3">
      <c r="A1719" s="6" t="s">
        <v>126</v>
      </c>
      <c r="B1719" s="3" t="s">
        <v>30</v>
      </c>
      <c r="C1719" s="3" t="s">
        <v>13</v>
      </c>
      <c r="D1719" s="3" t="s">
        <v>9</v>
      </c>
      <c r="E1719" s="3" t="s">
        <v>24</v>
      </c>
      <c r="F1719" s="8">
        <v>4869.82</v>
      </c>
    </row>
    <row r="1720" spans="1:6" ht="15.75" customHeight="1" x14ac:dyDescent="0.3">
      <c r="A1720" s="6" t="s">
        <v>183</v>
      </c>
      <c r="B1720" s="3" t="s">
        <v>7</v>
      </c>
      <c r="C1720" s="3" t="s">
        <v>34</v>
      </c>
      <c r="D1720" s="3" t="s">
        <v>9</v>
      </c>
      <c r="E1720" s="3" t="s">
        <v>15</v>
      </c>
      <c r="F1720" s="8">
        <v>2329.085365828967</v>
      </c>
    </row>
    <row r="1721" spans="1:6" ht="15.75" customHeight="1" x14ac:dyDescent="0.3">
      <c r="A1721" s="6" t="s">
        <v>217</v>
      </c>
      <c r="B1721" s="3" t="s">
        <v>19</v>
      </c>
      <c r="C1721" s="3" t="s">
        <v>8</v>
      </c>
      <c r="D1721" s="3" t="s">
        <v>9</v>
      </c>
      <c r="E1721" s="3" t="s">
        <v>15</v>
      </c>
      <c r="F1721" s="8">
        <v>4828.6000524431611</v>
      </c>
    </row>
    <row r="1722" spans="1:6" ht="15.75" customHeight="1" x14ac:dyDescent="0.3">
      <c r="A1722" s="6" t="s">
        <v>130</v>
      </c>
      <c r="B1722" s="3" t="s">
        <v>12</v>
      </c>
      <c r="C1722" s="3" t="s">
        <v>8</v>
      </c>
      <c r="D1722" s="3" t="s">
        <v>28</v>
      </c>
      <c r="E1722" s="3" t="s">
        <v>10</v>
      </c>
      <c r="F1722" s="8">
        <v>3423.67</v>
      </c>
    </row>
    <row r="1723" spans="1:6" ht="15.75" customHeight="1" x14ac:dyDescent="0.3">
      <c r="A1723" s="6" t="s">
        <v>198</v>
      </c>
      <c r="B1723" s="3" t="s">
        <v>12</v>
      </c>
      <c r="C1723" s="3" t="s">
        <v>34</v>
      </c>
      <c r="D1723" s="3" t="s">
        <v>14</v>
      </c>
      <c r="E1723" s="3" t="s">
        <v>10</v>
      </c>
      <c r="F1723" s="8">
        <v>2957.49</v>
      </c>
    </row>
    <row r="1724" spans="1:6" ht="15.75" customHeight="1" x14ac:dyDescent="0.3">
      <c r="A1724" s="6" t="s">
        <v>197</v>
      </c>
      <c r="B1724" s="3" t="s">
        <v>30</v>
      </c>
      <c r="C1724" s="3" t="s">
        <v>13</v>
      </c>
      <c r="D1724" s="3" t="s">
        <v>14</v>
      </c>
      <c r="E1724" s="3" t="s">
        <v>15</v>
      </c>
      <c r="F1724" s="8">
        <v>3128.34</v>
      </c>
    </row>
    <row r="1725" spans="1:6" ht="15.75" customHeight="1" x14ac:dyDescent="0.3">
      <c r="A1725" s="6" t="s">
        <v>122</v>
      </c>
      <c r="B1725" s="3" t="s">
        <v>19</v>
      </c>
      <c r="C1725" s="3" t="s">
        <v>34</v>
      </c>
      <c r="D1725" s="3" t="s">
        <v>9</v>
      </c>
      <c r="E1725" s="3" t="s">
        <v>24</v>
      </c>
      <c r="F1725" s="8">
        <v>4548.0730678920781</v>
      </c>
    </row>
    <row r="1726" spans="1:6" ht="15.75" customHeight="1" x14ac:dyDescent="0.3">
      <c r="A1726" s="6" t="s">
        <v>165</v>
      </c>
      <c r="B1726" s="3" t="s">
        <v>7</v>
      </c>
      <c r="C1726" s="3" t="s">
        <v>23</v>
      </c>
      <c r="D1726" s="3" t="s">
        <v>14</v>
      </c>
      <c r="E1726" s="3" t="s">
        <v>15</v>
      </c>
      <c r="F1726" s="8">
        <v>3929.66</v>
      </c>
    </row>
    <row r="1727" spans="1:6" ht="15.75" customHeight="1" x14ac:dyDescent="0.3">
      <c r="A1727" s="6" t="s">
        <v>123</v>
      </c>
      <c r="B1727" s="3" t="s">
        <v>30</v>
      </c>
      <c r="C1727" s="3" t="s">
        <v>13</v>
      </c>
      <c r="D1727" s="3" t="s">
        <v>9</v>
      </c>
      <c r="E1727" s="3" t="s">
        <v>10</v>
      </c>
      <c r="F1727" s="8">
        <v>3790.62</v>
      </c>
    </row>
    <row r="1728" spans="1:6" ht="15.75" customHeight="1" x14ac:dyDescent="0.3">
      <c r="A1728" s="6" t="s">
        <v>142</v>
      </c>
      <c r="B1728" s="3" t="s">
        <v>17</v>
      </c>
      <c r="C1728" s="3" t="s">
        <v>13</v>
      </c>
      <c r="D1728" s="3" t="s">
        <v>28</v>
      </c>
      <c r="E1728" s="3" t="s">
        <v>24</v>
      </c>
      <c r="F1728" s="8">
        <v>4480.07</v>
      </c>
    </row>
    <row r="1729" spans="1:6" ht="15.75" customHeight="1" x14ac:dyDescent="0.3">
      <c r="A1729" s="6" t="s">
        <v>62</v>
      </c>
      <c r="B1729" s="3" t="s">
        <v>30</v>
      </c>
      <c r="C1729" s="3" t="s">
        <v>23</v>
      </c>
      <c r="D1729" s="3" t="s">
        <v>28</v>
      </c>
      <c r="E1729" s="3" t="s">
        <v>10</v>
      </c>
      <c r="F1729" s="8">
        <v>4123.79</v>
      </c>
    </row>
    <row r="1730" spans="1:6" ht="15.75" customHeight="1" x14ac:dyDescent="0.3">
      <c r="A1730" s="6" t="s">
        <v>90</v>
      </c>
      <c r="B1730" s="3" t="s">
        <v>19</v>
      </c>
      <c r="C1730" s="3" t="s">
        <v>13</v>
      </c>
      <c r="D1730" s="3" t="s">
        <v>14</v>
      </c>
      <c r="E1730" s="3" t="s">
        <v>10</v>
      </c>
      <c r="F1730" s="8">
        <v>100.8</v>
      </c>
    </row>
    <row r="1731" spans="1:6" ht="15.75" customHeight="1" x14ac:dyDescent="0.3">
      <c r="A1731" s="6" t="s">
        <v>100</v>
      </c>
      <c r="B1731" s="3" t="s">
        <v>7</v>
      </c>
      <c r="C1731" s="3" t="s">
        <v>23</v>
      </c>
      <c r="D1731" s="3" t="s">
        <v>28</v>
      </c>
      <c r="E1731" s="3" t="s">
        <v>10</v>
      </c>
      <c r="F1731" s="8">
        <v>4783.3999999999996</v>
      </c>
    </row>
    <row r="1732" spans="1:6" ht="15.75" customHeight="1" x14ac:dyDescent="0.3">
      <c r="A1732" s="6" t="s">
        <v>131</v>
      </c>
      <c r="B1732" s="3" t="s">
        <v>17</v>
      </c>
      <c r="C1732" s="3" t="s">
        <v>23</v>
      </c>
      <c r="D1732" s="3" t="s">
        <v>9</v>
      </c>
      <c r="E1732" s="3" t="s">
        <v>10</v>
      </c>
      <c r="F1732" s="8">
        <v>2568.5214703677661</v>
      </c>
    </row>
    <row r="1733" spans="1:6" ht="15.75" customHeight="1" x14ac:dyDescent="0.3">
      <c r="A1733" s="6" t="s">
        <v>49</v>
      </c>
      <c r="B1733" s="3" t="s">
        <v>19</v>
      </c>
      <c r="C1733" s="3" t="s">
        <v>13</v>
      </c>
      <c r="D1733" s="3" t="s">
        <v>28</v>
      </c>
      <c r="E1733" s="3" t="s">
        <v>15</v>
      </c>
      <c r="F1733" s="8">
        <v>246.64</v>
      </c>
    </row>
    <row r="1734" spans="1:6" ht="15.75" customHeight="1" x14ac:dyDescent="0.3">
      <c r="A1734" s="6" t="s">
        <v>71</v>
      </c>
      <c r="B1734" s="3" t="s">
        <v>7</v>
      </c>
      <c r="C1734" s="3" t="s">
        <v>8</v>
      </c>
      <c r="D1734" s="3" t="s">
        <v>14</v>
      </c>
      <c r="E1734" s="3" t="s">
        <v>15</v>
      </c>
      <c r="F1734" s="8">
        <v>498.61</v>
      </c>
    </row>
    <row r="1735" spans="1:6" ht="15.75" customHeight="1" x14ac:dyDescent="0.3">
      <c r="A1735" s="6" t="s">
        <v>139</v>
      </c>
      <c r="B1735" s="3" t="s">
        <v>7</v>
      </c>
      <c r="C1735" s="3" t="s">
        <v>8</v>
      </c>
      <c r="D1735" s="3" t="s">
        <v>14</v>
      </c>
      <c r="E1735" s="3" t="s">
        <v>10</v>
      </c>
      <c r="F1735" s="8">
        <v>3705.73</v>
      </c>
    </row>
    <row r="1736" spans="1:6" ht="15.75" customHeight="1" x14ac:dyDescent="0.3">
      <c r="A1736" s="6" t="s">
        <v>170</v>
      </c>
      <c r="B1736" s="3" t="s">
        <v>12</v>
      </c>
      <c r="C1736" s="3" t="s">
        <v>23</v>
      </c>
      <c r="D1736" s="3" t="s">
        <v>28</v>
      </c>
      <c r="E1736" s="3" t="s">
        <v>24</v>
      </c>
      <c r="F1736" s="8">
        <v>470.38</v>
      </c>
    </row>
    <row r="1737" spans="1:6" ht="15.75" customHeight="1" x14ac:dyDescent="0.3">
      <c r="A1737" s="6" t="s">
        <v>157</v>
      </c>
      <c r="B1737" s="3" t="s">
        <v>30</v>
      </c>
      <c r="C1737" s="3" t="s">
        <v>23</v>
      </c>
      <c r="D1737" s="3" t="s">
        <v>28</v>
      </c>
      <c r="E1737" s="3" t="s">
        <v>10</v>
      </c>
      <c r="F1737" s="8">
        <v>2355.87</v>
      </c>
    </row>
    <row r="1738" spans="1:6" ht="15.75" customHeight="1" x14ac:dyDescent="0.3">
      <c r="A1738" s="6" t="s">
        <v>179</v>
      </c>
      <c r="B1738" s="3" t="s">
        <v>7</v>
      </c>
      <c r="C1738" s="3" t="s">
        <v>13</v>
      </c>
      <c r="D1738" s="3" t="s">
        <v>14</v>
      </c>
      <c r="E1738" s="3" t="s">
        <v>10</v>
      </c>
      <c r="F1738" s="8">
        <v>484.51</v>
      </c>
    </row>
    <row r="1739" spans="1:6" ht="15.75" customHeight="1" x14ac:dyDescent="0.3">
      <c r="A1739" s="6" t="s">
        <v>18</v>
      </c>
      <c r="B1739" s="3" t="s">
        <v>19</v>
      </c>
      <c r="C1739" s="3" t="s">
        <v>23</v>
      </c>
      <c r="D1739" s="3" t="s">
        <v>14</v>
      </c>
      <c r="E1739" s="3" t="s">
        <v>15</v>
      </c>
      <c r="F1739" s="8">
        <v>3299.33</v>
      </c>
    </row>
    <row r="1740" spans="1:6" ht="15.75" customHeight="1" x14ac:dyDescent="0.3">
      <c r="A1740" s="6" t="s">
        <v>110</v>
      </c>
      <c r="B1740" s="3" t="s">
        <v>12</v>
      </c>
      <c r="C1740" s="3" t="s">
        <v>34</v>
      </c>
      <c r="D1740" s="3" t="s">
        <v>28</v>
      </c>
      <c r="E1740" s="3" t="s">
        <v>10</v>
      </c>
      <c r="F1740" s="8">
        <v>3312.29</v>
      </c>
    </row>
    <row r="1741" spans="1:6" ht="15.75" customHeight="1" x14ac:dyDescent="0.3">
      <c r="A1741" s="6" t="s">
        <v>93</v>
      </c>
      <c r="B1741" s="3" t="s">
        <v>30</v>
      </c>
      <c r="C1741" s="3" t="s">
        <v>8</v>
      </c>
      <c r="D1741" s="3" t="s">
        <v>28</v>
      </c>
      <c r="E1741" s="3" t="s">
        <v>15</v>
      </c>
      <c r="F1741" s="8">
        <v>2017.59</v>
      </c>
    </row>
    <row r="1742" spans="1:6" ht="15.75" customHeight="1" x14ac:dyDescent="0.3">
      <c r="A1742" s="6" t="s">
        <v>95</v>
      </c>
      <c r="B1742" s="3" t="s">
        <v>30</v>
      </c>
      <c r="C1742" s="3" t="s">
        <v>34</v>
      </c>
      <c r="D1742" s="3" t="s">
        <v>9</v>
      </c>
      <c r="E1742" s="3" t="s">
        <v>10</v>
      </c>
      <c r="F1742" s="8">
        <v>3564.2129301239602</v>
      </c>
    </row>
    <row r="1743" spans="1:6" ht="15.75" customHeight="1" x14ac:dyDescent="0.3">
      <c r="A1743" s="6" t="s">
        <v>122</v>
      </c>
      <c r="B1743" s="3" t="s">
        <v>19</v>
      </c>
      <c r="C1743" s="3" t="s">
        <v>13</v>
      </c>
      <c r="D1743" s="3" t="s">
        <v>9</v>
      </c>
      <c r="E1743" s="3" t="s">
        <v>24</v>
      </c>
      <c r="F1743" s="8">
        <v>4913.5371306010411</v>
      </c>
    </row>
    <row r="1744" spans="1:6" ht="15.75" customHeight="1" x14ac:dyDescent="0.3">
      <c r="A1744" s="6" t="s">
        <v>184</v>
      </c>
      <c r="B1744" s="3" t="s">
        <v>30</v>
      </c>
      <c r="C1744" s="3" t="s">
        <v>34</v>
      </c>
      <c r="D1744" s="3" t="s">
        <v>9</v>
      </c>
      <c r="E1744" s="3" t="s">
        <v>10</v>
      </c>
      <c r="F1744" s="8">
        <v>1184.8584398259161</v>
      </c>
    </row>
    <row r="1745" spans="1:6" ht="15.75" customHeight="1" x14ac:dyDescent="0.3">
      <c r="A1745" s="6" t="s">
        <v>6</v>
      </c>
      <c r="B1745" s="3" t="s">
        <v>7</v>
      </c>
      <c r="C1745" s="3" t="s">
        <v>34</v>
      </c>
      <c r="D1745" s="3" t="s">
        <v>14</v>
      </c>
      <c r="E1745" s="3" t="s">
        <v>24</v>
      </c>
      <c r="F1745" s="8">
        <v>3845.16</v>
      </c>
    </row>
    <row r="1746" spans="1:6" ht="15.75" customHeight="1" x14ac:dyDescent="0.3">
      <c r="A1746" s="6" t="s">
        <v>55</v>
      </c>
      <c r="B1746" s="3" t="s">
        <v>12</v>
      </c>
      <c r="C1746" s="3" t="s">
        <v>34</v>
      </c>
      <c r="D1746" s="3" t="s">
        <v>28</v>
      </c>
      <c r="E1746" s="3" t="s">
        <v>10</v>
      </c>
      <c r="F1746" s="8">
        <v>2288.2800000000002</v>
      </c>
    </row>
    <row r="1747" spans="1:6" ht="15.75" customHeight="1" x14ac:dyDescent="0.3">
      <c r="A1747" s="6" t="s">
        <v>57</v>
      </c>
      <c r="B1747" s="3" t="s">
        <v>19</v>
      </c>
      <c r="C1747" s="3" t="s">
        <v>34</v>
      </c>
      <c r="D1747" s="3" t="s">
        <v>28</v>
      </c>
      <c r="E1747" s="3" t="s">
        <v>15</v>
      </c>
      <c r="F1747" s="8">
        <v>751.28</v>
      </c>
    </row>
    <row r="1748" spans="1:6" ht="15.75" customHeight="1" x14ac:dyDescent="0.3">
      <c r="A1748" s="6" t="s">
        <v>133</v>
      </c>
      <c r="B1748" s="3" t="s">
        <v>17</v>
      </c>
      <c r="C1748" s="3" t="s">
        <v>34</v>
      </c>
      <c r="D1748" s="3" t="s">
        <v>28</v>
      </c>
      <c r="E1748" s="3" t="s">
        <v>24</v>
      </c>
      <c r="F1748" s="8">
        <v>2159.65</v>
      </c>
    </row>
    <row r="1749" spans="1:6" ht="15.75" customHeight="1" x14ac:dyDescent="0.3">
      <c r="A1749" s="6" t="s">
        <v>115</v>
      </c>
      <c r="B1749" s="3" t="s">
        <v>19</v>
      </c>
      <c r="C1749" s="3" t="s">
        <v>34</v>
      </c>
      <c r="D1749" s="3" t="s">
        <v>28</v>
      </c>
      <c r="E1749" s="3" t="s">
        <v>15</v>
      </c>
      <c r="F1749" s="8">
        <v>3251.65</v>
      </c>
    </row>
    <row r="1750" spans="1:6" ht="15.75" customHeight="1" x14ac:dyDescent="0.3">
      <c r="A1750" s="6" t="s">
        <v>140</v>
      </c>
      <c r="B1750" s="3" t="s">
        <v>17</v>
      </c>
      <c r="C1750" s="3" t="s">
        <v>23</v>
      </c>
      <c r="D1750" s="3" t="s">
        <v>9</v>
      </c>
      <c r="E1750" s="3" t="s">
        <v>24</v>
      </c>
      <c r="F1750" s="8">
        <v>4889.7534068338027</v>
      </c>
    </row>
    <row r="1751" spans="1:6" ht="15.75" customHeight="1" x14ac:dyDescent="0.3">
      <c r="A1751" s="6" t="s">
        <v>174</v>
      </c>
      <c r="B1751" s="3" t="s">
        <v>19</v>
      </c>
      <c r="C1751" s="3" t="s">
        <v>23</v>
      </c>
      <c r="D1751" s="3" t="s">
        <v>28</v>
      </c>
      <c r="E1751" s="3" t="s">
        <v>10</v>
      </c>
      <c r="F1751" s="8">
        <v>608.37</v>
      </c>
    </row>
    <row r="1752" spans="1:6" ht="15.75" customHeight="1" x14ac:dyDescent="0.3">
      <c r="A1752" s="6" t="s">
        <v>55</v>
      </c>
      <c r="B1752" s="3" t="s">
        <v>12</v>
      </c>
      <c r="C1752" s="3" t="s">
        <v>13</v>
      </c>
      <c r="D1752" s="3" t="s">
        <v>9</v>
      </c>
      <c r="E1752" s="3" t="s">
        <v>10</v>
      </c>
      <c r="F1752" s="8">
        <v>3246.9869783492072</v>
      </c>
    </row>
    <row r="1753" spans="1:6" ht="15.75" customHeight="1" x14ac:dyDescent="0.3">
      <c r="A1753" s="6" t="s">
        <v>37</v>
      </c>
      <c r="B1753" s="3" t="s">
        <v>17</v>
      </c>
      <c r="C1753" s="3" t="s">
        <v>34</v>
      </c>
      <c r="D1753" s="3" t="s">
        <v>14</v>
      </c>
      <c r="E1753" s="3" t="s">
        <v>10</v>
      </c>
      <c r="F1753" s="8">
        <v>4214.38</v>
      </c>
    </row>
    <row r="1754" spans="1:6" ht="15.75" customHeight="1" x14ac:dyDescent="0.3">
      <c r="A1754" s="6" t="s">
        <v>27</v>
      </c>
      <c r="B1754" s="3" t="s">
        <v>12</v>
      </c>
      <c r="C1754" s="3" t="s">
        <v>13</v>
      </c>
      <c r="D1754" s="3" t="s">
        <v>28</v>
      </c>
      <c r="E1754" s="3" t="s">
        <v>10</v>
      </c>
      <c r="F1754" s="8">
        <v>2178.11</v>
      </c>
    </row>
    <row r="1755" spans="1:6" ht="15.75" customHeight="1" x14ac:dyDescent="0.3">
      <c r="A1755" s="6" t="s">
        <v>58</v>
      </c>
      <c r="B1755" s="3" t="s">
        <v>17</v>
      </c>
      <c r="C1755" s="3" t="s">
        <v>23</v>
      </c>
      <c r="D1755" s="3" t="s">
        <v>28</v>
      </c>
      <c r="E1755" s="3" t="s">
        <v>10</v>
      </c>
      <c r="F1755" s="8">
        <v>4250.24</v>
      </c>
    </row>
    <row r="1756" spans="1:6" ht="15.75" customHeight="1" x14ac:dyDescent="0.3">
      <c r="A1756" s="6" t="s">
        <v>157</v>
      </c>
      <c r="B1756" s="3" t="s">
        <v>30</v>
      </c>
      <c r="C1756" s="3" t="s">
        <v>34</v>
      </c>
      <c r="D1756" s="3" t="s">
        <v>14</v>
      </c>
      <c r="E1756" s="3" t="s">
        <v>10</v>
      </c>
      <c r="F1756" s="8">
        <v>1294.92</v>
      </c>
    </row>
    <row r="1757" spans="1:6" ht="15.75" customHeight="1" x14ac:dyDescent="0.3">
      <c r="A1757" s="6" t="s">
        <v>140</v>
      </c>
      <c r="B1757" s="3" t="s">
        <v>17</v>
      </c>
      <c r="C1757" s="3" t="s">
        <v>13</v>
      </c>
      <c r="D1757" s="3" t="s">
        <v>14</v>
      </c>
      <c r="E1757" s="3" t="s">
        <v>24</v>
      </c>
      <c r="F1757" s="8">
        <v>498.85</v>
      </c>
    </row>
    <row r="1758" spans="1:6" ht="15.75" customHeight="1" x14ac:dyDescent="0.3">
      <c r="A1758" s="6" t="s">
        <v>63</v>
      </c>
      <c r="B1758" s="3" t="s">
        <v>12</v>
      </c>
      <c r="C1758" s="3" t="s">
        <v>23</v>
      </c>
      <c r="D1758" s="3" t="s">
        <v>28</v>
      </c>
      <c r="E1758" s="3" t="s">
        <v>15</v>
      </c>
      <c r="F1758" s="8">
        <v>4605.3599999999997</v>
      </c>
    </row>
    <row r="1759" spans="1:6" ht="15.75" customHeight="1" x14ac:dyDescent="0.3">
      <c r="A1759" s="6" t="s">
        <v>142</v>
      </c>
      <c r="B1759" s="3" t="s">
        <v>17</v>
      </c>
      <c r="C1759" s="3" t="s">
        <v>23</v>
      </c>
      <c r="D1759" s="3" t="s">
        <v>14</v>
      </c>
      <c r="E1759" s="3" t="s">
        <v>24</v>
      </c>
      <c r="F1759" s="8">
        <v>4590.9799999999996</v>
      </c>
    </row>
    <row r="1760" spans="1:6" ht="15.75" customHeight="1" x14ac:dyDescent="0.3">
      <c r="A1760" s="6" t="s">
        <v>170</v>
      </c>
      <c r="B1760" s="3" t="s">
        <v>12</v>
      </c>
      <c r="C1760" s="3" t="s">
        <v>13</v>
      </c>
      <c r="D1760" s="3" t="s">
        <v>28</v>
      </c>
      <c r="E1760" s="3" t="s">
        <v>15</v>
      </c>
      <c r="F1760" s="8">
        <v>2454.27</v>
      </c>
    </row>
    <row r="1761" spans="1:6" ht="15.75" customHeight="1" x14ac:dyDescent="0.3">
      <c r="A1761" s="6" t="s">
        <v>99</v>
      </c>
      <c r="B1761" s="3" t="s">
        <v>19</v>
      </c>
      <c r="C1761" s="3" t="s">
        <v>13</v>
      </c>
      <c r="D1761" s="3" t="s">
        <v>9</v>
      </c>
      <c r="E1761" s="3" t="s">
        <v>24</v>
      </c>
      <c r="F1761" s="8">
        <v>2083</v>
      </c>
    </row>
    <row r="1762" spans="1:6" ht="15.75" customHeight="1" x14ac:dyDescent="0.3">
      <c r="A1762" s="6" t="s">
        <v>185</v>
      </c>
      <c r="B1762" s="3" t="s">
        <v>30</v>
      </c>
      <c r="C1762" s="3" t="s">
        <v>8</v>
      </c>
      <c r="D1762" s="3" t="s">
        <v>9</v>
      </c>
      <c r="E1762" s="3" t="s">
        <v>24</v>
      </c>
      <c r="F1762" s="8">
        <v>3207.76</v>
      </c>
    </row>
    <row r="1763" spans="1:6" ht="15.75" customHeight="1" x14ac:dyDescent="0.3">
      <c r="A1763" s="6" t="s">
        <v>168</v>
      </c>
      <c r="B1763" s="3" t="s">
        <v>17</v>
      </c>
      <c r="C1763" s="3" t="s">
        <v>8</v>
      </c>
      <c r="D1763" s="3" t="s">
        <v>9</v>
      </c>
      <c r="E1763" s="3" t="s">
        <v>10</v>
      </c>
      <c r="F1763" s="8">
        <v>4200.4249921028641</v>
      </c>
    </row>
    <row r="1764" spans="1:6" ht="15.75" customHeight="1" x14ac:dyDescent="0.3">
      <c r="A1764" s="6" t="s">
        <v>68</v>
      </c>
      <c r="B1764" s="3" t="s">
        <v>12</v>
      </c>
      <c r="C1764" s="3" t="s">
        <v>23</v>
      </c>
      <c r="D1764" s="3" t="s">
        <v>9</v>
      </c>
      <c r="E1764" s="3" t="s">
        <v>10</v>
      </c>
      <c r="F1764" s="8">
        <v>4705.2145978254048</v>
      </c>
    </row>
    <row r="1765" spans="1:6" ht="15.75" customHeight="1" x14ac:dyDescent="0.3">
      <c r="A1765" s="6" t="s">
        <v>35</v>
      </c>
      <c r="B1765" s="3" t="s">
        <v>19</v>
      </c>
      <c r="C1765" s="3" t="s">
        <v>13</v>
      </c>
      <c r="D1765" s="3" t="s">
        <v>14</v>
      </c>
      <c r="E1765" s="3" t="s">
        <v>24</v>
      </c>
      <c r="F1765" s="8">
        <v>171.51</v>
      </c>
    </row>
    <row r="1766" spans="1:6" ht="15.75" customHeight="1" x14ac:dyDescent="0.3">
      <c r="A1766" s="6" t="s">
        <v>170</v>
      </c>
      <c r="B1766" s="3" t="s">
        <v>12</v>
      </c>
      <c r="C1766" s="3" t="s">
        <v>34</v>
      </c>
      <c r="D1766" s="3" t="s">
        <v>9</v>
      </c>
      <c r="E1766" s="3" t="s">
        <v>24</v>
      </c>
      <c r="F1766" s="8">
        <v>2210.630854474281</v>
      </c>
    </row>
    <row r="1767" spans="1:6" ht="15.75" customHeight="1" x14ac:dyDescent="0.3">
      <c r="A1767" s="6" t="s">
        <v>11</v>
      </c>
      <c r="B1767" s="3" t="s">
        <v>12</v>
      </c>
      <c r="C1767" s="3" t="s">
        <v>23</v>
      </c>
      <c r="D1767" s="3" t="s">
        <v>9</v>
      </c>
      <c r="E1767" s="3" t="s">
        <v>24</v>
      </c>
      <c r="F1767" s="8">
        <v>4978.9324693450708</v>
      </c>
    </row>
    <row r="1768" spans="1:6" ht="15.75" customHeight="1" x14ac:dyDescent="0.3">
      <c r="A1768" s="6" t="s">
        <v>117</v>
      </c>
      <c r="B1768" s="3" t="s">
        <v>7</v>
      </c>
      <c r="C1768" s="3" t="s">
        <v>8</v>
      </c>
      <c r="D1768" s="3" t="s">
        <v>28</v>
      </c>
      <c r="E1768" s="3" t="s">
        <v>15</v>
      </c>
      <c r="F1768" s="8">
        <v>3657.98</v>
      </c>
    </row>
    <row r="1769" spans="1:6" ht="15.75" customHeight="1" x14ac:dyDescent="0.3">
      <c r="A1769" s="6" t="s">
        <v>20</v>
      </c>
      <c r="B1769" s="3" t="s">
        <v>17</v>
      </c>
      <c r="C1769" s="3" t="s">
        <v>23</v>
      </c>
      <c r="D1769" s="3" t="s">
        <v>28</v>
      </c>
      <c r="E1769" s="3" t="s">
        <v>24</v>
      </c>
      <c r="F1769" s="8">
        <v>1516.4</v>
      </c>
    </row>
    <row r="1770" spans="1:6" ht="15.75" customHeight="1" x14ac:dyDescent="0.3">
      <c r="A1770" s="6" t="s">
        <v>49</v>
      </c>
      <c r="B1770" s="3" t="s">
        <v>19</v>
      </c>
      <c r="C1770" s="3" t="s">
        <v>23</v>
      </c>
      <c r="D1770" s="3" t="s">
        <v>28</v>
      </c>
      <c r="E1770" s="3" t="s">
        <v>10</v>
      </c>
      <c r="F1770" s="8">
        <v>1707.15</v>
      </c>
    </row>
    <row r="1771" spans="1:6" ht="15.75" customHeight="1" x14ac:dyDescent="0.3">
      <c r="A1771" s="6" t="s">
        <v>98</v>
      </c>
      <c r="B1771" s="3" t="s">
        <v>19</v>
      </c>
      <c r="C1771" s="3" t="s">
        <v>34</v>
      </c>
      <c r="D1771" s="3" t="s">
        <v>14</v>
      </c>
      <c r="E1771" s="3" t="s">
        <v>24</v>
      </c>
      <c r="F1771" s="8">
        <v>526.19000000000005</v>
      </c>
    </row>
    <row r="1772" spans="1:6" ht="15.75" customHeight="1" x14ac:dyDescent="0.3">
      <c r="A1772" s="6" t="s">
        <v>218</v>
      </c>
      <c r="B1772" s="3" t="s">
        <v>17</v>
      </c>
      <c r="C1772" s="3" t="s">
        <v>8</v>
      </c>
      <c r="D1772" s="3" t="s">
        <v>9</v>
      </c>
      <c r="E1772" s="3" t="s">
        <v>24</v>
      </c>
      <c r="F1772" s="8">
        <v>5253.4060952980981</v>
      </c>
    </row>
    <row r="1773" spans="1:6" ht="15.75" customHeight="1" x14ac:dyDescent="0.3">
      <c r="A1773" s="6" t="s">
        <v>123</v>
      </c>
      <c r="B1773" s="3" t="s">
        <v>30</v>
      </c>
      <c r="C1773" s="3" t="s">
        <v>8</v>
      </c>
      <c r="D1773" s="3" t="s">
        <v>9</v>
      </c>
      <c r="E1773" s="3" t="s">
        <v>15</v>
      </c>
      <c r="F1773" s="8">
        <v>3617.9</v>
      </c>
    </row>
    <row r="1774" spans="1:6" ht="15.75" customHeight="1" x14ac:dyDescent="0.3">
      <c r="A1774" s="6" t="s">
        <v>175</v>
      </c>
      <c r="B1774" s="3" t="s">
        <v>7</v>
      </c>
      <c r="C1774" s="3" t="s">
        <v>13</v>
      </c>
      <c r="D1774" s="3" t="s">
        <v>28</v>
      </c>
      <c r="E1774" s="3" t="s">
        <v>10</v>
      </c>
      <c r="F1774" s="8">
        <v>698.65</v>
      </c>
    </row>
    <row r="1775" spans="1:6" ht="15.75" customHeight="1" x14ac:dyDescent="0.3">
      <c r="A1775" s="6" t="s">
        <v>11</v>
      </c>
      <c r="B1775" s="3" t="s">
        <v>12</v>
      </c>
      <c r="C1775" s="3" t="s">
        <v>23</v>
      </c>
      <c r="D1775" s="3" t="s">
        <v>9</v>
      </c>
      <c r="E1775" s="3" t="s">
        <v>24</v>
      </c>
      <c r="F1775" s="8">
        <v>4671.9711860990992</v>
      </c>
    </row>
    <row r="1776" spans="1:6" ht="15.75" customHeight="1" x14ac:dyDescent="0.3">
      <c r="A1776" s="6" t="s">
        <v>173</v>
      </c>
      <c r="B1776" s="3" t="s">
        <v>30</v>
      </c>
      <c r="C1776" s="3" t="s">
        <v>23</v>
      </c>
      <c r="D1776" s="3" t="s">
        <v>14</v>
      </c>
      <c r="E1776" s="3" t="s">
        <v>15</v>
      </c>
      <c r="F1776" s="8">
        <v>4339.82</v>
      </c>
    </row>
    <row r="1777" spans="1:6" ht="15.75" customHeight="1" x14ac:dyDescent="0.3">
      <c r="A1777" s="6" t="s">
        <v>99</v>
      </c>
      <c r="B1777" s="3" t="s">
        <v>19</v>
      </c>
      <c r="C1777" s="3" t="s">
        <v>13</v>
      </c>
      <c r="D1777" s="3" t="s">
        <v>9</v>
      </c>
      <c r="E1777" s="3" t="s">
        <v>24</v>
      </c>
      <c r="F1777" s="8">
        <v>132.41999999999999</v>
      </c>
    </row>
    <row r="1778" spans="1:6" ht="15.75" customHeight="1" x14ac:dyDescent="0.3">
      <c r="A1778" s="6" t="s">
        <v>33</v>
      </c>
      <c r="B1778" s="3" t="s">
        <v>19</v>
      </c>
      <c r="C1778" s="3" t="s">
        <v>34</v>
      </c>
      <c r="D1778" s="3" t="s">
        <v>14</v>
      </c>
      <c r="E1778" s="3" t="s">
        <v>10</v>
      </c>
      <c r="F1778" s="8">
        <v>1388.99</v>
      </c>
    </row>
    <row r="1779" spans="1:6" ht="15.75" customHeight="1" x14ac:dyDescent="0.3">
      <c r="A1779" s="6" t="s">
        <v>163</v>
      </c>
      <c r="B1779" s="3" t="s">
        <v>19</v>
      </c>
      <c r="C1779" s="3" t="s">
        <v>23</v>
      </c>
      <c r="D1779" s="3" t="s">
        <v>14</v>
      </c>
      <c r="E1779" s="3" t="s">
        <v>10</v>
      </c>
      <c r="F1779" s="8">
        <v>3966.31</v>
      </c>
    </row>
    <row r="1780" spans="1:6" ht="15.75" customHeight="1" x14ac:dyDescent="0.3">
      <c r="A1780" s="6" t="s">
        <v>79</v>
      </c>
      <c r="B1780" s="3" t="s">
        <v>17</v>
      </c>
      <c r="C1780" s="3" t="s">
        <v>13</v>
      </c>
      <c r="D1780" s="3" t="s">
        <v>28</v>
      </c>
      <c r="E1780" s="3" t="s">
        <v>15</v>
      </c>
      <c r="F1780" s="8">
        <v>2647.7</v>
      </c>
    </row>
    <row r="1781" spans="1:6" ht="15.75" customHeight="1" x14ac:dyDescent="0.3">
      <c r="A1781" s="6" t="s">
        <v>175</v>
      </c>
      <c r="B1781" s="3" t="s">
        <v>7</v>
      </c>
      <c r="C1781" s="3" t="s">
        <v>13</v>
      </c>
      <c r="D1781" s="3" t="s">
        <v>28</v>
      </c>
      <c r="E1781" s="3" t="s">
        <v>24</v>
      </c>
      <c r="F1781" s="8">
        <v>3541.47</v>
      </c>
    </row>
    <row r="1782" spans="1:6" ht="15.75" customHeight="1" x14ac:dyDescent="0.3">
      <c r="A1782" s="6" t="s">
        <v>40</v>
      </c>
      <c r="B1782" s="3" t="s">
        <v>19</v>
      </c>
      <c r="C1782" s="3" t="s">
        <v>23</v>
      </c>
      <c r="D1782" s="3" t="s">
        <v>28</v>
      </c>
      <c r="E1782" s="3" t="s">
        <v>10</v>
      </c>
      <c r="F1782" s="8">
        <v>2083.98</v>
      </c>
    </row>
    <row r="1783" spans="1:6" ht="15.75" customHeight="1" x14ac:dyDescent="0.3">
      <c r="A1783" s="6" t="s">
        <v>102</v>
      </c>
      <c r="B1783" s="3" t="s">
        <v>19</v>
      </c>
      <c r="C1783" s="3" t="s">
        <v>23</v>
      </c>
      <c r="D1783" s="3" t="s">
        <v>9</v>
      </c>
      <c r="E1783" s="3" t="s">
        <v>15</v>
      </c>
      <c r="F1783" s="8">
        <v>3597.2222860627021</v>
      </c>
    </row>
    <row r="1784" spans="1:6" ht="15.75" customHeight="1" x14ac:dyDescent="0.3">
      <c r="A1784" s="6" t="s">
        <v>188</v>
      </c>
      <c r="B1784" s="3" t="s">
        <v>19</v>
      </c>
      <c r="C1784" s="3" t="s">
        <v>8</v>
      </c>
      <c r="D1784" s="3" t="s">
        <v>28</v>
      </c>
      <c r="E1784" s="3" t="s">
        <v>24</v>
      </c>
      <c r="F1784" s="8">
        <v>3828.14</v>
      </c>
    </row>
    <row r="1785" spans="1:6" ht="15.75" customHeight="1" x14ac:dyDescent="0.3">
      <c r="A1785" s="6" t="s">
        <v>72</v>
      </c>
      <c r="B1785" s="3" t="s">
        <v>19</v>
      </c>
      <c r="C1785" s="3" t="s">
        <v>23</v>
      </c>
      <c r="D1785" s="3" t="s">
        <v>9</v>
      </c>
      <c r="E1785" s="3" t="s">
        <v>10</v>
      </c>
      <c r="F1785" s="8">
        <v>3705.6195334108488</v>
      </c>
    </row>
    <row r="1786" spans="1:6" ht="15.75" customHeight="1" x14ac:dyDescent="0.3">
      <c r="A1786" s="6" t="s">
        <v>167</v>
      </c>
      <c r="B1786" s="3" t="s">
        <v>30</v>
      </c>
      <c r="C1786" s="3" t="s">
        <v>8</v>
      </c>
      <c r="D1786" s="3" t="s">
        <v>9</v>
      </c>
      <c r="E1786" s="3" t="s">
        <v>15</v>
      </c>
      <c r="F1786" s="8">
        <v>2912.25026796272</v>
      </c>
    </row>
    <row r="1787" spans="1:6" ht="15.75" customHeight="1" x14ac:dyDescent="0.3">
      <c r="A1787" s="6" t="s">
        <v>52</v>
      </c>
      <c r="B1787" s="3" t="s">
        <v>19</v>
      </c>
      <c r="C1787" s="3" t="s">
        <v>34</v>
      </c>
      <c r="D1787" s="3" t="s">
        <v>28</v>
      </c>
      <c r="E1787" s="3" t="s">
        <v>24</v>
      </c>
      <c r="F1787" s="8">
        <v>1004.91</v>
      </c>
    </row>
    <row r="1788" spans="1:6" ht="15.75" customHeight="1" x14ac:dyDescent="0.3">
      <c r="A1788" s="6" t="s">
        <v>100</v>
      </c>
      <c r="B1788" s="3" t="s">
        <v>7</v>
      </c>
      <c r="C1788" s="3" t="s">
        <v>34</v>
      </c>
      <c r="D1788" s="3" t="s">
        <v>14</v>
      </c>
      <c r="E1788" s="3" t="s">
        <v>10</v>
      </c>
      <c r="F1788" s="8">
        <v>4429.63</v>
      </c>
    </row>
    <row r="1789" spans="1:6" ht="15.75" customHeight="1" x14ac:dyDescent="0.3">
      <c r="A1789" s="6" t="s">
        <v>108</v>
      </c>
      <c r="B1789" s="3" t="s">
        <v>7</v>
      </c>
      <c r="C1789" s="3" t="s">
        <v>13</v>
      </c>
      <c r="D1789" s="3" t="s">
        <v>9</v>
      </c>
      <c r="E1789" s="3" t="s">
        <v>10</v>
      </c>
      <c r="F1789" s="8">
        <v>4951.9238468683379</v>
      </c>
    </row>
    <row r="1790" spans="1:6" ht="15.75" customHeight="1" x14ac:dyDescent="0.3">
      <c r="A1790" s="6" t="s">
        <v>16</v>
      </c>
      <c r="B1790" s="3" t="s">
        <v>17</v>
      </c>
      <c r="C1790" s="3" t="s">
        <v>8</v>
      </c>
      <c r="D1790" s="3" t="s">
        <v>9</v>
      </c>
      <c r="E1790" s="3" t="s">
        <v>24</v>
      </c>
      <c r="F1790" s="8">
        <v>2036.074694882569</v>
      </c>
    </row>
    <row r="1791" spans="1:6" ht="15.75" customHeight="1" x14ac:dyDescent="0.3">
      <c r="A1791" s="6" t="s">
        <v>161</v>
      </c>
      <c r="B1791" s="3" t="s">
        <v>7</v>
      </c>
      <c r="C1791" s="3" t="s">
        <v>8</v>
      </c>
      <c r="D1791" s="3" t="s">
        <v>28</v>
      </c>
      <c r="E1791" s="3" t="s">
        <v>10</v>
      </c>
      <c r="F1791" s="8">
        <v>4936.1400000000003</v>
      </c>
    </row>
    <row r="1792" spans="1:6" ht="15.75" customHeight="1" x14ac:dyDescent="0.3">
      <c r="A1792" s="6" t="s">
        <v>6</v>
      </c>
      <c r="B1792" s="3" t="s">
        <v>7</v>
      </c>
      <c r="C1792" s="3" t="s">
        <v>34</v>
      </c>
      <c r="D1792" s="3" t="s">
        <v>28</v>
      </c>
      <c r="E1792" s="3" t="s">
        <v>15</v>
      </c>
      <c r="F1792" s="8">
        <v>2419.77</v>
      </c>
    </row>
    <row r="1793" spans="1:6" ht="15.75" customHeight="1" x14ac:dyDescent="0.3">
      <c r="A1793" s="6" t="s">
        <v>119</v>
      </c>
      <c r="B1793" s="3" t="s">
        <v>30</v>
      </c>
      <c r="C1793" s="3" t="s">
        <v>34</v>
      </c>
      <c r="D1793" s="3" t="s">
        <v>9</v>
      </c>
      <c r="E1793" s="3" t="s">
        <v>15</v>
      </c>
      <c r="F1793" s="8">
        <v>574.95542596704956</v>
      </c>
    </row>
    <row r="1794" spans="1:6" ht="15.75" customHeight="1" x14ac:dyDescent="0.3">
      <c r="A1794" s="6" t="s">
        <v>191</v>
      </c>
      <c r="B1794" s="3" t="s">
        <v>12</v>
      </c>
      <c r="C1794" s="3" t="s">
        <v>13</v>
      </c>
      <c r="D1794" s="3" t="s">
        <v>28</v>
      </c>
      <c r="E1794" s="3" t="s">
        <v>10</v>
      </c>
      <c r="F1794" s="8">
        <v>2530.5</v>
      </c>
    </row>
    <row r="1795" spans="1:6" ht="15.75" customHeight="1" x14ac:dyDescent="0.3">
      <c r="A1795" s="6" t="s">
        <v>138</v>
      </c>
      <c r="B1795" s="3" t="s">
        <v>12</v>
      </c>
      <c r="C1795" s="3" t="s">
        <v>34</v>
      </c>
      <c r="D1795" s="3" t="s">
        <v>28</v>
      </c>
      <c r="E1795" s="3" t="s">
        <v>10</v>
      </c>
      <c r="F1795" s="8">
        <v>4691.6499999999996</v>
      </c>
    </row>
    <row r="1796" spans="1:6" ht="15.75" customHeight="1" x14ac:dyDescent="0.3">
      <c r="A1796" s="6" t="s">
        <v>161</v>
      </c>
      <c r="B1796" s="3" t="s">
        <v>7</v>
      </c>
      <c r="C1796" s="3" t="s">
        <v>23</v>
      </c>
      <c r="D1796" s="3" t="s">
        <v>28</v>
      </c>
      <c r="E1796" s="3" t="s">
        <v>15</v>
      </c>
      <c r="F1796" s="8">
        <v>3798.92</v>
      </c>
    </row>
    <row r="1797" spans="1:6" ht="15.75" customHeight="1" x14ac:dyDescent="0.3">
      <c r="A1797" s="6" t="s">
        <v>144</v>
      </c>
      <c r="B1797" s="3" t="s">
        <v>30</v>
      </c>
      <c r="C1797" s="3" t="s">
        <v>8</v>
      </c>
      <c r="D1797" s="3" t="s">
        <v>14</v>
      </c>
      <c r="E1797" s="3" t="s">
        <v>24</v>
      </c>
      <c r="F1797" s="8">
        <v>473.15</v>
      </c>
    </row>
    <row r="1798" spans="1:6" ht="15.75" customHeight="1" x14ac:dyDescent="0.3">
      <c r="A1798" s="6" t="s">
        <v>74</v>
      </c>
      <c r="B1798" s="3" t="s">
        <v>19</v>
      </c>
      <c r="C1798" s="3" t="s">
        <v>34</v>
      </c>
      <c r="D1798" s="3" t="s">
        <v>28</v>
      </c>
      <c r="E1798" s="3" t="s">
        <v>15</v>
      </c>
      <c r="F1798" s="8">
        <v>2684.5</v>
      </c>
    </row>
    <row r="1799" spans="1:6" ht="15.75" customHeight="1" x14ac:dyDescent="0.3">
      <c r="A1799" s="6" t="s">
        <v>147</v>
      </c>
      <c r="B1799" s="3" t="s">
        <v>17</v>
      </c>
      <c r="C1799" s="3" t="s">
        <v>34</v>
      </c>
      <c r="D1799" s="3" t="s">
        <v>9</v>
      </c>
      <c r="E1799" s="3" t="s">
        <v>10</v>
      </c>
      <c r="F1799" s="8">
        <v>3207.9661553994829</v>
      </c>
    </row>
    <row r="1800" spans="1:6" ht="15.75" customHeight="1" x14ac:dyDescent="0.3">
      <c r="A1800" s="6" t="s">
        <v>175</v>
      </c>
      <c r="B1800" s="3" t="s">
        <v>7</v>
      </c>
      <c r="C1800" s="3" t="s">
        <v>23</v>
      </c>
      <c r="D1800" s="3" t="s">
        <v>9</v>
      </c>
      <c r="E1800" s="3" t="s">
        <v>15</v>
      </c>
      <c r="F1800" s="8">
        <v>2986.0217025111292</v>
      </c>
    </row>
    <row r="1801" spans="1:6" ht="15.75" customHeight="1" x14ac:dyDescent="0.3">
      <c r="A1801" s="6" t="s">
        <v>157</v>
      </c>
      <c r="B1801" s="3" t="s">
        <v>30</v>
      </c>
      <c r="C1801" s="3" t="s">
        <v>8</v>
      </c>
      <c r="D1801" s="3" t="s">
        <v>28</v>
      </c>
      <c r="E1801" s="3" t="s">
        <v>10</v>
      </c>
      <c r="F1801" s="8">
        <v>862.55</v>
      </c>
    </row>
    <row r="1802" spans="1:6" ht="15.75" customHeight="1" x14ac:dyDescent="0.3">
      <c r="A1802" s="6" t="s">
        <v>11</v>
      </c>
      <c r="B1802" s="3" t="s">
        <v>12</v>
      </c>
      <c r="C1802" s="3" t="s">
        <v>34</v>
      </c>
      <c r="D1802" s="3" t="s">
        <v>14</v>
      </c>
      <c r="E1802" s="3" t="s">
        <v>15</v>
      </c>
      <c r="F1802" s="8">
        <v>827.65</v>
      </c>
    </row>
    <row r="1803" spans="1:6" ht="15.75" customHeight="1" x14ac:dyDescent="0.3">
      <c r="A1803" s="6" t="s">
        <v>130</v>
      </c>
      <c r="B1803" s="3" t="s">
        <v>12</v>
      </c>
      <c r="C1803" s="3" t="s">
        <v>8</v>
      </c>
      <c r="D1803" s="3" t="s">
        <v>28</v>
      </c>
      <c r="E1803" s="3" t="s">
        <v>10</v>
      </c>
      <c r="F1803" s="8">
        <v>1683.73</v>
      </c>
    </row>
    <row r="1804" spans="1:6" ht="15.75" customHeight="1" x14ac:dyDescent="0.3">
      <c r="A1804" s="6" t="s">
        <v>95</v>
      </c>
      <c r="B1804" s="3" t="s">
        <v>30</v>
      </c>
      <c r="C1804" s="3" t="s">
        <v>13</v>
      </c>
      <c r="D1804" s="3" t="s">
        <v>14</v>
      </c>
      <c r="E1804" s="3" t="s">
        <v>24</v>
      </c>
      <c r="F1804" s="8">
        <v>1942.34</v>
      </c>
    </row>
    <row r="1805" spans="1:6" ht="15.75" customHeight="1" x14ac:dyDescent="0.3">
      <c r="A1805" s="6" t="s">
        <v>170</v>
      </c>
      <c r="B1805" s="3" t="s">
        <v>12</v>
      </c>
      <c r="C1805" s="3" t="s">
        <v>34</v>
      </c>
      <c r="D1805" s="3" t="s">
        <v>14</v>
      </c>
      <c r="E1805" s="3" t="s">
        <v>10</v>
      </c>
      <c r="F1805" s="8">
        <v>4550.1099999999997</v>
      </c>
    </row>
    <row r="1806" spans="1:6" ht="15.75" customHeight="1" x14ac:dyDescent="0.3">
      <c r="A1806" s="6" t="s">
        <v>208</v>
      </c>
      <c r="B1806" s="3" t="s">
        <v>19</v>
      </c>
      <c r="C1806" s="3" t="s">
        <v>8</v>
      </c>
      <c r="D1806" s="3" t="s">
        <v>9</v>
      </c>
      <c r="E1806" s="3" t="s">
        <v>15</v>
      </c>
      <c r="F1806" s="8">
        <v>3667.9851924479549</v>
      </c>
    </row>
    <row r="1807" spans="1:6" ht="15.75" customHeight="1" x14ac:dyDescent="0.3">
      <c r="A1807" s="6" t="s">
        <v>167</v>
      </c>
      <c r="B1807" s="3" t="s">
        <v>30</v>
      </c>
      <c r="C1807" s="3" t="s">
        <v>23</v>
      </c>
      <c r="D1807" s="3" t="s">
        <v>14</v>
      </c>
      <c r="E1807" s="3" t="s">
        <v>24</v>
      </c>
      <c r="F1807" s="8">
        <v>4318.42</v>
      </c>
    </row>
    <row r="1808" spans="1:6" ht="15.75" customHeight="1" x14ac:dyDescent="0.3">
      <c r="A1808" s="6" t="s">
        <v>52</v>
      </c>
      <c r="B1808" s="3" t="s">
        <v>19</v>
      </c>
      <c r="C1808" s="3" t="s">
        <v>23</v>
      </c>
      <c r="D1808" s="3" t="s">
        <v>14</v>
      </c>
      <c r="E1808" s="3" t="s">
        <v>10</v>
      </c>
      <c r="F1808" s="8">
        <v>3660.75</v>
      </c>
    </row>
    <row r="1809" spans="1:6" ht="15.75" customHeight="1" x14ac:dyDescent="0.3">
      <c r="A1809" s="6" t="s">
        <v>154</v>
      </c>
      <c r="B1809" s="3" t="s">
        <v>12</v>
      </c>
      <c r="C1809" s="3" t="s">
        <v>13</v>
      </c>
      <c r="D1809" s="3" t="s">
        <v>14</v>
      </c>
      <c r="E1809" s="3" t="s">
        <v>15</v>
      </c>
      <c r="F1809" s="8">
        <v>1074.46</v>
      </c>
    </row>
    <row r="1810" spans="1:6" ht="15.75" customHeight="1" x14ac:dyDescent="0.3">
      <c r="A1810" s="6" t="s">
        <v>113</v>
      </c>
      <c r="B1810" s="3" t="s">
        <v>30</v>
      </c>
      <c r="C1810" s="3" t="s">
        <v>23</v>
      </c>
      <c r="D1810" s="3" t="s">
        <v>14</v>
      </c>
      <c r="E1810" s="3" t="s">
        <v>24</v>
      </c>
      <c r="F1810" s="8">
        <v>4228.88</v>
      </c>
    </row>
    <row r="1811" spans="1:6" ht="15.75" customHeight="1" x14ac:dyDescent="0.3">
      <c r="A1811" s="6" t="s">
        <v>111</v>
      </c>
      <c r="B1811" s="3" t="s">
        <v>19</v>
      </c>
      <c r="C1811" s="3" t="s">
        <v>34</v>
      </c>
      <c r="D1811" s="3" t="s">
        <v>14</v>
      </c>
      <c r="E1811" s="3" t="s">
        <v>24</v>
      </c>
      <c r="F1811" s="8">
        <v>2827.96</v>
      </c>
    </row>
    <row r="1812" spans="1:6" ht="15.75" customHeight="1" x14ac:dyDescent="0.3">
      <c r="A1812" s="6" t="s">
        <v>70</v>
      </c>
      <c r="B1812" s="3" t="s">
        <v>19</v>
      </c>
      <c r="C1812" s="3" t="s">
        <v>8</v>
      </c>
      <c r="D1812" s="3" t="s">
        <v>9</v>
      </c>
      <c r="E1812" s="3" t="s">
        <v>10</v>
      </c>
      <c r="F1812" s="8">
        <v>1375.5189586855199</v>
      </c>
    </row>
    <row r="1813" spans="1:6" ht="15.75" customHeight="1" x14ac:dyDescent="0.3">
      <c r="A1813" s="6" t="s">
        <v>76</v>
      </c>
      <c r="B1813" s="3" t="s">
        <v>17</v>
      </c>
      <c r="C1813" s="3" t="s">
        <v>13</v>
      </c>
      <c r="D1813" s="3" t="s">
        <v>9</v>
      </c>
      <c r="E1813" s="3" t="s">
        <v>15</v>
      </c>
      <c r="F1813" s="8">
        <v>3501.598643631135</v>
      </c>
    </row>
    <row r="1814" spans="1:6" ht="15.75" customHeight="1" x14ac:dyDescent="0.3">
      <c r="A1814" s="6" t="s">
        <v>40</v>
      </c>
      <c r="B1814" s="3" t="s">
        <v>19</v>
      </c>
      <c r="C1814" s="3" t="s">
        <v>23</v>
      </c>
      <c r="D1814" s="3" t="s">
        <v>9</v>
      </c>
      <c r="E1814" s="3" t="s">
        <v>15</v>
      </c>
      <c r="F1814" s="8">
        <v>3492.97721515683</v>
      </c>
    </row>
    <row r="1815" spans="1:6" ht="15.75" customHeight="1" x14ac:dyDescent="0.3">
      <c r="A1815" s="6" t="s">
        <v>204</v>
      </c>
      <c r="B1815" s="3" t="s">
        <v>30</v>
      </c>
      <c r="C1815" s="3" t="s">
        <v>13</v>
      </c>
      <c r="D1815" s="3" t="s">
        <v>9</v>
      </c>
      <c r="E1815" s="3" t="s">
        <v>24</v>
      </c>
      <c r="F1815" s="8">
        <v>1594.776310183139</v>
      </c>
    </row>
    <row r="1816" spans="1:6" ht="15.75" customHeight="1" x14ac:dyDescent="0.3">
      <c r="A1816" s="6" t="s">
        <v>53</v>
      </c>
      <c r="B1816" s="3" t="s">
        <v>7</v>
      </c>
      <c r="C1816" s="3" t="s">
        <v>8</v>
      </c>
      <c r="D1816" s="3" t="s">
        <v>9</v>
      </c>
      <c r="E1816" s="3" t="s">
        <v>15</v>
      </c>
      <c r="F1816" s="8">
        <v>4328.8292812972722</v>
      </c>
    </row>
    <row r="1817" spans="1:6" ht="15.75" customHeight="1" x14ac:dyDescent="0.3">
      <c r="A1817" s="6" t="s">
        <v>88</v>
      </c>
      <c r="B1817" s="3" t="s">
        <v>7</v>
      </c>
      <c r="C1817" s="3" t="s">
        <v>34</v>
      </c>
      <c r="D1817" s="3" t="s">
        <v>9</v>
      </c>
      <c r="E1817" s="3" t="s">
        <v>10</v>
      </c>
      <c r="F1817" s="8">
        <v>3820.7628739533752</v>
      </c>
    </row>
    <row r="1818" spans="1:6" ht="15.75" customHeight="1" x14ac:dyDescent="0.3">
      <c r="A1818" s="6" t="s">
        <v>210</v>
      </c>
      <c r="B1818" s="3" t="s">
        <v>7</v>
      </c>
      <c r="C1818" s="3" t="s">
        <v>8</v>
      </c>
      <c r="D1818" s="3" t="s">
        <v>14</v>
      </c>
      <c r="E1818" s="3" t="s">
        <v>10</v>
      </c>
      <c r="F1818" s="8">
        <v>2495.33</v>
      </c>
    </row>
    <row r="1819" spans="1:6" ht="15.75" customHeight="1" x14ac:dyDescent="0.3">
      <c r="A1819" s="6" t="s">
        <v>197</v>
      </c>
      <c r="B1819" s="3" t="s">
        <v>30</v>
      </c>
      <c r="C1819" s="3" t="s">
        <v>23</v>
      </c>
      <c r="D1819" s="3" t="s">
        <v>28</v>
      </c>
      <c r="E1819" s="3" t="s">
        <v>10</v>
      </c>
      <c r="F1819" s="8">
        <v>286.39</v>
      </c>
    </row>
    <row r="1820" spans="1:6" ht="15.75" customHeight="1" x14ac:dyDescent="0.3">
      <c r="A1820" s="6" t="s">
        <v>65</v>
      </c>
      <c r="B1820" s="3" t="s">
        <v>30</v>
      </c>
      <c r="C1820" s="3" t="s">
        <v>34</v>
      </c>
      <c r="D1820" s="3" t="s">
        <v>14</v>
      </c>
      <c r="E1820" s="3" t="s">
        <v>10</v>
      </c>
      <c r="F1820" s="8">
        <v>1994.05</v>
      </c>
    </row>
    <row r="1821" spans="1:6" ht="15.75" customHeight="1" x14ac:dyDescent="0.3">
      <c r="A1821" s="6" t="s">
        <v>213</v>
      </c>
      <c r="B1821" s="3" t="s">
        <v>12</v>
      </c>
      <c r="C1821" s="3" t="s">
        <v>13</v>
      </c>
      <c r="D1821" s="3" t="s">
        <v>14</v>
      </c>
      <c r="E1821" s="3" t="s">
        <v>10</v>
      </c>
      <c r="F1821" s="8">
        <v>2165.4299999999998</v>
      </c>
    </row>
    <row r="1822" spans="1:6" ht="15.75" customHeight="1" x14ac:dyDescent="0.3">
      <c r="A1822" s="6" t="s">
        <v>16</v>
      </c>
      <c r="B1822" s="3" t="s">
        <v>17</v>
      </c>
      <c r="C1822" s="3" t="s">
        <v>23</v>
      </c>
      <c r="D1822" s="3" t="s">
        <v>28</v>
      </c>
      <c r="E1822" s="3" t="s">
        <v>15</v>
      </c>
      <c r="F1822" s="8">
        <v>4197.01</v>
      </c>
    </row>
    <row r="1823" spans="1:6" ht="15.75" customHeight="1" x14ac:dyDescent="0.3">
      <c r="A1823" s="6" t="s">
        <v>78</v>
      </c>
      <c r="B1823" s="3" t="s">
        <v>7</v>
      </c>
      <c r="C1823" s="3" t="s">
        <v>34</v>
      </c>
      <c r="D1823" s="3" t="s">
        <v>9</v>
      </c>
      <c r="E1823" s="3" t="s">
        <v>10</v>
      </c>
      <c r="F1823" s="8">
        <v>1921.28</v>
      </c>
    </row>
    <row r="1824" spans="1:6" ht="15.75" customHeight="1" x14ac:dyDescent="0.3">
      <c r="A1824" s="6" t="s">
        <v>89</v>
      </c>
      <c r="B1824" s="3" t="s">
        <v>17</v>
      </c>
      <c r="C1824" s="3" t="s">
        <v>13</v>
      </c>
      <c r="D1824" s="3" t="s">
        <v>28</v>
      </c>
      <c r="E1824" s="3" t="s">
        <v>24</v>
      </c>
      <c r="F1824" s="8">
        <v>3491.72</v>
      </c>
    </row>
    <row r="1825" spans="1:6" ht="15.75" customHeight="1" x14ac:dyDescent="0.3">
      <c r="A1825" s="6" t="s">
        <v>81</v>
      </c>
      <c r="B1825" s="3" t="s">
        <v>12</v>
      </c>
      <c r="C1825" s="3" t="s">
        <v>34</v>
      </c>
      <c r="D1825" s="3" t="s">
        <v>9</v>
      </c>
      <c r="E1825" s="3" t="s">
        <v>10</v>
      </c>
      <c r="F1825" s="8">
        <v>2500.0664515858498</v>
      </c>
    </row>
    <row r="1826" spans="1:6" ht="15.75" customHeight="1" x14ac:dyDescent="0.3">
      <c r="A1826" s="6" t="s">
        <v>212</v>
      </c>
      <c r="B1826" s="3" t="s">
        <v>7</v>
      </c>
      <c r="C1826" s="3" t="s">
        <v>13</v>
      </c>
      <c r="D1826" s="3" t="s">
        <v>28</v>
      </c>
      <c r="E1826" s="3" t="s">
        <v>10</v>
      </c>
      <c r="F1826" s="8">
        <v>818.77</v>
      </c>
    </row>
    <row r="1827" spans="1:6" ht="15.75" customHeight="1" x14ac:dyDescent="0.3">
      <c r="A1827" s="6" t="s">
        <v>185</v>
      </c>
      <c r="B1827" s="3" t="s">
        <v>30</v>
      </c>
      <c r="C1827" s="3" t="s">
        <v>8</v>
      </c>
      <c r="D1827" s="3" t="s">
        <v>28</v>
      </c>
      <c r="E1827" s="3" t="s">
        <v>15</v>
      </c>
      <c r="F1827" s="8">
        <v>316.76</v>
      </c>
    </row>
    <row r="1828" spans="1:6" ht="15.75" customHeight="1" x14ac:dyDescent="0.3">
      <c r="A1828" s="6" t="s">
        <v>202</v>
      </c>
      <c r="B1828" s="3" t="s">
        <v>12</v>
      </c>
      <c r="C1828" s="3" t="s">
        <v>13</v>
      </c>
      <c r="D1828" s="3" t="s">
        <v>28</v>
      </c>
      <c r="E1828" s="3" t="s">
        <v>15</v>
      </c>
      <c r="F1828" s="8">
        <v>2524.56</v>
      </c>
    </row>
    <row r="1829" spans="1:6" ht="15.75" customHeight="1" x14ac:dyDescent="0.3">
      <c r="A1829" s="6" t="s">
        <v>207</v>
      </c>
      <c r="B1829" s="3" t="s">
        <v>17</v>
      </c>
      <c r="C1829" s="3" t="s">
        <v>34</v>
      </c>
      <c r="D1829" s="3" t="s">
        <v>9</v>
      </c>
      <c r="E1829" s="3" t="s">
        <v>15</v>
      </c>
      <c r="F1829" s="8">
        <v>1374.2160945656981</v>
      </c>
    </row>
    <row r="1830" spans="1:6" ht="15.75" customHeight="1" x14ac:dyDescent="0.3">
      <c r="A1830" s="6" t="s">
        <v>161</v>
      </c>
      <c r="B1830" s="3" t="s">
        <v>7</v>
      </c>
      <c r="C1830" s="3" t="s">
        <v>13</v>
      </c>
      <c r="D1830" s="3" t="s">
        <v>28</v>
      </c>
      <c r="E1830" s="3" t="s">
        <v>10</v>
      </c>
      <c r="F1830" s="8">
        <v>3494.63</v>
      </c>
    </row>
    <row r="1831" spans="1:6" ht="15.75" customHeight="1" x14ac:dyDescent="0.3">
      <c r="A1831" s="6" t="s">
        <v>119</v>
      </c>
      <c r="B1831" s="3" t="s">
        <v>30</v>
      </c>
      <c r="C1831" s="3" t="s">
        <v>13</v>
      </c>
      <c r="D1831" s="3" t="s">
        <v>9</v>
      </c>
      <c r="E1831" s="3" t="s">
        <v>24</v>
      </c>
      <c r="F1831" s="8">
        <v>1436.9353593339081</v>
      </c>
    </row>
    <row r="1832" spans="1:6" ht="15.75" customHeight="1" x14ac:dyDescent="0.3">
      <c r="A1832" s="6" t="s">
        <v>217</v>
      </c>
      <c r="B1832" s="3" t="s">
        <v>19</v>
      </c>
      <c r="C1832" s="3" t="s">
        <v>13</v>
      </c>
      <c r="D1832" s="3" t="s">
        <v>28</v>
      </c>
      <c r="E1832" s="3" t="s">
        <v>10</v>
      </c>
      <c r="F1832" s="8">
        <v>1993.57</v>
      </c>
    </row>
    <row r="1833" spans="1:6" ht="15.75" customHeight="1" x14ac:dyDescent="0.3">
      <c r="A1833" s="6" t="s">
        <v>95</v>
      </c>
      <c r="B1833" s="3" t="s">
        <v>30</v>
      </c>
      <c r="C1833" s="3" t="s">
        <v>8</v>
      </c>
      <c r="D1833" s="3" t="s">
        <v>14</v>
      </c>
      <c r="E1833" s="3" t="s">
        <v>15</v>
      </c>
      <c r="F1833" s="8">
        <v>2563.0100000000002</v>
      </c>
    </row>
    <row r="1834" spans="1:6" ht="15.75" customHeight="1" x14ac:dyDescent="0.3">
      <c r="A1834" s="6" t="s">
        <v>118</v>
      </c>
      <c r="B1834" s="3" t="s">
        <v>30</v>
      </c>
      <c r="C1834" s="3" t="s">
        <v>13</v>
      </c>
      <c r="D1834" s="3" t="s">
        <v>28</v>
      </c>
      <c r="E1834" s="3" t="s">
        <v>10</v>
      </c>
      <c r="F1834" s="8">
        <v>3772.31</v>
      </c>
    </row>
    <row r="1835" spans="1:6" ht="15.75" customHeight="1" x14ac:dyDescent="0.3">
      <c r="A1835" s="6" t="s">
        <v>197</v>
      </c>
      <c r="B1835" s="3" t="s">
        <v>30</v>
      </c>
      <c r="C1835" s="3" t="s">
        <v>8</v>
      </c>
      <c r="D1835" s="3" t="s">
        <v>28</v>
      </c>
      <c r="E1835" s="3" t="s">
        <v>15</v>
      </c>
      <c r="F1835" s="8">
        <v>1624.65</v>
      </c>
    </row>
    <row r="1836" spans="1:6" ht="15.75" customHeight="1" x14ac:dyDescent="0.3">
      <c r="A1836" s="6" t="s">
        <v>179</v>
      </c>
      <c r="B1836" s="3" t="s">
        <v>7</v>
      </c>
      <c r="C1836" s="3" t="s">
        <v>13</v>
      </c>
      <c r="D1836" s="3" t="s">
        <v>28</v>
      </c>
      <c r="E1836" s="3" t="s">
        <v>10</v>
      </c>
      <c r="F1836" s="8">
        <v>4535.0200000000004</v>
      </c>
    </row>
    <row r="1837" spans="1:6" ht="15.75" customHeight="1" x14ac:dyDescent="0.3">
      <c r="A1837" s="6" t="s">
        <v>175</v>
      </c>
      <c r="B1837" s="3" t="s">
        <v>7</v>
      </c>
      <c r="C1837" s="3" t="s">
        <v>13</v>
      </c>
      <c r="D1837" s="3" t="s">
        <v>9</v>
      </c>
      <c r="E1837" s="3" t="s">
        <v>24</v>
      </c>
      <c r="F1837" s="8">
        <v>3532.2748671099862</v>
      </c>
    </row>
    <row r="1838" spans="1:6" ht="15.75" customHeight="1" x14ac:dyDescent="0.3">
      <c r="A1838" s="6" t="s">
        <v>153</v>
      </c>
      <c r="B1838" s="3" t="s">
        <v>7</v>
      </c>
      <c r="C1838" s="3" t="s">
        <v>13</v>
      </c>
      <c r="D1838" s="3" t="s">
        <v>14</v>
      </c>
      <c r="E1838" s="3" t="s">
        <v>15</v>
      </c>
      <c r="F1838" s="8">
        <v>2581.0300000000002</v>
      </c>
    </row>
    <row r="1839" spans="1:6" ht="15.75" customHeight="1" x14ac:dyDescent="0.3">
      <c r="A1839" s="6" t="s">
        <v>194</v>
      </c>
      <c r="B1839" s="3" t="s">
        <v>17</v>
      </c>
      <c r="C1839" s="3" t="s">
        <v>34</v>
      </c>
      <c r="D1839" s="3" t="s">
        <v>9</v>
      </c>
      <c r="E1839" s="3" t="s">
        <v>15</v>
      </c>
      <c r="F1839" s="8">
        <v>4518.3755817829278</v>
      </c>
    </row>
    <row r="1840" spans="1:6" ht="15.75" customHeight="1" x14ac:dyDescent="0.3">
      <c r="A1840" s="6" t="s">
        <v>168</v>
      </c>
      <c r="B1840" s="3" t="s">
        <v>17</v>
      </c>
      <c r="C1840" s="3" t="s">
        <v>13</v>
      </c>
      <c r="D1840" s="3" t="s">
        <v>28</v>
      </c>
      <c r="E1840" s="3" t="s">
        <v>24</v>
      </c>
      <c r="F1840" s="8">
        <v>4506.08</v>
      </c>
    </row>
    <row r="1841" spans="1:6" ht="15.75" customHeight="1" x14ac:dyDescent="0.3">
      <c r="A1841" s="6" t="s">
        <v>164</v>
      </c>
      <c r="B1841" s="3" t="s">
        <v>19</v>
      </c>
      <c r="C1841" s="3" t="s">
        <v>8</v>
      </c>
      <c r="D1841" s="3" t="s">
        <v>9</v>
      </c>
      <c r="E1841" s="3" t="s">
        <v>15</v>
      </c>
      <c r="F1841" s="8">
        <v>3055.5135623816668</v>
      </c>
    </row>
    <row r="1842" spans="1:6" ht="15.75" customHeight="1" x14ac:dyDescent="0.3">
      <c r="A1842" s="6" t="s">
        <v>85</v>
      </c>
      <c r="B1842" s="3" t="s">
        <v>30</v>
      </c>
      <c r="C1842" s="3" t="s">
        <v>8</v>
      </c>
      <c r="D1842" s="3" t="s">
        <v>14</v>
      </c>
      <c r="E1842" s="3" t="s">
        <v>15</v>
      </c>
      <c r="F1842" s="8">
        <v>1376.96</v>
      </c>
    </row>
    <row r="1843" spans="1:6" ht="15.75" customHeight="1" x14ac:dyDescent="0.3">
      <c r="A1843" s="6" t="s">
        <v>103</v>
      </c>
      <c r="B1843" s="3" t="s">
        <v>19</v>
      </c>
      <c r="C1843" s="3" t="s">
        <v>8</v>
      </c>
      <c r="D1843" s="3" t="s">
        <v>9</v>
      </c>
      <c r="E1843" s="3" t="s">
        <v>15</v>
      </c>
      <c r="F1843" s="8">
        <v>3798.946269046005</v>
      </c>
    </row>
    <row r="1844" spans="1:6" ht="15.75" customHeight="1" x14ac:dyDescent="0.3">
      <c r="A1844" s="6" t="s">
        <v>159</v>
      </c>
      <c r="B1844" s="3" t="s">
        <v>7</v>
      </c>
      <c r="C1844" s="3" t="s">
        <v>8</v>
      </c>
      <c r="D1844" s="3" t="s">
        <v>28</v>
      </c>
      <c r="E1844" s="3" t="s">
        <v>15</v>
      </c>
      <c r="F1844" s="8">
        <v>1881.41</v>
      </c>
    </row>
    <row r="1845" spans="1:6" ht="15.75" customHeight="1" x14ac:dyDescent="0.3">
      <c r="A1845" s="6" t="s">
        <v>118</v>
      </c>
      <c r="B1845" s="3" t="s">
        <v>30</v>
      </c>
      <c r="C1845" s="3" t="s">
        <v>34</v>
      </c>
      <c r="D1845" s="3" t="s">
        <v>14</v>
      </c>
      <c r="E1845" s="3" t="s">
        <v>24</v>
      </c>
      <c r="F1845" s="8">
        <v>1308.54</v>
      </c>
    </row>
    <row r="1846" spans="1:6" ht="15.75" customHeight="1" x14ac:dyDescent="0.3">
      <c r="A1846" s="6" t="s">
        <v>65</v>
      </c>
      <c r="B1846" s="3" t="s">
        <v>30</v>
      </c>
      <c r="C1846" s="3" t="s">
        <v>13</v>
      </c>
      <c r="D1846" s="3" t="s">
        <v>28</v>
      </c>
      <c r="E1846" s="3" t="s">
        <v>15</v>
      </c>
      <c r="F1846" s="8">
        <v>706.73</v>
      </c>
    </row>
    <row r="1847" spans="1:6" ht="15.75" customHeight="1" x14ac:dyDescent="0.3">
      <c r="A1847" s="6" t="s">
        <v>197</v>
      </c>
      <c r="B1847" s="3" t="s">
        <v>30</v>
      </c>
      <c r="C1847" s="3" t="s">
        <v>23</v>
      </c>
      <c r="D1847" s="3" t="s">
        <v>9</v>
      </c>
      <c r="E1847" s="3" t="s">
        <v>24</v>
      </c>
      <c r="F1847" s="8">
        <v>3595.4041007677511</v>
      </c>
    </row>
    <row r="1848" spans="1:6" ht="15.75" customHeight="1" x14ac:dyDescent="0.3">
      <c r="A1848" s="6" t="s">
        <v>131</v>
      </c>
      <c r="B1848" s="3" t="s">
        <v>17</v>
      </c>
      <c r="C1848" s="3" t="s">
        <v>23</v>
      </c>
      <c r="D1848" s="3" t="s">
        <v>14</v>
      </c>
      <c r="E1848" s="3" t="s">
        <v>10</v>
      </c>
      <c r="F1848" s="8">
        <v>1990.59</v>
      </c>
    </row>
    <row r="1849" spans="1:6" ht="15.75" customHeight="1" x14ac:dyDescent="0.3">
      <c r="A1849" s="6" t="s">
        <v>178</v>
      </c>
      <c r="B1849" s="3" t="s">
        <v>30</v>
      </c>
      <c r="C1849" s="3" t="s">
        <v>8</v>
      </c>
      <c r="D1849" s="3" t="s">
        <v>9</v>
      </c>
      <c r="E1849" s="3" t="s">
        <v>24</v>
      </c>
      <c r="F1849" s="8">
        <v>4212.5026313701646</v>
      </c>
    </row>
    <row r="1850" spans="1:6" ht="15.75" customHeight="1" x14ac:dyDescent="0.3">
      <c r="A1850" s="6" t="s">
        <v>45</v>
      </c>
      <c r="B1850" s="3" t="s">
        <v>7</v>
      </c>
      <c r="C1850" s="3" t="s">
        <v>8</v>
      </c>
      <c r="D1850" s="3" t="s">
        <v>9</v>
      </c>
      <c r="E1850" s="3" t="s">
        <v>15</v>
      </c>
      <c r="F1850" s="8">
        <v>2388.2432189834822</v>
      </c>
    </row>
    <row r="1851" spans="1:6" ht="15.75" customHeight="1" x14ac:dyDescent="0.3">
      <c r="A1851" s="6" t="s">
        <v>70</v>
      </c>
      <c r="B1851" s="3" t="s">
        <v>19</v>
      </c>
      <c r="C1851" s="3" t="s">
        <v>34</v>
      </c>
      <c r="D1851" s="3" t="s">
        <v>9</v>
      </c>
      <c r="E1851" s="3" t="s">
        <v>24</v>
      </c>
      <c r="F1851" s="8">
        <v>318.91989988470311</v>
      </c>
    </row>
    <row r="1852" spans="1:6" ht="15.75" customHeight="1" x14ac:dyDescent="0.3">
      <c r="A1852" s="6" t="s">
        <v>16</v>
      </c>
      <c r="B1852" s="3" t="s">
        <v>17</v>
      </c>
      <c r="C1852" s="3" t="s">
        <v>13</v>
      </c>
      <c r="D1852" s="3" t="s">
        <v>14</v>
      </c>
      <c r="E1852" s="3" t="s">
        <v>10</v>
      </c>
      <c r="F1852" s="8">
        <v>365.96</v>
      </c>
    </row>
    <row r="1853" spans="1:6" ht="15.75" customHeight="1" x14ac:dyDescent="0.3">
      <c r="A1853" s="6" t="s">
        <v>211</v>
      </c>
      <c r="B1853" s="3" t="s">
        <v>7</v>
      </c>
      <c r="C1853" s="3" t="s">
        <v>34</v>
      </c>
      <c r="D1853" s="3" t="s">
        <v>28</v>
      </c>
      <c r="E1853" s="3" t="s">
        <v>10</v>
      </c>
      <c r="F1853" s="8">
        <v>1353.72</v>
      </c>
    </row>
    <row r="1854" spans="1:6" ht="15.75" customHeight="1" x14ac:dyDescent="0.3">
      <c r="A1854" s="6" t="s">
        <v>213</v>
      </c>
      <c r="B1854" s="3" t="s">
        <v>12</v>
      </c>
      <c r="C1854" s="3" t="s">
        <v>34</v>
      </c>
      <c r="D1854" s="3" t="s">
        <v>14</v>
      </c>
      <c r="E1854" s="3" t="s">
        <v>24</v>
      </c>
      <c r="F1854" s="8">
        <v>3026.73</v>
      </c>
    </row>
    <row r="1855" spans="1:6" ht="15.75" customHeight="1" x14ac:dyDescent="0.3">
      <c r="A1855" s="6" t="s">
        <v>179</v>
      </c>
      <c r="B1855" s="3" t="s">
        <v>7</v>
      </c>
      <c r="C1855" s="3" t="s">
        <v>13</v>
      </c>
      <c r="D1855" s="3" t="s">
        <v>14</v>
      </c>
      <c r="E1855" s="3" t="s">
        <v>10</v>
      </c>
      <c r="F1855" s="8">
        <v>4344.96</v>
      </c>
    </row>
    <row r="1856" spans="1:6" ht="15.75" customHeight="1" x14ac:dyDescent="0.3">
      <c r="A1856" s="6" t="s">
        <v>95</v>
      </c>
      <c r="B1856" s="3" t="s">
        <v>30</v>
      </c>
      <c r="C1856" s="3" t="s">
        <v>8</v>
      </c>
      <c r="D1856" s="3" t="s">
        <v>9</v>
      </c>
      <c r="E1856" s="3" t="s">
        <v>10</v>
      </c>
      <c r="F1856" s="8">
        <v>2412.9017548796892</v>
      </c>
    </row>
    <row r="1857" spans="1:6" ht="15.75" customHeight="1" x14ac:dyDescent="0.3">
      <c r="A1857" s="6" t="s">
        <v>110</v>
      </c>
      <c r="B1857" s="3" t="s">
        <v>12</v>
      </c>
      <c r="C1857" s="3" t="s">
        <v>13</v>
      </c>
      <c r="D1857" s="3" t="s">
        <v>28</v>
      </c>
      <c r="E1857" s="3" t="s">
        <v>24</v>
      </c>
      <c r="F1857" s="8">
        <v>4239.84</v>
      </c>
    </row>
    <row r="1858" spans="1:6" ht="15.75" customHeight="1" x14ac:dyDescent="0.3">
      <c r="A1858" s="6" t="s">
        <v>161</v>
      </c>
      <c r="B1858" s="3" t="s">
        <v>7</v>
      </c>
      <c r="C1858" s="3" t="s">
        <v>13</v>
      </c>
      <c r="D1858" s="3" t="s">
        <v>9</v>
      </c>
      <c r="E1858" s="3" t="s">
        <v>15</v>
      </c>
      <c r="F1858" s="8">
        <v>3759.0107958349281</v>
      </c>
    </row>
    <row r="1859" spans="1:6" ht="15.75" customHeight="1" x14ac:dyDescent="0.3">
      <c r="A1859" s="6" t="s">
        <v>137</v>
      </c>
      <c r="B1859" s="3" t="s">
        <v>17</v>
      </c>
      <c r="C1859" s="3" t="s">
        <v>23</v>
      </c>
      <c r="D1859" s="3" t="s">
        <v>14</v>
      </c>
      <c r="E1859" s="3" t="s">
        <v>10</v>
      </c>
      <c r="F1859" s="8">
        <v>3558.82</v>
      </c>
    </row>
    <row r="1860" spans="1:6" ht="15.75" customHeight="1" x14ac:dyDescent="0.3">
      <c r="A1860" s="6" t="s">
        <v>143</v>
      </c>
      <c r="B1860" s="3" t="s">
        <v>17</v>
      </c>
      <c r="C1860" s="3" t="s">
        <v>13</v>
      </c>
      <c r="D1860" s="3" t="s">
        <v>28</v>
      </c>
      <c r="E1860" s="3" t="s">
        <v>15</v>
      </c>
      <c r="F1860" s="8">
        <v>2610.12</v>
      </c>
    </row>
    <row r="1861" spans="1:6" ht="15.75" customHeight="1" x14ac:dyDescent="0.3">
      <c r="A1861" s="6" t="s">
        <v>180</v>
      </c>
      <c r="B1861" s="3" t="s">
        <v>30</v>
      </c>
      <c r="C1861" s="3" t="s">
        <v>34</v>
      </c>
      <c r="D1861" s="3" t="s">
        <v>28</v>
      </c>
      <c r="E1861" s="3" t="s">
        <v>10</v>
      </c>
      <c r="F1861" s="8">
        <v>2651.33</v>
      </c>
    </row>
    <row r="1862" spans="1:6" ht="15.75" customHeight="1" x14ac:dyDescent="0.3">
      <c r="A1862" s="6" t="s">
        <v>93</v>
      </c>
      <c r="B1862" s="3" t="s">
        <v>30</v>
      </c>
      <c r="C1862" s="3" t="s">
        <v>23</v>
      </c>
      <c r="D1862" s="3" t="s">
        <v>28</v>
      </c>
      <c r="E1862" s="3" t="s">
        <v>24</v>
      </c>
      <c r="F1862" s="8">
        <v>1018.53</v>
      </c>
    </row>
    <row r="1863" spans="1:6" ht="15.75" customHeight="1" x14ac:dyDescent="0.3">
      <c r="A1863" s="6" t="s">
        <v>110</v>
      </c>
      <c r="B1863" s="3" t="s">
        <v>12</v>
      </c>
      <c r="C1863" s="3" t="s">
        <v>23</v>
      </c>
      <c r="D1863" s="3" t="s">
        <v>9</v>
      </c>
      <c r="E1863" s="3" t="s">
        <v>15</v>
      </c>
      <c r="F1863" s="8">
        <v>503.93</v>
      </c>
    </row>
    <row r="1864" spans="1:6" ht="15.75" customHeight="1" x14ac:dyDescent="0.3">
      <c r="A1864" s="6" t="s">
        <v>38</v>
      </c>
      <c r="B1864" s="3" t="s">
        <v>30</v>
      </c>
      <c r="C1864" s="3" t="s">
        <v>13</v>
      </c>
      <c r="D1864" s="3" t="s">
        <v>9</v>
      </c>
      <c r="E1864" s="3" t="s">
        <v>10</v>
      </c>
      <c r="F1864" s="8">
        <v>3013.4457641809481</v>
      </c>
    </row>
    <row r="1865" spans="1:6" ht="15.75" customHeight="1" x14ac:dyDescent="0.3">
      <c r="A1865" s="6" t="s">
        <v>81</v>
      </c>
      <c r="B1865" s="3" t="s">
        <v>12</v>
      </c>
      <c r="C1865" s="3" t="s">
        <v>13</v>
      </c>
      <c r="D1865" s="3" t="s">
        <v>28</v>
      </c>
      <c r="E1865" s="3" t="s">
        <v>10</v>
      </c>
      <c r="F1865" s="8">
        <v>1639.95</v>
      </c>
    </row>
    <row r="1866" spans="1:6" ht="15.75" customHeight="1" x14ac:dyDescent="0.3">
      <c r="A1866" s="6" t="s">
        <v>125</v>
      </c>
      <c r="B1866" s="3" t="s">
        <v>7</v>
      </c>
      <c r="C1866" s="3" t="s">
        <v>23</v>
      </c>
      <c r="D1866" s="3" t="s">
        <v>14</v>
      </c>
      <c r="E1866" s="3" t="s">
        <v>24</v>
      </c>
      <c r="F1866" s="8">
        <v>4092.48</v>
      </c>
    </row>
    <row r="1867" spans="1:6" ht="15.75" customHeight="1" x14ac:dyDescent="0.3">
      <c r="A1867" s="6" t="s">
        <v>185</v>
      </c>
      <c r="B1867" s="3" t="s">
        <v>30</v>
      </c>
      <c r="C1867" s="3" t="s">
        <v>13</v>
      </c>
      <c r="D1867" s="3" t="s">
        <v>14</v>
      </c>
      <c r="E1867" s="3" t="s">
        <v>15</v>
      </c>
      <c r="F1867" s="8">
        <v>730.62</v>
      </c>
    </row>
    <row r="1868" spans="1:6" ht="15.75" customHeight="1" x14ac:dyDescent="0.3">
      <c r="A1868" s="6" t="s">
        <v>128</v>
      </c>
      <c r="B1868" s="3" t="s">
        <v>12</v>
      </c>
      <c r="C1868" s="3" t="s">
        <v>8</v>
      </c>
      <c r="D1868" s="3" t="s">
        <v>9</v>
      </c>
      <c r="E1868" s="3" t="s">
        <v>24</v>
      </c>
      <c r="F1868" s="8">
        <v>5247.8932146787301</v>
      </c>
    </row>
    <row r="1869" spans="1:6" ht="15.75" customHeight="1" x14ac:dyDescent="0.3">
      <c r="A1869" s="6" t="s">
        <v>201</v>
      </c>
      <c r="B1869" s="3" t="s">
        <v>12</v>
      </c>
      <c r="C1869" s="3" t="s">
        <v>34</v>
      </c>
      <c r="D1869" s="3" t="s">
        <v>14</v>
      </c>
      <c r="E1869" s="3" t="s">
        <v>24</v>
      </c>
      <c r="F1869" s="8">
        <v>2947.53</v>
      </c>
    </row>
    <row r="1870" spans="1:6" ht="15.75" customHeight="1" x14ac:dyDescent="0.3">
      <c r="A1870" s="6" t="s">
        <v>129</v>
      </c>
      <c r="B1870" s="3" t="s">
        <v>17</v>
      </c>
      <c r="C1870" s="3" t="s">
        <v>8</v>
      </c>
      <c r="D1870" s="3" t="s">
        <v>28</v>
      </c>
      <c r="E1870" s="3" t="s">
        <v>24</v>
      </c>
      <c r="F1870" s="8">
        <v>571.92999999999995</v>
      </c>
    </row>
    <row r="1871" spans="1:6" ht="15.75" customHeight="1" x14ac:dyDescent="0.3">
      <c r="A1871" s="6" t="s">
        <v>102</v>
      </c>
      <c r="B1871" s="3" t="s">
        <v>19</v>
      </c>
      <c r="C1871" s="3" t="s">
        <v>8</v>
      </c>
      <c r="D1871" s="3" t="s">
        <v>9</v>
      </c>
      <c r="E1871" s="3" t="s">
        <v>15</v>
      </c>
      <c r="F1871" s="8">
        <v>4065.737664597465</v>
      </c>
    </row>
    <row r="1872" spans="1:6" ht="15.75" customHeight="1" x14ac:dyDescent="0.3">
      <c r="A1872" s="6" t="s">
        <v>39</v>
      </c>
      <c r="B1872" s="3" t="s">
        <v>7</v>
      </c>
      <c r="C1872" s="3" t="s">
        <v>8</v>
      </c>
      <c r="D1872" s="3" t="s">
        <v>9</v>
      </c>
      <c r="E1872" s="3" t="s">
        <v>10</v>
      </c>
      <c r="F1872" s="8">
        <v>1983.303760058842</v>
      </c>
    </row>
    <row r="1873" spans="1:6" ht="15.75" customHeight="1" x14ac:dyDescent="0.3">
      <c r="A1873" s="6" t="s">
        <v>134</v>
      </c>
      <c r="B1873" s="3" t="s">
        <v>7</v>
      </c>
      <c r="C1873" s="3" t="s">
        <v>34</v>
      </c>
      <c r="D1873" s="3" t="s">
        <v>14</v>
      </c>
      <c r="E1873" s="3" t="s">
        <v>24</v>
      </c>
      <c r="F1873" s="8">
        <v>3226.08</v>
      </c>
    </row>
    <row r="1874" spans="1:6" ht="15.75" customHeight="1" x14ac:dyDescent="0.3">
      <c r="A1874" s="6" t="s">
        <v>95</v>
      </c>
      <c r="B1874" s="3" t="s">
        <v>30</v>
      </c>
      <c r="C1874" s="3" t="s">
        <v>8</v>
      </c>
      <c r="D1874" s="3" t="s">
        <v>9</v>
      </c>
      <c r="E1874" s="3" t="s">
        <v>15</v>
      </c>
      <c r="F1874" s="8">
        <v>885.44218950254435</v>
      </c>
    </row>
    <row r="1875" spans="1:6" ht="15.75" customHeight="1" x14ac:dyDescent="0.3">
      <c r="A1875" s="6" t="s">
        <v>196</v>
      </c>
      <c r="B1875" s="3" t="s">
        <v>30</v>
      </c>
      <c r="C1875" s="3" t="s">
        <v>13</v>
      </c>
      <c r="D1875" s="3" t="s">
        <v>14</v>
      </c>
      <c r="E1875" s="3" t="s">
        <v>15</v>
      </c>
      <c r="F1875" s="8">
        <v>3998.24</v>
      </c>
    </row>
    <row r="1876" spans="1:6" ht="15.75" customHeight="1" x14ac:dyDescent="0.3">
      <c r="A1876" s="6" t="s">
        <v>164</v>
      </c>
      <c r="B1876" s="3" t="s">
        <v>19</v>
      </c>
      <c r="C1876" s="3" t="s">
        <v>23</v>
      </c>
      <c r="D1876" s="3" t="s">
        <v>14</v>
      </c>
      <c r="E1876" s="3" t="s">
        <v>15</v>
      </c>
      <c r="F1876" s="8">
        <v>2639.81</v>
      </c>
    </row>
    <row r="1877" spans="1:6" ht="15.75" customHeight="1" x14ac:dyDescent="0.3">
      <c r="A1877" s="6" t="s">
        <v>199</v>
      </c>
      <c r="B1877" s="3" t="s">
        <v>17</v>
      </c>
      <c r="C1877" s="3" t="s">
        <v>34</v>
      </c>
      <c r="D1877" s="3" t="s">
        <v>14</v>
      </c>
      <c r="E1877" s="3" t="s">
        <v>10</v>
      </c>
      <c r="F1877" s="8">
        <v>2835.04</v>
      </c>
    </row>
    <row r="1878" spans="1:6" ht="15.75" customHeight="1" x14ac:dyDescent="0.3">
      <c r="A1878" s="6" t="s">
        <v>21</v>
      </c>
      <c r="B1878" s="3" t="s">
        <v>19</v>
      </c>
      <c r="C1878" s="3" t="s">
        <v>23</v>
      </c>
      <c r="D1878" s="3" t="s">
        <v>14</v>
      </c>
      <c r="E1878" s="3" t="s">
        <v>10</v>
      </c>
      <c r="F1878" s="8">
        <v>2182.6999999999998</v>
      </c>
    </row>
    <row r="1879" spans="1:6" ht="15.75" customHeight="1" x14ac:dyDescent="0.3">
      <c r="A1879" s="6" t="s">
        <v>55</v>
      </c>
      <c r="B1879" s="3" t="s">
        <v>12</v>
      </c>
      <c r="C1879" s="3" t="s">
        <v>13</v>
      </c>
      <c r="D1879" s="3" t="s">
        <v>28</v>
      </c>
      <c r="E1879" s="3" t="s">
        <v>10</v>
      </c>
      <c r="F1879" s="8">
        <v>3507.39</v>
      </c>
    </row>
    <row r="1880" spans="1:6" ht="15.75" customHeight="1" x14ac:dyDescent="0.3">
      <c r="A1880" s="6" t="s">
        <v>209</v>
      </c>
      <c r="B1880" s="3" t="s">
        <v>7</v>
      </c>
      <c r="C1880" s="3" t="s">
        <v>13</v>
      </c>
      <c r="D1880" s="3" t="s">
        <v>14</v>
      </c>
      <c r="E1880" s="3" t="s">
        <v>24</v>
      </c>
      <c r="F1880" s="8">
        <v>4743.79</v>
      </c>
    </row>
    <row r="1881" spans="1:6" ht="15.75" customHeight="1" x14ac:dyDescent="0.3">
      <c r="A1881" s="6" t="s">
        <v>194</v>
      </c>
      <c r="B1881" s="3" t="s">
        <v>17</v>
      </c>
      <c r="C1881" s="3" t="s">
        <v>13</v>
      </c>
      <c r="D1881" s="3" t="s">
        <v>28</v>
      </c>
      <c r="E1881" s="3" t="s">
        <v>10</v>
      </c>
      <c r="F1881" s="8">
        <v>2798.51</v>
      </c>
    </row>
    <row r="1882" spans="1:6" ht="15.75" customHeight="1" x14ac:dyDescent="0.3">
      <c r="A1882" s="6" t="s">
        <v>179</v>
      </c>
      <c r="B1882" s="3" t="s">
        <v>7</v>
      </c>
      <c r="C1882" s="3" t="s">
        <v>8</v>
      </c>
      <c r="D1882" s="3" t="s">
        <v>14</v>
      </c>
      <c r="E1882" s="3" t="s">
        <v>15</v>
      </c>
      <c r="F1882" s="8">
        <v>2111.5100000000002</v>
      </c>
    </row>
    <row r="1883" spans="1:6" ht="15.75" customHeight="1" x14ac:dyDescent="0.3">
      <c r="A1883" s="6" t="s">
        <v>107</v>
      </c>
      <c r="B1883" s="3" t="s">
        <v>30</v>
      </c>
      <c r="C1883" s="3" t="s">
        <v>8</v>
      </c>
      <c r="D1883" s="3" t="s">
        <v>28</v>
      </c>
      <c r="E1883" s="3" t="s">
        <v>15</v>
      </c>
      <c r="F1883" s="8">
        <v>440.45</v>
      </c>
    </row>
    <row r="1884" spans="1:6" ht="15.75" customHeight="1" x14ac:dyDescent="0.3">
      <c r="A1884" s="6" t="s">
        <v>75</v>
      </c>
      <c r="B1884" s="3" t="s">
        <v>19</v>
      </c>
      <c r="C1884" s="3" t="s">
        <v>13</v>
      </c>
      <c r="D1884" s="3" t="s">
        <v>14</v>
      </c>
      <c r="E1884" s="3" t="s">
        <v>15</v>
      </c>
      <c r="F1884" s="8">
        <v>2532.06</v>
      </c>
    </row>
    <row r="1885" spans="1:6" ht="15.75" customHeight="1" x14ac:dyDescent="0.3">
      <c r="A1885" s="6" t="s">
        <v>133</v>
      </c>
      <c r="B1885" s="3" t="s">
        <v>17</v>
      </c>
      <c r="C1885" s="3" t="s">
        <v>13</v>
      </c>
      <c r="D1885" s="3" t="s">
        <v>9</v>
      </c>
      <c r="E1885" s="3" t="s">
        <v>15</v>
      </c>
      <c r="F1885" s="8">
        <v>3682.33</v>
      </c>
    </row>
    <row r="1886" spans="1:6" ht="15.75" customHeight="1" x14ac:dyDescent="0.3">
      <c r="A1886" s="6" t="s">
        <v>189</v>
      </c>
      <c r="B1886" s="3" t="s">
        <v>19</v>
      </c>
      <c r="C1886" s="3" t="s">
        <v>23</v>
      </c>
      <c r="D1886" s="3" t="s">
        <v>28</v>
      </c>
      <c r="E1886" s="3" t="s">
        <v>15</v>
      </c>
      <c r="F1886" s="8">
        <v>1546.78</v>
      </c>
    </row>
    <row r="1887" spans="1:6" ht="15.75" customHeight="1" x14ac:dyDescent="0.3">
      <c r="A1887" s="6" t="s">
        <v>125</v>
      </c>
      <c r="B1887" s="3" t="s">
        <v>7</v>
      </c>
      <c r="C1887" s="3" t="s">
        <v>23</v>
      </c>
      <c r="D1887" s="3" t="s">
        <v>28</v>
      </c>
      <c r="E1887" s="3" t="s">
        <v>15</v>
      </c>
      <c r="F1887" s="8">
        <v>2135.9699999999998</v>
      </c>
    </row>
    <row r="1888" spans="1:6" ht="15.75" customHeight="1" x14ac:dyDescent="0.3">
      <c r="A1888" s="6" t="s">
        <v>180</v>
      </c>
      <c r="B1888" s="3" t="s">
        <v>30</v>
      </c>
      <c r="C1888" s="3" t="s">
        <v>13</v>
      </c>
      <c r="D1888" s="3" t="s">
        <v>28</v>
      </c>
      <c r="E1888" s="3" t="s">
        <v>10</v>
      </c>
      <c r="F1888" s="8">
        <v>1344</v>
      </c>
    </row>
    <row r="1889" spans="1:6" ht="15.75" customHeight="1" x14ac:dyDescent="0.3">
      <c r="A1889" s="6" t="s">
        <v>143</v>
      </c>
      <c r="B1889" s="3" t="s">
        <v>17</v>
      </c>
      <c r="C1889" s="3" t="s">
        <v>23</v>
      </c>
      <c r="D1889" s="3" t="s">
        <v>28</v>
      </c>
      <c r="E1889" s="3" t="s">
        <v>10</v>
      </c>
      <c r="F1889" s="8">
        <v>1009.35</v>
      </c>
    </row>
    <row r="1890" spans="1:6" ht="15.75" customHeight="1" x14ac:dyDescent="0.3">
      <c r="A1890" s="6" t="s">
        <v>38</v>
      </c>
      <c r="B1890" s="3" t="s">
        <v>30</v>
      </c>
      <c r="C1890" s="3" t="s">
        <v>8</v>
      </c>
      <c r="D1890" s="3" t="s">
        <v>28</v>
      </c>
      <c r="E1890" s="3" t="s">
        <v>24</v>
      </c>
      <c r="F1890" s="8">
        <v>1620.64</v>
      </c>
    </row>
    <row r="1891" spans="1:6" ht="15.75" customHeight="1" x14ac:dyDescent="0.3">
      <c r="A1891" s="6" t="s">
        <v>85</v>
      </c>
      <c r="B1891" s="3" t="s">
        <v>30</v>
      </c>
      <c r="C1891" s="3" t="s">
        <v>34</v>
      </c>
      <c r="D1891" s="3" t="s">
        <v>14</v>
      </c>
      <c r="E1891" s="3" t="s">
        <v>10</v>
      </c>
      <c r="F1891" s="8">
        <v>3874.19</v>
      </c>
    </row>
    <row r="1892" spans="1:6" ht="15.75" customHeight="1" x14ac:dyDescent="0.3">
      <c r="A1892" s="6" t="s">
        <v>92</v>
      </c>
      <c r="B1892" s="3" t="s">
        <v>30</v>
      </c>
      <c r="C1892" s="3" t="s">
        <v>8</v>
      </c>
      <c r="D1892" s="3" t="s">
        <v>28</v>
      </c>
      <c r="E1892" s="3" t="s">
        <v>15</v>
      </c>
      <c r="F1892" s="8">
        <v>3045.93</v>
      </c>
    </row>
    <row r="1893" spans="1:6" ht="15.75" customHeight="1" x14ac:dyDescent="0.3">
      <c r="A1893" s="6" t="s">
        <v>60</v>
      </c>
      <c r="B1893" s="3" t="s">
        <v>12</v>
      </c>
      <c r="C1893" s="3" t="s">
        <v>8</v>
      </c>
      <c r="D1893" s="3" t="s">
        <v>28</v>
      </c>
      <c r="E1893" s="3" t="s">
        <v>24</v>
      </c>
      <c r="F1893" s="8">
        <v>1476.28</v>
      </c>
    </row>
    <row r="1894" spans="1:6" ht="15.75" customHeight="1" x14ac:dyDescent="0.3">
      <c r="A1894" s="6" t="s">
        <v>117</v>
      </c>
      <c r="B1894" s="3" t="s">
        <v>7</v>
      </c>
      <c r="C1894" s="3" t="s">
        <v>23</v>
      </c>
      <c r="D1894" s="3" t="s">
        <v>9</v>
      </c>
      <c r="E1894" s="3" t="s">
        <v>15</v>
      </c>
      <c r="F1894" s="8">
        <v>3862.2531781463158</v>
      </c>
    </row>
    <row r="1895" spans="1:6" ht="15.75" customHeight="1" x14ac:dyDescent="0.3">
      <c r="A1895" s="6" t="s">
        <v>133</v>
      </c>
      <c r="B1895" s="3" t="s">
        <v>17</v>
      </c>
      <c r="C1895" s="3" t="s">
        <v>13</v>
      </c>
      <c r="D1895" s="3" t="s">
        <v>14</v>
      </c>
      <c r="E1895" s="3" t="s">
        <v>24</v>
      </c>
      <c r="F1895" s="8">
        <v>2517.98</v>
      </c>
    </row>
    <row r="1896" spans="1:6" ht="15.75" customHeight="1" x14ac:dyDescent="0.3">
      <c r="A1896" s="6" t="s">
        <v>158</v>
      </c>
      <c r="B1896" s="3" t="s">
        <v>30</v>
      </c>
      <c r="C1896" s="3" t="s">
        <v>23</v>
      </c>
      <c r="D1896" s="3" t="s">
        <v>14</v>
      </c>
      <c r="E1896" s="3" t="s">
        <v>10</v>
      </c>
      <c r="F1896" s="8">
        <v>3737.89</v>
      </c>
    </row>
    <row r="1897" spans="1:6" ht="15.75" customHeight="1" x14ac:dyDescent="0.3">
      <c r="A1897" s="6" t="s">
        <v>141</v>
      </c>
      <c r="B1897" s="3" t="s">
        <v>7</v>
      </c>
      <c r="C1897" s="3" t="s">
        <v>13</v>
      </c>
      <c r="D1897" s="3" t="s">
        <v>14</v>
      </c>
      <c r="E1897" s="3" t="s">
        <v>10</v>
      </c>
      <c r="F1897" s="8">
        <v>1111.82</v>
      </c>
    </row>
    <row r="1898" spans="1:6" ht="15.75" customHeight="1" x14ac:dyDescent="0.3">
      <c r="A1898" s="6" t="s">
        <v>103</v>
      </c>
      <c r="B1898" s="3" t="s">
        <v>19</v>
      </c>
      <c r="C1898" s="3" t="s">
        <v>23</v>
      </c>
      <c r="D1898" s="3" t="s">
        <v>14</v>
      </c>
      <c r="E1898" s="3" t="s">
        <v>24</v>
      </c>
      <c r="F1898" s="8">
        <v>4547.9799999999996</v>
      </c>
    </row>
    <row r="1899" spans="1:6" ht="15.75" customHeight="1" x14ac:dyDescent="0.3">
      <c r="A1899" s="6" t="s">
        <v>216</v>
      </c>
      <c r="B1899" s="3" t="s">
        <v>17</v>
      </c>
      <c r="C1899" s="3" t="s">
        <v>13</v>
      </c>
      <c r="D1899" s="3" t="s">
        <v>9</v>
      </c>
      <c r="E1899" s="3" t="s">
        <v>24</v>
      </c>
      <c r="F1899" s="8">
        <v>5035.8731602895041</v>
      </c>
    </row>
    <row r="1900" spans="1:6" ht="15.75" customHeight="1" x14ac:dyDescent="0.3">
      <c r="A1900" s="6" t="s">
        <v>106</v>
      </c>
      <c r="B1900" s="3" t="s">
        <v>12</v>
      </c>
      <c r="C1900" s="3" t="s">
        <v>8</v>
      </c>
      <c r="D1900" s="3" t="s">
        <v>14</v>
      </c>
      <c r="E1900" s="3" t="s">
        <v>15</v>
      </c>
      <c r="F1900" s="8">
        <v>666.62</v>
      </c>
    </row>
    <row r="1901" spans="1:6" ht="15.75" customHeight="1" x14ac:dyDescent="0.3">
      <c r="A1901" s="6" t="s">
        <v>104</v>
      </c>
      <c r="B1901" s="3" t="s">
        <v>17</v>
      </c>
      <c r="C1901" s="3" t="s">
        <v>8</v>
      </c>
      <c r="D1901" s="3" t="s">
        <v>28</v>
      </c>
      <c r="E1901" s="3" t="s">
        <v>24</v>
      </c>
      <c r="F1901" s="8">
        <v>4848.67</v>
      </c>
    </row>
    <row r="1902" spans="1:6" ht="15.75" customHeight="1" x14ac:dyDescent="0.3">
      <c r="A1902" s="6" t="s">
        <v>181</v>
      </c>
      <c r="B1902" s="3" t="s">
        <v>30</v>
      </c>
      <c r="C1902" s="3" t="s">
        <v>13</v>
      </c>
      <c r="D1902" s="3" t="s">
        <v>28</v>
      </c>
      <c r="E1902" s="3" t="s">
        <v>24</v>
      </c>
      <c r="F1902" s="8">
        <v>965.26</v>
      </c>
    </row>
    <row r="1903" spans="1:6" ht="15.75" customHeight="1" x14ac:dyDescent="0.3">
      <c r="A1903" s="6" t="s">
        <v>102</v>
      </c>
      <c r="B1903" s="3" t="s">
        <v>19</v>
      </c>
      <c r="C1903" s="3" t="s">
        <v>34</v>
      </c>
      <c r="D1903" s="3" t="s">
        <v>9</v>
      </c>
      <c r="E1903" s="3" t="s">
        <v>24</v>
      </c>
      <c r="F1903" s="8">
        <v>3352.880614395699</v>
      </c>
    </row>
    <row r="1904" spans="1:6" ht="15.75" customHeight="1" x14ac:dyDescent="0.3">
      <c r="A1904" s="6" t="s">
        <v>220</v>
      </c>
      <c r="B1904" s="3" t="s">
        <v>12</v>
      </c>
      <c r="C1904" s="3" t="s">
        <v>23</v>
      </c>
      <c r="D1904" s="3" t="s">
        <v>9</v>
      </c>
      <c r="E1904" s="3" t="s">
        <v>24</v>
      </c>
      <c r="F1904" s="8">
        <v>3960.689579780842</v>
      </c>
    </row>
    <row r="1905" spans="1:6" ht="15.75" customHeight="1" x14ac:dyDescent="0.3">
      <c r="A1905" s="6" t="s">
        <v>185</v>
      </c>
      <c r="B1905" s="3" t="s">
        <v>30</v>
      </c>
      <c r="C1905" s="3" t="s">
        <v>8</v>
      </c>
      <c r="D1905" s="3" t="s">
        <v>28</v>
      </c>
      <c r="E1905" s="3" t="s">
        <v>24</v>
      </c>
      <c r="F1905" s="8">
        <v>4162.58</v>
      </c>
    </row>
    <row r="1906" spans="1:6" ht="15.75" customHeight="1" x14ac:dyDescent="0.3">
      <c r="A1906" s="6" t="s">
        <v>132</v>
      </c>
      <c r="B1906" s="3" t="s">
        <v>19</v>
      </c>
      <c r="C1906" s="3" t="s">
        <v>13</v>
      </c>
      <c r="D1906" s="3" t="s">
        <v>28</v>
      </c>
      <c r="E1906" s="3" t="s">
        <v>24</v>
      </c>
      <c r="F1906" s="8">
        <v>3555.25</v>
      </c>
    </row>
    <row r="1907" spans="1:6" ht="15.75" customHeight="1" x14ac:dyDescent="0.3">
      <c r="A1907" s="6" t="s">
        <v>55</v>
      </c>
      <c r="B1907" s="3" t="s">
        <v>12</v>
      </c>
      <c r="C1907" s="3" t="s">
        <v>34</v>
      </c>
      <c r="D1907" s="3" t="s">
        <v>9</v>
      </c>
      <c r="E1907" s="3" t="s">
        <v>24</v>
      </c>
      <c r="F1907" s="8">
        <v>4585.8885038272083</v>
      </c>
    </row>
    <row r="1908" spans="1:6" ht="15.75" customHeight="1" x14ac:dyDescent="0.3">
      <c r="A1908" s="6" t="s">
        <v>116</v>
      </c>
      <c r="B1908" s="3" t="s">
        <v>17</v>
      </c>
      <c r="C1908" s="3" t="s">
        <v>8</v>
      </c>
      <c r="D1908" s="3" t="s">
        <v>9</v>
      </c>
      <c r="E1908" s="3" t="s">
        <v>24</v>
      </c>
      <c r="F1908" s="8">
        <v>875.52542779609473</v>
      </c>
    </row>
    <row r="1909" spans="1:6" ht="15.75" customHeight="1" x14ac:dyDescent="0.3">
      <c r="A1909" s="6" t="s">
        <v>198</v>
      </c>
      <c r="B1909" s="3" t="s">
        <v>12</v>
      </c>
      <c r="C1909" s="3" t="s">
        <v>8</v>
      </c>
      <c r="D1909" s="3" t="s">
        <v>9</v>
      </c>
      <c r="E1909" s="3" t="s">
        <v>24</v>
      </c>
      <c r="F1909" s="8">
        <v>3686.6816825784972</v>
      </c>
    </row>
    <row r="1910" spans="1:6" ht="15.75" customHeight="1" x14ac:dyDescent="0.3">
      <c r="A1910" s="6" t="s">
        <v>173</v>
      </c>
      <c r="B1910" s="3" t="s">
        <v>30</v>
      </c>
      <c r="C1910" s="3" t="s">
        <v>8</v>
      </c>
      <c r="D1910" s="3" t="s">
        <v>14</v>
      </c>
      <c r="E1910" s="3" t="s">
        <v>24</v>
      </c>
      <c r="F1910" s="8">
        <v>2899.46</v>
      </c>
    </row>
    <row r="1911" spans="1:6" ht="15.75" customHeight="1" x14ac:dyDescent="0.3">
      <c r="A1911" s="6" t="s">
        <v>29</v>
      </c>
      <c r="B1911" s="3" t="s">
        <v>30</v>
      </c>
      <c r="C1911" s="3" t="s">
        <v>23</v>
      </c>
      <c r="D1911" s="3" t="s">
        <v>28</v>
      </c>
      <c r="E1911" s="3" t="s">
        <v>15</v>
      </c>
      <c r="F1911" s="8">
        <v>429.01</v>
      </c>
    </row>
    <row r="1912" spans="1:6" ht="15.75" customHeight="1" x14ac:dyDescent="0.3">
      <c r="A1912" s="6" t="s">
        <v>116</v>
      </c>
      <c r="B1912" s="3" t="s">
        <v>17</v>
      </c>
      <c r="C1912" s="3" t="s">
        <v>13</v>
      </c>
      <c r="D1912" s="3" t="s">
        <v>9</v>
      </c>
      <c r="E1912" s="3" t="s">
        <v>10</v>
      </c>
      <c r="F1912" s="8">
        <v>1770.185252638373</v>
      </c>
    </row>
    <row r="1913" spans="1:6" ht="15.75" customHeight="1" x14ac:dyDescent="0.3">
      <c r="A1913" s="6" t="s">
        <v>71</v>
      </c>
      <c r="B1913" s="3" t="s">
        <v>7</v>
      </c>
      <c r="C1913" s="3" t="s">
        <v>23</v>
      </c>
      <c r="D1913" s="3" t="s">
        <v>28</v>
      </c>
      <c r="E1913" s="3" t="s">
        <v>15</v>
      </c>
      <c r="F1913" s="8">
        <v>2143.0300000000002</v>
      </c>
    </row>
    <row r="1914" spans="1:6" ht="15.75" customHeight="1" x14ac:dyDescent="0.3">
      <c r="A1914" s="6" t="s">
        <v>40</v>
      </c>
      <c r="B1914" s="3" t="s">
        <v>19</v>
      </c>
      <c r="C1914" s="3" t="s">
        <v>8</v>
      </c>
      <c r="D1914" s="3" t="s">
        <v>14</v>
      </c>
      <c r="E1914" s="3" t="s">
        <v>15</v>
      </c>
      <c r="F1914" s="8">
        <v>81.83</v>
      </c>
    </row>
    <row r="1915" spans="1:6" ht="15.75" customHeight="1" x14ac:dyDescent="0.3">
      <c r="A1915" s="6" t="s">
        <v>133</v>
      </c>
      <c r="B1915" s="3" t="s">
        <v>17</v>
      </c>
      <c r="C1915" s="3" t="s">
        <v>23</v>
      </c>
      <c r="D1915" s="3" t="s">
        <v>9</v>
      </c>
      <c r="E1915" s="3" t="s">
        <v>24</v>
      </c>
      <c r="F1915" s="8">
        <v>2577.6</v>
      </c>
    </row>
    <row r="1916" spans="1:6" ht="15.75" customHeight="1" x14ac:dyDescent="0.3">
      <c r="A1916" s="6" t="s">
        <v>60</v>
      </c>
      <c r="B1916" s="3" t="s">
        <v>12</v>
      </c>
      <c r="C1916" s="3" t="s">
        <v>8</v>
      </c>
      <c r="D1916" s="3" t="s">
        <v>9</v>
      </c>
      <c r="E1916" s="3" t="s">
        <v>15</v>
      </c>
      <c r="F1916" s="8">
        <v>5027.8617040687259</v>
      </c>
    </row>
    <row r="1917" spans="1:6" ht="15.75" customHeight="1" x14ac:dyDescent="0.3">
      <c r="A1917" s="6" t="s">
        <v>124</v>
      </c>
      <c r="B1917" s="3" t="s">
        <v>12</v>
      </c>
      <c r="C1917" s="3" t="s">
        <v>23</v>
      </c>
      <c r="D1917" s="3" t="s">
        <v>28</v>
      </c>
      <c r="E1917" s="3" t="s">
        <v>15</v>
      </c>
      <c r="F1917" s="8">
        <v>3269.61</v>
      </c>
    </row>
    <row r="1918" spans="1:6" ht="15.75" customHeight="1" x14ac:dyDescent="0.3">
      <c r="A1918" s="6" t="s">
        <v>198</v>
      </c>
      <c r="B1918" s="3" t="s">
        <v>12</v>
      </c>
      <c r="C1918" s="3" t="s">
        <v>13</v>
      </c>
      <c r="D1918" s="3" t="s">
        <v>9</v>
      </c>
      <c r="E1918" s="3" t="s">
        <v>10</v>
      </c>
      <c r="F1918" s="8">
        <v>3769.6593712481358</v>
      </c>
    </row>
    <row r="1919" spans="1:6" ht="15.75" customHeight="1" x14ac:dyDescent="0.3">
      <c r="A1919" s="6" t="s">
        <v>180</v>
      </c>
      <c r="B1919" s="3" t="s">
        <v>30</v>
      </c>
      <c r="C1919" s="3" t="s">
        <v>23</v>
      </c>
      <c r="D1919" s="3" t="s">
        <v>14</v>
      </c>
      <c r="E1919" s="3" t="s">
        <v>10</v>
      </c>
      <c r="F1919" s="8">
        <v>3970.3</v>
      </c>
    </row>
    <row r="1920" spans="1:6" ht="15.75" customHeight="1" x14ac:dyDescent="0.3">
      <c r="A1920" s="6" t="s">
        <v>131</v>
      </c>
      <c r="B1920" s="3" t="s">
        <v>17</v>
      </c>
      <c r="C1920" s="3" t="s">
        <v>23</v>
      </c>
      <c r="D1920" s="3" t="s">
        <v>14</v>
      </c>
      <c r="E1920" s="3" t="s">
        <v>10</v>
      </c>
      <c r="F1920" s="8">
        <v>2665.16</v>
      </c>
    </row>
    <row r="1921" spans="1:6" ht="15.75" customHeight="1" x14ac:dyDescent="0.3">
      <c r="A1921" s="6" t="s">
        <v>182</v>
      </c>
      <c r="B1921" s="3" t="s">
        <v>12</v>
      </c>
      <c r="C1921" s="3" t="s">
        <v>23</v>
      </c>
      <c r="D1921" s="3" t="s">
        <v>14</v>
      </c>
      <c r="E1921" s="3" t="s">
        <v>24</v>
      </c>
      <c r="F1921" s="8">
        <v>374.88</v>
      </c>
    </row>
    <row r="1922" spans="1:6" ht="15.75" customHeight="1" x14ac:dyDescent="0.3">
      <c r="A1922" s="6" t="s">
        <v>214</v>
      </c>
      <c r="B1922" s="3" t="s">
        <v>30</v>
      </c>
      <c r="C1922" s="3" t="s">
        <v>13</v>
      </c>
      <c r="D1922" s="3" t="s">
        <v>9</v>
      </c>
      <c r="E1922" s="3" t="s">
        <v>10</v>
      </c>
      <c r="F1922" s="8">
        <v>1106.076893849538</v>
      </c>
    </row>
    <row r="1923" spans="1:6" ht="15.75" customHeight="1" x14ac:dyDescent="0.3">
      <c r="A1923" s="6" t="s">
        <v>207</v>
      </c>
      <c r="B1923" s="3" t="s">
        <v>17</v>
      </c>
      <c r="C1923" s="3" t="s">
        <v>8</v>
      </c>
      <c r="D1923" s="3" t="s">
        <v>9</v>
      </c>
      <c r="E1923" s="3" t="s">
        <v>15</v>
      </c>
      <c r="F1923" s="8">
        <v>2876.478117192406</v>
      </c>
    </row>
    <row r="1924" spans="1:6" ht="15.75" customHeight="1" x14ac:dyDescent="0.3">
      <c r="A1924" s="6" t="s">
        <v>67</v>
      </c>
      <c r="B1924" s="3" t="s">
        <v>7</v>
      </c>
      <c r="C1924" s="3" t="s">
        <v>34</v>
      </c>
      <c r="D1924" s="3" t="s">
        <v>14</v>
      </c>
      <c r="E1924" s="3" t="s">
        <v>24</v>
      </c>
      <c r="F1924" s="8">
        <v>4394.3599999999997</v>
      </c>
    </row>
    <row r="1925" spans="1:6" ht="15.75" customHeight="1" x14ac:dyDescent="0.3">
      <c r="A1925" s="6" t="s">
        <v>191</v>
      </c>
      <c r="B1925" s="3" t="s">
        <v>12</v>
      </c>
      <c r="C1925" s="3" t="s">
        <v>34</v>
      </c>
      <c r="D1925" s="3" t="s">
        <v>28</v>
      </c>
      <c r="E1925" s="3" t="s">
        <v>10</v>
      </c>
      <c r="F1925" s="8">
        <v>3682.56</v>
      </c>
    </row>
    <row r="1926" spans="1:6" ht="15.75" customHeight="1" x14ac:dyDescent="0.3">
      <c r="A1926" s="6" t="s">
        <v>179</v>
      </c>
      <c r="B1926" s="3" t="s">
        <v>7</v>
      </c>
      <c r="C1926" s="3" t="s">
        <v>23</v>
      </c>
      <c r="D1926" s="3" t="s">
        <v>14</v>
      </c>
      <c r="E1926" s="3" t="s">
        <v>24</v>
      </c>
      <c r="F1926" s="8">
        <v>2576.87</v>
      </c>
    </row>
    <row r="1927" spans="1:6" ht="15.75" customHeight="1" x14ac:dyDescent="0.3">
      <c r="A1927" s="6" t="s">
        <v>217</v>
      </c>
      <c r="B1927" s="3" t="s">
        <v>19</v>
      </c>
      <c r="C1927" s="3" t="s">
        <v>23</v>
      </c>
      <c r="D1927" s="3" t="s">
        <v>14</v>
      </c>
      <c r="E1927" s="3" t="s">
        <v>15</v>
      </c>
      <c r="F1927" s="8">
        <v>4625.6000000000004</v>
      </c>
    </row>
    <row r="1928" spans="1:6" ht="15.75" customHeight="1" x14ac:dyDescent="0.3">
      <c r="A1928" s="6" t="s">
        <v>161</v>
      </c>
      <c r="B1928" s="3" t="s">
        <v>7</v>
      </c>
      <c r="C1928" s="3" t="s">
        <v>23</v>
      </c>
      <c r="D1928" s="3" t="s">
        <v>14</v>
      </c>
      <c r="E1928" s="3" t="s">
        <v>24</v>
      </c>
      <c r="F1928" s="8">
        <v>3554.21</v>
      </c>
    </row>
    <row r="1929" spans="1:6" ht="15.75" customHeight="1" x14ac:dyDescent="0.3">
      <c r="A1929" s="6" t="s">
        <v>209</v>
      </c>
      <c r="B1929" s="3" t="s">
        <v>7</v>
      </c>
      <c r="C1929" s="3" t="s">
        <v>34</v>
      </c>
      <c r="D1929" s="3" t="s">
        <v>14</v>
      </c>
      <c r="E1929" s="3" t="s">
        <v>24</v>
      </c>
      <c r="F1929" s="8">
        <v>2525.88</v>
      </c>
    </row>
    <row r="1930" spans="1:6" ht="15.75" customHeight="1" x14ac:dyDescent="0.3">
      <c r="A1930" s="6" t="s">
        <v>76</v>
      </c>
      <c r="B1930" s="3" t="s">
        <v>17</v>
      </c>
      <c r="C1930" s="3" t="s">
        <v>8</v>
      </c>
      <c r="D1930" s="3" t="s">
        <v>9</v>
      </c>
      <c r="E1930" s="3" t="s">
        <v>15</v>
      </c>
      <c r="F1930" s="8">
        <v>2134.795554622061</v>
      </c>
    </row>
    <row r="1931" spans="1:6" ht="15.75" customHeight="1" x14ac:dyDescent="0.3">
      <c r="A1931" s="6" t="s">
        <v>80</v>
      </c>
      <c r="B1931" s="3" t="s">
        <v>17</v>
      </c>
      <c r="C1931" s="3" t="s">
        <v>34</v>
      </c>
      <c r="D1931" s="3" t="s">
        <v>28</v>
      </c>
      <c r="E1931" s="3" t="s">
        <v>10</v>
      </c>
      <c r="F1931" s="8">
        <v>798.55</v>
      </c>
    </row>
    <row r="1932" spans="1:6" ht="15.75" customHeight="1" x14ac:dyDescent="0.3">
      <c r="A1932" s="6" t="s">
        <v>207</v>
      </c>
      <c r="B1932" s="3" t="s">
        <v>17</v>
      </c>
      <c r="C1932" s="3" t="s">
        <v>8</v>
      </c>
      <c r="D1932" s="3" t="s">
        <v>28</v>
      </c>
      <c r="E1932" s="3" t="s">
        <v>24</v>
      </c>
      <c r="F1932" s="8">
        <v>4426.58</v>
      </c>
    </row>
    <row r="1933" spans="1:6" ht="15.75" customHeight="1" x14ac:dyDescent="0.3">
      <c r="A1933" s="6" t="s">
        <v>84</v>
      </c>
      <c r="B1933" s="3" t="s">
        <v>30</v>
      </c>
      <c r="C1933" s="3" t="s">
        <v>34</v>
      </c>
      <c r="D1933" s="3" t="s">
        <v>14</v>
      </c>
      <c r="E1933" s="3" t="s">
        <v>15</v>
      </c>
      <c r="F1933" s="8">
        <v>2921.55</v>
      </c>
    </row>
    <row r="1934" spans="1:6" ht="15.75" customHeight="1" x14ac:dyDescent="0.3">
      <c r="A1934" s="6" t="s">
        <v>176</v>
      </c>
      <c r="B1934" s="3" t="s">
        <v>19</v>
      </c>
      <c r="C1934" s="3" t="s">
        <v>34</v>
      </c>
      <c r="D1934" s="3" t="s">
        <v>14</v>
      </c>
      <c r="E1934" s="3" t="s">
        <v>24</v>
      </c>
      <c r="F1934" s="8">
        <v>1534.55</v>
      </c>
    </row>
    <row r="1935" spans="1:6" ht="15.75" customHeight="1" x14ac:dyDescent="0.3">
      <c r="A1935" s="6" t="s">
        <v>11</v>
      </c>
      <c r="B1935" s="3" t="s">
        <v>12</v>
      </c>
      <c r="C1935" s="3" t="s">
        <v>13</v>
      </c>
      <c r="D1935" s="3" t="s">
        <v>9</v>
      </c>
      <c r="E1935" s="3" t="s">
        <v>15</v>
      </c>
      <c r="F1935" s="8">
        <v>3062.3459632906179</v>
      </c>
    </row>
    <row r="1936" spans="1:6" ht="15.75" customHeight="1" x14ac:dyDescent="0.3">
      <c r="A1936" s="6" t="s">
        <v>185</v>
      </c>
      <c r="B1936" s="3" t="s">
        <v>30</v>
      </c>
      <c r="C1936" s="3" t="s">
        <v>8</v>
      </c>
      <c r="D1936" s="3" t="s">
        <v>9</v>
      </c>
      <c r="E1936" s="3" t="s">
        <v>15</v>
      </c>
      <c r="F1936" s="8">
        <v>1828.37</v>
      </c>
    </row>
    <row r="1937" spans="1:6" ht="15.75" customHeight="1" x14ac:dyDescent="0.3">
      <c r="A1937" s="6" t="s">
        <v>181</v>
      </c>
      <c r="B1937" s="3" t="s">
        <v>30</v>
      </c>
      <c r="C1937" s="3" t="s">
        <v>8</v>
      </c>
      <c r="D1937" s="3" t="s">
        <v>9</v>
      </c>
      <c r="E1937" s="3" t="s">
        <v>15</v>
      </c>
      <c r="F1937" s="8">
        <v>2945.0437751789682</v>
      </c>
    </row>
    <row r="1938" spans="1:6" ht="15.75" customHeight="1" x14ac:dyDescent="0.3">
      <c r="A1938" s="6" t="s">
        <v>29</v>
      </c>
      <c r="B1938" s="3" t="s">
        <v>30</v>
      </c>
      <c r="C1938" s="3" t="s">
        <v>34</v>
      </c>
      <c r="D1938" s="3" t="s">
        <v>28</v>
      </c>
      <c r="E1938" s="3" t="s">
        <v>10</v>
      </c>
      <c r="F1938" s="8">
        <v>2905.61</v>
      </c>
    </row>
    <row r="1939" spans="1:6" ht="15.75" customHeight="1" x14ac:dyDescent="0.3">
      <c r="A1939" s="6" t="s">
        <v>199</v>
      </c>
      <c r="B1939" s="3" t="s">
        <v>17</v>
      </c>
      <c r="C1939" s="3" t="s">
        <v>23</v>
      </c>
      <c r="D1939" s="3" t="s">
        <v>28</v>
      </c>
      <c r="E1939" s="3" t="s">
        <v>24</v>
      </c>
      <c r="F1939" s="8">
        <v>3354.34</v>
      </c>
    </row>
    <row r="1940" spans="1:6" ht="15.75" customHeight="1" x14ac:dyDescent="0.3">
      <c r="A1940" s="6" t="s">
        <v>168</v>
      </c>
      <c r="B1940" s="3" t="s">
        <v>17</v>
      </c>
      <c r="C1940" s="3" t="s">
        <v>23</v>
      </c>
      <c r="D1940" s="3" t="s">
        <v>14</v>
      </c>
      <c r="E1940" s="3" t="s">
        <v>10</v>
      </c>
      <c r="F1940" s="8">
        <v>4622.8599999999997</v>
      </c>
    </row>
    <row r="1941" spans="1:6" ht="15.75" customHeight="1" x14ac:dyDescent="0.3">
      <c r="A1941" s="6" t="s">
        <v>97</v>
      </c>
      <c r="B1941" s="3" t="s">
        <v>7</v>
      </c>
      <c r="C1941" s="3" t="s">
        <v>13</v>
      </c>
      <c r="D1941" s="3" t="s">
        <v>9</v>
      </c>
      <c r="E1941" s="3" t="s">
        <v>24</v>
      </c>
      <c r="F1941" s="8">
        <v>4374</v>
      </c>
    </row>
    <row r="1942" spans="1:6" ht="15.75" customHeight="1" x14ac:dyDescent="0.3">
      <c r="A1942" s="6" t="s">
        <v>95</v>
      </c>
      <c r="B1942" s="3" t="s">
        <v>30</v>
      </c>
      <c r="C1942" s="3" t="s">
        <v>34</v>
      </c>
      <c r="D1942" s="3" t="s">
        <v>28</v>
      </c>
      <c r="E1942" s="3" t="s">
        <v>10</v>
      </c>
      <c r="F1942" s="8">
        <v>1375.43</v>
      </c>
    </row>
    <row r="1943" spans="1:6" ht="15.75" customHeight="1" x14ac:dyDescent="0.3">
      <c r="A1943" s="6" t="s">
        <v>129</v>
      </c>
      <c r="B1943" s="3" t="s">
        <v>17</v>
      </c>
      <c r="C1943" s="3" t="s">
        <v>8</v>
      </c>
      <c r="D1943" s="3" t="s">
        <v>9</v>
      </c>
      <c r="E1943" s="3" t="s">
        <v>24</v>
      </c>
      <c r="F1943" s="8">
        <v>4136.8180980639563</v>
      </c>
    </row>
    <row r="1944" spans="1:6" ht="15.75" customHeight="1" x14ac:dyDescent="0.3">
      <c r="A1944" s="6" t="s">
        <v>100</v>
      </c>
      <c r="B1944" s="3" t="s">
        <v>7</v>
      </c>
      <c r="C1944" s="3" t="s">
        <v>13</v>
      </c>
      <c r="D1944" s="3" t="s">
        <v>9</v>
      </c>
      <c r="E1944" s="3" t="s">
        <v>10</v>
      </c>
      <c r="F1944" s="8">
        <v>2988.460647360931</v>
      </c>
    </row>
    <row r="1945" spans="1:6" ht="15.75" customHeight="1" x14ac:dyDescent="0.3">
      <c r="A1945" s="6" t="s">
        <v>119</v>
      </c>
      <c r="B1945" s="3" t="s">
        <v>30</v>
      </c>
      <c r="C1945" s="3" t="s">
        <v>23</v>
      </c>
      <c r="D1945" s="3" t="s">
        <v>9</v>
      </c>
      <c r="E1945" s="3" t="s">
        <v>15</v>
      </c>
      <c r="F1945" s="8">
        <v>724.73842971560396</v>
      </c>
    </row>
    <row r="1946" spans="1:6" ht="15.75" customHeight="1" x14ac:dyDescent="0.3">
      <c r="A1946" s="6" t="s">
        <v>86</v>
      </c>
      <c r="B1946" s="3" t="s">
        <v>19</v>
      </c>
      <c r="C1946" s="3" t="s">
        <v>8</v>
      </c>
      <c r="D1946" s="3" t="s">
        <v>28</v>
      </c>
      <c r="E1946" s="3" t="s">
        <v>15</v>
      </c>
      <c r="F1946" s="8">
        <v>4727.37</v>
      </c>
    </row>
    <row r="1947" spans="1:6" ht="15.75" customHeight="1" x14ac:dyDescent="0.3">
      <c r="A1947" s="6" t="s">
        <v>202</v>
      </c>
      <c r="B1947" s="3" t="s">
        <v>12</v>
      </c>
      <c r="C1947" s="3" t="s">
        <v>13</v>
      </c>
      <c r="D1947" s="3" t="s">
        <v>28</v>
      </c>
      <c r="E1947" s="3" t="s">
        <v>24</v>
      </c>
      <c r="F1947" s="8">
        <v>78.44</v>
      </c>
    </row>
    <row r="1948" spans="1:6" ht="15.75" customHeight="1" x14ac:dyDescent="0.3">
      <c r="A1948" s="6" t="s">
        <v>213</v>
      </c>
      <c r="B1948" s="3" t="s">
        <v>12</v>
      </c>
      <c r="C1948" s="3" t="s">
        <v>8</v>
      </c>
      <c r="D1948" s="3" t="s">
        <v>14</v>
      </c>
      <c r="E1948" s="3" t="s">
        <v>24</v>
      </c>
      <c r="F1948" s="8">
        <v>4289.21</v>
      </c>
    </row>
    <row r="1949" spans="1:6" ht="15.75" customHeight="1" x14ac:dyDescent="0.3">
      <c r="A1949" s="6" t="s">
        <v>220</v>
      </c>
      <c r="B1949" s="3" t="s">
        <v>12</v>
      </c>
      <c r="C1949" s="3" t="s">
        <v>34</v>
      </c>
      <c r="D1949" s="3" t="s">
        <v>14</v>
      </c>
      <c r="E1949" s="3" t="s">
        <v>15</v>
      </c>
      <c r="F1949" s="8">
        <v>1666.98</v>
      </c>
    </row>
    <row r="1950" spans="1:6" ht="15.75" customHeight="1" x14ac:dyDescent="0.3">
      <c r="A1950" s="6" t="s">
        <v>35</v>
      </c>
      <c r="B1950" s="3" t="s">
        <v>19</v>
      </c>
      <c r="C1950" s="3" t="s">
        <v>13</v>
      </c>
      <c r="D1950" s="3" t="s">
        <v>14</v>
      </c>
      <c r="E1950" s="3" t="s">
        <v>15</v>
      </c>
      <c r="F1950" s="8">
        <v>1277.3399999999999</v>
      </c>
    </row>
    <row r="1951" spans="1:6" ht="15.75" customHeight="1" x14ac:dyDescent="0.3">
      <c r="A1951" s="6" t="s">
        <v>118</v>
      </c>
      <c r="B1951" s="3" t="s">
        <v>30</v>
      </c>
      <c r="C1951" s="3" t="s">
        <v>13</v>
      </c>
      <c r="D1951" s="3" t="s">
        <v>28</v>
      </c>
      <c r="E1951" s="3" t="s">
        <v>24</v>
      </c>
      <c r="F1951" s="8">
        <v>371.36</v>
      </c>
    </row>
    <row r="1952" spans="1:6" ht="15.75" customHeight="1" x14ac:dyDescent="0.3">
      <c r="A1952" s="6" t="s">
        <v>143</v>
      </c>
      <c r="B1952" s="3" t="s">
        <v>17</v>
      </c>
      <c r="C1952" s="3" t="s">
        <v>13</v>
      </c>
      <c r="D1952" s="3" t="s">
        <v>9</v>
      </c>
      <c r="E1952" s="3" t="s">
        <v>15</v>
      </c>
      <c r="F1952" s="8">
        <v>4247.1697487037527</v>
      </c>
    </row>
    <row r="1953" spans="1:6" ht="15.75" customHeight="1" x14ac:dyDescent="0.3">
      <c r="A1953" s="6" t="s">
        <v>125</v>
      </c>
      <c r="B1953" s="3" t="s">
        <v>7</v>
      </c>
      <c r="C1953" s="3" t="s">
        <v>13</v>
      </c>
      <c r="D1953" s="3" t="s">
        <v>14</v>
      </c>
      <c r="E1953" s="3" t="s">
        <v>15</v>
      </c>
      <c r="F1953" s="8">
        <v>3150.39</v>
      </c>
    </row>
    <row r="1954" spans="1:6" ht="15.75" customHeight="1" x14ac:dyDescent="0.3">
      <c r="A1954" s="6" t="s">
        <v>127</v>
      </c>
      <c r="B1954" s="3" t="s">
        <v>17</v>
      </c>
      <c r="C1954" s="3" t="s">
        <v>13</v>
      </c>
      <c r="D1954" s="3" t="s">
        <v>9</v>
      </c>
      <c r="E1954" s="3" t="s">
        <v>15</v>
      </c>
      <c r="F1954" s="8">
        <v>3071.4404568923078</v>
      </c>
    </row>
    <row r="1955" spans="1:6" ht="15.75" customHeight="1" x14ac:dyDescent="0.3">
      <c r="A1955" s="6" t="s">
        <v>58</v>
      </c>
      <c r="B1955" s="3" t="s">
        <v>17</v>
      </c>
      <c r="C1955" s="3" t="s">
        <v>13</v>
      </c>
      <c r="D1955" s="3" t="s">
        <v>14</v>
      </c>
      <c r="E1955" s="3" t="s">
        <v>15</v>
      </c>
      <c r="F1955" s="8">
        <v>341.64</v>
      </c>
    </row>
    <row r="1956" spans="1:6" ht="15.75" customHeight="1" x14ac:dyDescent="0.3">
      <c r="A1956" s="6" t="s">
        <v>69</v>
      </c>
      <c r="B1956" s="3" t="s">
        <v>7</v>
      </c>
      <c r="C1956" s="3" t="s">
        <v>13</v>
      </c>
      <c r="D1956" s="3" t="s">
        <v>28</v>
      </c>
      <c r="E1956" s="3" t="s">
        <v>24</v>
      </c>
      <c r="F1956" s="8">
        <v>4075.39</v>
      </c>
    </row>
    <row r="1957" spans="1:6" ht="15.75" customHeight="1" x14ac:dyDescent="0.3">
      <c r="A1957" s="6" t="s">
        <v>142</v>
      </c>
      <c r="B1957" s="3" t="s">
        <v>17</v>
      </c>
      <c r="C1957" s="3" t="s">
        <v>8</v>
      </c>
      <c r="D1957" s="3" t="s">
        <v>28</v>
      </c>
      <c r="E1957" s="3" t="s">
        <v>24</v>
      </c>
      <c r="F1957" s="8">
        <v>4062.72</v>
      </c>
    </row>
    <row r="1958" spans="1:6" ht="15.75" customHeight="1" x14ac:dyDescent="0.3">
      <c r="A1958" s="6" t="s">
        <v>64</v>
      </c>
      <c r="B1958" s="3" t="s">
        <v>30</v>
      </c>
      <c r="C1958" s="3" t="s">
        <v>13</v>
      </c>
      <c r="D1958" s="3" t="s">
        <v>28</v>
      </c>
      <c r="E1958" s="3" t="s">
        <v>15</v>
      </c>
      <c r="F1958" s="8">
        <v>3930.54</v>
      </c>
    </row>
    <row r="1959" spans="1:6" ht="15.75" customHeight="1" x14ac:dyDescent="0.3">
      <c r="A1959" s="6" t="s">
        <v>201</v>
      </c>
      <c r="B1959" s="3" t="s">
        <v>12</v>
      </c>
      <c r="C1959" s="3" t="s">
        <v>23</v>
      </c>
      <c r="D1959" s="3" t="s">
        <v>14</v>
      </c>
      <c r="E1959" s="3" t="s">
        <v>10</v>
      </c>
      <c r="F1959" s="8">
        <v>1919.26</v>
      </c>
    </row>
    <row r="1960" spans="1:6" ht="15.75" customHeight="1" x14ac:dyDescent="0.3">
      <c r="A1960" s="6" t="s">
        <v>210</v>
      </c>
      <c r="B1960" s="3" t="s">
        <v>7</v>
      </c>
      <c r="C1960" s="3" t="s">
        <v>13</v>
      </c>
      <c r="D1960" s="3" t="s">
        <v>14</v>
      </c>
      <c r="E1960" s="3" t="s">
        <v>10</v>
      </c>
      <c r="F1960" s="8">
        <v>3554.23</v>
      </c>
    </row>
    <row r="1961" spans="1:6" ht="15.75" customHeight="1" x14ac:dyDescent="0.3">
      <c r="A1961" s="6" t="s">
        <v>169</v>
      </c>
      <c r="B1961" s="3" t="s">
        <v>12</v>
      </c>
      <c r="C1961" s="3" t="s">
        <v>13</v>
      </c>
      <c r="D1961" s="3" t="s">
        <v>9</v>
      </c>
      <c r="E1961" s="3" t="s">
        <v>24</v>
      </c>
      <c r="F1961" s="8">
        <v>493.58</v>
      </c>
    </row>
    <row r="1962" spans="1:6" ht="15.75" customHeight="1" x14ac:dyDescent="0.3">
      <c r="A1962" s="6" t="s">
        <v>87</v>
      </c>
      <c r="B1962" s="3" t="s">
        <v>12</v>
      </c>
      <c r="C1962" s="3" t="s">
        <v>23</v>
      </c>
      <c r="D1962" s="3" t="s">
        <v>9</v>
      </c>
      <c r="E1962" s="3" t="s">
        <v>10</v>
      </c>
      <c r="F1962" s="8">
        <v>2362.1602799724528</v>
      </c>
    </row>
    <row r="1963" spans="1:6" ht="15.75" customHeight="1" x14ac:dyDescent="0.3">
      <c r="A1963" s="6" t="s">
        <v>203</v>
      </c>
      <c r="B1963" s="3" t="s">
        <v>12</v>
      </c>
      <c r="C1963" s="3" t="s">
        <v>13</v>
      </c>
      <c r="D1963" s="3" t="s">
        <v>14</v>
      </c>
      <c r="E1963" s="3" t="s">
        <v>15</v>
      </c>
      <c r="F1963" s="8">
        <v>984.26</v>
      </c>
    </row>
    <row r="1964" spans="1:6" ht="15.75" customHeight="1" x14ac:dyDescent="0.3">
      <c r="A1964" s="6" t="s">
        <v>163</v>
      </c>
      <c r="B1964" s="3" t="s">
        <v>19</v>
      </c>
      <c r="C1964" s="3" t="s">
        <v>23</v>
      </c>
      <c r="D1964" s="3" t="s">
        <v>28</v>
      </c>
      <c r="E1964" s="3" t="s">
        <v>24</v>
      </c>
      <c r="F1964" s="8">
        <v>2223.0500000000002</v>
      </c>
    </row>
    <row r="1965" spans="1:6" ht="15.75" customHeight="1" x14ac:dyDescent="0.3">
      <c r="A1965" s="6" t="s">
        <v>54</v>
      </c>
      <c r="B1965" s="3" t="s">
        <v>12</v>
      </c>
      <c r="C1965" s="3" t="s">
        <v>34</v>
      </c>
      <c r="D1965" s="3" t="s">
        <v>9</v>
      </c>
      <c r="E1965" s="3" t="s">
        <v>24</v>
      </c>
      <c r="F1965" s="8">
        <v>2498.8473055444779</v>
      </c>
    </row>
    <row r="1966" spans="1:6" ht="15.75" customHeight="1" x14ac:dyDescent="0.3">
      <c r="A1966" s="6" t="s">
        <v>21</v>
      </c>
      <c r="B1966" s="3" t="s">
        <v>19</v>
      </c>
      <c r="C1966" s="3" t="s">
        <v>8</v>
      </c>
      <c r="D1966" s="3" t="s">
        <v>9</v>
      </c>
      <c r="E1966" s="3" t="s">
        <v>10</v>
      </c>
      <c r="F1966" s="8">
        <v>857.66462848426818</v>
      </c>
    </row>
    <row r="1967" spans="1:6" ht="15.75" customHeight="1" x14ac:dyDescent="0.3">
      <c r="A1967" s="6" t="s">
        <v>53</v>
      </c>
      <c r="B1967" s="3" t="s">
        <v>7</v>
      </c>
      <c r="C1967" s="3" t="s">
        <v>8</v>
      </c>
      <c r="D1967" s="3" t="s">
        <v>14</v>
      </c>
      <c r="E1967" s="3" t="s">
        <v>15</v>
      </c>
      <c r="F1967" s="8">
        <v>2079.4</v>
      </c>
    </row>
    <row r="1968" spans="1:6" ht="15.75" customHeight="1" x14ac:dyDescent="0.3">
      <c r="A1968" s="6" t="s">
        <v>36</v>
      </c>
      <c r="B1968" s="3" t="s">
        <v>12</v>
      </c>
      <c r="C1968" s="3" t="s">
        <v>13</v>
      </c>
      <c r="D1968" s="3" t="s">
        <v>28</v>
      </c>
      <c r="E1968" s="3" t="s">
        <v>15</v>
      </c>
      <c r="F1968" s="8">
        <v>2644.71</v>
      </c>
    </row>
    <row r="1969" spans="1:6" ht="15.75" customHeight="1" x14ac:dyDescent="0.3">
      <c r="A1969" s="6" t="s">
        <v>110</v>
      </c>
      <c r="B1969" s="3" t="s">
        <v>12</v>
      </c>
      <c r="C1969" s="3" t="s">
        <v>8</v>
      </c>
      <c r="D1969" s="3" t="s">
        <v>14</v>
      </c>
      <c r="E1969" s="3" t="s">
        <v>15</v>
      </c>
      <c r="F1969" s="8">
        <v>813.42</v>
      </c>
    </row>
    <row r="1970" spans="1:6" ht="15.75" customHeight="1" x14ac:dyDescent="0.3">
      <c r="A1970" s="6" t="s">
        <v>77</v>
      </c>
      <c r="B1970" s="3" t="s">
        <v>30</v>
      </c>
      <c r="C1970" s="3" t="s">
        <v>23</v>
      </c>
      <c r="D1970" s="3" t="s">
        <v>9</v>
      </c>
      <c r="E1970" s="3" t="s">
        <v>15</v>
      </c>
      <c r="F1970" s="8">
        <v>1500.7413107163691</v>
      </c>
    </row>
    <row r="1971" spans="1:6" ht="15.75" customHeight="1" x14ac:dyDescent="0.3">
      <c r="A1971" s="6" t="s">
        <v>117</v>
      </c>
      <c r="B1971" s="3" t="s">
        <v>7</v>
      </c>
      <c r="C1971" s="3" t="s">
        <v>34</v>
      </c>
      <c r="D1971" s="3" t="s">
        <v>14</v>
      </c>
      <c r="E1971" s="3" t="s">
        <v>24</v>
      </c>
      <c r="F1971" s="8">
        <v>2099.7800000000002</v>
      </c>
    </row>
    <row r="1972" spans="1:6" ht="15.75" customHeight="1" x14ac:dyDescent="0.3">
      <c r="A1972" s="6" t="s">
        <v>125</v>
      </c>
      <c r="B1972" s="3" t="s">
        <v>7</v>
      </c>
      <c r="C1972" s="3" t="s">
        <v>13</v>
      </c>
      <c r="D1972" s="3" t="s">
        <v>9</v>
      </c>
      <c r="E1972" s="3" t="s">
        <v>10</v>
      </c>
      <c r="F1972" s="8">
        <v>3573.1842132607412</v>
      </c>
    </row>
    <row r="1973" spans="1:6" ht="15.75" customHeight="1" x14ac:dyDescent="0.3">
      <c r="A1973" s="6" t="s">
        <v>136</v>
      </c>
      <c r="B1973" s="3" t="s">
        <v>17</v>
      </c>
      <c r="C1973" s="3" t="s">
        <v>23</v>
      </c>
      <c r="D1973" s="3" t="s">
        <v>9</v>
      </c>
      <c r="E1973" s="3" t="s">
        <v>15</v>
      </c>
      <c r="F1973" s="8">
        <v>3666.976435047628</v>
      </c>
    </row>
    <row r="1974" spans="1:6" ht="15.75" customHeight="1" x14ac:dyDescent="0.3">
      <c r="A1974" s="6" t="s">
        <v>40</v>
      </c>
      <c r="B1974" s="3" t="s">
        <v>19</v>
      </c>
      <c r="C1974" s="3" t="s">
        <v>13</v>
      </c>
      <c r="D1974" s="3" t="s">
        <v>28</v>
      </c>
      <c r="E1974" s="3" t="s">
        <v>15</v>
      </c>
      <c r="F1974" s="8">
        <v>4772.12</v>
      </c>
    </row>
    <row r="1975" spans="1:6" ht="15.75" customHeight="1" x14ac:dyDescent="0.3">
      <c r="A1975" s="6" t="s">
        <v>98</v>
      </c>
      <c r="B1975" s="3" t="s">
        <v>19</v>
      </c>
      <c r="C1975" s="3" t="s">
        <v>23</v>
      </c>
      <c r="D1975" s="3" t="s">
        <v>9</v>
      </c>
      <c r="E1975" s="3" t="s">
        <v>24</v>
      </c>
      <c r="F1975" s="8">
        <v>4691.37</v>
      </c>
    </row>
    <row r="1976" spans="1:6" ht="15.75" customHeight="1" x14ac:dyDescent="0.3">
      <c r="A1976" s="6" t="s">
        <v>160</v>
      </c>
      <c r="B1976" s="3" t="s">
        <v>30</v>
      </c>
      <c r="C1976" s="3" t="s">
        <v>23</v>
      </c>
      <c r="D1976" s="3" t="s">
        <v>14</v>
      </c>
      <c r="E1976" s="3" t="s">
        <v>15</v>
      </c>
      <c r="F1976" s="8">
        <v>2731.04</v>
      </c>
    </row>
    <row r="1977" spans="1:6" ht="15.75" customHeight="1" x14ac:dyDescent="0.3">
      <c r="A1977" s="6" t="s">
        <v>42</v>
      </c>
      <c r="B1977" s="3" t="s">
        <v>30</v>
      </c>
      <c r="C1977" s="3" t="s">
        <v>8</v>
      </c>
      <c r="D1977" s="3" t="s">
        <v>14</v>
      </c>
      <c r="E1977" s="3" t="s">
        <v>24</v>
      </c>
      <c r="F1977" s="8">
        <v>3020.79</v>
      </c>
    </row>
    <row r="1978" spans="1:6" ht="15.75" customHeight="1" x14ac:dyDescent="0.3">
      <c r="A1978" s="6" t="s">
        <v>112</v>
      </c>
      <c r="B1978" s="3" t="s">
        <v>30</v>
      </c>
      <c r="C1978" s="3" t="s">
        <v>34</v>
      </c>
      <c r="D1978" s="3" t="s">
        <v>28</v>
      </c>
      <c r="E1978" s="3" t="s">
        <v>24</v>
      </c>
      <c r="F1978" s="8">
        <v>1086.79</v>
      </c>
    </row>
    <row r="1979" spans="1:6" ht="15.75" customHeight="1" x14ac:dyDescent="0.3">
      <c r="A1979" s="6" t="s">
        <v>130</v>
      </c>
      <c r="B1979" s="3" t="s">
        <v>12</v>
      </c>
      <c r="C1979" s="3" t="s">
        <v>23</v>
      </c>
      <c r="D1979" s="3" t="s">
        <v>9</v>
      </c>
      <c r="E1979" s="3" t="s">
        <v>24</v>
      </c>
      <c r="F1979" s="8">
        <v>5115.1311140724256</v>
      </c>
    </row>
    <row r="1980" spans="1:6" ht="15.75" customHeight="1" x14ac:dyDescent="0.3">
      <c r="A1980" s="6" t="s">
        <v>116</v>
      </c>
      <c r="B1980" s="3" t="s">
        <v>17</v>
      </c>
      <c r="C1980" s="3" t="s">
        <v>23</v>
      </c>
      <c r="D1980" s="3" t="s">
        <v>14</v>
      </c>
      <c r="E1980" s="3" t="s">
        <v>10</v>
      </c>
      <c r="F1980" s="8">
        <v>2958.7</v>
      </c>
    </row>
    <row r="1981" spans="1:6" ht="15.75" customHeight="1" x14ac:dyDescent="0.3">
      <c r="A1981" s="6" t="s">
        <v>93</v>
      </c>
      <c r="B1981" s="3" t="s">
        <v>30</v>
      </c>
      <c r="C1981" s="3" t="s">
        <v>23</v>
      </c>
      <c r="D1981" s="3" t="s">
        <v>9</v>
      </c>
      <c r="E1981" s="3" t="s">
        <v>10</v>
      </c>
      <c r="F1981" s="8">
        <v>1571.969406872616</v>
      </c>
    </row>
    <row r="1982" spans="1:6" ht="15.75" customHeight="1" x14ac:dyDescent="0.3">
      <c r="A1982" s="6" t="s">
        <v>141</v>
      </c>
      <c r="B1982" s="3" t="s">
        <v>7</v>
      </c>
      <c r="C1982" s="3" t="s">
        <v>13</v>
      </c>
      <c r="D1982" s="3" t="s">
        <v>28</v>
      </c>
      <c r="E1982" s="3" t="s">
        <v>15</v>
      </c>
      <c r="F1982" s="8">
        <v>2745.85</v>
      </c>
    </row>
    <row r="1983" spans="1:6" ht="15.75" customHeight="1" x14ac:dyDescent="0.3">
      <c r="A1983" s="6" t="s">
        <v>156</v>
      </c>
      <c r="B1983" s="3" t="s">
        <v>17</v>
      </c>
      <c r="C1983" s="3" t="s">
        <v>23</v>
      </c>
      <c r="D1983" s="3" t="s">
        <v>28</v>
      </c>
      <c r="E1983" s="3" t="s">
        <v>24</v>
      </c>
      <c r="F1983" s="8">
        <v>1531</v>
      </c>
    </row>
    <row r="1984" spans="1:6" ht="15.75" customHeight="1" x14ac:dyDescent="0.3">
      <c r="A1984" s="6" t="s">
        <v>207</v>
      </c>
      <c r="B1984" s="3" t="s">
        <v>17</v>
      </c>
      <c r="C1984" s="3" t="s">
        <v>8</v>
      </c>
      <c r="D1984" s="3" t="s">
        <v>9</v>
      </c>
      <c r="E1984" s="3" t="s">
        <v>10</v>
      </c>
      <c r="F1984" s="8">
        <v>4709.8048409259827</v>
      </c>
    </row>
    <row r="1985" spans="1:6" ht="15.75" customHeight="1" x14ac:dyDescent="0.3">
      <c r="A1985" s="6" t="s">
        <v>171</v>
      </c>
      <c r="B1985" s="3" t="s">
        <v>17</v>
      </c>
      <c r="C1985" s="3" t="s">
        <v>34</v>
      </c>
      <c r="D1985" s="3" t="s">
        <v>28</v>
      </c>
      <c r="E1985" s="3" t="s">
        <v>24</v>
      </c>
      <c r="F1985" s="8">
        <v>830.08</v>
      </c>
    </row>
    <row r="1986" spans="1:6" ht="15.75" customHeight="1" x14ac:dyDescent="0.3">
      <c r="A1986" s="6" t="s">
        <v>203</v>
      </c>
      <c r="B1986" s="3" t="s">
        <v>12</v>
      </c>
      <c r="C1986" s="3" t="s">
        <v>8</v>
      </c>
      <c r="D1986" s="3" t="s">
        <v>28</v>
      </c>
      <c r="E1986" s="3" t="s">
        <v>15</v>
      </c>
      <c r="F1986" s="8">
        <v>4453.8999999999996</v>
      </c>
    </row>
    <row r="1987" spans="1:6" ht="15.75" customHeight="1" x14ac:dyDescent="0.3">
      <c r="A1987" s="6" t="s">
        <v>70</v>
      </c>
      <c r="B1987" s="3" t="s">
        <v>19</v>
      </c>
      <c r="C1987" s="3" t="s">
        <v>13</v>
      </c>
      <c r="D1987" s="3" t="s">
        <v>28</v>
      </c>
      <c r="E1987" s="3" t="s">
        <v>24</v>
      </c>
      <c r="F1987" s="8">
        <v>4791.93</v>
      </c>
    </row>
    <row r="1988" spans="1:6" ht="15.75" customHeight="1" x14ac:dyDescent="0.3">
      <c r="A1988" s="6" t="s">
        <v>137</v>
      </c>
      <c r="B1988" s="3" t="s">
        <v>17</v>
      </c>
      <c r="C1988" s="3" t="s">
        <v>13</v>
      </c>
      <c r="D1988" s="3" t="s">
        <v>9</v>
      </c>
      <c r="E1988" s="3" t="s">
        <v>10</v>
      </c>
      <c r="F1988" s="8">
        <v>2280.1096019417132</v>
      </c>
    </row>
    <row r="1989" spans="1:6" ht="15.75" customHeight="1" x14ac:dyDescent="0.3">
      <c r="A1989" s="6" t="s">
        <v>101</v>
      </c>
      <c r="B1989" s="3" t="s">
        <v>19</v>
      </c>
      <c r="C1989" s="3" t="s">
        <v>34</v>
      </c>
      <c r="D1989" s="3" t="s">
        <v>9</v>
      </c>
      <c r="E1989" s="3" t="s">
        <v>24</v>
      </c>
      <c r="F1989" s="8">
        <v>4839.8084961409968</v>
      </c>
    </row>
    <row r="1990" spans="1:6" ht="15.75" customHeight="1" x14ac:dyDescent="0.3">
      <c r="A1990" s="6" t="s">
        <v>84</v>
      </c>
      <c r="B1990" s="3" t="s">
        <v>30</v>
      </c>
      <c r="C1990" s="3" t="s">
        <v>13</v>
      </c>
      <c r="D1990" s="3" t="s">
        <v>14</v>
      </c>
      <c r="E1990" s="3" t="s">
        <v>24</v>
      </c>
      <c r="F1990" s="8">
        <v>506.81</v>
      </c>
    </row>
    <row r="1991" spans="1:6" ht="15.75" customHeight="1" x14ac:dyDescent="0.3">
      <c r="A1991" s="6" t="s">
        <v>35</v>
      </c>
      <c r="B1991" s="3" t="s">
        <v>19</v>
      </c>
      <c r="C1991" s="3" t="s">
        <v>13</v>
      </c>
      <c r="D1991" s="3" t="s">
        <v>9</v>
      </c>
      <c r="E1991" s="3" t="s">
        <v>15</v>
      </c>
      <c r="F1991" s="8">
        <v>3907.2413281034828</v>
      </c>
    </row>
    <row r="1992" spans="1:6" ht="15.75" customHeight="1" x14ac:dyDescent="0.3">
      <c r="A1992" s="6" t="s">
        <v>216</v>
      </c>
      <c r="B1992" s="3" t="s">
        <v>17</v>
      </c>
      <c r="C1992" s="3" t="s">
        <v>13</v>
      </c>
      <c r="D1992" s="3" t="s">
        <v>9</v>
      </c>
      <c r="E1992" s="3" t="s">
        <v>15</v>
      </c>
      <c r="F1992" s="8">
        <v>2483.8206122296601</v>
      </c>
    </row>
    <row r="1993" spans="1:6" ht="15.75" customHeight="1" x14ac:dyDescent="0.3">
      <c r="A1993" s="6" t="s">
        <v>133</v>
      </c>
      <c r="B1993" s="3" t="s">
        <v>17</v>
      </c>
      <c r="C1993" s="3" t="s">
        <v>23</v>
      </c>
      <c r="D1993" s="3" t="s">
        <v>28</v>
      </c>
      <c r="E1993" s="3" t="s">
        <v>10</v>
      </c>
      <c r="F1993" s="8">
        <v>139.57</v>
      </c>
    </row>
    <row r="1994" spans="1:6" ht="15.75" customHeight="1" x14ac:dyDescent="0.3">
      <c r="A1994" s="6" t="s">
        <v>184</v>
      </c>
      <c r="B1994" s="3" t="s">
        <v>30</v>
      </c>
      <c r="C1994" s="3" t="s">
        <v>13</v>
      </c>
      <c r="D1994" s="3" t="s">
        <v>9</v>
      </c>
      <c r="E1994" s="3" t="s">
        <v>15</v>
      </c>
      <c r="F1994" s="8">
        <v>2912.6626665081649</v>
      </c>
    </row>
    <row r="1995" spans="1:6" ht="15.75" customHeight="1" x14ac:dyDescent="0.3">
      <c r="A1995" s="6" t="s">
        <v>106</v>
      </c>
      <c r="B1995" s="3" t="s">
        <v>12</v>
      </c>
      <c r="C1995" s="3" t="s">
        <v>34</v>
      </c>
      <c r="D1995" s="3" t="s">
        <v>14</v>
      </c>
      <c r="E1995" s="3" t="s">
        <v>15</v>
      </c>
      <c r="F1995" s="8">
        <v>479.83</v>
      </c>
    </row>
    <row r="1996" spans="1:6" ht="15.75" customHeight="1" x14ac:dyDescent="0.3">
      <c r="A1996" s="6" t="s">
        <v>118</v>
      </c>
      <c r="B1996" s="3" t="s">
        <v>30</v>
      </c>
      <c r="C1996" s="3" t="s">
        <v>34</v>
      </c>
      <c r="D1996" s="3" t="s">
        <v>9</v>
      </c>
      <c r="E1996" s="3" t="s">
        <v>15</v>
      </c>
      <c r="F1996" s="8">
        <v>5275.2422536283621</v>
      </c>
    </row>
    <row r="1997" spans="1:6" ht="15.75" customHeight="1" x14ac:dyDescent="0.3">
      <c r="A1997" s="6" t="s">
        <v>116</v>
      </c>
      <c r="B1997" s="3" t="s">
        <v>17</v>
      </c>
      <c r="C1997" s="3" t="s">
        <v>8</v>
      </c>
      <c r="D1997" s="3" t="s">
        <v>14</v>
      </c>
      <c r="E1997" s="3" t="s">
        <v>15</v>
      </c>
      <c r="F1997" s="8">
        <v>3515.66</v>
      </c>
    </row>
    <row r="1998" spans="1:6" ht="15.75" customHeight="1" x14ac:dyDescent="0.3">
      <c r="A1998" s="6" t="s">
        <v>110</v>
      </c>
      <c r="B1998" s="3" t="s">
        <v>12</v>
      </c>
      <c r="C1998" s="3" t="s">
        <v>34</v>
      </c>
      <c r="D1998" s="3" t="s">
        <v>9</v>
      </c>
      <c r="E1998" s="3" t="s">
        <v>15</v>
      </c>
      <c r="F1998" s="8">
        <v>771.45</v>
      </c>
    </row>
    <row r="1999" spans="1:6" ht="15.75" customHeight="1" x14ac:dyDescent="0.3">
      <c r="A1999" s="6" t="s">
        <v>172</v>
      </c>
      <c r="B1999" s="3" t="s">
        <v>7</v>
      </c>
      <c r="C1999" s="3" t="s">
        <v>34</v>
      </c>
      <c r="D1999" s="3" t="s">
        <v>28</v>
      </c>
      <c r="E1999" s="3" t="s">
        <v>15</v>
      </c>
      <c r="F1999" s="8">
        <v>705.84</v>
      </c>
    </row>
    <row r="2000" spans="1:6" ht="15.75" customHeight="1" x14ac:dyDescent="0.3">
      <c r="A2000" s="6" t="s">
        <v>126</v>
      </c>
      <c r="B2000" s="3" t="s">
        <v>30</v>
      </c>
      <c r="C2000" s="3" t="s">
        <v>23</v>
      </c>
      <c r="D2000" s="3" t="s">
        <v>9</v>
      </c>
      <c r="E2000" s="3" t="s">
        <v>10</v>
      </c>
      <c r="F2000" s="8">
        <v>3398.71</v>
      </c>
    </row>
    <row r="2001" spans="1:6" ht="15.75" customHeight="1" x14ac:dyDescent="0.3">
      <c r="A2001" s="9" t="s">
        <v>107</v>
      </c>
      <c r="B2001" s="10" t="s">
        <v>30</v>
      </c>
      <c r="C2001" s="10" t="s">
        <v>34</v>
      </c>
      <c r="D2001" s="10" t="s">
        <v>28</v>
      </c>
      <c r="E2001" s="10" t="s">
        <v>24</v>
      </c>
      <c r="F2001" s="11">
        <v>2433.04</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I14" sqref="I14"/>
    </sheetView>
  </sheetViews>
  <sheetFormatPr defaultColWidth="14.44140625" defaultRowHeight="15" customHeight="1" x14ac:dyDescent="0.3"/>
  <cols>
    <col min="1" max="1" width="13.44140625" customWidth="1"/>
    <col min="2" max="2" width="21.33203125" customWidth="1"/>
    <col min="3" max="4" width="27.44140625" customWidth="1"/>
    <col min="5" max="5" width="19.44140625" customWidth="1"/>
    <col min="6" max="26" width="8.6640625" customWidth="1"/>
  </cols>
  <sheetData>
    <row r="1" spans="1:5" ht="14.4" x14ac:dyDescent="0.3">
      <c r="A1" s="14" t="s">
        <v>0</v>
      </c>
      <c r="B1" s="15" t="s">
        <v>1</v>
      </c>
      <c r="C1" s="15" t="s">
        <v>221</v>
      </c>
      <c r="D1" s="15" t="s">
        <v>222</v>
      </c>
      <c r="E1" s="17" t="s">
        <v>223</v>
      </c>
    </row>
    <row r="2" spans="1:5" ht="14.4" x14ac:dyDescent="0.3">
      <c r="A2" s="6" t="s">
        <v>170</v>
      </c>
      <c r="B2" s="3" t="s">
        <v>12</v>
      </c>
      <c r="C2" s="3">
        <v>54133</v>
      </c>
      <c r="D2" s="3">
        <v>8543.68</v>
      </c>
      <c r="E2" s="8">
        <v>24</v>
      </c>
    </row>
    <row r="3" spans="1:5" ht="14.4" x14ac:dyDescent="0.3">
      <c r="A3" s="6" t="s">
        <v>47</v>
      </c>
      <c r="B3" s="7" t="s">
        <v>30</v>
      </c>
      <c r="C3" s="3">
        <v>53661</v>
      </c>
      <c r="D3" s="3">
        <v>6965.81</v>
      </c>
      <c r="E3" s="8">
        <v>69.400000000000006</v>
      </c>
    </row>
    <row r="4" spans="1:5" ht="14.4" x14ac:dyDescent="0.3">
      <c r="A4" s="6" t="s">
        <v>189</v>
      </c>
      <c r="B4" s="3" t="s">
        <v>19</v>
      </c>
      <c r="C4" s="3">
        <v>27681</v>
      </c>
      <c r="D4" s="3">
        <v>928.26</v>
      </c>
      <c r="E4" s="8">
        <v>44.97</v>
      </c>
    </row>
    <row r="5" spans="1:5" ht="14.4" x14ac:dyDescent="0.3">
      <c r="A5" s="6" t="s">
        <v>175</v>
      </c>
      <c r="B5" s="3" t="s">
        <v>7</v>
      </c>
      <c r="C5" s="3">
        <v>83923</v>
      </c>
      <c r="D5" s="3">
        <v>8768.7999999999993</v>
      </c>
      <c r="E5" s="8">
        <v>65.290000000000006</v>
      </c>
    </row>
    <row r="6" spans="1:5" ht="14.4" x14ac:dyDescent="0.3">
      <c r="A6" s="6" t="s">
        <v>41</v>
      </c>
      <c r="B6" s="3" t="s">
        <v>30</v>
      </c>
      <c r="C6" s="3">
        <v>61743</v>
      </c>
      <c r="D6" s="3">
        <v>7426.75</v>
      </c>
      <c r="E6" s="8">
        <v>26.39</v>
      </c>
    </row>
    <row r="7" spans="1:5" ht="14.4" x14ac:dyDescent="0.3">
      <c r="A7" s="6" t="s">
        <v>144</v>
      </c>
      <c r="B7" s="3" t="s">
        <v>30</v>
      </c>
      <c r="C7" s="3">
        <v>11426</v>
      </c>
      <c r="D7" s="3">
        <v>4439.5600000000004</v>
      </c>
      <c r="E7" s="8">
        <v>52.71</v>
      </c>
    </row>
    <row r="8" spans="1:5" ht="14.4" x14ac:dyDescent="0.3">
      <c r="A8" s="6" t="s">
        <v>126</v>
      </c>
      <c r="B8" s="3" t="s">
        <v>30</v>
      </c>
      <c r="C8" s="3">
        <v>35506</v>
      </c>
      <c r="D8" s="3">
        <v>1892.04</v>
      </c>
      <c r="E8" s="8">
        <v>61.53</v>
      </c>
    </row>
    <row r="9" spans="1:5" ht="14.4" x14ac:dyDescent="0.3">
      <c r="A9" s="6" t="s">
        <v>49</v>
      </c>
      <c r="B9" s="3" t="s">
        <v>19</v>
      </c>
      <c r="C9" s="3">
        <v>50306</v>
      </c>
      <c r="D9" s="3">
        <v>7031.37</v>
      </c>
      <c r="E9" s="8">
        <v>13.27</v>
      </c>
    </row>
    <row r="10" spans="1:5" ht="14.4" x14ac:dyDescent="0.3">
      <c r="A10" s="6" t="s">
        <v>141</v>
      </c>
      <c r="B10" s="3" t="s">
        <v>7</v>
      </c>
      <c r="C10" s="3">
        <v>45644</v>
      </c>
      <c r="D10" s="3">
        <v>7724.73</v>
      </c>
      <c r="E10" s="8">
        <v>31</v>
      </c>
    </row>
    <row r="11" spans="1:5" ht="14.4" x14ac:dyDescent="0.3">
      <c r="A11" s="6" t="s">
        <v>165</v>
      </c>
      <c r="B11" s="3" t="s">
        <v>7</v>
      </c>
      <c r="C11" s="3">
        <v>32991</v>
      </c>
      <c r="D11" s="3">
        <v>8540.14</v>
      </c>
      <c r="E11" s="8">
        <v>37.75</v>
      </c>
    </row>
    <row r="12" spans="1:5" ht="14.4" x14ac:dyDescent="0.3">
      <c r="A12" s="6" t="s">
        <v>180</v>
      </c>
      <c r="B12" s="3" t="s">
        <v>30</v>
      </c>
      <c r="C12" s="3">
        <v>72846</v>
      </c>
      <c r="D12" s="3">
        <v>5169.53</v>
      </c>
      <c r="E12" s="8">
        <v>76.709999999999994</v>
      </c>
    </row>
    <row r="13" spans="1:5" ht="14.4" x14ac:dyDescent="0.3">
      <c r="A13" s="6" t="s">
        <v>56</v>
      </c>
      <c r="B13" s="3" t="s">
        <v>19</v>
      </c>
      <c r="C13" s="3">
        <v>43747</v>
      </c>
      <c r="D13" s="3">
        <v>3453.48</v>
      </c>
      <c r="E13" s="8">
        <v>98.78</v>
      </c>
    </row>
    <row r="14" spans="1:5" ht="14.4" x14ac:dyDescent="0.3">
      <c r="A14" s="6" t="s">
        <v>215</v>
      </c>
      <c r="B14" s="3" t="s">
        <v>17</v>
      </c>
      <c r="C14" s="3">
        <v>72813</v>
      </c>
      <c r="D14" s="3">
        <v>8818.16</v>
      </c>
      <c r="E14" s="8">
        <v>54.12</v>
      </c>
    </row>
    <row r="15" spans="1:5" ht="14.4" x14ac:dyDescent="0.3">
      <c r="A15" s="6" t="s">
        <v>127</v>
      </c>
      <c r="B15" s="3" t="s">
        <v>17</v>
      </c>
      <c r="C15" s="3">
        <v>17416</v>
      </c>
      <c r="D15" s="3">
        <v>812.06</v>
      </c>
      <c r="E15" s="8">
        <v>5.7</v>
      </c>
    </row>
    <row r="16" spans="1:5" ht="14.4" x14ac:dyDescent="0.3">
      <c r="A16" s="6" t="s">
        <v>119</v>
      </c>
      <c r="B16" s="3" t="s">
        <v>30</v>
      </c>
      <c r="C16" s="3">
        <v>80488</v>
      </c>
      <c r="D16" s="3">
        <v>7629.95</v>
      </c>
      <c r="E16" s="8">
        <v>63.83</v>
      </c>
    </row>
    <row r="17" spans="1:5" ht="14.4" x14ac:dyDescent="0.3">
      <c r="A17" s="6" t="s">
        <v>82</v>
      </c>
      <c r="B17" s="3" t="s">
        <v>17</v>
      </c>
      <c r="C17" s="3">
        <v>93409</v>
      </c>
      <c r="D17" s="3">
        <v>2375.83</v>
      </c>
      <c r="E17" s="8">
        <v>5.83</v>
      </c>
    </row>
    <row r="18" spans="1:5" ht="14.4" x14ac:dyDescent="0.3">
      <c r="A18" s="6" t="s">
        <v>37</v>
      </c>
      <c r="B18" s="3" t="s">
        <v>17</v>
      </c>
      <c r="C18" s="3">
        <v>71747</v>
      </c>
      <c r="D18" s="3">
        <v>9838.66</v>
      </c>
      <c r="E18" s="8">
        <v>7.25</v>
      </c>
    </row>
    <row r="19" spans="1:5" ht="14.4" x14ac:dyDescent="0.3">
      <c r="A19" s="6" t="s">
        <v>107</v>
      </c>
      <c r="B19" s="3" t="s">
        <v>30</v>
      </c>
      <c r="C19" s="3">
        <v>69305</v>
      </c>
      <c r="D19" s="3">
        <v>3203.67</v>
      </c>
      <c r="E19" s="8">
        <v>83.65</v>
      </c>
    </row>
    <row r="20" spans="1:5" ht="14.4" x14ac:dyDescent="0.3">
      <c r="A20" s="6" t="s">
        <v>71</v>
      </c>
      <c r="B20" s="3" t="s">
        <v>7</v>
      </c>
      <c r="C20" s="3">
        <v>68018</v>
      </c>
      <c r="D20" s="3">
        <v>3523.4</v>
      </c>
      <c r="E20" s="8">
        <v>92.26</v>
      </c>
    </row>
    <row r="21" spans="1:5" ht="15.75" customHeight="1" x14ac:dyDescent="0.3">
      <c r="A21" s="6" t="s">
        <v>194</v>
      </c>
      <c r="B21" s="3" t="s">
        <v>17</v>
      </c>
      <c r="C21" s="3">
        <v>95165</v>
      </c>
      <c r="D21" s="3">
        <v>8562.76</v>
      </c>
      <c r="E21" s="8">
        <v>37.54</v>
      </c>
    </row>
    <row r="22" spans="1:5" ht="15.75" customHeight="1" x14ac:dyDescent="0.3">
      <c r="A22" s="6" t="s">
        <v>11</v>
      </c>
      <c r="B22" s="3" t="s">
        <v>12</v>
      </c>
      <c r="C22" s="3">
        <v>44657</v>
      </c>
      <c r="D22" s="3">
        <v>7867.98</v>
      </c>
      <c r="E22" s="8">
        <v>96.01</v>
      </c>
    </row>
    <row r="23" spans="1:5" ht="15.75" customHeight="1" x14ac:dyDescent="0.3">
      <c r="A23" s="6" t="s">
        <v>91</v>
      </c>
      <c r="B23" s="3" t="s">
        <v>30</v>
      </c>
      <c r="C23" s="3">
        <v>20207</v>
      </c>
      <c r="D23" s="3">
        <v>5369.46</v>
      </c>
      <c r="E23" s="8">
        <v>57.51</v>
      </c>
    </row>
    <row r="24" spans="1:5" ht="15.75" customHeight="1" x14ac:dyDescent="0.3">
      <c r="A24" s="6" t="s">
        <v>22</v>
      </c>
      <c r="B24" s="3" t="s">
        <v>12</v>
      </c>
      <c r="C24" s="3">
        <v>47484</v>
      </c>
      <c r="D24" s="3">
        <v>3396.39</v>
      </c>
      <c r="E24" s="8">
        <v>19.510000000000002</v>
      </c>
    </row>
    <row r="25" spans="1:5" ht="15.75" customHeight="1" x14ac:dyDescent="0.3">
      <c r="A25" s="6" t="s">
        <v>61</v>
      </c>
      <c r="B25" s="3" t="s">
        <v>30</v>
      </c>
      <c r="C25" s="3">
        <v>95718</v>
      </c>
      <c r="D25" s="3">
        <v>2443.12</v>
      </c>
      <c r="E25" s="8">
        <v>35.49</v>
      </c>
    </row>
    <row r="26" spans="1:5" ht="15.75" customHeight="1" x14ac:dyDescent="0.3">
      <c r="A26" s="6" t="s">
        <v>29</v>
      </c>
      <c r="B26" s="3" t="s">
        <v>30</v>
      </c>
      <c r="C26" s="3">
        <v>32131</v>
      </c>
      <c r="D26" s="3">
        <v>1474.23</v>
      </c>
      <c r="E26" s="8">
        <v>45.47</v>
      </c>
    </row>
    <row r="27" spans="1:5" ht="15.75" customHeight="1" x14ac:dyDescent="0.3">
      <c r="A27" s="6" t="s">
        <v>58</v>
      </c>
      <c r="B27" s="3" t="s">
        <v>17</v>
      </c>
      <c r="C27" s="3">
        <v>32246</v>
      </c>
      <c r="D27" s="3">
        <v>7903.93</v>
      </c>
      <c r="E27" s="8">
        <v>42.12</v>
      </c>
    </row>
    <row r="28" spans="1:5" ht="15.75" customHeight="1" x14ac:dyDescent="0.3">
      <c r="A28" s="6" t="s">
        <v>95</v>
      </c>
      <c r="B28" s="3" t="s">
        <v>30</v>
      </c>
      <c r="C28" s="3">
        <v>51800</v>
      </c>
      <c r="D28" s="3">
        <v>3042.95</v>
      </c>
      <c r="E28" s="8">
        <v>71.87</v>
      </c>
    </row>
    <row r="29" spans="1:5" ht="15.75" customHeight="1" x14ac:dyDescent="0.3">
      <c r="A29" s="6" t="s">
        <v>123</v>
      </c>
      <c r="B29" s="3" t="s">
        <v>30</v>
      </c>
      <c r="C29" s="3">
        <v>73977</v>
      </c>
      <c r="D29" s="3">
        <v>1646.75</v>
      </c>
      <c r="E29" s="8">
        <v>43.77</v>
      </c>
    </row>
    <row r="30" spans="1:5" ht="15.75" customHeight="1" x14ac:dyDescent="0.3">
      <c r="A30" s="6" t="s">
        <v>196</v>
      </c>
      <c r="B30" s="3" t="s">
        <v>30</v>
      </c>
      <c r="C30" s="3">
        <v>12262</v>
      </c>
      <c r="D30" s="3">
        <v>7106.18</v>
      </c>
      <c r="E30" s="8">
        <v>45.69</v>
      </c>
    </row>
    <row r="31" spans="1:5" ht="15.75" customHeight="1" x14ac:dyDescent="0.3">
      <c r="A31" s="6" t="s">
        <v>45</v>
      </c>
      <c r="B31" s="3" t="s">
        <v>7</v>
      </c>
      <c r="C31" s="3">
        <v>49924</v>
      </c>
      <c r="D31" s="3">
        <v>2199.16</v>
      </c>
      <c r="E31" s="8">
        <v>75.48</v>
      </c>
    </row>
    <row r="32" spans="1:5" ht="15.75" customHeight="1" x14ac:dyDescent="0.3">
      <c r="A32" s="6" t="s">
        <v>102</v>
      </c>
      <c r="B32" s="3" t="s">
        <v>19</v>
      </c>
      <c r="C32" s="3">
        <v>86263</v>
      </c>
      <c r="D32" s="3">
        <v>3213.71</v>
      </c>
      <c r="E32" s="8">
        <v>98.39</v>
      </c>
    </row>
    <row r="33" spans="1:5" ht="15.75" customHeight="1" x14ac:dyDescent="0.3">
      <c r="A33" s="6" t="s">
        <v>63</v>
      </c>
      <c r="B33" s="3" t="s">
        <v>12</v>
      </c>
      <c r="C33" s="3">
        <v>33688</v>
      </c>
      <c r="D33" s="3">
        <v>9495.48</v>
      </c>
      <c r="E33" s="8">
        <v>55.55</v>
      </c>
    </row>
    <row r="34" spans="1:5" ht="15.75" customHeight="1" x14ac:dyDescent="0.3">
      <c r="A34" s="6" t="s">
        <v>159</v>
      </c>
      <c r="B34" s="3" t="s">
        <v>7</v>
      </c>
      <c r="C34" s="3">
        <v>47727</v>
      </c>
      <c r="D34" s="3">
        <v>8907.33</v>
      </c>
      <c r="E34" s="8">
        <v>47.4</v>
      </c>
    </row>
    <row r="35" spans="1:5" ht="15.75" customHeight="1" x14ac:dyDescent="0.3">
      <c r="A35" s="6" t="s">
        <v>167</v>
      </c>
      <c r="B35" s="3" t="s">
        <v>30</v>
      </c>
      <c r="C35" s="3">
        <v>67213</v>
      </c>
      <c r="D35" s="3">
        <v>5533.81</v>
      </c>
      <c r="E35" s="8">
        <v>90.88</v>
      </c>
    </row>
    <row r="36" spans="1:5" ht="15.75" customHeight="1" x14ac:dyDescent="0.3">
      <c r="A36" s="6" t="s">
        <v>185</v>
      </c>
      <c r="B36" s="3" t="s">
        <v>30</v>
      </c>
      <c r="C36" s="3">
        <v>24913</v>
      </c>
      <c r="D36" s="3">
        <v>5727.27</v>
      </c>
      <c r="E36" s="8">
        <v>78.849999999999994</v>
      </c>
    </row>
    <row r="37" spans="1:5" ht="15.75" customHeight="1" x14ac:dyDescent="0.3">
      <c r="A37" s="6" t="s">
        <v>96</v>
      </c>
      <c r="B37" s="3" t="s">
        <v>19</v>
      </c>
      <c r="C37" s="3">
        <v>53942</v>
      </c>
      <c r="D37" s="3">
        <v>5904.31</v>
      </c>
      <c r="E37" s="8">
        <v>32.78</v>
      </c>
    </row>
    <row r="38" spans="1:5" ht="15.75" customHeight="1" x14ac:dyDescent="0.3">
      <c r="A38" s="6" t="s">
        <v>90</v>
      </c>
      <c r="B38" s="3" t="s">
        <v>19</v>
      </c>
      <c r="C38" s="3">
        <v>97337</v>
      </c>
      <c r="D38" s="3">
        <v>3362.06</v>
      </c>
      <c r="E38" s="8">
        <v>55.46</v>
      </c>
    </row>
    <row r="39" spans="1:5" ht="15.75" customHeight="1" x14ac:dyDescent="0.3">
      <c r="A39" s="6" t="s">
        <v>160</v>
      </c>
      <c r="B39" s="3" t="s">
        <v>30</v>
      </c>
      <c r="C39" s="3">
        <v>18341</v>
      </c>
      <c r="D39" s="3">
        <v>8465.57</v>
      </c>
      <c r="E39" s="8">
        <v>38.39</v>
      </c>
    </row>
    <row r="40" spans="1:5" ht="15.75" customHeight="1" x14ac:dyDescent="0.3">
      <c r="A40" s="6" t="s">
        <v>79</v>
      </c>
      <c r="B40" s="3" t="s">
        <v>17</v>
      </c>
      <c r="C40" s="3">
        <v>40503</v>
      </c>
      <c r="D40" s="3">
        <v>7447.46</v>
      </c>
      <c r="E40" s="8">
        <v>98.27</v>
      </c>
    </row>
    <row r="41" spans="1:5" ht="15.75" customHeight="1" x14ac:dyDescent="0.3">
      <c r="A41" s="6" t="s">
        <v>209</v>
      </c>
      <c r="B41" s="3" t="s">
        <v>7</v>
      </c>
      <c r="C41" s="3">
        <v>52357</v>
      </c>
      <c r="D41" s="3">
        <v>5643.16</v>
      </c>
      <c r="E41" s="8">
        <v>37.130000000000003</v>
      </c>
    </row>
    <row r="42" spans="1:5" ht="15.75" customHeight="1" x14ac:dyDescent="0.3">
      <c r="A42" s="6" t="s">
        <v>109</v>
      </c>
      <c r="B42" s="3" t="s">
        <v>12</v>
      </c>
      <c r="C42" s="3">
        <v>84721</v>
      </c>
      <c r="D42" s="3">
        <v>2278.9699999999998</v>
      </c>
      <c r="E42" s="8">
        <v>68.53</v>
      </c>
    </row>
    <row r="43" spans="1:5" ht="15.75" customHeight="1" x14ac:dyDescent="0.3">
      <c r="A43" s="6" t="s">
        <v>54</v>
      </c>
      <c r="B43" s="3" t="s">
        <v>12</v>
      </c>
      <c r="C43" s="3">
        <v>58111</v>
      </c>
      <c r="D43" s="3">
        <v>4610.8999999999996</v>
      </c>
      <c r="E43" s="8">
        <v>21.53</v>
      </c>
    </row>
    <row r="44" spans="1:5" ht="15.75" customHeight="1" x14ac:dyDescent="0.3">
      <c r="A44" s="6" t="s">
        <v>183</v>
      </c>
      <c r="B44" s="3" t="s">
        <v>7</v>
      </c>
      <c r="C44" s="3">
        <v>14009</v>
      </c>
      <c r="D44" s="3">
        <v>7528.98</v>
      </c>
      <c r="E44" s="8">
        <v>77.62</v>
      </c>
    </row>
    <row r="45" spans="1:5" ht="15.75" customHeight="1" x14ac:dyDescent="0.3">
      <c r="A45" s="6" t="s">
        <v>81</v>
      </c>
      <c r="B45" s="3" t="s">
        <v>12</v>
      </c>
      <c r="C45" s="3">
        <v>93661</v>
      </c>
      <c r="D45" s="3">
        <v>7324.58</v>
      </c>
      <c r="E45" s="8">
        <v>23.55</v>
      </c>
    </row>
    <row r="46" spans="1:5" ht="15.75" customHeight="1" x14ac:dyDescent="0.3">
      <c r="A46" s="6" t="s">
        <v>69</v>
      </c>
      <c r="B46" s="3" t="s">
        <v>7</v>
      </c>
      <c r="C46" s="3">
        <v>34725</v>
      </c>
      <c r="D46" s="3">
        <v>3269.89</v>
      </c>
      <c r="E46" s="8">
        <v>78.86</v>
      </c>
    </row>
    <row r="47" spans="1:5" ht="15.75" customHeight="1" x14ac:dyDescent="0.3">
      <c r="A47" s="6" t="s">
        <v>105</v>
      </c>
      <c r="B47" s="3" t="s">
        <v>30</v>
      </c>
      <c r="C47" s="3">
        <v>87337</v>
      </c>
      <c r="D47" s="3">
        <v>3603.06</v>
      </c>
      <c r="E47" s="8">
        <v>67.13</v>
      </c>
    </row>
    <row r="48" spans="1:5" ht="15.75" customHeight="1" x14ac:dyDescent="0.3">
      <c r="A48" s="6" t="s">
        <v>134</v>
      </c>
      <c r="B48" s="3" t="s">
        <v>7</v>
      </c>
      <c r="C48" s="3">
        <v>39568</v>
      </c>
      <c r="D48" s="3">
        <v>3580.54</v>
      </c>
      <c r="E48" s="8">
        <v>78.08</v>
      </c>
    </row>
    <row r="49" spans="1:5" ht="15.75" customHeight="1" x14ac:dyDescent="0.3">
      <c r="A49" s="6" t="s">
        <v>94</v>
      </c>
      <c r="B49" s="3" t="s">
        <v>7</v>
      </c>
      <c r="C49" s="3">
        <v>26338</v>
      </c>
      <c r="D49" s="3">
        <v>578.73</v>
      </c>
      <c r="E49" s="8">
        <v>72.52</v>
      </c>
    </row>
    <row r="50" spans="1:5" ht="15.75" customHeight="1" x14ac:dyDescent="0.3">
      <c r="A50" s="6" t="s">
        <v>210</v>
      </c>
      <c r="B50" s="3" t="s">
        <v>7</v>
      </c>
      <c r="C50" s="3">
        <v>65666</v>
      </c>
      <c r="D50" s="3">
        <v>7269.98</v>
      </c>
      <c r="E50" s="8">
        <v>75.62</v>
      </c>
    </row>
    <row r="51" spans="1:5" ht="15.75" customHeight="1" x14ac:dyDescent="0.3">
      <c r="A51" s="6" t="s">
        <v>139</v>
      </c>
      <c r="B51" s="3" t="s">
        <v>7</v>
      </c>
      <c r="C51" s="3">
        <v>10067</v>
      </c>
      <c r="D51" s="3">
        <v>1953.33</v>
      </c>
      <c r="E51" s="8">
        <v>25.15</v>
      </c>
    </row>
    <row r="52" spans="1:5" ht="15.75" customHeight="1" x14ac:dyDescent="0.3">
      <c r="A52" s="6" t="s">
        <v>197</v>
      </c>
      <c r="B52" s="3" t="s">
        <v>30</v>
      </c>
      <c r="C52" s="3">
        <v>56752</v>
      </c>
      <c r="D52" s="3">
        <v>4177.68</v>
      </c>
      <c r="E52" s="8">
        <v>10.96</v>
      </c>
    </row>
    <row r="53" spans="1:5" ht="15.75" customHeight="1" x14ac:dyDescent="0.3">
      <c r="A53" s="6" t="s">
        <v>174</v>
      </c>
      <c r="B53" s="3" t="s">
        <v>19</v>
      </c>
      <c r="C53" s="3">
        <v>66163</v>
      </c>
      <c r="D53" s="3">
        <v>1416.57</v>
      </c>
      <c r="E53" s="8">
        <v>68.73</v>
      </c>
    </row>
    <row r="54" spans="1:5" ht="15.75" customHeight="1" x14ac:dyDescent="0.3">
      <c r="A54" s="6" t="s">
        <v>125</v>
      </c>
      <c r="B54" s="3" t="s">
        <v>7</v>
      </c>
      <c r="C54" s="3">
        <v>56392</v>
      </c>
      <c r="D54" s="3">
        <v>5703.76</v>
      </c>
      <c r="E54" s="8">
        <v>23.04</v>
      </c>
    </row>
    <row r="55" spans="1:5" ht="15.75" customHeight="1" x14ac:dyDescent="0.3">
      <c r="A55" s="6" t="s">
        <v>103</v>
      </c>
      <c r="B55" s="3" t="s">
        <v>19</v>
      </c>
      <c r="C55" s="3">
        <v>38869</v>
      </c>
      <c r="D55" s="3">
        <v>5109.76</v>
      </c>
      <c r="E55" s="8">
        <v>35.270000000000003</v>
      </c>
    </row>
    <row r="56" spans="1:5" ht="15.75" customHeight="1" x14ac:dyDescent="0.3">
      <c r="A56" s="6" t="s">
        <v>168</v>
      </c>
      <c r="B56" s="3" t="s">
        <v>17</v>
      </c>
      <c r="C56" s="3">
        <v>41050</v>
      </c>
      <c r="D56" s="3">
        <v>6025.84</v>
      </c>
      <c r="E56" s="8">
        <v>53.53</v>
      </c>
    </row>
    <row r="57" spans="1:5" ht="15.75" customHeight="1" x14ac:dyDescent="0.3">
      <c r="A57" s="6" t="s">
        <v>65</v>
      </c>
      <c r="B57" s="3" t="s">
        <v>30</v>
      </c>
      <c r="C57" s="3">
        <v>99026</v>
      </c>
      <c r="D57" s="3">
        <v>5453.2</v>
      </c>
      <c r="E57" s="8">
        <v>57.49</v>
      </c>
    </row>
    <row r="58" spans="1:5" ht="15.75" customHeight="1" x14ac:dyDescent="0.3">
      <c r="A58" s="6" t="s">
        <v>36</v>
      </c>
      <c r="B58" s="3" t="s">
        <v>12</v>
      </c>
      <c r="C58" s="3">
        <v>40226</v>
      </c>
      <c r="D58" s="3">
        <v>7868.86</v>
      </c>
      <c r="E58" s="8">
        <v>80.53</v>
      </c>
    </row>
    <row r="59" spans="1:5" ht="15.75" customHeight="1" x14ac:dyDescent="0.3">
      <c r="A59" s="6" t="s">
        <v>203</v>
      </c>
      <c r="B59" s="3" t="s">
        <v>12</v>
      </c>
      <c r="C59" s="3">
        <v>66398</v>
      </c>
      <c r="D59" s="3">
        <v>8713.61</v>
      </c>
      <c r="E59" s="8">
        <v>83.44</v>
      </c>
    </row>
    <row r="60" spans="1:5" ht="15.75" customHeight="1" x14ac:dyDescent="0.3">
      <c r="A60" s="6" t="s">
        <v>83</v>
      </c>
      <c r="B60" s="3" t="s">
        <v>17</v>
      </c>
      <c r="C60" s="3">
        <v>30934</v>
      </c>
      <c r="D60" s="3">
        <v>4175.6499999999996</v>
      </c>
      <c r="E60" s="8">
        <v>77.290000000000006</v>
      </c>
    </row>
    <row r="61" spans="1:5" ht="15.75" customHeight="1" x14ac:dyDescent="0.3">
      <c r="A61" s="6" t="s">
        <v>42</v>
      </c>
      <c r="B61" s="3" t="s">
        <v>30</v>
      </c>
      <c r="C61" s="3">
        <v>41539</v>
      </c>
      <c r="D61" s="3">
        <v>982.8</v>
      </c>
      <c r="E61" s="8">
        <v>79.7</v>
      </c>
    </row>
    <row r="62" spans="1:5" ht="15.75" customHeight="1" x14ac:dyDescent="0.3">
      <c r="A62" s="6" t="s">
        <v>106</v>
      </c>
      <c r="B62" s="3" t="s">
        <v>12</v>
      </c>
      <c r="C62" s="3">
        <v>21386</v>
      </c>
      <c r="D62" s="3">
        <v>2271.92</v>
      </c>
      <c r="E62" s="8">
        <v>49.67</v>
      </c>
    </row>
    <row r="63" spans="1:5" ht="15.75" customHeight="1" x14ac:dyDescent="0.3">
      <c r="A63" s="6" t="s">
        <v>137</v>
      </c>
      <c r="B63" s="3" t="s">
        <v>17</v>
      </c>
      <c r="C63" s="3">
        <v>19265</v>
      </c>
      <c r="D63" s="3">
        <v>776.6</v>
      </c>
      <c r="E63" s="8">
        <v>39.75</v>
      </c>
    </row>
    <row r="64" spans="1:5" ht="15.75" customHeight="1" x14ac:dyDescent="0.3">
      <c r="A64" s="6" t="s">
        <v>85</v>
      </c>
      <c r="B64" s="3" t="s">
        <v>30</v>
      </c>
      <c r="C64" s="3">
        <v>45519</v>
      </c>
      <c r="D64" s="3">
        <v>7987.69</v>
      </c>
      <c r="E64" s="8">
        <v>10.86</v>
      </c>
    </row>
    <row r="65" spans="1:5" ht="15.75" customHeight="1" x14ac:dyDescent="0.3">
      <c r="A65" s="6" t="s">
        <v>110</v>
      </c>
      <c r="B65" s="3" t="s">
        <v>12</v>
      </c>
      <c r="C65" s="3">
        <v>70481</v>
      </c>
      <c r="D65" s="3">
        <v>4452.83</v>
      </c>
      <c r="E65" s="8">
        <v>91.26</v>
      </c>
    </row>
    <row r="66" spans="1:5" ht="15.75" customHeight="1" x14ac:dyDescent="0.3">
      <c r="A66" s="6" t="s">
        <v>27</v>
      </c>
      <c r="B66" s="3" t="s">
        <v>12</v>
      </c>
      <c r="C66" s="3">
        <v>91031</v>
      </c>
      <c r="D66" s="3">
        <v>1783.57</v>
      </c>
      <c r="E66" s="8">
        <v>32.049999999999997</v>
      </c>
    </row>
    <row r="67" spans="1:5" ht="15.75" customHeight="1" x14ac:dyDescent="0.3">
      <c r="A67" s="6" t="s">
        <v>184</v>
      </c>
      <c r="B67" s="3" t="s">
        <v>30</v>
      </c>
      <c r="C67" s="3">
        <v>13543</v>
      </c>
      <c r="D67" s="3">
        <v>7854.96</v>
      </c>
      <c r="E67" s="8">
        <v>85.57</v>
      </c>
    </row>
    <row r="68" spans="1:5" ht="15.75" customHeight="1" x14ac:dyDescent="0.3">
      <c r="A68" s="6" t="s">
        <v>202</v>
      </c>
      <c r="B68" s="3" t="s">
        <v>12</v>
      </c>
      <c r="C68" s="3">
        <v>28400</v>
      </c>
      <c r="D68" s="3">
        <v>3056.67</v>
      </c>
      <c r="E68" s="8">
        <v>52.68</v>
      </c>
    </row>
    <row r="69" spans="1:5" ht="15.75" customHeight="1" x14ac:dyDescent="0.3">
      <c r="A69" s="6" t="s">
        <v>88</v>
      </c>
      <c r="B69" s="3" t="s">
        <v>7</v>
      </c>
      <c r="C69" s="3">
        <v>44825</v>
      </c>
      <c r="D69" s="3">
        <v>6023.03</v>
      </c>
      <c r="E69" s="8">
        <v>27.2</v>
      </c>
    </row>
    <row r="70" spans="1:5" ht="15.75" customHeight="1" x14ac:dyDescent="0.3">
      <c r="A70" s="6" t="s">
        <v>158</v>
      </c>
      <c r="B70" s="3" t="s">
        <v>30</v>
      </c>
      <c r="C70" s="3">
        <v>85488</v>
      </c>
      <c r="D70" s="3">
        <v>9691.57</v>
      </c>
      <c r="E70" s="8">
        <v>96.98</v>
      </c>
    </row>
    <row r="71" spans="1:5" ht="15.75" customHeight="1" x14ac:dyDescent="0.3">
      <c r="A71" s="6" t="s">
        <v>136</v>
      </c>
      <c r="B71" s="3" t="s">
        <v>17</v>
      </c>
      <c r="C71" s="3">
        <v>15128</v>
      </c>
      <c r="D71" s="3">
        <v>8847.09</v>
      </c>
      <c r="E71" s="8">
        <v>5.25</v>
      </c>
    </row>
    <row r="72" spans="1:5" ht="15.75" customHeight="1" x14ac:dyDescent="0.3">
      <c r="A72" s="6" t="s">
        <v>93</v>
      </c>
      <c r="B72" s="3" t="s">
        <v>30</v>
      </c>
      <c r="C72" s="3">
        <v>26378</v>
      </c>
      <c r="D72" s="3">
        <v>2915.44</v>
      </c>
      <c r="E72" s="8">
        <v>29.84</v>
      </c>
    </row>
    <row r="73" spans="1:5" ht="15.75" customHeight="1" x14ac:dyDescent="0.3">
      <c r="A73" s="6" t="s">
        <v>129</v>
      </c>
      <c r="B73" s="3" t="s">
        <v>17</v>
      </c>
      <c r="C73" s="3">
        <v>95292</v>
      </c>
      <c r="D73" s="3">
        <v>697.47</v>
      </c>
      <c r="E73" s="8">
        <v>88.35</v>
      </c>
    </row>
    <row r="74" spans="1:5" ht="15.75" customHeight="1" x14ac:dyDescent="0.3">
      <c r="A74" s="6" t="s">
        <v>98</v>
      </c>
      <c r="B74" s="3" t="s">
        <v>19</v>
      </c>
      <c r="C74" s="3">
        <v>26170</v>
      </c>
      <c r="D74" s="3">
        <v>8057.54</v>
      </c>
      <c r="E74" s="8">
        <v>63.71</v>
      </c>
    </row>
    <row r="75" spans="1:5" ht="15.75" customHeight="1" x14ac:dyDescent="0.3">
      <c r="A75" s="6" t="s">
        <v>60</v>
      </c>
      <c r="B75" s="3" t="s">
        <v>12</v>
      </c>
      <c r="C75" s="3">
        <v>25148</v>
      </c>
      <c r="D75" s="3">
        <v>9604.5499999999993</v>
      </c>
      <c r="E75" s="8">
        <v>63.47</v>
      </c>
    </row>
    <row r="76" spans="1:5" ht="15.75" customHeight="1" x14ac:dyDescent="0.3">
      <c r="A76" s="6" t="s">
        <v>188</v>
      </c>
      <c r="B76" s="3" t="s">
        <v>19</v>
      </c>
      <c r="C76" s="3">
        <v>60513</v>
      </c>
      <c r="D76" s="3">
        <v>4578.16</v>
      </c>
      <c r="E76" s="8">
        <v>65.53</v>
      </c>
    </row>
    <row r="77" spans="1:5" ht="15.75" customHeight="1" x14ac:dyDescent="0.3">
      <c r="A77" s="6" t="s">
        <v>190</v>
      </c>
      <c r="B77" s="3" t="s">
        <v>17</v>
      </c>
      <c r="C77" s="3">
        <v>41953</v>
      </c>
      <c r="D77" s="3">
        <v>2379.14</v>
      </c>
      <c r="E77" s="8">
        <v>65.67</v>
      </c>
    </row>
    <row r="78" spans="1:5" ht="15.75" customHeight="1" x14ac:dyDescent="0.3">
      <c r="A78" s="6" t="s">
        <v>64</v>
      </c>
      <c r="B78" s="3" t="s">
        <v>30</v>
      </c>
      <c r="C78" s="3">
        <v>52836</v>
      </c>
      <c r="D78" s="3">
        <v>9330.2999999999993</v>
      </c>
      <c r="E78" s="8">
        <v>87.27</v>
      </c>
    </row>
    <row r="79" spans="1:5" ht="15.75" customHeight="1" x14ac:dyDescent="0.3">
      <c r="A79" s="6" t="s">
        <v>97</v>
      </c>
      <c r="B79" s="3" t="s">
        <v>7</v>
      </c>
      <c r="C79" s="3">
        <v>78624</v>
      </c>
      <c r="D79" s="3">
        <v>2373.27</v>
      </c>
      <c r="E79" s="8">
        <v>25.07</v>
      </c>
    </row>
    <row r="80" spans="1:5" ht="15.75" customHeight="1" x14ac:dyDescent="0.3">
      <c r="A80" s="6" t="s">
        <v>26</v>
      </c>
      <c r="B80" s="3" t="s">
        <v>17</v>
      </c>
      <c r="C80" s="3">
        <v>17311</v>
      </c>
      <c r="D80" s="3">
        <v>2257.38</v>
      </c>
      <c r="E80" s="8">
        <v>91.07</v>
      </c>
    </row>
    <row r="81" spans="1:5" ht="15.75" customHeight="1" x14ac:dyDescent="0.3">
      <c r="A81" s="6" t="s">
        <v>206</v>
      </c>
      <c r="B81" s="3" t="s">
        <v>19</v>
      </c>
      <c r="C81" s="3">
        <v>10250</v>
      </c>
      <c r="D81" s="3">
        <v>4717</v>
      </c>
      <c r="E81" s="8">
        <v>16.600000000000001</v>
      </c>
    </row>
    <row r="82" spans="1:5" ht="15.75" customHeight="1" x14ac:dyDescent="0.3">
      <c r="A82" s="6" t="s">
        <v>135</v>
      </c>
      <c r="B82" s="3" t="s">
        <v>12</v>
      </c>
      <c r="C82" s="3">
        <v>39560</v>
      </c>
      <c r="D82" s="3">
        <v>8380.77</v>
      </c>
      <c r="E82" s="8">
        <v>94.01</v>
      </c>
    </row>
    <row r="83" spans="1:5" ht="15.75" customHeight="1" x14ac:dyDescent="0.3">
      <c r="A83" s="6" t="s">
        <v>100</v>
      </c>
      <c r="B83" s="3" t="s">
        <v>7</v>
      </c>
      <c r="C83" s="3">
        <v>17468</v>
      </c>
      <c r="D83" s="3">
        <v>6359.73</v>
      </c>
      <c r="E83" s="8">
        <v>5.22</v>
      </c>
    </row>
    <row r="84" spans="1:5" ht="15.75" customHeight="1" x14ac:dyDescent="0.3">
      <c r="A84" s="6" t="s">
        <v>143</v>
      </c>
      <c r="B84" s="3" t="s">
        <v>17</v>
      </c>
      <c r="C84" s="3">
        <v>94704</v>
      </c>
      <c r="D84" s="3">
        <v>6632.95</v>
      </c>
      <c r="E84" s="8">
        <v>14.76</v>
      </c>
    </row>
    <row r="85" spans="1:5" ht="15.75" customHeight="1" x14ac:dyDescent="0.3">
      <c r="A85" s="6" t="s">
        <v>75</v>
      </c>
      <c r="B85" s="3" t="s">
        <v>19</v>
      </c>
      <c r="C85" s="3">
        <v>54136</v>
      </c>
      <c r="D85" s="3">
        <v>2775.38</v>
      </c>
      <c r="E85" s="8">
        <v>75.459999999999994</v>
      </c>
    </row>
    <row r="86" spans="1:5" ht="15.75" customHeight="1" x14ac:dyDescent="0.3">
      <c r="A86" s="6" t="s">
        <v>114</v>
      </c>
      <c r="B86" s="3" t="s">
        <v>30</v>
      </c>
      <c r="C86" s="3">
        <v>29264</v>
      </c>
      <c r="D86" s="3">
        <v>8362.7199999999993</v>
      </c>
      <c r="E86" s="8">
        <v>61.93</v>
      </c>
    </row>
    <row r="87" spans="1:5" ht="15.75" customHeight="1" x14ac:dyDescent="0.3">
      <c r="A87" s="6" t="s">
        <v>73</v>
      </c>
      <c r="B87" s="3" t="s">
        <v>30</v>
      </c>
      <c r="C87" s="3">
        <v>55974</v>
      </c>
      <c r="D87" s="3">
        <v>7542.28</v>
      </c>
      <c r="E87" s="8">
        <v>72.430000000000007</v>
      </c>
    </row>
    <row r="88" spans="1:5" ht="15.75" customHeight="1" x14ac:dyDescent="0.3">
      <c r="A88" s="6" t="s">
        <v>51</v>
      </c>
      <c r="B88" s="3" t="s">
        <v>30</v>
      </c>
      <c r="C88" s="3">
        <v>44164</v>
      </c>
      <c r="D88" s="3">
        <v>3869.32</v>
      </c>
      <c r="E88" s="8">
        <v>13.81</v>
      </c>
    </row>
    <row r="89" spans="1:5" ht="15.75" customHeight="1" x14ac:dyDescent="0.3">
      <c r="A89" s="6" t="s">
        <v>6</v>
      </c>
      <c r="B89" s="3" t="s">
        <v>7</v>
      </c>
      <c r="C89" s="3">
        <v>77330</v>
      </c>
      <c r="D89" s="3">
        <v>6936.58</v>
      </c>
      <c r="E89" s="8">
        <v>82.3</v>
      </c>
    </row>
    <row r="90" spans="1:5" ht="15.75" customHeight="1" x14ac:dyDescent="0.3">
      <c r="A90" s="6" t="s">
        <v>121</v>
      </c>
      <c r="B90" s="3" t="s">
        <v>30</v>
      </c>
      <c r="C90" s="3">
        <v>58895</v>
      </c>
      <c r="D90" s="3">
        <v>3039.17</v>
      </c>
      <c r="E90" s="8">
        <v>59.82</v>
      </c>
    </row>
    <row r="91" spans="1:5" ht="15.75" customHeight="1" x14ac:dyDescent="0.3">
      <c r="A91" s="6" t="s">
        <v>20</v>
      </c>
      <c r="B91" s="3" t="s">
        <v>17</v>
      </c>
      <c r="C91" s="3">
        <v>29895</v>
      </c>
      <c r="D91" s="3">
        <v>1631.08</v>
      </c>
      <c r="E91" s="8">
        <v>39.93</v>
      </c>
    </row>
    <row r="92" spans="1:5" ht="15.75" customHeight="1" x14ac:dyDescent="0.3">
      <c r="A92" s="6" t="s">
        <v>46</v>
      </c>
      <c r="B92" s="3" t="s">
        <v>30</v>
      </c>
      <c r="C92" s="3">
        <v>43490</v>
      </c>
      <c r="D92" s="3">
        <v>9300.8799999999992</v>
      </c>
      <c r="E92" s="8">
        <v>58.43</v>
      </c>
    </row>
    <row r="93" spans="1:5" ht="15.75" customHeight="1" x14ac:dyDescent="0.3">
      <c r="A93" s="6" t="s">
        <v>120</v>
      </c>
      <c r="B93" s="3" t="s">
        <v>30</v>
      </c>
      <c r="C93" s="3">
        <v>79495</v>
      </c>
      <c r="D93" s="3">
        <v>7157.48</v>
      </c>
      <c r="E93" s="8">
        <v>26.84</v>
      </c>
    </row>
    <row r="94" spans="1:5" ht="15.75" customHeight="1" x14ac:dyDescent="0.3">
      <c r="A94" s="6" t="s">
        <v>59</v>
      </c>
      <c r="B94" s="3" t="s">
        <v>17</v>
      </c>
      <c r="C94" s="3">
        <v>15553</v>
      </c>
      <c r="D94" s="3">
        <v>3909.51</v>
      </c>
      <c r="E94" s="8">
        <v>46.44</v>
      </c>
    </row>
    <row r="95" spans="1:5" ht="15.75" customHeight="1" x14ac:dyDescent="0.3">
      <c r="A95" s="6" t="s">
        <v>208</v>
      </c>
      <c r="B95" s="3" t="s">
        <v>19</v>
      </c>
      <c r="C95" s="3">
        <v>40553</v>
      </c>
      <c r="D95" s="3">
        <v>4875.2299999999996</v>
      </c>
      <c r="E95" s="8">
        <v>23.33</v>
      </c>
    </row>
    <row r="96" spans="1:5" ht="15.75" customHeight="1" x14ac:dyDescent="0.3">
      <c r="A96" s="6" t="s">
        <v>149</v>
      </c>
      <c r="B96" s="3" t="s">
        <v>17</v>
      </c>
      <c r="C96" s="3">
        <v>49885</v>
      </c>
      <c r="D96" s="3">
        <v>6845.46</v>
      </c>
      <c r="E96" s="8">
        <v>58.4</v>
      </c>
    </row>
    <row r="97" spans="1:5" ht="15.75" customHeight="1" x14ac:dyDescent="0.3">
      <c r="A97" s="6" t="s">
        <v>153</v>
      </c>
      <c r="B97" s="3" t="s">
        <v>7</v>
      </c>
      <c r="C97" s="3">
        <v>21388</v>
      </c>
      <c r="D97" s="3">
        <v>5249.39</v>
      </c>
      <c r="E97" s="8">
        <v>64.2</v>
      </c>
    </row>
    <row r="98" spans="1:5" ht="15.75" customHeight="1" x14ac:dyDescent="0.3">
      <c r="A98" s="6" t="s">
        <v>68</v>
      </c>
      <c r="B98" s="3" t="s">
        <v>12</v>
      </c>
      <c r="C98" s="3">
        <v>69100</v>
      </c>
      <c r="D98" s="3">
        <v>9356.02</v>
      </c>
      <c r="E98" s="8">
        <v>16.5</v>
      </c>
    </row>
    <row r="99" spans="1:5" ht="15.75" customHeight="1" x14ac:dyDescent="0.3">
      <c r="A99" s="6" t="s">
        <v>181</v>
      </c>
      <c r="B99" s="3" t="s">
        <v>30</v>
      </c>
      <c r="C99" s="3">
        <v>28704</v>
      </c>
      <c r="D99" s="3">
        <v>6009.24</v>
      </c>
      <c r="E99" s="8">
        <v>39.31</v>
      </c>
    </row>
    <row r="100" spans="1:5" ht="15.75" customHeight="1" x14ac:dyDescent="0.3">
      <c r="A100" s="6" t="s">
        <v>115</v>
      </c>
      <c r="B100" s="3" t="s">
        <v>19</v>
      </c>
      <c r="C100" s="3">
        <v>17162</v>
      </c>
      <c r="D100" s="3">
        <v>5079.95</v>
      </c>
      <c r="E100" s="8">
        <v>19.239999999999998</v>
      </c>
    </row>
    <row r="101" spans="1:5" ht="15.75" customHeight="1" x14ac:dyDescent="0.3">
      <c r="A101" s="6" t="s">
        <v>53</v>
      </c>
      <c r="B101" s="3" t="s">
        <v>7</v>
      </c>
      <c r="C101" s="3">
        <v>90632</v>
      </c>
      <c r="D101" s="3">
        <v>5292.17</v>
      </c>
      <c r="E101" s="8">
        <v>78.45</v>
      </c>
    </row>
    <row r="102" spans="1:5" ht="15.75" customHeight="1" x14ac:dyDescent="0.3">
      <c r="A102" s="6" t="s">
        <v>33</v>
      </c>
      <c r="B102" s="3" t="s">
        <v>19</v>
      </c>
      <c r="C102" s="3">
        <v>65719</v>
      </c>
      <c r="D102" s="3">
        <v>9362.41</v>
      </c>
      <c r="E102" s="8">
        <v>86.55</v>
      </c>
    </row>
    <row r="103" spans="1:5" ht="15.75" customHeight="1" x14ac:dyDescent="0.3">
      <c r="A103" s="6" t="s">
        <v>169</v>
      </c>
      <c r="B103" s="3" t="s">
        <v>12</v>
      </c>
      <c r="C103" s="3">
        <v>82377</v>
      </c>
      <c r="D103" s="3">
        <v>7974.74</v>
      </c>
      <c r="E103" s="8">
        <v>9.17</v>
      </c>
    </row>
    <row r="104" spans="1:5" ht="15.75" customHeight="1" x14ac:dyDescent="0.3">
      <c r="A104" s="6" t="s">
        <v>62</v>
      </c>
      <c r="B104" s="3" t="s">
        <v>30</v>
      </c>
      <c r="C104" s="3">
        <v>22309</v>
      </c>
      <c r="D104" s="3">
        <v>3656.29</v>
      </c>
      <c r="E104" s="8">
        <v>75.25</v>
      </c>
    </row>
    <row r="105" spans="1:5" ht="15.75" customHeight="1" x14ac:dyDescent="0.3">
      <c r="A105" s="6" t="s">
        <v>31</v>
      </c>
      <c r="B105" s="3" t="s">
        <v>30</v>
      </c>
      <c r="C105" s="3">
        <v>84851</v>
      </c>
      <c r="D105" s="3">
        <v>560.75</v>
      </c>
      <c r="E105" s="8">
        <v>80.23</v>
      </c>
    </row>
    <row r="106" spans="1:5" ht="15.75" customHeight="1" x14ac:dyDescent="0.3">
      <c r="A106" s="6" t="s">
        <v>211</v>
      </c>
      <c r="B106" s="3" t="s">
        <v>7</v>
      </c>
      <c r="C106" s="3">
        <v>27028</v>
      </c>
      <c r="D106" s="3">
        <v>4617.92</v>
      </c>
      <c r="E106" s="8">
        <v>57.62</v>
      </c>
    </row>
    <row r="107" spans="1:5" ht="15.75" customHeight="1" x14ac:dyDescent="0.3">
      <c r="A107" s="6" t="s">
        <v>18</v>
      </c>
      <c r="B107" s="3" t="s">
        <v>19</v>
      </c>
      <c r="C107" s="3">
        <v>98682</v>
      </c>
      <c r="D107" s="3">
        <v>6220.56</v>
      </c>
      <c r="E107" s="8">
        <v>70.099999999999994</v>
      </c>
    </row>
    <row r="108" spans="1:5" ht="15.75" customHeight="1" x14ac:dyDescent="0.3">
      <c r="A108" s="6" t="s">
        <v>16</v>
      </c>
      <c r="B108" s="3" t="s">
        <v>17</v>
      </c>
      <c r="C108" s="3">
        <v>43512</v>
      </c>
      <c r="D108" s="3">
        <v>5352.18</v>
      </c>
      <c r="E108" s="8">
        <v>6.17</v>
      </c>
    </row>
    <row r="109" spans="1:5" ht="15.75" customHeight="1" x14ac:dyDescent="0.3">
      <c r="A109" s="6" t="s">
        <v>101</v>
      </c>
      <c r="B109" s="3" t="s">
        <v>19</v>
      </c>
      <c r="C109" s="3">
        <v>39050</v>
      </c>
      <c r="D109" s="3">
        <v>5885.73</v>
      </c>
      <c r="E109" s="8">
        <v>93.04</v>
      </c>
    </row>
    <row r="110" spans="1:5" ht="15.75" customHeight="1" x14ac:dyDescent="0.3">
      <c r="A110" s="6" t="s">
        <v>166</v>
      </c>
      <c r="B110" s="3" t="s">
        <v>7</v>
      </c>
      <c r="C110" s="3">
        <v>34318</v>
      </c>
      <c r="D110" s="3">
        <v>675.67</v>
      </c>
      <c r="E110" s="8">
        <v>41.05</v>
      </c>
    </row>
    <row r="111" spans="1:5" ht="15.75" customHeight="1" x14ac:dyDescent="0.3">
      <c r="A111" s="6" t="s">
        <v>186</v>
      </c>
      <c r="B111" s="3" t="s">
        <v>30</v>
      </c>
      <c r="C111" s="3">
        <v>85868</v>
      </c>
      <c r="D111" s="3">
        <v>907.72</v>
      </c>
      <c r="E111" s="8">
        <v>90.36</v>
      </c>
    </row>
    <row r="112" spans="1:5" ht="15.75" customHeight="1" x14ac:dyDescent="0.3">
      <c r="A112" s="6" t="s">
        <v>176</v>
      </c>
      <c r="B112" s="3" t="s">
        <v>19</v>
      </c>
      <c r="C112" s="3">
        <v>10907</v>
      </c>
      <c r="D112" s="3">
        <v>4748.66</v>
      </c>
      <c r="E112" s="8">
        <v>39.36</v>
      </c>
    </row>
    <row r="113" spans="1:5" ht="15.75" customHeight="1" x14ac:dyDescent="0.3">
      <c r="A113" s="6" t="s">
        <v>178</v>
      </c>
      <c r="B113" s="3" t="s">
        <v>30</v>
      </c>
      <c r="C113" s="3">
        <v>88188</v>
      </c>
      <c r="D113" s="3">
        <v>815.86</v>
      </c>
      <c r="E113" s="8">
        <v>57.53</v>
      </c>
    </row>
    <row r="114" spans="1:5" ht="15.75" customHeight="1" x14ac:dyDescent="0.3">
      <c r="A114" s="6" t="s">
        <v>164</v>
      </c>
      <c r="B114" s="3" t="s">
        <v>19</v>
      </c>
      <c r="C114" s="3">
        <v>69636</v>
      </c>
      <c r="D114" s="3">
        <v>4246.55</v>
      </c>
      <c r="E114" s="8">
        <v>69.290000000000006</v>
      </c>
    </row>
    <row r="115" spans="1:5" ht="15.75" customHeight="1" x14ac:dyDescent="0.3">
      <c r="A115" s="6" t="s">
        <v>138</v>
      </c>
      <c r="B115" s="3" t="s">
        <v>12</v>
      </c>
      <c r="C115" s="3">
        <v>57353</v>
      </c>
      <c r="D115" s="3">
        <v>2274.71</v>
      </c>
      <c r="E115" s="8">
        <v>65.34</v>
      </c>
    </row>
    <row r="116" spans="1:5" ht="15.75" customHeight="1" x14ac:dyDescent="0.3">
      <c r="A116" s="6" t="s">
        <v>72</v>
      </c>
      <c r="B116" s="3" t="s">
        <v>19</v>
      </c>
      <c r="C116" s="3">
        <v>29318</v>
      </c>
      <c r="D116" s="3">
        <v>9860.6200000000008</v>
      </c>
      <c r="E116" s="8">
        <v>14.58</v>
      </c>
    </row>
    <row r="117" spans="1:5" ht="15.75" customHeight="1" x14ac:dyDescent="0.3">
      <c r="A117" s="6" t="s">
        <v>133</v>
      </c>
      <c r="B117" s="3" t="s">
        <v>17</v>
      </c>
      <c r="C117" s="3">
        <v>48501</v>
      </c>
      <c r="D117" s="3">
        <v>7209.77</v>
      </c>
      <c r="E117" s="8">
        <v>92.51</v>
      </c>
    </row>
    <row r="118" spans="1:5" ht="15.75" customHeight="1" x14ac:dyDescent="0.3">
      <c r="A118" s="6" t="s">
        <v>205</v>
      </c>
      <c r="B118" s="3" t="s">
        <v>17</v>
      </c>
      <c r="C118" s="3">
        <v>52594</v>
      </c>
      <c r="D118" s="3">
        <v>8715.0400000000009</v>
      </c>
      <c r="E118" s="8">
        <v>90.54</v>
      </c>
    </row>
    <row r="119" spans="1:5" ht="15.75" customHeight="1" x14ac:dyDescent="0.3">
      <c r="A119" s="6" t="s">
        <v>146</v>
      </c>
      <c r="B119" s="3" t="s">
        <v>7</v>
      </c>
      <c r="C119" s="3">
        <v>14170</v>
      </c>
      <c r="D119" s="3">
        <v>5455.23</v>
      </c>
      <c r="E119" s="8">
        <v>25.46</v>
      </c>
    </row>
    <row r="120" spans="1:5" ht="15.75" customHeight="1" x14ac:dyDescent="0.3">
      <c r="A120" s="6" t="s">
        <v>218</v>
      </c>
      <c r="B120" s="3" t="s">
        <v>17</v>
      </c>
      <c r="C120" s="3">
        <v>22525</v>
      </c>
      <c r="D120" s="3">
        <v>9465.65</v>
      </c>
      <c r="E120" s="8">
        <v>37.79</v>
      </c>
    </row>
    <row r="121" spans="1:5" ht="15.75" customHeight="1" x14ac:dyDescent="0.3">
      <c r="A121" s="6" t="s">
        <v>38</v>
      </c>
      <c r="B121" s="3" t="s">
        <v>30</v>
      </c>
      <c r="C121" s="3">
        <v>57215</v>
      </c>
      <c r="D121" s="3">
        <v>3227.1</v>
      </c>
      <c r="E121" s="8">
        <v>32.909999999999997</v>
      </c>
    </row>
    <row r="122" spans="1:5" ht="15.75" customHeight="1" x14ac:dyDescent="0.3">
      <c r="A122" s="6" t="s">
        <v>48</v>
      </c>
      <c r="B122" s="3" t="s">
        <v>19</v>
      </c>
      <c r="C122" s="3">
        <v>11952</v>
      </c>
      <c r="D122" s="3">
        <v>4637.74</v>
      </c>
      <c r="E122" s="8">
        <v>63.78</v>
      </c>
    </row>
    <row r="123" spans="1:5" ht="15.75" customHeight="1" x14ac:dyDescent="0.3">
      <c r="A123" s="6" t="s">
        <v>173</v>
      </c>
      <c r="B123" s="3" t="s">
        <v>30</v>
      </c>
      <c r="C123" s="3">
        <v>49620</v>
      </c>
      <c r="D123" s="3">
        <v>2424.31</v>
      </c>
      <c r="E123" s="8">
        <v>62.09</v>
      </c>
    </row>
    <row r="124" spans="1:5" ht="15.75" customHeight="1" x14ac:dyDescent="0.3">
      <c r="A124" s="6" t="s">
        <v>198</v>
      </c>
      <c r="B124" s="3" t="s">
        <v>12</v>
      </c>
      <c r="C124" s="3">
        <v>58113</v>
      </c>
      <c r="D124" s="3">
        <v>6382.12</v>
      </c>
      <c r="E124" s="8">
        <v>56.66</v>
      </c>
    </row>
    <row r="125" spans="1:5" ht="15.75" customHeight="1" x14ac:dyDescent="0.3">
      <c r="A125" s="6" t="s">
        <v>111</v>
      </c>
      <c r="B125" s="3" t="s">
        <v>19</v>
      </c>
      <c r="C125" s="3">
        <v>37309</v>
      </c>
      <c r="D125" s="3">
        <v>4508.54</v>
      </c>
      <c r="E125" s="8">
        <v>47.15</v>
      </c>
    </row>
    <row r="126" spans="1:5" ht="15.75" customHeight="1" x14ac:dyDescent="0.3">
      <c r="A126" s="6" t="s">
        <v>130</v>
      </c>
      <c r="B126" s="3" t="s">
        <v>12</v>
      </c>
      <c r="C126" s="3">
        <v>82332</v>
      </c>
      <c r="D126" s="3">
        <v>7134.86</v>
      </c>
      <c r="E126" s="8">
        <v>22.44</v>
      </c>
    </row>
    <row r="127" spans="1:5" ht="15.75" customHeight="1" x14ac:dyDescent="0.3">
      <c r="A127" s="6" t="s">
        <v>80</v>
      </c>
      <c r="B127" s="3" t="s">
        <v>17</v>
      </c>
      <c r="C127" s="3">
        <v>75508</v>
      </c>
      <c r="D127" s="3">
        <v>6856.22</v>
      </c>
      <c r="E127" s="8">
        <v>18.2</v>
      </c>
    </row>
    <row r="128" spans="1:5" ht="15.75" customHeight="1" x14ac:dyDescent="0.3">
      <c r="A128" s="6" t="s">
        <v>99</v>
      </c>
      <c r="B128" s="3" t="s">
        <v>19</v>
      </c>
      <c r="C128" s="3">
        <v>77400</v>
      </c>
      <c r="D128" s="3">
        <v>7504.8</v>
      </c>
      <c r="E128" s="8">
        <v>68.819999999999993</v>
      </c>
    </row>
    <row r="129" spans="1:5" ht="15.75" customHeight="1" x14ac:dyDescent="0.3">
      <c r="A129" s="6" t="s">
        <v>116</v>
      </c>
      <c r="B129" s="3" t="s">
        <v>17</v>
      </c>
      <c r="C129" s="3">
        <v>68216</v>
      </c>
      <c r="D129" s="3">
        <v>9562.33</v>
      </c>
      <c r="E129" s="8">
        <v>63.59</v>
      </c>
    </row>
    <row r="130" spans="1:5" ht="15.75" customHeight="1" x14ac:dyDescent="0.3">
      <c r="A130" s="6" t="s">
        <v>201</v>
      </c>
      <c r="B130" s="3" t="s">
        <v>12</v>
      </c>
      <c r="C130" s="3">
        <v>58439</v>
      </c>
      <c r="D130" s="3">
        <v>5817.93</v>
      </c>
      <c r="E130" s="8">
        <v>63.77</v>
      </c>
    </row>
    <row r="131" spans="1:5" ht="15.75" customHeight="1" x14ac:dyDescent="0.3">
      <c r="A131" s="6" t="s">
        <v>192</v>
      </c>
      <c r="B131" s="3" t="s">
        <v>19</v>
      </c>
      <c r="C131" s="3">
        <v>43227</v>
      </c>
      <c r="D131" s="3">
        <v>5199.53</v>
      </c>
      <c r="E131" s="8">
        <v>44.09</v>
      </c>
    </row>
    <row r="132" spans="1:5" ht="15.75" customHeight="1" x14ac:dyDescent="0.3">
      <c r="A132" s="6" t="s">
        <v>112</v>
      </c>
      <c r="B132" s="3" t="s">
        <v>30</v>
      </c>
      <c r="C132" s="3">
        <v>43294</v>
      </c>
      <c r="D132" s="3">
        <v>3802.13</v>
      </c>
      <c r="E132" s="8">
        <v>45.84</v>
      </c>
    </row>
    <row r="133" spans="1:5" ht="15.75" customHeight="1" x14ac:dyDescent="0.3">
      <c r="A133" s="6" t="s">
        <v>157</v>
      </c>
      <c r="B133" s="3" t="s">
        <v>30</v>
      </c>
      <c r="C133" s="3">
        <v>76544</v>
      </c>
      <c r="D133" s="3">
        <v>8632.77</v>
      </c>
      <c r="E133" s="8">
        <v>12.87</v>
      </c>
    </row>
    <row r="134" spans="1:5" ht="15.75" customHeight="1" x14ac:dyDescent="0.3">
      <c r="A134" s="6" t="s">
        <v>43</v>
      </c>
      <c r="B134" s="3" t="s">
        <v>17</v>
      </c>
      <c r="C134" s="3">
        <v>41168</v>
      </c>
      <c r="D134" s="3">
        <v>8226.77</v>
      </c>
      <c r="E134" s="8">
        <v>42.55</v>
      </c>
    </row>
    <row r="135" spans="1:5" ht="15.75" customHeight="1" x14ac:dyDescent="0.3">
      <c r="A135" s="6" t="s">
        <v>44</v>
      </c>
      <c r="B135" s="3" t="s">
        <v>19</v>
      </c>
      <c r="C135" s="3">
        <v>16256</v>
      </c>
      <c r="D135" s="3">
        <v>2127.1799999999998</v>
      </c>
      <c r="E135" s="8">
        <v>38.94</v>
      </c>
    </row>
    <row r="136" spans="1:5" ht="15.75" customHeight="1" x14ac:dyDescent="0.3">
      <c r="A136" s="6" t="s">
        <v>86</v>
      </c>
      <c r="B136" s="3" t="s">
        <v>19</v>
      </c>
      <c r="C136" s="3">
        <v>56531</v>
      </c>
      <c r="D136" s="3">
        <v>8958.07</v>
      </c>
      <c r="E136" s="8">
        <v>83.44</v>
      </c>
    </row>
    <row r="137" spans="1:5" ht="15.75" customHeight="1" x14ac:dyDescent="0.3">
      <c r="A137" s="6" t="s">
        <v>191</v>
      </c>
      <c r="B137" s="3" t="s">
        <v>12</v>
      </c>
      <c r="C137" s="3">
        <v>43346</v>
      </c>
      <c r="D137" s="3">
        <v>5559.12</v>
      </c>
      <c r="E137" s="8">
        <v>39.4</v>
      </c>
    </row>
    <row r="138" spans="1:5" ht="15.75" customHeight="1" x14ac:dyDescent="0.3">
      <c r="A138" s="6" t="s">
        <v>32</v>
      </c>
      <c r="B138" s="3" t="s">
        <v>7</v>
      </c>
      <c r="C138" s="3">
        <v>10933</v>
      </c>
      <c r="D138" s="3">
        <v>9004.3700000000008</v>
      </c>
      <c r="E138" s="8">
        <v>26.84</v>
      </c>
    </row>
    <row r="139" spans="1:5" ht="15.75" customHeight="1" x14ac:dyDescent="0.3">
      <c r="A139" s="6" t="s">
        <v>179</v>
      </c>
      <c r="B139" s="3" t="s">
        <v>7</v>
      </c>
      <c r="C139" s="3">
        <v>94393</v>
      </c>
      <c r="D139" s="3">
        <v>6691.7</v>
      </c>
      <c r="E139" s="8">
        <v>74.790000000000006</v>
      </c>
    </row>
    <row r="140" spans="1:5" ht="15.75" customHeight="1" x14ac:dyDescent="0.3">
      <c r="A140" s="6" t="s">
        <v>39</v>
      </c>
      <c r="B140" s="3" t="s">
        <v>7</v>
      </c>
      <c r="C140" s="3">
        <v>80904</v>
      </c>
      <c r="D140" s="3">
        <v>3263.09</v>
      </c>
      <c r="E140" s="8">
        <v>58.37</v>
      </c>
    </row>
    <row r="141" spans="1:5" ht="15.75" customHeight="1" x14ac:dyDescent="0.3">
      <c r="A141" s="6" t="s">
        <v>162</v>
      </c>
      <c r="B141" s="3" t="s">
        <v>30</v>
      </c>
      <c r="C141" s="3">
        <v>94347</v>
      </c>
      <c r="D141" s="3">
        <v>2272.58</v>
      </c>
      <c r="E141" s="8">
        <v>34.75</v>
      </c>
    </row>
    <row r="142" spans="1:5" ht="15.75" customHeight="1" x14ac:dyDescent="0.3">
      <c r="A142" s="6" t="s">
        <v>213</v>
      </c>
      <c r="B142" s="3" t="s">
        <v>12</v>
      </c>
      <c r="C142" s="3">
        <v>58622</v>
      </c>
      <c r="D142" s="3">
        <v>7795.36</v>
      </c>
      <c r="E142" s="8">
        <v>59.81</v>
      </c>
    </row>
    <row r="143" spans="1:5" ht="15.75" customHeight="1" x14ac:dyDescent="0.3">
      <c r="A143" s="6" t="s">
        <v>195</v>
      </c>
      <c r="B143" s="3" t="s">
        <v>7</v>
      </c>
      <c r="C143" s="3">
        <v>68278</v>
      </c>
      <c r="D143" s="3">
        <v>3272.65</v>
      </c>
      <c r="E143" s="8">
        <v>30.47</v>
      </c>
    </row>
    <row r="144" spans="1:5" ht="15.75" customHeight="1" x14ac:dyDescent="0.3">
      <c r="A144" s="6" t="s">
        <v>128</v>
      </c>
      <c r="B144" s="3" t="s">
        <v>12</v>
      </c>
      <c r="C144" s="3">
        <v>29406</v>
      </c>
      <c r="D144" s="3">
        <v>5281.69</v>
      </c>
      <c r="E144" s="8">
        <v>27.01</v>
      </c>
    </row>
    <row r="145" spans="1:5" ht="15.75" customHeight="1" x14ac:dyDescent="0.3">
      <c r="A145" s="6" t="s">
        <v>104</v>
      </c>
      <c r="B145" s="3" t="s">
        <v>17</v>
      </c>
      <c r="C145" s="3">
        <v>16868</v>
      </c>
      <c r="D145" s="3">
        <v>1378.01</v>
      </c>
      <c r="E145" s="8">
        <v>47.52</v>
      </c>
    </row>
    <row r="146" spans="1:5" ht="15.75" customHeight="1" x14ac:dyDescent="0.3">
      <c r="A146" s="6" t="s">
        <v>118</v>
      </c>
      <c r="B146" s="3" t="s">
        <v>30</v>
      </c>
      <c r="C146" s="3">
        <v>68492</v>
      </c>
      <c r="D146" s="3">
        <v>3533.88</v>
      </c>
      <c r="E146" s="8">
        <v>52.99</v>
      </c>
    </row>
    <row r="147" spans="1:5" ht="15.75" customHeight="1" x14ac:dyDescent="0.3">
      <c r="A147" s="6" t="s">
        <v>207</v>
      </c>
      <c r="B147" s="3" t="s">
        <v>17</v>
      </c>
      <c r="C147" s="3">
        <v>99115</v>
      </c>
      <c r="D147" s="3">
        <v>827.26</v>
      </c>
      <c r="E147" s="8">
        <v>28.88</v>
      </c>
    </row>
    <row r="148" spans="1:5" ht="15.75" customHeight="1" x14ac:dyDescent="0.3">
      <c r="A148" s="6" t="s">
        <v>193</v>
      </c>
      <c r="B148" s="3" t="s">
        <v>12</v>
      </c>
      <c r="C148" s="3">
        <v>13333</v>
      </c>
      <c r="D148" s="3">
        <v>6102.15</v>
      </c>
      <c r="E148" s="8">
        <v>17.670000000000002</v>
      </c>
    </row>
    <row r="149" spans="1:5" ht="15.75" customHeight="1" x14ac:dyDescent="0.3">
      <c r="A149" s="6" t="s">
        <v>124</v>
      </c>
      <c r="B149" s="3" t="s">
        <v>12</v>
      </c>
      <c r="C149" s="3">
        <v>47491</v>
      </c>
      <c r="D149" s="3">
        <v>5781.05</v>
      </c>
      <c r="E149" s="8">
        <v>92.18</v>
      </c>
    </row>
    <row r="150" spans="1:5" ht="15.75" customHeight="1" x14ac:dyDescent="0.3">
      <c r="A150" s="6" t="s">
        <v>151</v>
      </c>
      <c r="B150" s="3" t="s">
        <v>12</v>
      </c>
      <c r="C150" s="3">
        <v>61207</v>
      </c>
      <c r="D150" s="3">
        <v>6922.33</v>
      </c>
      <c r="E150" s="8">
        <v>9.1999999999999993</v>
      </c>
    </row>
    <row r="151" spans="1:5" ht="15.75" customHeight="1" x14ac:dyDescent="0.3">
      <c r="A151" s="6" t="s">
        <v>200</v>
      </c>
      <c r="B151" s="3" t="s">
        <v>30</v>
      </c>
      <c r="C151" s="3">
        <v>46863</v>
      </c>
      <c r="D151" s="3">
        <v>6762.98</v>
      </c>
      <c r="E151" s="8">
        <v>23.45</v>
      </c>
    </row>
    <row r="152" spans="1:5" ht="15.75" customHeight="1" x14ac:dyDescent="0.3">
      <c r="A152" s="6" t="s">
        <v>156</v>
      </c>
      <c r="B152" s="3" t="s">
        <v>17</v>
      </c>
      <c r="C152" s="3">
        <v>81057</v>
      </c>
      <c r="D152" s="3">
        <v>675.41</v>
      </c>
      <c r="E152" s="8">
        <v>55.44</v>
      </c>
    </row>
    <row r="153" spans="1:5" ht="15.75" customHeight="1" x14ac:dyDescent="0.3">
      <c r="A153" s="6" t="s">
        <v>113</v>
      </c>
      <c r="B153" s="3" t="s">
        <v>30</v>
      </c>
      <c r="C153" s="3">
        <v>90679</v>
      </c>
      <c r="D153" s="3">
        <v>7266.82</v>
      </c>
      <c r="E153" s="8">
        <v>23.3</v>
      </c>
    </row>
    <row r="154" spans="1:5" ht="15.75" customHeight="1" x14ac:dyDescent="0.3">
      <c r="A154" s="6" t="s">
        <v>25</v>
      </c>
      <c r="B154" s="3" t="s">
        <v>19</v>
      </c>
      <c r="C154" s="3">
        <v>95306</v>
      </c>
      <c r="D154" s="3">
        <v>9037.76</v>
      </c>
      <c r="E154" s="8">
        <v>13.35</v>
      </c>
    </row>
    <row r="155" spans="1:5" ht="15.75" customHeight="1" x14ac:dyDescent="0.3">
      <c r="A155" s="6" t="s">
        <v>177</v>
      </c>
      <c r="B155" s="3" t="s">
        <v>7</v>
      </c>
      <c r="C155" s="3">
        <v>17097</v>
      </c>
      <c r="D155" s="3">
        <v>9061.7800000000007</v>
      </c>
      <c r="E155" s="8">
        <v>95.92</v>
      </c>
    </row>
    <row r="156" spans="1:5" ht="15.75" customHeight="1" x14ac:dyDescent="0.3">
      <c r="A156" s="6" t="s">
        <v>142</v>
      </c>
      <c r="B156" s="3" t="s">
        <v>17</v>
      </c>
      <c r="C156" s="3">
        <v>75736</v>
      </c>
      <c r="D156" s="3">
        <v>6287.07</v>
      </c>
      <c r="E156" s="8">
        <v>63.11</v>
      </c>
    </row>
    <row r="157" spans="1:5" ht="15.75" customHeight="1" x14ac:dyDescent="0.3">
      <c r="A157" s="6" t="s">
        <v>140</v>
      </c>
      <c r="B157" s="3" t="s">
        <v>17</v>
      </c>
      <c r="C157" s="3">
        <v>88308</v>
      </c>
      <c r="D157" s="3">
        <v>7802.07</v>
      </c>
      <c r="E157" s="8">
        <v>36.130000000000003</v>
      </c>
    </row>
    <row r="158" spans="1:5" ht="15.75" customHeight="1" x14ac:dyDescent="0.3">
      <c r="A158" s="6" t="s">
        <v>161</v>
      </c>
      <c r="B158" s="3" t="s">
        <v>7</v>
      </c>
      <c r="C158" s="3">
        <v>15788</v>
      </c>
      <c r="D158" s="3">
        <v>1824.14</v>
      </c>
      <c r="E158" s="8">
        <v>52.78</v>
      </c>
    </row>
    <row r="159" spans="1:5" ht="15.75" customHeight="1" x14ac:dyDescent="0.3">
      <c r="A159" s="6" t="s">
        <v>21</v>
      </c>
      <c r="B159" s="3" t="s">
        <v>19</v>
      </c>
      <c r="C159" s="3">
        <v>61157</v>
      </c>
      <c r="D159" s="3">
        <v>7331.54</v>
      </c>
      <c r="E159" s="8">
        <v>55.52</v>
      </c>
    </row>
    <row r="160" spans="1:5" ht="15.75" customHeight="1" x14ac:dyDescent="0.3">
      <c r="A160" s="6" t="s">
        <v>155</v>
      </c>
      <c r="B160" s="3" t="s">
        <v>7</v>
      </c>
      <c r="C160" s="3">
        <v>72224</v>
      </c>
      <c r="D160" s="3">
        <v>1613.32</v>
      </c>
      <c r="E160" s="8">
        <v>39.21</v>
      </c>
    </row>
    <row r="161" spans="1:5" ht="15.75" customHeight="1" x14ac:dyDescent="0.3">
      <c r="A161" s="6" t="s">
        <v>204</v>
      </c>
      <c r="B161" s="3" t="s">
        <v>30</v>
      </c>
      <c r="C161" s="3">
        <v>36423</v>
      </c>
      <c r="D161" s="3">
        <v>589.96</v>
      </c>
      <c r="E161" s="8">
        <v>30.9</v>
      </c>
    </row>
    <row r="162" spans="1:5" ht="15.75" customHeight="1" x14ac:dyDescent="0.3">
      <c r="A162" s="6" t="s">
        <v>89</v>
      </c>
      <c r="B162" s="3" t="s">
        <v>17</v>
      </c>
      <c r="C162" s="3">
        <v>36171</v>
      </c>
      <c r="D162" s="3">
        <v>6864.38</v>
      </c>
      <c r="E162" s="8">
        <v>37.03</v>
      </c>
    </row>
    <row r="163" spans="1:5" ht="15.75" customHeight="1" x14ac:dyDescent="0.3">
      <c r="A163" s="6" t="s">
        <v>74</v>
      </c>
      <c r="B163" s="3" t="s">
        <v>19</v>
      </c>
      <c r="C163" s="3">
        <v>18175</v>
      </c>
      <c r="D163" s="3">
        <v>8349.49</v>
      </c>
      <c r="E163" s="8">
        <v>39.97</v>
      </c>
    </row>
    <row r="164" spans="1:5" ht="15.75" customHeight="1" x14ac:dyDescent="0.3">
      <c r="A164" s="6" t="s">
        <v>220</v>
      </c>
      <c r="B164" s="3" t="s">
        <v>12</v>
      </c>
      <c r="C164" s="3">
        <v>97040</v>
      </c>
      <c r="D164" s="3">
        <v>5727.14</v>
      </c>
      <c r="E164" s="8">
        <v>38.19</v>
      </c>
    </row>
    <row r="165" spans="1:5" ht="15.75" customHeight="1" x14ac:dyDescent="0.3">
      <c r="A165" s="6" t="s">
        <v>145</v>
      </c>
      <c r="B165" s="3" t="s">
        <v>7</v>
      </c>
      <c r="C165" s="3">
        <v>60710</v>
      </c>
      <c r="D165" s="3">
        <v>2726.26</v>
      </c>
      <c r="E165" s="8">
        <v>83.02</v>
      </c>
    </row>
    <row r="166" spans="1:5" ht="15.75" customHeight="1" x14ac:dyDescent="0.3">
      <c r="A166" s="6" t="s">
        <v>214</v>
      </c>
      <c r="B166" s="3" t="s">
        <v>30</v>
      </c>
      <c r="C166" s="3">
        <v>79330</v>
      </c>
      <c r="D166" s="3">
        <v>6075.23</v>
      </c>
      <c r="E166" s="8">
        <v>83.97</v>
      </c>
    </row>
    <row r="167" spans="1:5" ht="15.75" customHeight="1" x14ac:dyDescent="0.3">
      <c r="A167" s="6" t="s">
        <v>40</v>
      </c>
      <c r="B167" s="3" t="s">
        <v>19</v>
      </c>
      <c r="C167" s="3">
        <v>96474</v>
      </c>
      <c r="D167" s="3">
        <v>7574.39</v>
      </c>
      <c r="E167" s="8">
        <v>95.54</v>
      </c>
    </row>
    <row r="168" spans="1:5" ht="15.75" customHeight="1" x14ac:dyDescent="0.3">
      <c r="A168" s="6" t="s">
        <v>131</v>
      </c>
      <c r="B168" s="3" t="s">
        <v>17</v>
      </c>
      <c r="C168" s="3">
        <v>94128</v>
      </c>
      <c r="D168" s="3">
        <v>8117.82</v>
      </c>
      <c r="E168" s="8">
        <v>73.83</v>
      </c>
    </row>
    <row r="169" spans="1:5" ht="15.75" customHeight="1" x14ac:dyDescent="0.3">
      <c r="A169" s="6" t="s">
        <v>147</v>
      </c>
      <c r="B169" s="3" t="s">
        <v>17</v>
      </c>
      <c r="C169" s="3">
        <v>24095</v>
      </c>
      <c r="D169" s="3">
        <v>3167.52</v>
      </c>
      <c r="E169" s="8">
        <v>31.02</v>
      </c>
    </row>
    <row r="170" spans="1:5" ht="15.75" customHeight="1" x14ac:dyDescent="0.3">
      <c r="A170" s="6" t="s">
        <v>148</v>
      </c>
      <c r="B170" s="3" t="s">
        <v>17</v>
      </c>
      <c r="C170" s="3">
        <v>44994</v>
      </c>
      <c r="D170" s="3">
        <v>7305.59</v>
      </c>
      <c r="E170" s="8">
        <v>91.53</v>
      </c>
    </row>
    <row r="171" spans="1:5" ht="15.75" customHeight="1" x14ac:dyDescent="0.3">
      <c r="A171" s="6" t="s">
        <v>171</v>
      </c>
      <c r="B171" s="3" t="s">
        <v>17</v>
      </c>
      <c r="C171" s="3">
        <v>24502</v>
      </c>
      <c r="D171" s="3">
        <v>7466.86</v>
      </c>
      <c r="E171" s="8">
        <v>88.83</v>
      </c>
    </row>
    <row r="172" spans="1:5" ht="15.75" customHeight="1" x14ac:dyDescent="0.3">
      <c r="A172" s="6" t="s">
        <v>150</v>
      </c>
      <c r="B172" s="3" t="s">
        <v>30</v>
      </c>
      <c r="C172" s="3">
        <v>98356</v>
      </c>
      <c r="D172" s="3">
        <v>6968.69</v>
      </c>
      <c r="E172" s="8">
        <v>81.72</v>
      </c>
    </row>
    <row r="173" spans="1:5" ht="15.75" customHeight="1" x14ac:dyDescent="0.3">
      <c r="A173" s="6" t="s">
        <v>66</v>
      </c>
      <c r="B173" s="3" t="s">
        <v>30</v>
      </c>
      <c r="C173" s="3">
        <v>98396</v>
      </c>
      <c r="D173" s="3">
        <v>5174.07</v>
      </c>
      <c r="E173" s="8">
        <v>63.38</v>
      </c>
    </row>
    <row r="174" spans="1:5" ht="15.75" customHeight="1" x14ac:dyDescent="0.3">
      <c r="A174" s="6" t="s">
        <v>55</v>
      </c>
      <c r="B174" s="3" t="s">
        <v>12</v>
      </c>
      <c r="C174" s="3">
        <v>38181</v>
      </c>
      <c r="D174" s="3">
        <v>691.84</v>
      </c>
      <c r="E174" s="8">
        <v>33.53</v>
      </c>
    </row>
    <row r="175" spans="1:5" ht="15.75" customHeight="1" x14ac:dyDescent="0.3">
      <c r="A175" s="6" t="s">
        <v>122</v>
      </c>
      <c r="B175" s="3" t="s">
        <v>19</v>
      </c>
      <c r="C175" s="3">
        <v>95962</v>
      </c>
      <c r="D175" s="3">
        <v>524.72</v>
      </c>
      <c r="E175" s="8">
        <v>49.55</v>
      </c>
    </row>
    <row r="176" spans="1:5" ht="15.75" customHeight="1" x14ac:dyDescent="0.3">
      <c r="A176" s="6" t="s">
        <v>52</v>
      </c>
      <c r="B176" s="3" t="s">
        <v>19</v>
      </c>
      <c r="C176" s="3">
        <v>94949</v>
      </c>
      <c r="D176" s="3">
        <v>9714.76</v>
      </c>
      <c r="E176" s="8">
        <v>64.900000000000006</v>
      </c>
    </row>
    <row r="177" spans="1:5" ht="15.75" customHeight="1" x14ac:dyDescent="0.3">
      <c r="A177" s="6" t="s">
        <v>92</v>
      </c>
      <c r="B177" s="3" t="s">
        <v>30</v>
      </c>
      <c r="C177" s="3">
        <v>18726</v>
      </c>
      <c r="D177" s="3">
        <v>5099.54</v>
      </c>
      <c r="E177" s="8">
        <v>71.05</v>
      </c>
    </row>
    <row r="178" spans="1:5" ht="15.75" customHeight="1" x14ac:dyDescent="0.3">
      <c r="A178" s="6" t="s">
        <v>163</v>
      </c>
      <c r="B178" s="3" t="s">
        <v>19</v>
      </c>
      <c r="C178" s="3">
        <v>87482</v>
      </c>
      <c r="D178" s="3">
        <v>2231.7399999999998</v>
      </c>
      <c r="E178" s="8">
        <v>45.43</v>
      </c>
    </row>
    <row r="179" spans="1:5" ht="15.75" customHeight="1" x14ac:dyDescent="0.3">
      <c r="A179" s="6" t="s">
        <v>187</v>
      </c>
      <c r="B179" s="3" t="s">
        <v>19</v>
      </c>
      <c r="C179" s="3">
        <v>94861</v>
      </c>
      <c r="D179" s="3">
        <v>8363.57</v>
      </c>
      <c r="E179" s="8">
        <v>90.29</v>
      </c>
    </row>
    <row r="180" spans="1:5" ht="15.75" customHeight="1" x14ac:dyDescent="0.3">
      <c r="A180" s="6" t="s">
        <v>219</v>
      </c>
      <c r="B180" s="3" t="s">
        <v>12</v>
      </c>
      <c r="C180" s="3">
        <v>84524</v>
      </c>
      <c r="D180" s="3">
        <v>9350.11</v>
      </c>
      <c r="E180" s="8">
        <v>27.53</v>
      </c>
    </row>
    <row r="181" spans="1:5" ht="15.75" customHeight="1" x14ac:dyDescent="0.3">
      <c r="A181" s="6" t="s">
        <v>216</v>
      </c>
      <c r="B181" s="3" t="s">
        <v>17</v>
      </c>
      <c r="C181" s="3">
        <v>13302</v>
      </c>
      <c r="D181" s="3">
        <v>821.51</v>
      </c>
      <c r="E181" s="8">
        <v>69.599999999999994</v>
      </c>
    </row>
    <row r="182" spans="1:5" ht="15.75" customHeight="1" x14ac:dyDescent="0.3">
      <c r="A182" s="6" t="s">
        <v>70</v>
      </c>
      <c r="B182" s="3" t="s">
        <v>19</v>
      </c>
      <c r="C182" s="3">
        <v>42485</v>
      </c>
      <c r="D182" s="3">
        <v>4755.75</v>
      </c>
      <c r="E182" s="8">
        <v>10.19</v>
      </c>
    </row>
    <row r="183" spans="1:5" ht="15.75" customHeight="1" x14ac:dyDescent="0.3">
      <c r="A183" s="6" t="s">
        <v>57</v>
      </c>
      <c r="B183" s="3" t="s">
        <v>19</v>
      </c>
      <c r="C183" s="3">
        <v>41027</v>
      </c>
      <c r="D183" s="3">
        <v>7285.85</v>
      </c>
      <c r="E183" s="8">
        <v>59.87</v>
      </c>
    </row>
    <row r="184" spans="1:5" ht="15.75" customHeight="1" x14ac:dyDescent="0.3">
      <c r="A184" s="6" t="s">
        <v>132</v>
      </c>
      <c r="B184" s="3" t="s">
        <v>19</v>
      </c>
      <c r="C184" s="3">
        <v>29860</v>
      </c>
      <c r="D184" s="3">
        <v>3956.23</v>
      </c>
      <c r="E184" s="8">
        <v>57.5</v>
      </c>
    </row>
    <row r="185" spans="1:5" ht="15.75" customHeight="1" x14ac:dyDescent="0.3">
      <c r="A185" s="6" t="s">
        <v>108</v>
      </c>
      <c r="B185" s="3" t="s">
        <v>7</v>
      </c>
      <c r="C185" s="3">
        <v>22201</v>
      </c>
      <c r="D185" s="3">
        <v>2853.66</v>
      </c>
      <c r="E185" s="8">
        <v>71.94</v>
      </c>
    </row>
    <row r="186" spans="1:5" ht="15.75" customHeight="1" x14ac:dyDescent="0.3">
      <c r="A186" s="6" t="s">
        <v>172</v>
      </c>
      <c r="B186" s="3" t="s">
        <v>7</v>
      </c>
      <c r="C186" s="3">
        <v>68820</v>
      </c>
      <c r="D186" s="3">
        <v>9612.25</v>
      </c>
      <c r="E186" s="8">
        <v>83.51</v>
      </c>
    </row>
    <row r="187" spans="1:5" ht="15.75" customHeight="1" x14ac:dyDescent="0.3">
      <c r="A187" s="6" t="s">
        <v>77</v>
      </c>
      <c r="B187" s="3" t="s">
        <v>30</v>
      </c>
      <c r="C187" s="3">
        <v>61942</v>
      </c>
      <c r="D187" s="3">
        <v>4891.32</v>
      </c>
      <c r="E187" s="8">
        <v>91.59</v>
      </c>
    </row>
    <row r="188" spans="1:5" ht="15.75" customHeight="1" x14ac:dyDescent="0.3">
      <c r="A188" s="6" t="s">
        <v>199</v>
      </c>
      <c r="B188" s="3" t="s">
        <v>17</v>
      </c>
      <c r="C188" s="3">
        <v>77317</v>
      </c>
      <c r="D188" s="3">
        <v>4862.95</v>
      </c>
      <c r="E188" s="8">
        <v>89.78</v>
      </c>
    </row>
    <row r="189" spans="1:5" ht="15.75" customHeight="1" x14ac:dyDescent="0.3">
      <c r="A189" s="6" t="s">
        <v>217</v>
      </c>
      <c r="B189" s="3" t="s">
        <v>19</v>
      </c>
      <c r="C189" s="3">
        <v>80824</v>
      </c>
      <c r="D189" s="3">
        <v>2858.92</v>
      </c>
      <c r="E189" s="8">
        <v>13.97</v>
      </c>
    </row>
    <row r="190" spans="1:5" ht="15.75" customHeight="1" x14ac:dyDescent="0.3">
      <c r="A190" s="6" t="s">
        <v>212</v>
      </c>
      <c r="B190" s="3" t="s">
        <v>7</v>
      </c>
      <c r="C190" s="3">
        <v>67820</v>
      </c>
      <c r="D190" s="3">
        <v>8177.95</v>
      </c>
      <c r="E190" s="8">
        <v>40.69</v>
      </c>
    </row>
    <row r="191" spans="1:5" ht="15.75" customHeight="1" x14ac:dyDescent="0.3">
      <c r="A191" s="6" t="s">
        <v>67</v>
      </c>
      <c r="B191" s="3" t="s">
        <v>7</v>
      </c>
      <c r="C191" s="3">
        <v>70582</v>
      </c>
      <c r="D191" s="3">
        <v>7517.59</v>
      </c>
      <c r="E191" s="8">
        <v>95.71</v>
      </c>
    </row>
    <row r="192" spans="1:5" ht="15.75" customHeight="1" x14ac:dyDescent="0.3">
      <c r="A192" s="6" t="s">
        <v>78</v>
      </c>
      <c r="B192" s="3" t="s">
        <v>7</v>
      </c>
      <c r="C192" s="3">
        <v>86557</v>
      </c>
      <c r="D192" s="3">
        <v>8631.2800000000007</v>
      </c>
      <c r="E192" s="8">
        <v>69.53</v>
      </c>
    </row>
    <row r="193" spans="1:5" ht="15.75" customHeight="1" x14ac:dyDescent="0.3">
      <c r="A193" s="6" t="s">
        <v>152</v>
      </c>
      <c r="B193" s="3" t="s">
        <v>30</v>
      </c>
      <c r="C193" s="3">
        <v>21914</v>
      </c>
      <c r="D193" s="3">
        <v>5897.27</v>
      </c>
      <c r="E193" s="8">
        <v>49.41</v>
      </c>
    </row>
    <row r="194" spans="1:5" ht="15.75" customHeight="1" x14ac:dyDescent="0.3">
      <c r="A194" s="6" t="s">
        <v>87</v>
      </c>
      <c r="B194" s="3" t="s">
        <v>12</v>
      </c>
      <c r="C194" s="3">
        <v>15333</v>
      </c>
      <c r="D194" s="3">
        <v>2570.54</v>
      </c>
      <c r="E194" s="8">
        <v>41.07</v>
      </c>
    </row>
    <row r="195" spans="1:5" ht="15.75" customHeight="1" x14ac:dyDescent="0.3">
      <c r="A195" s="6" t="s">
        <v>35</v>
      </c>
      <c r="B195" s="3" t="s">
        <v>19</v>
      </c>
      <c r="C195" s="3">
        <v>42382</v>
      </c>
      <c r="D195" s="3">
        <v>5116.6899999999996</v>
      </c>
      <c r="E195" s="8">
        <v>80.42</v>
      </c>
    </row>
    <row r="196" spans="1:5" ht="15.75" customHeight="1" x14ac:dyDescent="0.3">
      <c r="A196" s="6" t="s">
        <v>154</v>
      </c>
      <c r="B196" s="3" t="s">
        <v>12</v>
      </c>
      <c r="C196" s="3">
        <v>87012</v>
      </c>
      <c r="D196" s="3">
        <v>7478.13</v>
      </c>
      <c r="E196" s="8">
        <v>27.22</v>
      </c>
    </row>
    <row r="197" spans="1:5" ht="15.75" customHeight="1" x14ac:dyDescent="0.3">
      <c r="A197" s="6" t="s">
        <v>84</v>
      </c>
      <c r="B197" s="3" t="s">
        <v>30</v>
      </c>
      <c r="C197" s="3">
        <v>85444</v>
      </c>
      <c r="D197" s="3">
        <v>852.57</v>
      </c>
      <c r="E197" s="8">
        <v>72.650000000000006</v>
      </c>
    </row>
    <row r="198" spans="1:5" ht="15.75" customHeight="1" x14ac:dyDescent="0.3">
      <c r="A198" s="6" t="s">
        <v>76</v>
      </c>
      <c r="B198" s="3" t="s">
        <v>17</v>
      </c>
      <c r="C198" s="3">
        <v>59617</v>
      </c>
      <c r="D198" s="3">
        <v>5000.95</v>
      </c>
      <c r="E198" s="8">
        <v>80.36</v>
      </c>
    </row>
    <row r="199" spans="1:5" ht="15.75" customHeight="1" x14ac:dyDescent="0.3">
      <c r="A199" s="6" t="s">
        <v>50</v>
      </c>
      <c r="B199" s="3" t="s">
        <v>19</v>
      </c>
      <c r="C199" s="3">
        <v>40577</v>
      </c>
      <c r="D199" s="3">
        <v>4280.82</v>
      </c>
      <c r="E199" s="8">
        <v>79.88</v>
      </c>
    </row>
    <row r="200" spans="1:5" ht="15.75" customHeight="1" x14ac:dyDescent="0.3">
      <c r="A200" s="6" t="s">
        <v>117</v>
      </c>
      <c r="B200" s="3" t="s">
        <v>7</v>
      </c>
      <c r="C200" s="3">
        <v>89321</v>
      </c>
      <c r="D200" s="3">
        <v>9836.34</v>
      </c>
      <c r="E200" s="8">
        <v>16.989999999999998</v>
      </c>
    </row>
    <row r="201" spans="1:5" ht="15.75" customHeight="1" x14ac:dyDescent="0.3">
      <c r="A201" s="9" t="s">
        <v>182</v>
      </c>
      <c r="B201" s="10" t="s">
        <v>12</v>
      </c>
      <c r="C201" s="10">
        <v>21081</v>
      </c>
      <c r="D201" s="10">
        <v>9001.77</v>
      </c>
      <c r="E201" s="11">
        <v>49.27</v>
      </c>
    </row>
    <row r="202" spans="1:5" ht="15.75" customHeight="1" x14ac:dyDescent="0.3"/>
    <row r="203" spans="1:5" ht="15.75" customHeight="1" x14ac:dyDescent="0.3"/>
    <row r="204" spans="1:5" ht="15.75" customHeight="1" x14ac:dyDescent="0.3"/>
    <row r="205" spans="1:5" ht="15.75" customHeight="1" x14ac:dyDescent="0.3"/>
    <row r="206" spans="1:5" ht="15.75" customHeight="1" x14ac:dyDescent="0.3"/>
    <row r="207" spans="1:5" ht="15.75" customHeight="1" x14ac:dyDescent="0.3"/>
    <row r="208" spans="1:5"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1"/>
  <sheetViews>
    <sheetView workbookViewId="0">
      <selection activeCell="F7" sqref="F7"/>
    </sheetView>
  </sheetViews>
  <sheetFormatPr defaultColWidth="14.44140625" defaultRowHeight="15" customHeight="1" x14ac:dyDescent="0.3"/>
  <cols>
    <col min="1" max="1" width="14.88671875" customWidth="1"/>
    <col min="2" max="2" width="19.6640625" bestFit="1" customWidth="1"/>
    <col min="3" max="4" width="20.33203125" customWidth="1"/>
    <col min="5" max="5" width="18.88671875" bestFit="1" customWidth="1"/>
    <col min="6" max="6" width="15.33203125" bestFit="1" customWidth="1"/>
    <col min="7" max="7" width="19.109375" bestFit="1" customWidth="1"/>
    <col min="8" max="23" width="8.6640625" customWidth="1"/>
  </cols>
  <sheetData>
    <row r="1" spans="1:7" ht="14.4" x14ac:dyDescent="0.3">
      <c r="A1" s="14" t="s">
        <v>0</v>
      </c>
      <c r="B1" s="13" t="s">
        <v>1</v>
      </c>
      <c r="C1" s="15" t="s">
        <v>2</v>
      </c>
      <c r="D1" s="15" t="s">
        <v>808</v>
      </c>
      <c r="E1" s="15" t="s">
        <v>458</v>
      </c>
      <c r="F1" s="16" t="s">
        <v>459</v>
      </c>
      <c r="G1" s="16" t="s">
        <v>5</v>
      </c>
    </row>
    <row r="2" spans="1:7" ht="14.4" x14ac:dyDescent="0.3">
      <c r="A2" s="6" t="s">
        <v>170</v>
      </c>
      <c r="B2" s="6" t="str">
        <f>TRIM(UPPER(Emission_Table_Raw[[#This Row],[Facility Name]]))</f>
        <v>JSW ENERGY</v>
      </c>
      <c r="C2" s="1" t="s">
        <v>34</v>
      </c>
      <c r="D2" s="3" t="str">
        <f>TRIM(UPPER(Emission_Table_Raw[[#This Row],[Scope]]))</f>
        <v>SCOPE 3</v>
      </c>
      <c r="E2" s="3" t="str">
        <f>SUBSTITUTE(SUBSTITUTE(SUBSTITUTE(UPPER(Emission_Table_Raw[[#This Row],[GHG Type]]),"₂","2"),"₄","4"),"₀","0")</f>
        <v>CH4</v>
      </c>
      <c r="F2" s="8">
        <f>IF(Emission_Table[ [#This Row],[Clean GHG Type] ]="CO2", Emission_Table[[#This Row],[Emissions (tons)]],
 IF(Emission_Table[[#This Row],[Clean GHG Type]]="CH4", Emission_Table[[#This Row],[Emissions (tons)]]*28,
 IF(Emission_Table[[#This Row],[Clean GHG Type]]="N2O", Emission_Table[[#This Row],[Emissions (tons)]]*265, "")))</f>
        <v>13060.6</v>
      </c>
      <c r="G2" s="8">
        <v>466.45</v>
      </c>
    </row>
    <row r="3" spans="1:7" ht="14.4" x14ac:dyDescent="0.3">
      <c r="A3" s="6" t="s">
        <v>170</v>
      </c>
      <c r="B3" s="6" t="str">
        <f>TRIM(UPPER(Emission_Table_Raw[[#This Row],[Facility Name]]))</f>
        <v>L&amp;T</v>
      </c>
      <c r="C3" s="1" t="s">
        <v>8</v>
      </c>
      <c r="D3" s="3" t="str">
        <f>TRIM(UPPER(Emission_Table_Raw[[#This Row],[Scope]]))</f>
        <v>SCOPE 1</v>
      </c>
      <c r="E3" s="3" t="str">
        <f>SUBSTITUTE(SUBSTITUTE(SUBSTITUTE(UPPER(Emission_Table_Raw[[#This Row],[GHG Type]]),"₂","2"),"₄","4"),"₀","0")</f>
        <v>CO2</v>
      </c>
      <c r="F3" s="8">
        <f>IF(Emission_Table[ [#This Row],[Clean GHG Type] ]="CO2", Emission_Table[[#This Row],[Emissions (tons)]],
 IF(Emission_Table[[#This Row],[Clean GHG Type]]="CH4", Emission_Table[[#This Row],[Emissions (tons)]]*28,
 IF(Emission_Table[[#This Row],[Clean GHG Type]]="N2O", Emission_Table[[#This Row],[Emissions (tons)]]*265, "")))</f>
        <v>1931.14</v>
      </c>
      <c r="G3" s="8">
        <v>1931.14</v>
      </c>
    </row>
    <row r="4" spans="1:7" ht="14.4" x14ac:dyDescent="0.3">
      <c r="A4" s="6" t="s">
        <v>170</v>
      </c>
      <c r="B4" s="6" t="str">
        <f>TRIM(UPPER(Emission_Table_Raw[[#This Row],[Facility Name]]))</f>
        <v>RELIANCE INDUSTRIES</v>
      </c>
      <c r="C4" s="1" t="s">
        <v>8</v>
      </c>
      <c r="D4" s="3" t="str">
        <f>TRIM(UPPER(Emission_Table_Raw[[#This Row],[Scope]]))</f>
        <v>SCOPE 1</v>
      </c>
      <c r="E4" s="3" t="str">
        <f>SUBSTITUTE(SUBSTITUTE(SUBSTITUTE(UPPER(Emission_Table_Raw[[#This Row],[GHG Type]]),"₂","2"),"₄","4"),"₀","0")</f>
        <v>CO2</v>
      </c>
      <c r="F4" s="8">
        <f>IF(Emission_Table[ [#This Row],[Clean GHG Type] ]="CO2", Emission_Table[[#This Row],[Emissions (tons)]],
 IF(Emission_Table[[#This Row],[Clean GHG Type]]="CH4", Emission_Table[[#This Row],[Emissions (tons)]]*28,
 IF(Emission_Table[[#This Row],[Clean GHG Type]]="N2O", Emission_Table[[#This Row],[Emissions (tons)]]*265, "")))</f>
        <v>2905.28</v>
      </c>
      <c r="G4" s="8">
        <v>2905.28</v>
      </c>
    </row>
    <row r="5" spans="1:7" ht="14.4" x14ac:dyDescent="0.3">
      <c r="A5" s="6" t="s">
        <v>170</v>
      </c>
      <c r="B5" s="6" t="str">
        <f>TRIM(UPPER(Emission_Table_Raw[[#This Row],[Facility Name]]))</f>
        <v>TATA STEEL</v>
      </c>
      <c r="C5" s="1" t="s">
        <v>13</v>
      </c>
      <c r="D5" s="3" t="str">
        <f>TRIM(UPPER(Emission_Table_Raw[[#This Row],[Scope]]))</f>
        <v>SCOPE 1</v>
      </c>
      <c r="E5" s="3" t="str">
        <f>SUBSTITUTE(SUBSTITUTE(SUBSTITUTE(UPPER(Emission_Table_Raw[[#This Row],[GHG Type]]),"₂","2"),"₄","4"),"₀","0")</f>
        <v>CO2</v>
      </c>
      <c r="F5" s="8">
        <f>IF(Emission_Table[ [#This Row],[Clean GHG Type] ]="CO2", Emission_Table[[#This Row],[Emissions (tons)]],
 IF(Emission_Table[[#This Row],[Clean GHG Type]]="CH4", Emission_Table[[#This Row],[Emissions (tons)]]*28,
 IF(Emission_Table[[#This Row],[Clean GHG Type]]="N2O", Emission_Table[[#This Row],[Emissions (tons)]]*265, "")))</f>
        <v>807.86</v>
      </c>
      <c r="G5" s="8">
        <v>807.86</v>
      </c>
    </row>
    <row r="6" spans="1:7" ht="14.4" x14ac:dyDescent="0.3">
      <c r="A6" s="6" t="s">
        <v>170</v>
      </c>
      <c r="B6" s="6" t="str">
        <f>TRIM(UPPER(Emission_Table_Raw[[#This Row],[Facility Name]]))</f>
        <v>RELIANCE INDUSTRIES</v>
      </c>
      <c r="C6" s="1" t="s">
        <v>13</v>
      </c>
      <c r="D6" s="3" t="str">
        <f>TRIM(UPPER(Emission_Table_Raw[[#This Row],[Scope]]))</f>
        <v>SCOPE 3</v>
      </c>
      <c r="E6" s="3" t="str">
        <f>SUBSTITUTE(SUBSTITUTE(SUBSTITUTE(UPPER(Emission_Table_Raw[[#This Row],[GHG Type]]),"₂","2"),"₄","4"),"₀","0")</f>
        <v>CH4</v>
      </c>
      <c r="F6" s="8">
        <f>IF(Emission_Table[ [#This Row],[Clean GHG Type] ]="CO2", Emission_Table[[#This Row],[Emissions (tons)]],
 IF(Emission_Table[[#This Row],[Clean GHG Type]]="CH4", Emission_Table[[#This Row],[Emissions (tons)]]*28,
 IF(Emission_Table[[#This Row],[Clean GHG Type]]="N2O", Emission_Table[[#This Row],[Emissions (tons)]]*265, "")))</f>
        <v>132540.24</v>
      </c>
      <c r="G6" s="8">
        <v>4733.58</v>
      </c>
    </row>
    <row r="7" spans="1:7" ht="14.4" x14ac:dyDescent="0.3">
      <c r="A7" s="6" t="s">
        <v>170</v>
      </c>
      <c r="B7" s="6" t="str">
        <f>TRIM(UPPER(Emission_Table_Raw[[#This Row],[Facility Name]]))</f>
        <v>TATA STEEL</v>
      </c>
      <c r="C7" s="1" t="s">
        <v>13</v>
      </c>
      <c r="D7" s="3" t="str">
        <f>TRIM(UPPER(Emission_Table_Raw[[#This Row],[Scope]]))</f>
        <v>SCOPE 1</v>
      </c>
      <c r="E7" s="3" t="str">
        <f>SUBSTITUTE(SUBSTITUTE(SUBSTITUTE(UPPER(Emission_Table_Raw[[#This Row],[GHG Type]]),"₂","2"),"₄","4"),"₀","0")</f>
        <v>CH4</v>
      </c>
      <c r="F7" s="8">
        <f>IF(Emission_Table[ [#This Row],[Clean GHG Type] ]="CO2", Emission_Table[[#This Row],[Emissions (tons)]],
 IF(Emission_Table[[#This Row],[Clean GHG Type]]="CH4", Emission_Table[[#This Row],[Emissions (tons)]]*28,
 IF(Emission_Table[[#This Row],[Clean GHG Type]]="N2O", Emission_Table[[#This Row],[Emissions (tons)]]*265, "")))</f>
        <v>2450.2800000000002</v>
      </c>
      <c r="G7" s="8">
        <v>87.51</v>
      </c>
    </row>
    <row r="8" spans="1:7" ht="14.4" x14ac:dyDescent="0.3">
      <c r="A8" s="6" t="s">
        <v>170</v>
      </c>
      <c r="B8" s="6" t="str">
        <f>TRIM(UPPER(Emission_Table_Raw[[#This Row],[Facility Name]]))</f>
        <v>L&amp;T</v>
      </c>
      <c r="C8" s="1" t="s">
        <v>23</v>
      </c>
      <c r="D8" s="3" t="str">
        <f>TRIM(UPPER(Emission_Table_Raw[[#This Row],[Scope]]))</f>
        <v>SCOPE 3</v>
      </c>
      <c r="E8" s="3" t="str">
        <f>SUBSTITUTE(SUBSTITUTE(SUBSTITUTE(UPPER(Emission_Table_Raw[[#This Row],[GHG Type]]),"₂","2"),"₄","4"),"₀","0")</f>
        <v>N2O</v>
      </c>
      <c r="F8" s="8">
        <f>IF(Emission_Table[ [#This Row],[Clean GHG Type] ]="CO2", Emission_Table[[#This Row],[Emissions (tons)]],
 IF(Emission_Table[[#This Row],[Clean GHG Type]]="CH4", Emission_Table[[#This Row],[Emissions (tons)]]*28,
 IF(Emission_Table[[#This Row],[Clean GHG Type]]="N2O", Emission_Table[[#This Row],[Emissions (tons)]]*265, "")))</f>
        <v>124650.7</v>
      </c>
      <c r="G8" s="8">
        <v>470.38</v>
      </c>
    </row>
    <row r="9" spans="1:7" ht="14.4" x14ac:dyDescent="0.3">
      <c r="A9" s="6" t="s">
        <v>170</v>
      </c>
      <c r="B9" s="6" t="str">
        <f>TRIM(UPPER(Emission_Table_Raw[[#This Row],[Facility Name]]))</f>
        <v>TATA STEEL</v>
      </c>
      <c r="C9" s="1" t="s">
        <v>13</v>
      </c>
      <c r="D9" s="3" t="str">
        <f>TRIM(UPPER(Emission_Table_Raw[[#This Row],[Scope]]))</f>
        <v>SCOPE 3</v>
      </c>
      <c r="E9" s="3" t="str">
        <f>SUBSTITUTE(SUBSTITUTE(SUBSTITUTE(UPPER(Emission_Table_Raw[[#This Row],[GHG Type]]),"₂","2"),"₄","4"),"₀","0")</f>
        <v>CH4</v>
      </c>
      <c r="F9" s="8">
        <f>IF(Emission_Table[ [#This Row],[Clean GHG Type] ]="CO2", Emission_Table[[#This Row],[Emissions (tons)]],
 IF(Emission_Table[[#This Row],[Clean GHG Type]]="CH4", Emission_Table[[#This Row],[Emissions (tons)]]*28,
 IF(Emission_Table[[#This Row],[Clean GHG Type]]="N2O", Emission_Table[[#This Row],[Emissions (tons)]]*265, "")))</f>
        <v>68719.56</v>
      </c>
      <c r="G9" s="8">
        <v>2454.27</v>
      </c>
    </row>
    <row r="10" spans="1:7" ht="14.4" x14ac:dyDescent="0.3">
      <c r="A10" s="6" t="s">
        <v>170</v>
      </c>
      <c r="B10" s="6" t="str">
        <f>TRIM(UPPER(Emission_Table_Raw[[#This Row],[Facility Name]]))</f>
        <v>RELIANCE INDUSTRIES</v>
      </c>
      <c r="C10" s="1" t="s">
        <v>34</v>
      </c>
      <c r="D10" s="3" t="str">
        <f>TRIM(UPPER(Emission_Table_Raw[[#This Row],[Scope]]))</f>
        <v>SCOPE 3</v>
      </c>
      <c r="E10" s="3" t="str">
        <f>SUBSTITUTE(SUBSTITUTE(SUBSTITUTE(UPPER(Emission_Table_Raw[[#This Row],[GHG Type]]),"₂","2"),"₄","4"),"₀","0")</f>
        <v>CH4</v>
      </c>
      <c r="F10" s="8">
        <f>IF(Emission_Table[ [#This Row],[Clean GHG Type] ]="CO2", Emission_Table[[#This Row],[Emissions (tons)]],
 IF(Emission_Table[[#This Row],[Clean GHG Type]]="CH4", Emission_Table[[#This Row],[Emissions (tons)]]*28,
 IF(Emission_Table[[#This Row],[Clean GHG Type]]="N2O", Emission_Table[[#This Row],[Emissions (tons)]]*265, "")))</f>
        <v>61897.66392527987</v>
      </c>
      <c r="G10" s="8">
        <v>2210.630854474281</v>
      </c>
    </row>
    <row r="11" spans="1:7" ht="14.4" x14ac:dyDescent="0.3">
      <c r="A11" s="6" t="s">
        <v>170</v>
      </c>
      <c r="B11" s="6" t="str">
        <f>TRIM(UPPER(Emission_Table_Raw[[#This Row],[Facility Name]]))</f>
        <v>L&amp;T</v>
      </c>
      <c r="C11" s="1" t="s">
        <v>34</v>
      </c>
      <c r="D11" s="3" t="str">
        <f>TRIM(UPPER(Emission_Table_Raw[[#This Row],[Scope]]))</f>
        <v>SCOPE 2</v>
      </c>
      <c r="E11" s="3" t="str">
        <f>SUBSTITUTE(SUBSTITUTE(SUBSTITUTE(UPPER(Emission_Table_Raw[[#This Row],[GHG Type]]),"₂","2"),"₄","4"),"₀","0")</f>
        <v>N2O</v>
      </c>
      <c r="F11" s="8">
        <f>IF(Emission_Table[ [#This Row],[Clean GHG Type] ]="CO2", Emission_Table[[#This Row],[Emissions (tons)]],
 IF(Emission_Table[[#This Row],[Clean GHG Type]]="CH4", Emission_Table[[#This Row],[Emissions (tons)]]*28,
 IF(Emission_Table[[#This Row],[Clean GHG Type]]="N2O", Emission_Table[[#This Row],[Emissions (tons)]]*265, "")))</f>
        <v>1205779.1499999999</v>
      </c>
      <c r="G11" s="8">
        <v>4550.1099999999997</v>
      </c>
    </row>
    <row r="12" spans="1:7" ht="14.4" x14ac:dyDescent="0.3">
      <c r="A12" s="6" t="s">
        <v>47</v>
      </c>
      <c r="B12" s="6" t="str">
        <f>TRIM(UPPER(Emission_Table_Raw[[#This Row],[Facility Name]]))</f>
        <v>ADANI GREEN</v>
      </c>
      <c r="C12" s="1" t="s">
        <v>23</v>
      </c>
      <c r="D12" s="3" t="str">
        <f>TRIM(UPPER(Emission_Table_Raw[[#This Row],[Scope]]))</f>
        <v>SCOPE 2</v>
      </c>
      <c r="E12" s="3" t="str">
        <f>SUBSTITUTE(SUBSTITUTE(SUBSTITUTE(UPPER(Emission_Table_Raw[[#This Row],[GHG Type]]),"₂","2"),"₄","4"),"₀","0")</f>
        <v>CH4</v>
      </c>
      <c r="F12" s="8">
        <f>IF(Emission_Table[ [#This Row],[Clean GHG Type] ]="CO2", Emission_Table[[#This Row],[Emissions (tons)]],
 IF(Emission_Table[[#This Row],[Clean GHG Type]]="CH4", Emission_Table[[#This Row],[Emissions (tons)]]*28,
 IF(Emission_Table[[#This Row],[Clean GHG Type]]="N2O", Emission_Table[[#This Row],[Emissions (tons)]]*265, "")))</f>
        <v>143887.31334145961</v>
      </c>
      <c r="G12" s="8">
        <v>5138.8326193378434</v>
      </c>
    </row>
    <row r="13" spans="1:7" ht="14.4" x14ac:dyDescent="0.3">
      <c r="A13" s="6" t="s">
        <v>47</v>
      </c>
      <c r="B13" s="6" t="str">
        <f>TRIM(UPPER(Emission_Table_Raw[[#This Row],[Facility Name]]))</f>
        <v>ADANI GREEN</v>
      </c>
      <c r="C13" s="1" t="s">
        <v>34</v>
      </c>
      <c r="D13" s="3" t="str">
        <f>TRIM(UPPER(Emission_Table_Raw[[#This Row],[Scope]]))</f>
        <v>SCOPE 3</v>
      </c>
      <c r="E13" s="3" t="str">
        <f>SUBSTITUTE(SUBSTITUTE(SUBSTITUTE(UPPER(Emission_Table_Raw[[#This Row],[GHG Type]]),"₂","2"),"₄","4"),"₀","0")</f>
        <v>N2O</v>
      </c>
      <c r="F13" s="8">
        <f>IF(Emission_Table[ [#This Row],[Clean GHG Type] ]="CO2", Emission_Table[[#This Row],[Emissions (tons)]],
 IF(Emission_Table[[#This Row],[Clean GHG Type]]="CH4", Emission_Table[[#This Row],[Emissions (tons)]]*28,
 IF(Emission_Table[[#This Row],[Clean GHG Type]]="N2O", Emission_Table[[#This Row],[Emissions (tons)]]*265, "")))</f>
        <v>381838.5</v>
      </c>
      <c r="G13" s="8">
        <v>1440.9</v>
      </c>
    </row>
    <row r="14" spans="1:7" ht="14.4" x14ac:dyDescent="0.3">
      <c r="A14" s="6" t="s">
        <v>47</v>
      </c>
      <c r="B14" s="6" t="str">
        <f>TRIM(UPPER(Emission_Table_Raw[[#This Row],[Facility Name]]))</f>
        <v>JSW ENERGY</v>
      </c>
      <c r="C14" s="1" t="s">
        <v>34</v>
      </c>
      <c r="D14" s="3" t="str">
        <f>TRIM(UPPER(Emission_Table_Raw[[#This Row],[Scope]]))</f>
        <v>SCOPE 2</v>
      </c>
      <c r="E14" s="3" t="str">
        <f>SUBSTITUTE(SUBSTITUTE(SUBSTITUTE(UPPER(Emission_Table_Raw[[#This Row],[GHG Type]]),"₂","2"),"₄","4"),"₀","0")</f>
        <v>CH4</v>
      </c>
      <c r="F14" s="8">
        <f>IF(Emission_Table[ [#This Row],[Clean GHG Type] ]="CO2", Emission_Table[[#This Row],[Emissions (tons)]],
 IF(Emission_Table[[#This Row],[Clean GHG Type]]="CH4", Emission_Table[[#This Row],[Emissions (tons)]]*28,
 IF(Emission_Table[[#This Row],[Clean GHG Type]]="N2O", Emission_Table[[#This Row],[Emissions (tons)]]*265, "")))</f>
        <v>51577.96</v>
      </c>
      <c r="G14" s="8">
        <v>1842.07</v>
      </c>
    </row>
    <row r="15" spans="1:7" ht="14.4" x14ac:dyDescent="0.3">
      <c r="A15" s="6" t="s">
        <v>47</v>
      </c>
      <c r="B15" s="6" t="str">
        <f>TRIM(UPPER(Emission_Table_Raw[[#This Row],[Facility Name]]))</f>
        <v>TATA STEEL</v>
      </c>
      <c r="C15" s="1" t="s">
        <v>13</v>
      </c>
      <c r="D15" s="3" t="str">
        <f>TRIM(UPPER(Emission_Table_Raw[[#This Row],[Scope]]))</f>
        <v>SCOPE 2</v>
      </c>
      <c r="E15" s="3" t="str">
        <f>SUBSTITUTE(SUBSTITUTE(SUBSTITUTE(UPPER(Emission_Table_Raw[[#This Row],[GHG Type]]),"₂","2"),"₄","4"),"₀","0")</f>
        <v>CO2</v>
      </c>
      <c r="F15" s="8">
        <f>IF(Emission_Table[ [#This Row],[Clean GHG Type] ]="CO2", Emission_Table[[#This Row],[Emissions (tons)]],
 IF(Emission_Table[[#This Row],[Clean GHG Type]]="CH4", Emission_Table[[#This Row],[Emissions (tons)]]*28,
 IF(Emission_Table[[#This Row],[Clean GHG Type]]="N2O", Emission_Table[[#This Row],[Emissions (tons)]]*265, "")))</f>
        <v>3446.07</v>
      </c>
      <c r="G15" s="8">
        <v>3446.07</v>
      </c>
    </row>
    <row r="16" spans="1:7" ht="14.4" x14ac:dyDescent="0.3">
      <c r="A16" s="6" t="s">
        <v>47</v>
      </c>
      <c r="B16" s="6" t="str">
        <f>TRIM(UPPER(Emission_Table_Raw[[#This Row],[Facility Name]]))</f>
        <v>TATA STEEL</v>
      </c>
      <c r="C16" s="1" t="s">
        <v>23</v>
      </c>
      <c r="D16" s="3" t="str">
        <f>TRIM(UPPER(Emission_Table_Raw[[#This Row],[Scope]]))</f>
        <v>SCOPE 1</v>
      </c>
      <c r="E16" s="3" t="str">
        <f>SUBSTITUTE(SUBSTITUTE(SUBSTITUTE(UPPER(Emission_Table_Raw[[#This Row],[GHG Type]]),"₂","2"),"₄","4"),"₀","0")</f>
        <v>CH4</v>
      </c>
      <c r="F16" s="8">
        <f>IF(Emission_Table[ [#This Row],[Clean GHG Type] ]="CO2", Emission_Table[[#This Row],[Emissions (tons)]],
 IF(Emission_Table[[#This Row],[Clean GHG Type]]="CH4", Emission_Table[[#This Row],[Emissions (tons)]]*28,
 IF(Emission_Table[[#This Row],[Clean GHG Type]]="N2O", Emission_Table[[#This Row],[Emissions (tons)]]*265, "")))</f>
        <v>26904.080000000002</v>
      </c>
      <c r="G16" s="8">
        <v>960.86</v>
      </c>
    </row>
    <row r="17" spans="1:7" ht="14.4" x14ac:dyDescent="0.3">
      <c r="A17" s="6" t="s">
        <v>47</v>
      </c>
      <c r="B17" s="6" t="str">
        <f>TRIM(UPPER(Emission_Table_Raw[[#This Row],[Facility Name]]))</f>
        <v>TATA STEEL</v>
      </c>
      <c r="C17" s="1" t="s">
        <v>23</v>
      </c>
      <c r="D17" s="3" t="str">
        <f>TRIM(UPPER(Emission_Table_Raw[[#This Row],[Scope]]))</f>
        <v>SCOPE 2</v>
      </c>
      <c r="E17" s="3" t="str">
        <f>SUBSTITUTE(SUBSTITUTE(SUBSTITUTE(UPPER(Emission_Table_Raw[[#This Row],[GHG Type]]),"₂","2"),"₄","4"),"₀","0")</f>
        <v>N2O</v>
      </c>
      <c r="F17" s="8">
        <f>IF(Emission_Table[ [#This Row],[Clean GHG Type] ]="CO2", Emission_Table[[#This Row],[Emissions (tons)]],
 IF(Emission_Table[[#This Row],[Clean GHG Type]]="CH4", Emission_Table[[#This Row],[Emissions (tons)]]*28,
 IF(Emission_Table[[#This Row],[Clean GHG Type]]="N2O", Emission_Table[[#This Row],[Emissions (tons)]]*265, "")))</f>
        <v>1244500.6849591653</v>
      </c>
      <c r="G17" s="8">
        <v>4696.2289998459064</v>
      </c>
    </row>
    <row r="18" spans="1:7" ht="14.4" x14ac:dyDescent="0.3">
      <c r="A18" s="6" t="s">
        <v>47</v>
      </c>
      <c r="B18" s="6" t="str">
        <f>TRIM(UPPER(Emission_Table_Raw[[#This Row],[Facility Name]]))</f>
        <v>L&amp;T</v>
      </c>
      <c r="C18" s="1" t="s">
        <v>23</v>
      </c>
      <c r="D18" s="3" t="str">
        <f>TRIM(UPPER(Emission_Table_Raw[[#This Row],[Scope]]))</f>
        <v>SCOPE 2</v>
      </c>
      <c r="E18" s="3" t="str">
        <f>SUBSTITUTE(SUBSTITUTE(SUBSTITUTE(UPPER(Emission_Table_Raw[[#This Row],[GHG Type]]),"₂","2"),"₄","4"),"₀","0")</f>
        <v>CH4</v>
      </c>
      <c r="F18" s="8">
        <f>IF(Emission_Table[ [#This Row],[Clean GHG Type] ]="CO2", Emission_Table[[#This Row],[Emissions (tons)]],
 IF(Emission_Table[[#This Row],[Clean GHG Type]]="CH4", Emission_Table[[#This Row],[Emissions (tons)]]*28,
 IF(Emission_Table[[#This Row],[Clean GHG Type]]="N2O", Emission_Table[[#This Row],[Emissions (tons)]]*265, "")))</f>
        <v>90229.043725805823</v>
      </c>
      <c r="G18" s="8">
        <v>3222.4658473502082</v>
      </c>
    </row>
    <row r="19" spans="1:7" ht="14.4" x14ac:dyDescent="0.3">
      <c r="A19" s="6" t="s">
        <v>47</v>
      </c>
      <c r="B19" s="6" t="str">
        <f>TRIM(UPPER(Emission_Table_Raw[[#This Row],[Facility Name]]))</f>
        <v>RELIANCE INDUSTRIES</v>
      </c>
      <c r="C19" s="1" t="s">
        <v>34</v>
      </c>
      <c r="D19" s="3" t="str">
        <f>TRIM(UPPER(Emission_Table_Raw[[#This Row],[Scope]]))</f>
        <v>SCOPE 3</v>
      </c>
      <c r="E19" s="3" t="str">
        <f>SUBSTITUTE(SUBSTITUTE(SUBSTITUTE(UPPER(Emission_Table_Raw[[#This Row],[GHG Type]]),"₂","2"),"₄","4"),"₀","0")</f>
        <v>N2O</v>
      </c>
      <c r="F19" s="8">
        <f>IF(Emission_Table[ [#This Row],[Clean GHG Type] ]="CO2", Emission_Table[[#This Row],[Emissions (tons)]],
 IF(Emission_Table[[#This Row],[Clean GHG Type]]="CH4", Emission_Table[[#This Row],[Emissions (tons)]]*28,
 IF(Emission_Table[[#This Row],[Clean GHG Type]]="N2O", Emission_Table[[#This Row],[Emissions (tons)]]*265, "")))</f>
        <v>276904.97366489924</v>
      </c>
      <c r="G19" s="8">
        <v>1044.9244289241481</v>
      </c>
    </row>
    <row r="20" spans="1:7" ht="14.4" x14ac:dyDescent="0.3">
      <c r="A20" s="6" t="s">
        <v>47</v>
      </c>
      <c r="B20" s="6" t="str">
        <f>TRIM(UPPER(Emission_Table_Raw[[#This Row],[Facility Name]]))</f>
        <v>ADANI GREEN</v>
      </c>
      <c r="C20" s="1" t="s">
        <v>34</v>
      </c>
      <c r="D20" s="3" t="str">
        <f>TRIM(UPPER(Emission_Table_Raw[[#This Row],[Scope]]))</f>
        <v>SCOPE 3</v>
      </c>
      <c r="E20" s="3" t="str">
        <f>SUBSTITUTE(SUBSTITUTE(SUBSTITUTE(UPPER(Emission_Table_Raw[[#This Row],[GHG Type]]),"₂","2"),"₄","4"),"₀","0")</f>
        <v>N2O</v>
      </c>
      <c r="F20" s="8">
        <f>IF(Emission_Table[ [#This Row],[Clean GHG Type] ]="CO2", Emission_Table[[#This Row],[Emissions (tons)]],
 IF(Emission_Table[[#This Row],[Clean GHG Type]]="CH4", Emission_Table[[#This Row],[Emissions (tons)]]*28,
 IF(Emission_Table[[#This Row],[Clean GHG Type]]="N2O", Emission_Table[[#This Row],[Emissions (tons)]]*265, "")))</f>
        <v>1045936.45</v>
      </c>
      <c r="G20" s="8">
        <v>3946.93</v>
      </c>
    </row>
    <row r="21" spans="1:7" ht="15.75" customHeight="1" x14ac:dyDescent="0.3">
      <c r="A21" s="6" t="s">
        <v>47</v>
      </c>
      <c r="B21" s="6" t="str">
        <f>TRIM(UPPER(Emission_Table_Raw[[#This Row],[Facility Name]]))</f>
        <v>JSW ENERGY</v>
      </c>
      <c r="C21" s="1" t="s">
        <v>13</v>
      </c>
      <c r="D21" s="3" t="str">
        <f>TRIM(UPPER(Emission_Table_Raw[[#This Row],[Scope]]))</f>
        <v>SCOPE 2</v>
      </c>
      <c r="E21" s="3" t="str">
        <f>SUBSTITUTE(SUBSTITUTE(SUBSTITUTE(UPPER(Emission_Table_Raw[[#This Row],[GHG Type]]),"₂","2"),"₄","4"),"₀","0")</f>
        <v>N2O</v>
      </c>
      <c r="F21" s="8">
        <f>IF(Emission_Table[ [#This Row],[Clean GHG Type] ]="CO2", Emission_Table[[#This Row],[Emissions (tons)]],
 IF(Emission_Table[[#This Row],[Clean GHG Type]]="CH4", Emission_Table[[#This Row],[Emissions (tons)]]*28,
 IF(Emission_Table[[#This Row],[Clean GHG Type]]="N2O", Emission_Table[[#This Row],[Emissions (tons)]]*265, "")))</f>
        <v>71783.199999999997</v>
      </c>
      <c r="G21" s="8">
        <v>270.88</v>
      </c>
    </row>
    <row r="22" spans="1:7" ht="15.75" customHeight="1" x14ac:dyDescent="0.3">
      <c r="A22" s="6" t="s">
        <v>189</v>
      </c>
      <c r="B22" s="6" t="str">
        <f>TRIM(UPPER(Emission_Table_Raw[[#This Row],[Facility Name]]))</f>
        <v>TATA STEEL</v>
      </c>
      <c r="C22" s="1" t="s">
        <v>23</v>
      </c>
      <c r="D22" s="3" t="str">
        <f>TRIM(UPPER(Emission_Table_Raw[[#This Row],[Scope]]))</f>
        <v>SCOPE 3</v>
      </c>
      <c r="E22" s="3" t="str">
        <f>SUBSTITUTE(SUBSTITUTE(SUBSTITUTE(UPPER(Emission_Table_Raw[[#This Row],[GHG Type]]),"₂","2"),"₄","4"),"₀","0")</f>
        <v>CO2</v>
      </c>
      <c r="F22" s="8">
        <f>IF(Emission_Table[ [#This Row],[Clean GHG Type] ]="CO2", Emission_Table[[#This Row],[Emissions (tons)]],
 IF(Emission_Table[[#This Row],[Clean GHG Type]]="CH4", Emission_Table[[#This Row],[Emissions (tons)]]*28,
 IF(Emission_Table[[#This Row],[Clean GHG Type]]="N2O", Emission_Table[[#This Row],[Emissions (tons)]]*265, "")))</f>
        <v>4299.7299999999996</v>
      </c>
      <c r="G22" s="8">
        <v>4299.7299999999996</v>
      </c>
    </row>
    <row r="23" spans="1:7" ht="15.75" customHeight="1" x14ac:dyDescent="0.3">
      <c r="A23" s="6" t="s">
        <v>189</v>
      </c>
      <c r="B23" s="6" t="str">
        <f>TRIM(UPPER(Emission_Table_Raw[[#This Row],[Facility Name]]))</f>
        <v>ADANI GREEN</v>
      </c>
      <c r="C23" s="1" t="s">
        <v>13</v>
      </c>
      <c r="D23" s="3" t="str">
        <f>TRIM(UPPER(Emission_Table_Raw[[#This Row],[Scope]]))</f>
        <v>SCOPE 2</v>
      </c>
      <c r="E23" s="3" t="str">
        <f>SUBSTITUTE(SUBSTITUTE(SUBSTITUTE(UPPER(Emission_Table_Raw[[#This Row],[GHG Type]]),"₂","2"),"₄","4"),"₀","0")</f>
        <v>CO2</v>
      </c>
      <c r="F23" s="8">
        <f>IF(Emission_Table[ [#This Row],[Clean GHG Type] ]="CO2", Emission_Table[[#This Row],[Emissions (tons)]],
 IF(Emission_Table[[#This Row],[Clean GHG Type]]="CH4", Emission_Table[[#This Row],[Emissions (tons)]]*28,
 IF(Emission_Table[[#This Row],[Clean GHG Type]]="N2O", Emission_Table[[#This Row],[Emissions (tons)]]*265, "")))</f>
        <v>3069.63</v>
      </c>
      <c r="G23" s="8">
        <v>3069.63</v>
      </c>
    </row>
    <row r="24" spans="1:7" ht="15.75" customHeight="1" x14ac:dyDescent="0.3">
      <c r="A24" s="6" t="s">
        <v>189</v>
      </c>
      <c r="B24" s="6" t="str">
        <f>TRIM(UPPER(Emission_Table_Raw[[#This Row],[Facility Name]]))</f>
        <v>ADANI GREEN</v>
      </c>
      <c r="C24" s="1" t="s">
        <v>23</v>
      </c>
      <c r="D24" s="3" t="str">
        <f>TRIM(UPPER(Emission_Table_Raw[[#This Row],[Scope]]))</f>
        <v>SCOPE 2</v>
      </c>
      <c r="E24" s="3" t="str">
        <f>SUBSTITUTE(SUBSTITUTE(SUBSTITUTE(UPPER(Emission_Table_Raw[[#This Row],[GHG Type]]),"₂","2"),"₄","4"),"₀","0")</f>
        <v>CH4</v>
      </c>
      <c r="F24" s="8">
        <f>IF(Emission_Table[ [#This Row],[Clean GHG Type] ]="CO2", Emission_Table[[#This Row],[Emissions (tons)]],
 IF(Emission_Table[[#This Row],[Clean GHG Type]]="CH4", Emission_Table[[#This Row],[Emissions (tons)]]*28,
 IF(Emission_Table[[#This Row],[Clean GHG Type]]="N2O", Emission_Table[[#This Row],[Emissions (tons)]]*265, "")))</f>
        <v>27800.36</v>
      </c>
      <c r="G24" s="8">
        <v>992.87</v>
      </c>
    </row>
    <row r="25" spans="1:7" ht="15.75" customHeight="1" x14ac:dyDescent="0.3">
      <c r="A25" s="6" t="s">
        <v>189</v>
      </c>
      <c r="B25" s="6" t="str">
        <f>TRIM(UPPER(Emission_Table_Raw[[#This Row],[Facility Name]]))</f>
        <v>RELIANCE INDUSTRIES</v>
      </c>
      <c r="C25" s="1" t="s">
        <v>34</v>
      </c>
      <c r="D25" s="3" t="str">
        <f>TRIM(UPPER(Emission_Table_Raw[[#This Row],[Scope]]))</f>
        <v>SCOPE 1</v>
      </c>
      <c r="E25" s="3" t="str">
        <f>SUBSTITUTE(SUBSTITUTE(SUBSTITUTE(UPPER(Emission_Table_Raw[[#This Row],[GHG Type]]),"₂","2"),"₄","4"),"₀","0")</f>
        <v>N2O</v>
      </c>
      <c r="F25" s="8">
        <f>IF(Emission_Table[ [#This Row],[Clean GHG Type] ]="CO2", Emission_Table[[#This Row],[Emissions (tons)]],
 IF(Emission_Table[[#This Row],[Clean GHG Type]]="CH4", Emission_Table[[#This Row],[Emissions (tons)]]*28,
 IF(Emission_Table[[#This Row],[Clean GHG Type]]="N2O", Emission_Table[[#This Row],[Emissions (tons)]]*265, "")))</f>
        <v>1114242.8499999999</v>
      </c>
      <c r="G25" s="8">
        <v>4204.6899999999996</v>
      </c>
    </row>
    <row r="26" spans="1:7" ht="15.75" customHeight="1" x14ac:dyDescent="0.3">
      <c r="A26" s="6" t="s">
        <v>189</v>
      </c>
      <c r="B26" s="6" t="str">
        <f>TRIM(UPPER(Emission_Table_Raw[[#This Row],[Facility Name]]))</f>
        <v>ADANI GREEN</v>
      </c>
      <c r="C26" s="1" t="s">
        <v>34</v>
      </c>
      <c r="D26" s="3" t="str">
        <f>TRIM(UPPER(Emission_Table_Raw[[#This Row],[Scope]]))</f>
        <v>SCOPE 1</v>
      </c>
      <c r="E26" s="3" t="str">
        <f>SUBSTITUTE(SUBSTITUTE(SUBSTITUTE(UPPER(Emission_Table_Raw[[#This Row],[GHG Type]]),"₂","2"),"₄","4"),"₀","0")</f>
        <v>N2O</v>
      </c>
      <c r="F26" s="8">
        <f>IF(Emission_Table[ [#This Row],[Clean GHG Type] ]="CO2", Emission_Table[[#This Row],[Emissions (tons)]],
 IF(Emission_Table[[#This Row],[Clean GHG Type]]="CH4", Emission_Table[[#This Row],[Emissions (tons)]]*28,
 IF(Emission_Table[[#This Row],[Clean GHG Type]]="N2O", Emission_Table[[#This Row],[Emissions (tons)]]*265, "")))</f>
        <v>789347.55</v>
      </c>
      <c r="G26" s="8">
        <v>2978.67</v>
      </c>
    </row>
    <row r="27" spans="1:7" ht="15.75" customHeight="1" x14ac:dyDescent="0.3">
      <c r="A27" s="6" t="s">
        <v>189</v>
      </c>
      <c r="B27" s="6" t="str">
        <f>TRIM(UPPER(Emission_Table_Raw[[#This Row],[Facility Name]]))</f>
        <v>TATA STEEL</v>
      </c>
      <c r="C27" s="1" t="s">
        <v>13</v>
      </c>
      <c r="D27" s="3" t="str">
        <f>TRIM(UPPER(Emission_Table_Raw[[#This Row],[Scope]]))</f>
        <v>SCOPE 3</v>
      </c>
      <c r="E27" s="3" t="str">
        <f>SUBSTITUTE(SUBSTITUTE(SUBSTITUTE(UPPER(Emission_Table_Raw[[#This Row],[GHG Type]]),"₂","2"),"₄","4"),"₀","0")</f>
        <v>CH4</v>
      </c>
      <c r="F27" s="8">
        <f>IF(Emission_Table[ [#This Row],[Clean GHG Type] ]="CO2", Emission_Table[[#This Row],[Emissions (tons)]],
 IF(Emission_Table[[#This Row],[Clean GHG Type]]="CH4", Emission_Table[[#This Row],[Emissions (tons)]]*28,
 IF(Emission_Table[[#This Row],[Clean GHG Type]]="N2O", Emission_Table[[#This Row],[Emissions (tons)]]*265, "")))</f>
        <v>63810.599999999991</v>
      </c>
      <c r="G27" s="8">
        <v>2278.9499999999998</v>
      </c>
    </row>
    <row r="28" spans="1:7" ht="15.75" customHeight="1" x14ac:dyDescent="0.3">
      <c r="A28" s="6" t="s">
        <v>189</v>
      </c>
      <c r="B28" s="6" t="str">
        <f>TRIM(UPPER(Emission_Table_Raw[[#This Row],[Facility Name]]))</f>
        <v>JSW ENERGY</v>
      </c>
      <c r="C28" s="1" t="s">
        <v>13</v>
      </c>
      <c r="D28" s="3" t="str">
        <f>TRIM(UPPER(Emission_Table_Raw[[#This Row],[Scope]]))</f>
        <v>SCOPE 3</v>
      </c>
      <c r="E28" s="3" t="str">
        <f>SUBSTITUTE(SUBSTITUTE(SUBSTITUTE(UPPER(Emission_Table_Raw[[#This Row],[GHG Type]]),"₂","2"),"₄","4"),"₀","0")</f>
        <v>CO2</v>
      </c>
      <c r="F28" s="8">
        <f>IF(Emission_Table[ [#This Row],[Clean GHG Type] ]="CO2", Emission_Table[[#This Row],[Emissions (tons)]],
 IF(Emission_Table[[#This Row],[Clean GHG Type]]="CH4", Emission_Table[[#This Row],[Emissions (tons)]]*28,
 IF(Emission_Table[[#This Row],[Clean GHG Type]]="N2O", Emission_Table[[#This Row],[Emissions (tons)]]*265, "")))</f>
        <v>4296.74</v>
      </c>
      <c r="G28" s="8">
        <v>4296.74</v>
      </c>
    </row>
    <row r="29" spans="1:7" ht="15.75" customHeight="1" x14ac:dyDescent="0.3">
      <c r="A29" s="6" t="s">
        <v>189</v>
      </c>
      <c r="B29" s="6" t="str">
        <f>TRIM(UPPER(Emission_Table_Raw[[#This Row],[Facility Name]]))</f>
        <v>ADANI GREEN</v>
      </c>
      <c r="C29" s="1" t="s">
        <v>8</v>
      </c>
      <c r="D29" s="3" t="str">
        <f>TRIM(UPPER(Emission_Table_Raw[[#This Row],[Scope]]))</f>
        <v>SCOPE 1</v>
      </c>
      <c r="E29" s="3" t="str">
        <f>SUBSTITUTE(SUBSTITUTE(SUBSTITUTE(UPPER(Emission_Table_Raw[[#This Row],[GHG Type]]),"₂","2"),"₄","4"),"₀","0")</f>
        <v>N2O</v>
      </c>
      <c r="F29" s="8">
        <f>IF(Emission_Table[ [#This Row],[Clean GHG Type] ]="CO2", Emission_Table[[#This Row],[Emissions (tons)]],
 IF(Emission_Table[[#This Row],[Clean GHG Type]]="CH4", Emission_Table[[#This Row],[Emissions (tons)]]*28,
 IF(Emission_Table[[#This Row],[Clean GHG Type]]="N2O", Emission_Table[[#This Row],[Emissions (tons)]]*265, "")))</f>
        <v>400823.1</v>
      </c>
      <c r="G29" s="8">
        <v>1512.54</v>
      </c>
    </row>
    <row r="30" spans="1:7" ht="15.75" customHeight="1" x14ac:dyDescent="0.3">
      <c r="A30" s="6" t="s">
        <v>189</v>
      </c>
      <c r="B30" s="6" t="str">
        <f>TRIM(UPPER(Emission_Table_Raw[[#This Row],[Facility Name]]))</f>
        <v>ADANI GREEN</v>
      </c>
      <c r="C30" s="1" t="s">
        <v>23</v>
      </c>
      <c r="D30" s="3" t="str">
        <f>TRIM(UPPER(Emission_Table_Raw[[#This Row],[Scope]]))</f>
        <v>SCOPE 3</v>
      </c>
      <c r="E30" s="3" t="str">
        <f>SUBSTITUTE(SUBSTITUTE(SUBSTITUTE(UPPER(Emission_Table_Raw[[#This Row],[GHG Type]]),"₂","2"),"₄","4"),"₀","0")</f>
        <v>CO2</v>
      </c>
      <c r="F30" s="8">
        <f>IF(Emission_Table[ [#This Row],[Clean GHG Type] ]="CO2", Emission_Table[[#This Row],[Emissions (tons)]],
 IF(Emission_Table[[#This Row],[Clean GHG Type]]="CH4", Emission_Table[[#This Row],[Emissions (tons)]]*28,
 IF(Emission_Table[[#This Row],[Clean GHG Type]]="N2O", Emission_Table[[#This Row],[Emissions (tons)]]*265, "")))</f>
        <v>3120.88</v>
      </c>
      <c r="G30" s="8">
        <v>3120.88</v>
      </c>
    </row>
    <row r="31" spans="1:7" ht="15.75" customHeight="1" x14ac:dyDescent="0.3">
      <c r="A31" s="6" t="s">
        <v>189</v>
      </c>
      <c r="B31" s="6" t="str">
        <f>TRIM(UPPER(Emission_Table_Raw[[#This Row],[Facility Name]]))</f>
        <v>TATA STEEL</v>
      </c>
      <c r="C31" s="1" t="s">
        <v>34</v>
      </c>
      <c r="D31" s="3" t="str">
        <f>TRIM(UPPER(Emission_Table_Raw[[#This Row],[Scope]]))</f>
        <v>SCOPE 3</v>
      </c>
      <c r="E31" s="3" t="str">
        <f>SUBSTITUTE(SUBSTITUTE(SUBSTITUTE(UPPER(Emission_Table_Raw[[#This Row],[GHG Type]]),"₂","2"),"₄","4"),"₀","0")</f>
        <v>CH4</v>
      </c>
      <c r="F31" s="8">
        <f>IF(Emission_Table[ [#This Row],[Clean GHG Type] ]="CO2", Emission_Table[[#This Row],[Emissions (tons)]],
 IF(Emission_Table[[#This Row],[Clean GHG Type]]="CH4", Emission_Table[[#This Row],[Emissions (tons)]]*28,
 IF(Emission_Table[[#This Row],[Clean GHG Type]]="N2O", Emission_Table[[#This Row],[Emissions (tons)]]*265, "")))</f>
        <v>6828.6399999999994</v>
      </c>
      <c r="G31" s="8">
        <v>243.88</v>
      </c>
    </row>
    <row r="32" spans="1:7" ht="15.75" customHeight="1" x14ac:dyDescent="0.3">
      <c r="A32" s="6" t="s">
        <v>189</v>
      </c>
      <c r="B32" s="6" t="str">
        <f>TRIM(UPPER(Emission_Table_Raw[[#This Row],[Facility Name]]))</f>
        <v>TATA STEEL</v>
      </c>
      <c r="C32" s="1" t="s">
        <v>8</v>
      </c>
      <c r="D32" s="3" t="str">
        <f>TRIM(UPPER(Emission_Table_Raw[[#This Row],[Scope]]))</f>
        <v>SCOPE 2</v>
      </c>
      <c r="E32" s="3" t="str">
        <f>SUBSTITUTE(SUBSTITUTE(SUBSTITUTE(UPPER(Emission_Table_Raw[[#This Row],[GHG Type]]),"₂","2"),"₄","4"),"₀","0")</f>
        <v>N2O</v>
      </c>
      <c r="F32" s="8">
        <f>IF(Emission_Table[ [#This Row],[Clean GHG Type] ]="CO2", Emission_Table[[#This Row],[Emissions (tons)]],
 IF(Emission_Table[[#This Row],[Clean GHG Type]]="CH4", Emission_Table[[#This Row],[Emissions (tons)]]*28,
 IF(Emission_Table[[#This Row],[Clean GHG Type]]="N2O", Emission_Table[[#This Row],[Emissions (tons)]]*265, "")))</f>
        <v>330643.15000000002</v>
      </c>
      <c r="G32" s="8">
        <v>1247.71</v>
      </c>
    </row>
    <row r="33" spans="1:7" ht="15.75" customHeight="1" x14ac:dyDescent="0.3">
      <c r="A33" s="6" t="s">
        <v>189</v>
      </c>
      <c r="B33" s="6" t="str">
        <f>TRIM(UPPER(Emission_Table_Raw[[#This Row],[Facility Name]]))</f>
        <v>TATA STEEL</v>
      </c>
      <c r="C33" s="1" t="s">
        <v>13</v>
      </c>
      <c r="D33" s="3" t="str">
        <f>TRIM(UPPER(Emission_Table_Raw[[#This Row],[Scope]]))</f>
        <v>SCOPE 2</v>
      </c>
      <c r="E33" s="3" t="str">
        <f>SUBSTITUTE(SUBSTITUTE(SUBSTITUTE(UPPER(Emission_Table_Raw[[#This Row],[GHG Type]]),"₂","2"),"₄","4"),"₀","0")</f>
        <v>N2O</v>
      </c>
      <c r="F33" s="8">
        <f>IF(Emission_Table[ [#This Row],[Clean GHG Type] ]="CO2", Emission_Table[[#This Row],[Emissions (tons)]],
 IF(Emission_Table[[#This Row],[Clean GHG Type]]="CH4", Emission_Table[[#This Row],[Emissions (tons)]]*28,
 IF(Emission_Table[[#This Row],[Clean GHG Type]]="N2O", Emission_Table[[#This Row],[Emissions (tons)]]*265, "")))</f>
        <v>677353.25</v>
      </c>
      <c r="G33" s="8">
        <v>2556.0500000000002</v>
      </c>
    </row>
    <row r="34" spans="1:7" ht="15.75" customHeight="1" x14ac:dyDescent="0.3">
      <c r="A34" s="6" t="s">
        <v>189</v>
      </c>
      <c r="B34" s="6" t="str">
        <f>TRIM(UPPER(Emission_Table_Raw[[#This Row],[Facility Name]]))</f>
        <v>ADANI GREEN</v>
      </c>
      <c r="C34" s="1" t="s">
        <v>13</v>
      </c>
      <c r="D34" s="3" t="str">
        <f>TRIM(UPPER(Emission_Table_Raw[[#This Row],[Scope]]))</f>
        <v>SCOPE 1</v>
      </c>
      <c r="E34" s="3" t="str">
        <f>SUBSTITUTE(SUBSTITUTE(SUBSTITUTE(UPPER(Emission_Table_Raw[[#This Row],[GHG Type]]),"₂","2"),"₄","4"),"₀","0")</f>
        <v>N2O</v>
      </c>
      <c r="F34" s="8">
        <f>IF(Emission_Table[ [#This Row],[Clean GHG Type] ]="CO2", Emission_Table[[#This Row],[Emissions (tons)]],
 IF(Emission_Table[[#This Row],[Clean GHG Type]]="CH4", Emission_Table[[#This Row],[Emissions (tons)]]*28,
 IF(Emission_Table[[#This Row],[Clean GHG Type]]="N2O", Emission_Table[[#This Row],[Emissions (tons)]]*265, "")))</f>
        <v>844099.20000000007</v>
      </c>
      <c r="G34" s="8">
        <v>3185.28</v>
      </c>
    </row>
    <row r="35" spans="1:7" ht="15.75" customHeight="1" x14ac:dyDescent="0.3">
      <c r="A35" s="6" t="s">
        <v>189</v>
      </c>
      <c r="B35" s="6" t="str">
        <f>TRIM(UPPER(Emission_Table_Raw[[#This Row],[Facility Name]]))</f>
        <v>TATA STEEL</v>
      </c>
      <c r="C35" s="1" t="s">
        <v>23</v>
      </c>
      <c r="D35" s="3" t="str">
        <f>TRIM(UPPER(Emission_Table_Raw[[#This Row],[Scope]]))</f>
        <v>SCOPE 1</v>
      </c>
      <c r="E35" s="3" t="str">
        <f>SUBSTITUTE(SUBSTITUTE(SUBSTITUTE(UPPER(Emission_Table_Raw[[#This Row],[GHG Type]]),"₂","2"),"₄","4"),"₀","0")</f>
        <v>CO2</v>
      </c>
      <c r="F35" s="8">
        <f>IF(Emission_Table[ [#This Row],[Clean GHG Type] ]="CO2", Emission_Table[[#This Row],[Emissions (tons)]],
 IF(Emission_Table[[#This Row],[Clean GHG Type]]="CH4", Emission_Table[[#This Row],[Emissions (tons)]]*28,
 IF(Emission_Table[[#This Row],[Clean GHG Type]]="N2O", Emission_Table[[#This Row],[Emissions (tons)]]*265, "")))</f>
        <v>1546.78</v>
      </c>
      <c r="G35" s="8">
        <v>1546.78</v>
      </c>
    </row>
    <row r="36" spans="1:7" ht="15.75" customHeight="1" x14ac:dyDescent="0.3">
      <c r="A36" s="6" t="s">
        <v>175</v>
      </c>
      <c r="B36" s="6" t="str">
        <f>TRIM(UPPER(Emission_Table_Raw[[#This Row],[Facility Name]]))</f>
        <v>JSW ENERGY</v>
      </c>
      <c r="C36" s="1" t="s">
        <v>8</v>
      </c>
      <c r="D36" s="3" t="str">
        <f>TRIM(UPPER(Emission_Table_Raw[[#This Row],[Scope]]))</f>
        <v>SCOPE 2</v>
      </c>
      <c r="E36" s="3" t="str">
        <f>SUBSTITUTE(SUBSTITUTE(SUBSTITUTE(UPPER(Emission_Table_Raw[[#This Row],[GHG Type]]),"₂","2"),"₄","4"),"₀","0")</f>
        <v>CO2</v>
      </c>
      <c r="F36" s="8">
        <f>IF(Emission_Table[ [#This Row],[Clean GHG Type] ]="CO2", Emission_Table[[#This Row],[Emissions (tons)]],
 IF(Emission_Table[[#This Row],[Clean GHG Type]]="CH4", Emission_Table[[#This Row],[Emissions (tons)]]*28,
 IF(Emission_Table[[#This Row],[Clean GHG Type]]="N2O", Emission_Table[[#This Row],[Emissions (tons)]]*265, "")))</f>
        <v>4464.43</v>
      </c>
      <c r="G36" s="8">
        <v>4464.43</v>
      </c>
    </row>
    <row r="37" spans="1:7" ht="15.75" customHeight="1" x14ac:dyDescent="0.3">
      <c r="A37" s="6" t="s">
        <v>175</v>
      </c>
      <c r="B37" s="6" t="str">
        <f>TRIM(UPPER(Emission_Table_Raw[[#This Row],[Facility Name]]))</f>
        <v>L&amp;T</v>
      </c>
      <c r="C37" s="1" t="s">
        <v>13</v>
      </c>
      <c r="D37" s="3" t="str">
        <f>TRIM(UPPER(Emission_Table_Raw[[#This Row],[Scope]]))</f>
        <v>SCOPE 3</v>
      </c>
      <c r="E37" s="3" t="str">
        <f>SUBSTITUTE(SUBSTITUTE(SUBSTITUTE(UPPER(Emission_Table_Raw[[#This Row],[GHG Type]]),"₂","2"),"₄","4"),"₀","0")</f>
        <v>CH4</v>
      </c>
      <c r="F37" s="8">
        <f>IF(Emission_Table[ [#This Row],[Clean GHG Type] ]="CO2", Emission_Table[[#This Row],[Emissions (tons)]],
 IF(Emission_Table[[#This Row],[Clean GHG Type]]="CH4", Emission_Table[[#This Row],[Emissions (tons)]]*28,
 IF(Emission_Table[[#This Row],[Clean GHG Type]]="N2O", Emission_Table[[#This Row],[Emissions (tons)]]*265, "")))</f>
        <v>81594.239999999991</v>
      </c>
      <c r="G37" s="8">
        <v>2914.08</v>
      </c>
    </row>
    <row r="38" spans="1:7" ht="15.75" customHeight="1" x14ac:dyDescent="0.3">
      <c r="A38" s="6" t="s">
        <v>175</v>
      </c>
      <c r="B38" s="6" t="str">
        <f>TRIM(UPPER(Emission_Table_Raw[[#This Row],[Facility Name]]))</f>
        <v>L&amp;T</v>
      </c>
      <c r="C38" s="1" t="s">
        <v>34</v>
      </c>
      <c r="D38" s="3" t="str">
        <f>TRIM(UPPER(Emission_Table_Raw[[#This Row],[Scope]]))</f>
        <v>SCOPE 3</v>
      </c>
      <c r="E38" s="3" t="str">
        <f>SUBSTITUTE(SUBSTITUTE(SUBSTITUTE(UPPER(Emission_Table_Raw[[#This Row],[GHG Type]]),"₂","2"),"₄","4"),"₀","0")</f>
        <v>CH4</v>
      </c>
      <c r="F38" s="8">
        <f>IF(Emission_Table[ [#This Row],[Clean GHG Type] ]="CO2", Emission_Table[[#This Row],[Emissions (tons)]],
 IF(Emission_Table[[#This Row],[Clean GHG Type]]="CH4", Emission_Table[[#This Row],[Emissions (tons)]]*28,
 IF(Emission_Table[[#This Row],[Clean GHG Type]]="N2O", Emission_Table[[#This Row],[Emissions (tons)]]*265, "")))</f>
        <v>64035.159999999996</v>
      </c>
      <c r="G38" s="8">
        <v>2286.9699999999998</v>
      </c>
    </row>
    <row r="39" spans="1:7" ht="15.75" customHeight="1" x14ac:dyDescent="0.3">
      <c r="A39" s="6" t="s">
        <v>175</v>
      </c>
      <c r="B39" s="6" t="str">
        <f>TRIM(UPPER(Emission_Table_Raw[[#This Row],[Facility Name]]))</f>
        <v>ADANI GREEN</v>
      </c>
      <c r="C39" s="1" t="s">
        <v>34</v>
      </c>
      <c r="D39" s="3" t="str">
        <f>TRIM(UPPER(Emission_Table_Raw[[#This Row],[Scope]]))</f>
        <v>SCOPE 1</v>
      </c>
      <c r="E39" s="3" t="str">
        <f>SUBSTITUTE(SUBSTITUTE(SUBSTITUTE(UPPER(Emission_Table_Raw[[#This Row],[GHG Type]]),"₂","2"),"₄","4"),"₀","0")</f>
        <v>CO2</v>
      </c>
      <c r="F39" s="8">
        <f>IF(Emission_Table[ [#This Row],[Clean GHG Type] ]="CO2", Emission_Table[[#This Row],[Emissions (tons)]],
 IF(Emission_Table[[#This Row],[Clean GHG Type]]="CH4", Emission_Table[[#This Row],[Emissions (tons)]]*28,
 IF(Emission_Table[[#This Row],[Clean GHG Type]]="N2O", Emission_Table[[#This Row],[Emissions (tons)]]*265, "")))</f>
        <v>4111.7700000000004</v>
      </c>
      <c r="G39" s="8">
        <v>4111.7700000000004</v>
      </c>
    </row>
    <row r="40" spans="1:7" ht="15.75" customHeight="1" x14ac:dyDescent="0.3">
      <c r="A40" s="6" t="s">
        <v>175</v>
      </c>
      <c r="B40" s="6" t="str">
        <f>TRIM(UPPER(Emission_Table_Raw[[#This Row],[Facility Name]]))</f>
        <v>L&amp;T</v>
      </c>
      <c r="C40" s="1" t="s">
        <v>34</v>
      </c>
      <c r="D40" s="3" t="str">
        <f>TRIM(UPPER(Emission_Table_Raw[[#This Row],[Scope]]))</f>
        <v>SCOPE 2</v>
      </c>
      <c r="E40" s="3" t="str">
        <f>SUBSTITUTE(SUBSTITUTE(SUBSTITUTE(UPPER(Emission_Table_Raw[[#This Row],[GHG Type]]),"₂","2"),"₄","4"),"₀","0")</f>
        <v>CO2</v>
      </c>
      <c r="F40" s="8">
        <f>IF(Emission_Table[ [#This Row],[Clean GHG Type] ]="CO2", Emission_Table[[#This Row],[Emissions (tons)]],
 IF(Emission_Table[[#This Row],[Clean GHG Type]]="CH4", Emission_Table[[#This Row],[Emissions (tons)]]*28,
 IF(Emission_Table[[#This Row],[Clean GHG Type]]="N2O", Emission_Table[[#This Row],[Emissions (tons)]]*265, "")))</f>
        <v>1785.82458467727</v>
      </c>
      <c r="G40" s="8">
        <v>1785.82458467727</v>
      </c>
    </row>
    <row r="41" spans="1:7" ht="15.75" customHeight="1" x14ac:dyDescent="0.3">
      <c r="A41" s="6" t="s">
        <v>175</v>
      </c>
      <c r="B41" s="6" t="str">
        <f>TRIM(UPPER(Emission_Table_Raw[[#This Row],[Facility Name]]))</f>
        <v>TATA STEEL</v>
      </c>
      <c r="C41" s="1" t="s">
        <v>23</v>
      </c>
      <c r="D41" s="3" t="str">
        <f>TRIM(UPPER(Emission_Table_Raw[[#This Row],[Scope]]))</f>
        <v>SCOPE 1</v>
      </c>
      <c r="E41" s="3" t="str">
        <f>SUBSTITUTE(SUBSTITUTE(SUBSTITUTE(UPPER(Emission_Table_Raw[[#This Row],[GHG Type]]),"₂","2"),"₄","4"),"₀","0")</f>
        <v>CO2</v>
      </c>
      <c r="F41" s="8">
        <f>IF(Emission_Table[ [#This Row],[Clean GHG Type] ]="CO2", Emission_Table[[#This Row],[Emissions (tons)]],
 IF(Emission_Table[[#This Row],[Clean GHG Type]]="CH4", Emission_Table[[#This Row],[Emissions (tons)]]*28,
 IF(Emission_Table[[#This Row],[Clean GHG Type]]="N2O", Emission_Table[[#This Row],[Emissions (tons)]]*265, "")))</f>
        <v>3965.06</v>
      </c>
      <c r="G41" s="8">
        <v>3965.06</v>
      </c>
    </row>
    <row r="42" spans="1:7" ht="15.75" customHeight="1" x14ac:dyDescent="0.3">
      <c r="A42" s="6" t="s">
        <v>175</v>
      </c>
      <c r="B42" s="6" t="str">
        <f>TRIM(UPPER(Emission_Table_Raw[[#This Row],[Facility Name]]))</f>
        <v>TATA STEEL</v>
      </c>
      <c r="C42" s="1" t="s">
        <v>13</v>
      </c>
      <c r="D42" s="3" t="str">
        <f>TRIM(UPPER(Emission_Table_Raw[[#This Row],[Scope]]))</f>
        <v>SCOPE 2</v>
      </c>
      <c r="E42" s="3" t="str">
        <f>SUBSTITUTE(SUBSTITUTE(SUBSTITUTE(UPPER(Emission_Table_Raw[[#This Row],[GHG Type]]),"₂","2"),"₄","4"),"₀","0")</f>
        <v>N2O</v>
      </c>
      <c r="F42" s="8">
        <f>IF(Emission_Table[ [#This Row],[Clean GHG Type] ]="CO2", Emission_Table[[#This Row],[Emissions (tons)]],
 IF(Emission_Table[[#This Row],[Clean GHG Type]]="CH4", Emission_Table[[#This Row],[Emissions (tons)]]*28,
 IF(Emission_Table[[#This Row],[Clean GHG Type]]="N2O", Emission_Table[[#This Row],[Emissions (tons)]]*265, "")))</f>
        <v>47647</v>
      </c>
      <c r="G42" s="8">
        <v>179.8</v>
      </c>
    </row>
    <row r="43" spans="1:7" ht="15.75" customHeight="1" x14ac:dyDescent="0.3">
      <c r="A43" s="6" t="s">
        <v>175</v>
      </c>
      <c r="B43" s="6" t="str">
        <f>TRIM(UPPER(Emission_Table_Raw[[#This Row],[Facility Name]]))</f>
        <v>RELIANCE INDUSTRIES</v>
      </c>
      <c r="C43" s="1" t="s">
        <v>23</v>
      </c>
      <c r="D43" s="3" t="str">
        <f>TRIM(UPPER(Emission_Table_Raw[[#This Row],[Scope]]))</f>
        <v>SCOPE 3</v>
      </c>
      <c r="E43" s="3" t="str">
        <f>SUBSTITUTE(SUBSTITUTE(SUBSTITUTE(UPPER(Emission_Table_Raw[[#This Row],[GHG Type]]),"₂","2"),"₄","4"),"₀","0")</f>
        <v>N2O</v>
      </c>
      <c r="F43" s="8">
        <f>IF(Emission_Table[ [#This Row],[Clean GHG Type] ]="CO2", Emission_Table[[#This Row],[Emissions (tons)]],
 IF(Emission_Table[[#This Row],[Clean GHG Type]]="CH4", Emission_Table[[#This Row],[Emissions (tons)]]*28,
 IF(Emission_Table[[#This Row],[Clean GHG Type]]="N2O", Emission_Table[[#This Row],[Emissions (tons)]]*265, "")))</f>
        <v>1195261.3</v>
      </c>
      <c r="G43" s="8">
        <v>4510.42</v>
      </c>
    </row>
    <row r="44" spans="1:7" ht="15.75" customHeight="1" x14ac:dyDescent="0.3">
      <c r="A44" s="6" t="s">
        <v>175</v>
      </c>
      <c r="B44" s="6" t="str">
        <f>TRIM(UPPER(Emission_Table_Raw[[#This Row],[Facility Name]]))</f>
        <v>RELIANCE INDUSTRIES</v>
      </c>
      <c r="C44" s="1" t="s">
        <v>13</v>
      </c>
      <c r="D44" s="3" t="str">
        <f>TRIM(UPPER(Emission_Table_Raw[[#This Row],[Scope]]))</f>
        <v>SCOPE 1</v>
      </c>
      <c r="E44" s="3" t="str">
        <f>SUBSTITUTE(SUBSTITUTE(SUBSTITUTE(UPPER(Emission_Table_Raw[[#This Row],[GHG Type]]),"₂","2"),"₄","4"),"₀","0")</f>
        <v>CH4</v>
      </c>
      <c r="F44" s="8">
        <f>IF(Emission_Table[ [#This Row],[Clean GHG Type] ]="CO2", Emission_Table[[#This Row],[Emissions (tons)]],
 IF(Emission_Table[[#This Row],[Clean GHG Type]]="CH4", Emission_Table[[#This Row],[Emissions (tons)]]*28,
 IF(Emission_Table[[#This Row],[Clean GHG Type]]="N2O", Emission_Table[[#This Row],[Emissions (tons)]]*265, "")))</f>
        <v>57627.635017123524</v>
      </c>
      <c r="G44" s="8">
        <v>2058.1298220401259</v>
      </c>
    </row>
    <row r="45" spans="1:7" ht="15.75" customHeight="1" x14ac:dyDescent="0.3">
      <c r="A45" s="6" t="s">
        <v>175</v>
      </c>
      <c r="B45" s="6" t="str">
        <f>TRIM(UPPER(Emission_Table_Raw[[#This Row],[Facility Name]]))</f>
        <v>L&amp;T</v>
      </c>
      <c r="C45" s="1" t="s">
        <v>13</v>
      </c>
      <c r="D45" s="3" t="str">
        <f>TRIM(UPPER(Emission_Table_Raw[[#This Row],[Scope]]))</f>
        <v>SCOPE 1</v>
      </c>
      <c r="E45" s="3" t="str">
        <f>SUBSTITUTE(SUBSTITUTE(SUBSTITUTE(UPPER(Emission_Table_Raw[[#This Row],[GHG Type]]),"₂","2"),"₄","4"),"₀","0")</f>
        <v>CO2</v>
      </c>
      <c r="F45" s="8">
        <f>IF(Emission_Table[ [#This Row],[Clean GHG Type] ]="CO2", Emission_Table[[#This Row],[Emissions (tons)]],
 IF(Emission_Table[[#This Row],[Clean GHG Type]]="CH4", Emission_Table[[#This Row],[Emissions (tons)]]*28,
 IF(Emission_Table[[#This Row],[Clean GHG Type]]="N2O", Emission_Table[[#This Row],[Emissions (tons)]]*265, "")))</f>
        <v>1677.52</v>
      </c>
      <c r="G45" s="8">
        <v>1677.52</v>
      </c>
    </row>
    <row r="46" spans="1:7" ht="15.75" customHeight="1" x14ac:dyDescent="0.3">
      <c r="A46" s="6" t="s">
        <v>175</v>
      </c>
      <c r="B46" s="6" t="str">
        <f>TRIM(UPPER(Emission_Table_Raw[[#This Row],[Facility Name]]))</f>
        <v>ADANI GREEN</v>
      </c>
      <c r="C46" s="1" t="s">
        <v>8</v>
      </c>
      <c r="D46" s="3" t="str">
        <f>TRIM(UPPER(Emission_Table_Raw[[#This Row],[Scope]]))</f>
        <v>SCOPE 2</v>
      </c>
      <c r="E46" s="3" t="str">
        <f>SUBSTITUTE(SUBSTITUTE(SUBSTITUTE(UPPER(Emission_Table_Raw[[#This Row],[GHG Type]]),"₂","2"),"₄","4"),"₀","0")</f>
        <v>N2O</v>
      </c>
      <c r="F46" s="8">
        <f>IF(Emission_Table[ [#This Row],[Clean GHG Type] ]="CO2", Emission_Table[[#This Row],[Emissions (tons)]],
 IF(Emission_Table[[#This Row],[Clean GHG Type]]="CH4", Emission_Table[[#This Row],[Emissions (tons)]]*28,
 IF(Emission_Table[[#This Row],[Clean GHG Type]]="N2O", Emission_Table[[#This Row],[Emissions (tons)]]*265, "")))</f>
        <v>194278.14449744779</v>
      </c>
      <c r="G46" s="8">
        <v>733.12507357527466</v>
      </c>
    </row>
    <row r="47" spans="1:7" ht="15.75" customHeight="1" x14ac:dyDescent="0.3">
      <c r="A47" s="6" t="s">
        <v>175</v>
      </c>
      <c r="B47" s="6" t="str">
        <f>TRIM(UPPER(Emission_Table_Raw[[#This Row],[Facility Name]]))</f>
        <v>ADANI GREEN</v>
      </c>
      <c r="C47" s="1" t="s">
        <v>34</v>
      </c>
      <c r="D47" s="3" t="str">
        <f>TRIM(UPPER(Emission_Table_Raw[[#This Row],[Scope]]))</f>
        <v>SCOPE 3</v>
      </c>
      <c r="E47" s="3" t="str">
        <f>SUBSTITUTE(SUBSTITUTE(SUBSTITUTE(UPPER(Emission_Table_Raw[[#This Row],[GHG Type]]),"₂","2"),"₄","4"),"₀","0")</f>
        <v>CO2</v>
      </c>
      <c r="F47" s="8">
        <f>IF(Emission_Table[ [#This Row],[Clean GHG Type] ]="CO2", Emission_Table[[#This Row],[Emissions (tons)]],
 IF(Emission_Table[[#This Row],[Clean GHG Type]]="CH4", Emission_Table[[#This Row],[Emissions (tons)]]*28,
 IF(Emission_Table[[#This Row],[Clean GHG Type]]="N2O", Emission_Table[[#This Row],[Emissions (tons)]]*265, "")))</f>
        <v>3477.6</v>
      </c>
      <c r="G47" s="8">
        <v>3477.6</v>
      </c>
    </row>
    <row r="48" spans="1:7" ht="15.75" customHeight="1" x14ac:dyDescent="0.3">
      <c r="A48" s="6" t="s">
        <v>175</v>
      </c>
      <c r="B48" s="6" t="str">
        <f>TRIM(UPPER(Emission_Table_Raw[[#This Row],[Facility Name]]))</f>
        <v>L&amp;T</v>
      </c>
      <c r="C48" s="1" t="s">
        <v>13</v>
      </c>
      <c r="D48" s="3" t="str">
        <f>TRIM(UPPER(Emission_Table_Raw[[#This Row],[Scope]]))</f>
        <v>SCOPE 3</v>
      </c>
      <c r="E48" s="3" t="str">
        <f>SUBSTITUTE(SUBSTITUTE(SUBSTITUTE(UPPER(Emission_Table_Raw[[#This Row],[GHG Type]]),"₂","2"),"₄","4"),"₀","0")</f>
        <v>N2O</v>
      </c>
      <c r="F48" s="8">
        <f>IF(Emission_Table[ [#This Row],[Clean GHG Type] ]="CO2", Emission_Table[[#This Row],[Emissions (tons)]],
 IF(Emission_Table[[#This Row],[Clean GHG Type]]="CH4", Emission_Table[[#This Row],[Emissions (tons)]]*28,
 IF(Emission_Table[[#This Row],[Clean GHG Type]]="N2O", Emission_Table[[#This Row],[Emissions (tons)]]*265, "")))</f>
        <v>185142.25</v>
      </c>
      <c r="G48" s="8">
        <v>698.65</v>
      </c>
    </row>
    <row r="49" spans="1:7" ht="15.75" customHeight="1" x14ac:dyDescent="0.3">
      <c r="A49" s="6" t="s">
        <v>175</v>
      </c>
      <c r="B49" s="6" t="str">
        <f>TRIM(UPPER(Emission_Table_Raw[[#This Row],[Facility Name]]))</f>
        <v>ADANI GREEN</v>
      </c>
      <c r="C49" s="1" t="s">
        <v>13</v>
      </c>
      <c r="D49" s="3" t="str">
        <f>TRIM(UPPER(Emission_Table_Raw[[#This Row],[Scope]]))</f>
        <v>SCOPE 1</v>
      </c>
      <c r="E49" s="3" t="str">
        <f>SUBSTITUTE(SUBSTITUTE(SUBSTITUTE(UPPER(Emission_Table_Raw[[#This Row],[GHG Type]]),"₂","2"),"₄","4"),"₀","0")</f>
        <v>CO2</v>
      </c>
      <c r="F49" s="8">
        <f>IF(Emission_Table[ [#This Row],[Clean GHG Type] ]="CO2", Emission_Table[[#This Row],[Emissions (tons)]],
 IF(Emission_Table[[#This Row],[Clean GHG Type]]="CH4", Emission_Table[[#This Row],[Emissions (tons)]]*28,
 IF(Emission_Table[[#This Row],[Clean GHG Type]]="N2O", Emission_Table[[#This Row],[Emissions (tons)]]*265, "")))</f>
        <v>3541.47</v>
      </c>
      <c r="G49" s="8">
        <v>3541.47</v>
      </c>
    </row>
    <row r="50" spans="1:7" ht="15.75" customHeight="1" x14ac:dyDescent="0.3">
      <c r="A50" s="6" t="s">
        <v>175</v>
      </c>
      <c r="B50" s="6" t="str">
        <f>TRIM(UPPER(Emission_Table_Raw[[#This Row],[Facility Name]]))</f>
        <v>RELIANCE INDUSTRIES</v>
      </c>
      <c r="C50" s="1" t="s">
        <v>23</v>
      </c>
      <c r="D50" s="3" t="str">
        <f>TRIM(UPPER(Emission_Table_Raw[[#This Row],[Scope]]))</f>
        <v>SCOPE 3</v>
      </c>
      <c r="E50" s="3" t="str">
        <f>SUBSTITUTE(SUBSTITUTE(SUBSTITUTE(UPPER(Emission_Table_Raw[[#This Row],[GHG Type]]),"₂","2"),"₄","4"),"₀","0")</f>
        <v>N2O</v>
      </c>
      <c r="F50" s="8">
        <f>IF(Emission_Table[ [#This Row],[Clean GHG Type] ]="CO2", Emission_Table[[#This Row],[Emissions (tons)]],
 IF(Emission_Table[[#This Row],[Clean GHG Type]]="CH4", Emission_Table[[#This Row],[Emissions (tons)]]*28,
 IF(Emission_Table[[#This Row],[Clean GHG Type]]="N2O", Emission_Table[[#This Row],[Emissions (tons)]]*265, "")))</f>
        <v>791295.75116544927</v>
      </c>
      <c r="G50" s="8">
        <v>2986.0217025111292</v>
      </c>
    </row>
    <row r="51" spans="1:7" ht="15.75" customHeight="1" x14ac:dyDescent="0.3">
      <c r="A51" s="6" t="s">
        <v>175</v>
      </c>
      <c r="B51" s="6" t="str">
        <f>TRIM(UPPER(Emission_Table_Raw[[#This Row],[Facility Name]]))</f>
        <v>ADANI GREEN</v>
      </c>
      <c r="C51" s="1" t="s">
        <v>13</v>
      </c>
      <c r="D51" s="3" t="str">
        <f>TRIM(UPPER(Emission_Table_Raw[[#This Row],[Scope]]))</f>
        <v>SCOPE 3</v>
      </c>
      <c r="E51" s="3" t="str">
        <f>SUBSTITUTE(SUBSTITUTE(SUBSTITUTE(UPPER(Emission_Table_Raw[[#This Row],[GHG Type]]),"₂","2"),"₄","4"),"₀","0")</f>
        <v>CH4</v>
      </c>
      <c r="F51" s="8">
        <f>IF(Emission_Table[ [#This Row],[Clean GHG Type] ]="CO2", Emission_Table[[#This Row],[Emissions (tons)]],
 IF(Emission_Table[[#This Row],[Clean GHG Type]]="CH4", Emission_Table[[#This Row],[Emissions (tons)]]*28,
 IF(Emission_Table[[#This Row],[Clean GHG Type]]="N2O", Emission_Table[[#This Row],[Emissions (tons)]]*265, "")))</f>
        <v>98903.69627907961</v>
      </c>
      <c r="G51" s="8">
        <v>3532.2748671099862</v>
      </c>
    </row>
    <row r="52" spans="1:7" ht="15.75" customHeight="1" x14ac:dyDescent="0.3">
      <c r="A52" s="6" t="s">
        <v>41</v>
      </c>
      <c r="B52" s="6" t="str">
        <f>TRIM(UPPER(Emission_Table_Raw[[#This Row],[Facility Name]]))</f>
        <v>TATA STEEL</v>
      </c>
      <c r="C52" s="1" t="s">
        <v>23</v>
      </c>
      <c r="D52" s="3" t="str">
        <f>TRIM(UPPER(Emission_Table_Raw[[#This Row],[Scope]]))</f>
        <v>SCOPE 2</v>
      </c>
      <c r="E52" s="3" t="str">
        <f>SUBSTITUTE(SUBSTITUTE(SUBSTITUTE(UPPER(Emission_Table_Raw[[#This Row],[GHG Type]]),"₂","2"),"₄","4"),"₀","0")</f>
        <v>CH4</v>
      </c>
      <c r="F52" s="8">
        <f>IF(Emission_Table[ [#This Row],[Clean GHG Type] ]="CO2", Emission_Table[[#This Row],[Emissions (tons)]],
 IF(Emission_Table[[#This Row],[Clean GHG Type]]="CH4", Emission_Table[[#This Row],[Emissions (tons)]]*28,
 IF(Emission_Table[[#This Row],[Clean GHG Type]]="N2O", Emission_Table[[#This Row],[Emissions (tons)]]*265, "")))</f>
        <v>103628.56</v>
      </c>
      <c r="G52" s="8">
        <v>3701.02</v>
      </c>
    </row>
    <row r="53" spans="1:7" ht="15.75" customHeight="1" x14ac:dyDescent="0.3">
      <c r="A53" s="6" t="s">
        <v>41</v>
      </c>
      <c r="B53" s="6" t="str">
        <f>TRIM(UPPER(Emission_Table_Raw[[#This Row],[Facility Name]]))</f>
        <v>ADANI GREEN</v>
      </c>
      <c r="C53" s="1" t="s">
        <v>13</v>
      </c>
      <c r="D53" s="3" t="str">
        <f>TRIM(UPPER(Emission_Table_Raw[[#This Row],[Scope]]))</f>
        <v>SCOPE 3</v>
      </c>
      <c r="E53" s="3" t="str">
        <f>SUBSTITUTE(SUBSTITUTE(SUBSTITUTE(UPPER(Emission_Table_Raw[[#This Row],[GHG Type]]),"₂","2"),"₄","4"),"₀","0")</f>
        <v>N2O</v>
      </c>
      <c r="F53" s="8">
        <f>IF(Emission_Table[ [#This Row],[Clean GHG Type] ]="CO2", Emission_Table[[#This Row],[Emissions (tons)]],
 IF(Emission_Table[[#This Row],[Clean GHG Type]]="CH4", Emission_Table[[#This Row],[Emissions (tons)]]*28,
 IF(Emission_Table[[#This Row],[Clean GHG Type]]="N2O", Emission_Table[[#This Row],[Emissions (tons)]]*265, "")))</f>
        <v>1208993.5999999999</v>
      </c>
      <c r="G53" s="8">
        <v>4562.24</v>
      </c>
    </row>
    <row r="54" spans="1:7" ht="15.75" customHeight="1" x14ac:dyDescent="0.3">
      <c r="A54" s="6" t="s">
        <v>41</v>
      </c>
      <c r="B54" s="6" t="str">
        <f>TRIM(UPPER(Emission_Table_Raw[[#This Row],[Facility Name]]))</f>
        <v>JSW ENERGY</v>
      </c>
      <c r="C54" s="1" t="s">
        <v>8</v>
      </c>
      <c r="D54" s="3" t="str">
        <f>TRIM(UPPER(Emission_Table_Raw[[#This Row],[Scope]]))</f>
        <v>SCOPE 3</v>
      </c>
      <c r="E54" s="3" t="str">
        <f>SUBSTITUTE(SUBSTITUTE(SUBSTITUTE(UPPER(Emission_Table_Raw[[#This Row],[GHG Type]]),"₂","2"),"₄","4"),"₀","0")</f>
        <v>CH4</v>
      </c>
      <c r="F54" s="8">
        <f>IF(Emission_Table[ [#This Row],[Clean GHG Type] ]="CO2", Emission_Table[[#This Row],[Emissions (tons)]],
 IF(Emission_Table[[#This Row],[Clean GHG Type]]="CH4", Emission_Table[[#This Row],[Emissions (tons)]]*28,
 IF(Emission_Table[[#This Row],[Clean GHG Type]]="N2O", Emission_Table[[#This Row],[Emissions (tons)]]*265, "")))</f>
        <v>129881.36</v>
      </c>
      <c r="G54" s="8">
        <v>4638.62</v>
      </c>
    </row>
    <row r="55" spans="1:7" ht="15.75" customHeight="1" x14ac:dyDescent="0.3">
      <c r="A55" s="6" t="s">
        <v>41</v>
      </c>
      <c r="B55" s="6" t="str">
        <f>TRIM(UPPER(Emission_Table_Raw[[#This Row],[Facility Name]]))</f>
        <v>L&amp;T</v>
      </c>
      <c r="C55" s="1" t="s">
        <v>34</v>
      </c>
      <c r="D55" s="3" t="str">
        <f>TRIM(UPPER(Emission_Table_Raw[[#This Row],[Scope]]))</f>
        <v>SCOPE 3</v>
      </c>
      <c r="E55" s="3" t="str">
        <f>SUBSTITUTE(SUBSTITUTE(SUBSTITUTE(UPPER(Emission_Table_Raw[[#This Row],[GHG Type]]),"₂","2"),"₄","4"),"₀","0")</f>
        <v>CH4</v>
      </c>
      <c r="F55" s="8">
        <f>IF(Emission_Table[ [#This Row],[Clean GHG Type] ]="CO2", Emission_Table[[#This Row],[Emissions (tons)]],
 IF(Emission_Table[[#This Row],[Clean GHG Type]]="CH4", Emission_Table[[#This Row],[Emissions (tons)]]*28,
 IF(Emission_Table[[#This Row],[Clean GHG Type]]="N2O", Emission_Table[[#This Row],[Emissions (tons)]]*265, "")))</f>
        <v>92860.599999999991</v>
      </c>
      <c r="G55" s="8">
        <v>3316.45</v>
      </c>
    </row>
    <row r="56" spans="1:7" ht="15.75" customHeight="1" x14ac:dyDescent="0.3">
      <c r="A56" s="6" t="s">
        <v>41</v>
      </c>
      <c r="B56" s="6" t="str">
        <f>TRIM(UPPER(Emission_Table_Raw[[#This Row],[Facility Name]]))</f>
        <v>JSW ENERGY</v>
      </c>
      <c r="C56" s="1" t="s">
        <v>8</v>
      </c>
      <c r="D56" s="3" t="str">
        <f>TRIM(UPPER(Emission_Table_Raw[[#This Row],[Scope]]))</f>
        <v>SCOPE 1</v>
      </c>
      <c r="E56" s="3" t="str">
        <f>SUBSTITUTE(SUBSTITUTE(SUBSTITUTE(UPPER(Emission_Table_Raw[[#This Row],[GHG Type]]),"₂","2"),"₄","4"),"₀","0")</f>
        <v>CH4</v>
      </c>
      <c r="F56" s="8">
        <f>IF(Emission_Table[ [#This Row],[Clean GHG Type] ]="CO2", Emission_Table[[#This Row],[Emissions (tons)]],
 IF(Emission_Table[[#This Row],[Clean GHG Type]]="CH4", Emission_Table[[#This Row],[Emissions (tons)]]*28,
 IF(Emission_Table[[#This Row],[Clean GHG Type]]="N2O", Emission_Table[[#This Row],[Emissions (tons)]]*265, "")))</f>
        <v>134348.47999999998</v>
      </c>
      <c r="G56" s="8">
        <v>4798.16</v>
      </c>
    </row>
    <row r="57" spans="1:7" ht="15.75" customHeight="1" x14ac:dyDescent="0.3">
      <c r="A57" s="6" t="s">
        <v>41</v>
      </c>
      <c r="B57" s="6" t="str">
        <f>TRIM(UPPER(Emission_Table_Raw[[#This Row],[Facility Name]]))</f>
        <v>TATA STEEL</v>
      </c>
      <c r="C57" s="1" t="s">
        <v>34</v>
      </c>
      <c r="D57" s="3" t="str">
        <f>TRIM(UPPER(Emission_Table_Raw[[#This Row],[Scope]]))</f>
        <v>SCOPE 2</v>
      </c>
      <c r="E57" s="3" t="str">
        <f>SUBSTITUTE(SUBSTITUTE(SUBSTITUTE(UPPER(Emission_Table_Raw[[#This Row],[GHG Type]]),"₂","2"),"₄","4"),"₀","0")</f>
        <v>N2O</v>
      </c>
      <c r="F57" s="8">
        <f>IF(Emission_Table[ [#This Row],[Clean GHG Type] ]="CO2", Emission_Table[[#This Row],[Emissions (tons)]],
 IF(Emission_Table[[#This Row],[Clean GHG Type]]="CH4", Emission_Table[[#This Row],[Emissions (tons)]]*28,
 IF(Emission_Table[[#This Row],[Clean GHG Type]]="N2O", Emission_Table[[#This Row],[Emissions (tons)]]*265, "")))</f>
        <v>723951.58044194605</v>
      </c>
      <c r="G57" s="8">
        <v>2731.8927563847019</v>
      </c>
    </row>
    <row r="58" spans="1:7" ht="15.75" customHeight="1" x14ac:dyDescent="0.3">
      <c r="A58" s="6" t="s">
        <v>41</v>
      </c>
      <c r="B58" s="6" t="str">
        <f>TRIM(UPPER(Emission_Table_Raw[[#This Row],[Facility Name]]))</f>
        <v>JSW ENERGY</v>
      </c>
      <c r="C58" s="1" t="s">
        <v>34</v>
      </c>
      <c r="D58" s="3" t="str">
        <f>TRIM(UPPER(Emission_Table_Raw[[#This Row],[Scope]]))</f>
        <v>SCOPE 1</v>
      </c>
      <c r="E58" s="3" t="str">
        <f>SUBSTITUTE(SUBSTITUTE(SUBSTITUTE(UPPER(Emission_Table_Raw[[#This Row],[GHG Type]]),"₂","2"),"₄","4"),"₀","0")</f>
        <v>CO2</v>
      </c>
      <c r="F58" s="8">
        <f>IF(Emission_Table[ [#This Row],[Clean GHG Type] ]="CO2", Emission_Table[[#This Row],[Emissions (tons)]],
 IF(Emission_Table[[#This Row],[Clean GHG Type]]="CH4", Emission_Table[[#This Row],[Emissions (tons)]]*28,
 IF(Emission_Table[[#This Row],[Clean GHG Type]]="N2O", Emission_Table[[#This Row],[Emissions (tons)]]*265, "")))</f>
        <v>2617.0703120191611</v>
      </c>
      <c r="G58" s="8">
        <v>2617.0703120191611</v>
      </c>
    </row>
    <row r="59" spans="1:7" ht="15.75" customHeight="1" x14ac:dyDescent="0.3">
      <c r="A59" s="6" t="s">
        <v>41</v>
      </c>
      <c r="B59" s="6" t="str">
        <f>TRIM(UPPER(Emission_Table_Raw[[#This Row],[Facility Name]]))</f>
        <v>JSW ENERGY</v>
      </c>
      <c r="C59" s="1" t="s">
        <v>34</v>
      </c>
      <c r="D59" s="3" t="str">
        <f>TRIM(UPPER(Emission_Table_Raw[[#This Row],[Scope]]))</f>
        <v>SCOPE 2</v>
      </c>
      <c r="E59" s="3" t="str">
        <f>SUBSTITUTE(SUBSTITUTE(SUBSTITUTE(UPPER(Emission_Table_Raw[[#This Row],[GHG Type]]),"₂","2"),"₄","4"),"₀","0")</f>
        <v>CH4</v>
      </c>
      <c r="F59" s="8">
        <f>IF(Emission_Table[ [#This Row],[Clean GHG Type] ]="CO2", Emission_Table[[#This Row],[Emissions (tons)]],
 IF(Emission_Table[[#This Row],[Clean GHG Type]]="CH4", Emission_Table[[#This Row],[Emissions (tons)]]*28,
 IF(Emission_Table[[#This Row],[Clean GHG Type]]="N2O", Emission_Table[[#This Row],[Emissions (tons)]]*265, "")))</f>
        <v>111212.08</v>
      </c>
      <c r="G59" s="8">
        <v>3971.86</v>
      </c>
    </row>
    <row r="60" spans="1:7" ht="15.75" customHeight="1" x14ac:dyDescent="0.3">
      <c r="A60" s="6" t="s">
        <v>41</v>
      </c>
      <c r="B60" s="6" t="str">
        <f>TRIM(UPPER(Emission_Table_Raw[[#This Row],[Facility Name]]))</f>
        <v>TATA STEEL</v>
      </c>
      <c r="C60" s="1" t="s">
        <v>8</v>
      </c>
      <c r="D60" s="3" t="str">
        <f>TRIM(UPPER(Emission_Table_Raw[[#This Row],[Scope]]))</f>
        <v>SCOPE 2</v>
      </c>
      <c r="E60" s="3" t="str">
        <f>SUBSTITUTE(SUBSTITUTE(SUBSTITUTE(UPPER(Emission_Table_Raw[[#This Row],[GHG Type]]),"₂","2"),"₄","4"),"₀","0")</f>
        <v>N2O</v>
      </c>
      <c r="F60" s="8">
        <f>IF(Emission_Table[ [#This Row],[Clean GHG Type] ]="CO2", Emission_Table[[#This Row],[Emissions (tons)]],
 IF(Emission_Table[[#This Row],[Clean GHG Type]]="CH4", Emission_Table[[#This Row],[Emissions (tons)]]*28,
 IF(Emission_Table[[#This Row],[Clean GHG Type]]="N2O", Emission_Table[[#This Row],[Emissions (tons)]]*265, "")))</f>
        <v>954453.79300860234</v>
      </c>
      <c r="G60" s="8">
        <v>3601.712426447556</v>
      </c>
    </row>
    <row r="61" spans="1:7" ht="15.75" customHeight="1" x14ac:dyDescent="0.3">
      <c r="A61" s="6" t="s">
        <v>41</v>
      </c>
      <c r="B61" s="6" t="str">
        <f>TRIM(UPPER(Emission_Table_Raw[[#This Row],[Facility Name]]))</f>
        <v>TATA STEEL</v>
      </c>
      <c r="C61" s="1" t="s">
        <v>8</v>
      </c>
      <c r="D61" s="3" t="str">
        <f>TRIM(UPPER(Emission_Table_Raw[[#This Row],[Scope]]))</f>
        <v>SCOPE 1</v>
      </c>
      <c r="E61" s="3" t="str">
        <f>SUBSTITUTE(SUBSTITUTE(SUBSTITUTE(UPPER(Emission_Table_Raw[[#This Row],[GHG Type]]),"₂","2"),"₄","4"),"₀","0")</f>
        <v>CH4</v>
      </c>
      <c r="F61" s="8">
        <f>IF(Emission_Table[ [#This Row],[Clean GHG Type] ]="CO2", Emission_Table[[#This Row],[Emissions (tons)]],
 IF(Emission_Table[[#This Row],[Clean GHG Type]]="CH4", Emission_Table[[#This Row],[Emissions (tons)]]*28,
 IF(Emission_Table[[#This Row],[Clean GHG Type]]="N2O", Emission_Table[[#This Row],[Emissions (tons)]]*265, "")))</f>
        <v>24849.72</v>
      </c>
      <c r="G61" s="8">
        <v>887.49</v>
      </c>
    </row>
    <row r="62" spans="1:7" ht="15.75" customHeight="1" x14ac:dyDescent="0.3">
      <c r="A62" s="6" t="s">
        <v>144</v>
      </c>
      <c r="B62" s="6" t="str">
        <f>TRIM(UPPER(Emission_Table_Raw[[#This Row],[Facility Name]]))</f>
        <v>ADANI GREEN</v>
      </c>
      <c r="C62" s="1" t="s">
        <v>8</v>
      </c>
      <c r="D62" s="3" t="str">
        <f>TRIM(UPPER(Emission_Table_Raw[[#This Row],[Scope]]))</f>
        <v>SCOPE 2</v>
      </c>
      <c r="E62" s="3" t="str">
        <f>SUBSTITUTE(SUBSTITUTE(SUBSTITUTE(UPPER(Emission_Table_Raw[[#This Row],[GHG Type]]),"₂","2"),"₄","4"),"₀","0")</f>
        <v>N2O</v>
      </c>
      <c r="F62" s="8">
        <f>IF(Emission_Table[ [#This Row],[Clean GHG Type] ]="CO2", Emission_Table[[#This Row],[Emissions (tons)]],
 IF(Emission_Table[[#This Row],[Clean GHG Type]]="CH4", Emission_Table[[#This Row],[Emissions (tons)]]*28,
 IF(Emission_Table[[#This Row],[Clean GHG Type]]="N2O", Emission_Table[[#This Row],[Emissions (tons)]]*265, "")))</f>
        <v>896230</v>
      </c>
      <c r="G62" s="8">
        <v>3382</v>
      </c>
    </row>
    <row r="63" spans="1:7" ht="15.75" customHeight="1" x14ac:dyDescent="0.3">
      <c r="A63" s="6" t="s">
        <v>144</v>
      </c>
      <c r="B63" s="6" t="str">
        <f>TRIM(UPPER(Emission_Table_Raw[[#This Row],[Facility Name]]))</f>
        <v>TATA STEEL</v>
      </c>
      <c r="C63" s="1" t="s">
        <v>23</v>
      </c>
      <c r="D63" s="3" t="str">
        <f>TRIM(UPPER(Emission_Table_Raw[[#This Row],[Scope]]))</f>
        <v>SCOPE 1</v>
      </c>
      <c r="E63" s="3" t="str">
        <f>SUBSTITUTE(SUBSTITUTE(SUBSTITUTE(UPPER(Emission_Table_Raw[[#This Row],[GHG Type]]),"₂","2"),"₄","4"),"₀","0")</f>
        <v>N2O</v>
      </c>
      <c r="F63" s="8">
        <f>IF(Emission_Table[ [#This Row],[Clean GHG Type] ]="CO2", Emission_Table[[#This Row],[Emissions (tons)]],
 IF(Emission_Table[[#This Row],[Clean GHG Type]]="CH4", Emission_Table[[#This Row],[Emissions (tons)]]*28,
 IF(Emission_Table[[#This Row],[Clean GHG Type]]="N2O", Emission_Table[[#This Row],[Emissions (tons)]]*265, "")))</f>
        <v>416012.89999999997</v>
      </c>
      <c r="G63" s="8">
        <v>1569.86</v>
      </c>
    </row>
    <row r="64" spans="1:7" ht="15.75" customHeight="1" x14ac:dyDescent="0.3">
      <c r="A64" s="6" t="s">
        <v>144</v>
      </c>
      <c r="B64" s="6" t="str">
        <f>TRIM(UPPER(Emission_Table_Raw[[#This Row],[Facility Name]]))</f>
        <v>L&amp;T</v>
      </c>
      <c r="C64" s="1" t="s">
        <v>23</v>
      </c>
      <c r="D64" s="3" t="str">
        <f>TRIM(UPPER(Emission_Table_Raw[[#This Row],[Scope]]))</f>
        <v>SCOPE 3</v>
      </c>
      <c r="E64" s="3" t="str">
        <f>SUBSTITUTE(SUBSTITUTE(SUBSTITUTE(UPPER(Emission_Table_Raw[[#This Row],[GHG Type]]),"₂","2"),"₄","4"),"₀","0")</f>
        <v>CH4</v>
      </c>
      <c r="F64" s="8">
        <f>IF(Emission_Table[ [#This Row],[Clean GHG Type] ]="CO2", Emission_Table[[#This Row],[Emissions (tons)]],
 IF(Emission_Table[[#This Row],[Clean GHG Type]]="CH4", Emission_Table[[#This Row],[Emissions (tons)]]*28,
 IF(Emission_Table[[#This Row],[Clean GHG Type]]="N2O", Emission_Table[[#This Row],[Emissions (tons)]]*265, "")))</f>
        <v>84604.52</v>
      </c>
      <c r="G64" s="8">
        <v>3021.59</v>
      </c>
    </row>
    <row r="65" spans="1:7" ht="15.75" customHeight="1" x14ac:dyDescent="0.3">
      <c r="A65" s="6" t="s">
        <v>144</v>
      </c>
      <c r="B65" s="6" t="str">
        <f>TRIM(UPPER(Emission_Table_Raw[[#This Row],[Facility Name]]))</f>
        <v>TATA STEEL</v>
      </c>
      <c r="C65" s="1" t="s">
        <v>23</v>
      </c>
      <c r="D65" s="3" t="str">
        <f>TRIM(UPPER(Emission_Table_Raw[[#This Row],[Scope]]))</f>
        <v>SCOPE 3</v>
      </c>
      <c r="E65" s="3" t="str">
        <f>SUBSTITUTE(SUBSTITUTE(SUBSTITUTE(UPPER(Emission_Table_Raw[[#This Row],[GHG Type]]),"₂","2"),"₄","4"),"₀","0")</f>
        <v>CO2</v>
      </c>
      <c r="F65" s="8">
        <f>IF(Emission_Table[ [#This Row],[Clean GHG Type] ]="CO2", Emission_Table[[#This Row],[Emissions (tons)]],
 IF(Emission_Table[[#This Row],[Clean GHG Type]]="CH4", Emission_Table[[#This Row],[Emissions (tons)]]*28,
 IF(Emission_Table[[#This Row],[Clean GHG Type]]="N2O", Emission_Table[[#This Row],[Emissions (tons)]]*265, "")))</f>
        <v>4737.45</v>
      </c>
      <c r="G65" s="8">
        <v>4737.45</v>
      </c>
    </row>
    <row r="66" spans="1:7" ht="15.75" customHeight="1" x14ac:dyDescent="0.3">
      <c r="A66" s="6" t="s">
        <v>144</v>
      </c>
      <c r="B66" s="6" t="str">
        <f>TRIM(UPPER(Emission_Table_Raw[[#This Row],[Facility Name]]))</f>
        <v>RELIANCE INDUSTRIES</v>
      </c>
      <c r="C66" s="1" t="s">
        <v>13</v>
      </c>
      <c r="D66" s="3" t="str">
        <f>TRIM(UPPER(Emission_Table_Raw[[#This Row],[Scope]]))</f>
        <v>SCOPE 2</v>
      </c>
      <c r="E66" s="3" t="str">
        <f>SUBSTITUTE(SUBSTITUTE(SUBSTITUTE(UPPER(Emission_Table_Raw[[#This Row],[GHG Type]]),"₂","2"),"₄","4"),"₀","0")</f>
        <v>N2O</v>
      </c>
      <c r="F66" s="8">
        <f>IF(Emission_Table[ [#This Row],[Clean GHG Type] ]="CO2", Emission_Table[[#This Row],[Emissions (tons)]],
 IF(Emission_Table[[#This Row],[Clean GHG Type]]="CH4", Emission_Table[[#This Row],[Emissions (tons)]]*28,
 IF(Emission_Table[[#This Row],[Clean GHG Type]]="N2O", Emission_Table[[#This Row],[Emissions (tons)]]*265, "")))</f>
        <v>1204607.8499999999</v>
      </c>
      <c r="G66" s="8">
        <v>4545.6899999999996</v>
      </c>
    </row>
    <row r="67" spans="1:7" ht="15.75" customHeight="1" x14ac:dyDescent="0.3">
      <c r="A67" s="6" t="s">
        <v>144</v>
      </c>
      <c r="B67" s="6" t="str">
        <f>TRIM(UPPER(Emission_Table_Raw[[#This Row],[Facility Name]]))</f>
        <v>ADANI GREEN</v>
      </c>
      <c r="C67" s="1" t="s">
        <v>34</v>
      </c>
      <c r="D67" s="3" t="str">
        <f>TRIM(UPPER(Emission_Table_Raw[[#This Row],[Scope]]))</f>
        <v>SCOPE 3</v>
      </c>
      <c r="E67" s="3" t="str">
        <f>SUBSTITUTE(SUBSTITUTE(SUBSTITUTE(UPPER(Emission_Table_Raw[[#This Row],[GHG Type]]),"₂","2"),"₄","4"),"₀","0")</f>
        <v>CH4</v>
      </c>
      <c r="F67" s="8">
        <f>IF(Emission_Table[ [#This Row],[Clean GHG Type] ]="CO2", Emission_Table[[#This Row],[Emissions (tons)]],
 IF(Emission_Table[[#This Row],[Clean GHG Type]]="CH4", Emission_Table[[#This Row],[Emissions (tons)]]*28,
 IF(Emission_Table[[#This Row],[Clean GHG Type]]="N2O", Emission_Table[[#This Row],[Emissions (tons)]]*265, "")))</f>
        <v>116284</v>
      </c>
      <c r="G67" s="8">
        <v>4153</v>
      </c>
    </row>
    <row r="68" spans="1:7" ht="15.75" customHeight="1" x14ac:dyDescent="0.3">
      <c r="A68" s="6" t="s">
        <v>144</v>
      </c>
      <c r="B68" s="6" t="str">
        <f>TRIM(UPPER(Emission_Table_Raw[[#This Row],[Facility Name]]))</f>
        <v>JSW ENERGY</v>
      </c>
      <c r="C68" s="1" t="s">
        <v>34</v>
      </c>
      <c r="D68" s="3" t="str">
        <f>TRIM(UPPER(Emission_Table_Raw[[#This Row],[Scope]]))</f>
        <v>SCOPE 2</v>
      </c>
      <c r="E68" s="3" t="str">
        <f>SUBSTITUTE(SUBSTITUTE(SUBSTITUTE(UPPER(Emission_Table_Raw[[#This Row],[GHG Type]]),"₂","2"),"₄","4"),"₀","0")</f>
        <v>CO2</v>
      </c>
      <c r="F68" s="8">
        <f>IF(Emission_Table[ [#This Row],[Clean GHG Type] ]="CO2", Emission_Table[[#This Row],[Emissions (tons)]],
 IF(Emission_Table[[#This Row],[Clean GHG Type]]="CH4", Emission_Table[[#This Row],[Emissions (tons)]]*28,
 IF(Emission_Table[[#This Row],[Clean GHG Type]]="N2O", Emission_Table[[#This Row],[Emissions (tons)]]*265, "")))</f>
        <v>4816.54</v>
      </c>
      <c r="G68" s="8">
        <v>4816.54</v>
      </c>
    </row>
    <row r="69" spans="1:7" ht="15.75" customHeight="1" x14ac:dyDescent="0.3">
      <c r="A69" s="6" t="s">
        <v>144</v>
      </c>
      <c r="B69" s="6" t="str">
        <f>TRIM(UPPER(Emission_Table_Raw[[#This Row],[Facility Name]]))</f>
        <v>RELIANCE INDUSTRIES</v>
      </c>
      <c r="C69" s="1" t="s">
        <v>8</v>
      </c>
      <c r="D69" s="3" t="str">
        <f>TRIM(UPPER(Emission_Table_Raw[[#This Row],[Scope]]))</f>
        <v>SCOPE 2</v>
      </c>
      <c r="E69" s="3" t="str">
        <f>SUBSTITUTE(SUBSTITUTE(SUBSTITUTE(UPPER(Emission_Table_Raw[[#This Row],[GHG Type]]),"₂","2"),"₄","4"),"₀","0")</f>
        <v>N2O</v>
      </c>
      <c r="F69" s="8">
        <f>IF(Emission_Table[ [#This Row],[Clean GHG Type] ]="CO2", Emission_Table[[#This Row],[Emissions (tons)]],
 IF(Emission_Table[[#This Row],[Clean GHG Type]]="CH4", Emission_Table[[#This Row],[Emissions (tons)]]*28,
 IF(Emission_Table[[#This Row],[Clean GHG Type]]="N2O", Emission_Table[[#This Row],[Emissions (tons)]]*265, "")))</f>
        <v>1257120.25</v>
      </c>
      <c r="G69" s="8">
        <v>4743.8500000000004</v>
      </c>
    </row>
    <row r="70" spans="1:7" ht="15.75" customHeight="1" x14ac:dyDescent="0.3">
      <c r="A70" s="6" t="s">
        <v>144</v>
      </c>
      <c r="B70" s="6" t="str">
        <f>TRIM(UPPER(Emission_Table_Raw[[#This Row],[Facility Name]]))</f>
        <v>RELIANCE INDUSTRIES</v>
      </c>
      <c r="C70" s="1" t="s">
        <v>13</v>
      </c>
      <c r="D70" s="3" t="str">
        <f>TRIM(UPPER(Emission_Table_Raw[[#This Row],[Scope]]))</f>
        <v>SCOPE 2</v>
      </c>
      <c r="E70" s="3" t="str">
        <f>SUBSTITUTE(SUBSTITUTE(SUBSTITUTE(UPPER(Emission_Table_Raw[[#This Row],[GHG Type]]),"₂","2"),"₄","4"),"₀","0")</f>
        <v>CO2</v>
      </c>
      <c r="F70" s="8">
        <f>IF(Emission_Table[ [#This Row],[Clean GHG Type] ]="CO2", Emission_Table[[#This Row],[Emissions (tons)]],
 IF(Emission_Table[[#This Row],[Clean GHG Type]]="CH4", Emission_Table[[#This Row],[Emissions (tons)]]*28,
 IF(Emission_Table[[#This Row],[Clean GHG Type]]="N2O", Emission_Table[[#This Row],[Emissions (tons)]]*265, "")))</f>
        <v>1966.43</v>
      </c>
      <c r="G70" s="8">
        <v>1966.43</v>
      </c>
    </row>
    <row r="71" spans="1:7" ht="15.75" customHeight="1" x14ac:dyDescent="0.3">
      <c r="A71" s="6" t="s">
        <v>144</v>
      </c>
      <c r="B71" s="6" t="str">
        <f>TRIM(UPPER(Emission_Table_Raw[[#This Row],[Facility Name]]))</f>
        <v>ADANI GREEN</v>
      </c>
      <c r="C71" s="1" t="s">
        <v>8</v>
      </c>
      <c r="D71" s="3" t="str">
        <f>TRIM(UPPER(Emission_Table_Raw[[#This Row],[Scope]]))</f>
        <v>SCOPE 3</v>
      </c>
      <c r="E71" s="3" t="str">
        <f>SUBSTITUTE(SUBSTITUTE(SUBSTITUTE(UPPER(Emission_Table_Raw[[#This Row],[GHG Type]]),"₂","2"),"₄","4"),"₀","0")</f>
        <v>CO2</v>
      </c>
      <c r="F71" s="8">
        <f>IF(Emission_Table[ [#This Row],[Clean GHG Type] ]="CO2", Emission_Table[[#This Row],[Emissions (tons)]],
 IF(Emission_Table[[#This Row],[Clean GHG Type]]="CH4", Emission_Table[[#This Row],[Emissions (tons)]]*28,
 IF(Emission_Table[[#This Row],[Clean GHG Type]]="N2O", Emission_Table[[#This Row],[Emissions (tons)]]*265, "")))</f>
        <v>473.15</v>
      </c>
      <c r="G71" s="8">
        <v>473.15</v>
      </c>
    </row>
    <row r="72" spans="1:7" ht="15.75" customHeight="1" x14ac:dyDescent="0.3">
      <c r="A72" s="6" t="s">
        <v>126</v>
      </c>
      <c r="B72" s="6" t="str">
        <f>TRIM(UPPER(Emission_Table_Raw[[#This Row],[Facility Name]]))</f>
        <v>L&amp;T</v>
      </c>
      <c r="C72" s="1" t="s">
        <v>8</v>
      </c>
      <c r="D72" s="3" t="str">
        <f>TRIM(UPPER(Emission_Table_Raw[[#This Row],[Scope]]))</f>
        <v>SCOPE 3</v>
      </c>
      <c r="E72" s="3" t="str">
        <f>SUBSTITUTE(SUBSTITUTE(SUBSTITUTE(UPPER(Emission_Table_Raw[[#This Row],[GHG Type]]),"₂","2"),"₄","4"),"₀","0")</f>
        <v>CH4</v>
      </c>
      <c r="F72" s="8">
        <f>IF(Emission_Table[ [#This Row],[Clean GHG Type] ]="CO2", Emission_Table[[#This Row],[Emissions (tons)]],
 IF(Emission_Table[[#This Row],[Clean GHG Type]]="CH4", Emission_Table[[#This Row],[Emissions (tons)]]*28,
 IF(Emission_Table[[#This Row],[Clean GHG Type]]="N2O", Emission_Table[[#This Row],[Emissions (tons)]]*265, "")))</f>
        <v>134683.64000000001</v>
      </c>
      <c r="G72" s="8">
        <v>4810.13</v>
      </c>
    </row>
    <row r="73" spans="1:7" ht="15.75" customHeight="1" x14ac:dyDescent="0.3">
      <c r="A73" s="6" t="s">
        <v>126</v>
      </c>
      <c r="B73" s="6" t="str">
        <f>TRIM(UPPER(Emission_Table_Raw[[#This Row],[Facility Name]]))</f>
        <v>RELIANCE INDUSTRIES</v>
      </c>
      <c r="C73" s="1" t="s">
        <v>23</v>
      </c>
      <c r="D73" s="3" t="str">
        <f>TRIM(UPPER(Emission_Table_Raw[[#This Row],[Scope]]))</f>
        <v>SCOPE 2</v>
      </c>
      <c r="E73" s="3" t="str">
        <f>SUBSTITUTE(SUBSTITUTE(SUBSTITUTE(UPPER(Emission_Table_Raw[[#This Row],[GHG Type]]),"₂","2"),"₄","4"),"₀","0")</f>
        <v>N2O</v>
      </c>
      <c r="F73" s="8">
        <f>IF(Emission_Table[ [#This Row],[Clean GHG Type] ]="CO2", Emission_Table[[#This Row],[Emissions (tons)]],
 IF(Emission_Table[[#This Row],[Clean GHG Type]]="CH4", Emission_Table[[#This Row],[Emissions (tons)]]*28,
 IF(Emission_Table[[#This Row],[Clean GHG Type]]="N2O", Emission_Table[[#This Row],[Emissions (tons)]]*265, "")))</f>
        <v>925751</v>
      </c>
      <c r="G73" s="8">
        <v>3493.4</v>
      </c>
    </row>
    <row r="74" spans="1:7" ht="15.75" customHeight="1" x14ac:dyDescent="0.3">
      <c r="A74" s="6" t="s">
        <v>126</v>
      </c>
      <c r="B74" s="6" t="str">
        <f>TRIM(UPPER(Emission_Table_Raw[[#This Row],[Facility Name]]))</f>
        <v>RELIANCE INDUSTRIES</v>
      </c>
      <c r="C74" s="1" t="s">
        <v>23</v>
      </c>
      <c r="D74" s="3" t="str">
        <f>TRIM(UPPER(Emission_Table_Raw[[#This Row],[Scope]]))</f>
        <v>SCOPE 3</v>
      </c>
      <c r="E74" s="3" t="str">
        <f>SUBSTITUTE(SUBSTITUTE(SUBSTITUTE(UPPER(Emission_Table_Raw[[#This Row],[GHG Type]]),"₂","2"),"₄","4"),"₀","0")</f>
        <v>N2O</v>
      </c>
      <c r="F74" s="8">
        <f>IF(Emission_Table[ [#This Row],[Clean GHG Type] ]="CO2", Emission_Table[[#This Row],[Emissions (tons)]],
 IF(Emission_Table[[#This Row],[Clean GHG Type]]="CH4", Emission_Table[[#This Row],[Emissions (tons)]]*28,
 IF(Emission_Table[[#This Row],[Clean GHG Type]]="N2O", Emission_Table[[#This Row],[Emissions (tons)]]*265, "")))</f>
        <v>854208.95</v>
      </c>
      <c r="G74" s="8">
        <v>3223.43</v>
      </c>
    </row>
    <row r="75" spans="1:7" ht="15.75" customHeight="1" x14ac:dyDescent="0.3">
      <c r="A75" s="6" t="s">
        <v>126</v>
      </c>
      <c r="B75" s="6" t="str">
        <f>TRIM(UPPER(Emission_Table_Raw[[#This Row],[Facility Name]]))</f>
        <v>L&amp;T</v>
      </c>
      <c r="C75" s="1" t="s">
        <v>23</v>
      </c>
      <c r="D75" s="3" t="str">
        <f>TRIM(UPPER(Emission_Table_Raw[[#This Row],[Scope]]))</f>
        <v>SCOPE 1</v>
      </c>
      <c r="E75" s="3" t="str">
        <f>SUBSTITUTE(SUBSTITUTE(SUBSTITUTE(UPPER(Emission_Table_Raw[[#This Row],[GHG Type]]),"₂","2"),"₄","4"),"₀","0")</f>
        <v>CO2</v>
      </c>
      <c r="F75" s="8">
        <f>IF(Emission_Table[ [#This Row],[Clean GHG Type] ]="CO2", Emission_Table[[#This Row],[Emissions (tons)]],
 IF(Emission_Table[[#This Row],[Clean GHG Type]]="CH4", Emission_Table[[#This Row],[Emissions (tons)]]*28,
 IF(Emission_Table[[#This Row],[Clean GHG Type]]="N2O", Emission_Table[[#This Row],[Emissions (tons)]]*265, "")))</f>
        <v>3902.33</v>
      </c>
      <c r="G75" s="8">
        <v>3902.33</v>
      </c>
    </row>
    <row r="76" spans="1:7" ht="15.75" customHeight="1" x14ac:dyDescent="0.3">
      <c r="A76" s="6" t="s">
        <v>126</v>
      </c>
      <c r="B76" s="6" t="str">
        <f>TRIM(UPPER(Emission_Table_Raw[[#This Row],[Facility Name]]))</f>
        <v>L&amp;T</v>
      </c>
      <c r="C76" s="1" t="s">
        <v>13</v>
      </c>
      <c r="D76" s="3" t="str">
        <f>TRIM(UPPER(Emission_Table_Raw[[#This Row],[Scope]]))</f>
        <v>SCOPE 1</v>
      </c>
      <c r="E76" s="3" t="str">
        <f>SUBSTITUTE(SUBSTITUTE(SUBSTITUTE(UPPER(Emission_Table_Raw[[#This Row],[GHG Type]]),"₂","2"),"₄","4"),"₀","0")</f>
        <v>N2O</v>
      </c>
      <c r="F76" s="8">
        <f>IF(Emission_Table[ [#This Row],[Clean GHG Type] ]="CO2", Emission_Table[[#This Row],[Emissions (tons)]],
 IF(Emission_Table[[#This Row],[Clean GHG Type]]="CH4", Emission_Table[[#This Row],[Emissions (tons)]]*28,
 IF(Emission_Table[[#This Row],[Clean GHG Type]]="N2O", Emission_Table[[#This Row],[Emissions (tons)]]*265, "")))</f>
        <v>270276.14999999997</v>
      </c>
      <c r="G76" s="8">
        <v>1019.91</v>
      </c>
    </row>
    <row r="77" spans="1:7" ht="15.75" customHeight="1" x14ac:dyDescent="0.3">
      <c r="A77" s="6" t="s">
        <v>126</v>
      </c>
      <c r="B77" s="6" t="str">
        <f>TRIM(UPPER(Emission_Table_Raw[[#This Row],[Facility Name]]))</f>
        <v>ADANI GREEN</v>
      </c>
      <c r="C77" s="1" t="s">
        <v>34</v>
      </c>
      <c r="D77" s="3" t="str">
        <f>TRIM(UPPER(Emission_Table_Raw[[#This Row],[Scope]]))</f>
        <v>SCOPE 3</v>
      </c>
      <c r="E77" s="3" t="str">
        <f>SUBSTITUTE(SUBSTITUTE(SUBSTITUTE(UPPER(Emission_Table_Raw[[#This Row],[GHG Type]]),"₂","2"),"₄","4"),"₀","0")</f>
        <v>CO2</v>
      </c>
      <c r="F77" s="8">
        <f>IF(Emission_Table[ [#This Row],[Clean GHG Type] ]="CO2", Emission_Table[[#This Row],[Emissions (tons)]],
 IF(Emission_Table[[#This Row],[Clean GHG Type]]="CH4", Emission_Table[[#This Row],[Emissions (tons)]]*28,
 IF(Emission_Table[[#This Row],[Clean GHG Type]]="N2O", Emission_Table[[#This Row],[Emissions (tons)]]*265, "")))</f>
        <v>2545.79</v>
      </c>
      <c r="G77" s="8">
        <v>2545.79</v>
      </c>
    </row>
    <row r="78" spans="1:7" ht="15.75" customHeight="1" x14ac:dyDescent="0.3">
      <c r="A78" s="6" t="s">
        <v>126</v>
      </c>
      <c r="B78" s="6" t="str">
        <f>TRIM(UPPER(Emission_Table_Raw[[#This Row],[Facility Name]]))</f>
        <v>ADANI GREEN</v>
      </c>
      <c r="C78" s="1" t="s">
        <v>13</v>
      </c>
      <c r="D78" s="3" t="str">
        <f>TRIM(UPPER(Emission_Table_Raw[[#This Row],[Scope]]))</f>
        <v>SCOPE 1</v>
      </c>
      <c r="E78" s="3" t="str">
        <f>SUBSTITUTE(SUBSTITUTE(SUBSTITUTE(UPPER(Emission_Table_Raw[[#This Row],[GHG Type]]),"₂","2"),"₄","4"),"₀","0")</f>
        <v>N2O</v>
      </c>
      <c r="F78" s="8">
        <f>IF(Emission_Table[ [#This Row],[Clean GHG Type] ]="CO2", Emission_Table[[#This Row],[Emissions (tons)]],
 IF(Emission_Table[[#This Row],[Clean GHG Type]]="CH4", Emission_Table[[#This Row],[Emissions (tons)]]*28,
 IF(Emission_Table[[#This Row],[Clean GHG Type]]="N2O", Emission_Table[[#This Row],[Emissions (tons)]]*265, "")))</f>
        <v>1290502.2999999998</v>
      </c>
      <c r="G78" s="8">
        <v>4869.82</v>
      </c>
    </row>
    <row r="79" spans="1:7" ht="15.75" customHeight="1" x14ac:dyDescent="0.3">
      <c r="A79" s="6" t="s">
        <v>126</v>
      </c>
      <c r="B79" s="6" t="str">
        <f>TRIM(UPPER(Emission_Table_Raw[[#This Row],[Facility Name]]))</f>
        <v>TATA STEEL</v>
      </c>
      <c r="C79" s="1" t="s">
        <v>23</v>
      </c>
      <c r="D79" s="3" t="str">
        <f>TRIM(UPPER(Emission_Table_Raw[[#This Row],[Scope]]))</f>
        <v>SCOPE 1</v>
      </c>
      <c r="E79" s="3" t="str">
        <f>SUBSTITUTE(SUBSTITUTE(SUBSTITUTE(UPPER(Emission_Table_Raw[[#This Row],[GHG Type]]),"₂","2"),"₄","4"),"₀","0")</f>
        <v>CH4</v>
      </c>
      <c r="F79" s="8">
        <f>IF(Emission_Table[ [#This Row],[Clean GHG Type] ]="CO2", Emission_Table[[#This Row],[Emissions (tons)]],
 IF(Emission_Table[[#This Row],[Clean GHG Type]]="CH4", Emission_Table[[#This Row],[Emissions (tons)]]*28,
 IF(Emission_Table[[#This Row],[Clean GHG Type]]="N2O", Emission_Table[[#This Row],[Emissions (tons)]]*265, "")))</f>
        <v>95163.88</v>
      </c>
      <c r="G79" s="8">
        <v>3398.71</v>
      </c>
    </row>
    <row r="80" spans="1:7" ht="15.75" customHeight="1" x14ac:dyDescent="0.3">
      <c r="A80" s="6" t="s">
        <v>49</v>
      </c>
      <c r="B80" s="6" t="str">
        <f>TRIM(UPPER(Emission_Table_Raw[[#This Row],[Facility Name]]))</f>
        <v>L&amp;T</v>
      </c>
      <c r="C80" s="1" t="s">
        <v>23</v>
      </c>
      <c r="D80" s="3" t="str">
        <f>TRIM(UPPER(Emission_Table_Raw[[#This Row],[Scope]]))</f>
        <v>SCOPE 2</v>
      </c>
      <c r="E80" s="3" t="str">
        <f>SUBSTITUTE(SUBSTITUTE(SUBSTITUTE(UPPER(Emission_Table_Raw[[#This Row],[GHG Type]]),"₂","2"),"₄","4"),"₀","0")</f>
        <v>CH4</v>
      </c>
      <c r="F80" s="8">
        <f>IF(Emission_Table[ [#This Row],[Clean GHG Type] ]="CO2", Emission_Table[[#This Row],[Emissions (tons)]],
 IF(Emission_Table[[#This Row],[Clean GHG Type]]="CH4", Emission_Table[[#This Row],[Emissions (tons)]]*28,
 IF(Emission_Table[[#This Row],[Clean GHG Type]]="N2O", Emission_Table[[#This Row],[Emissions (tons)]]*265, "")))</f>
        <v>113492.40000000001</v>
      </c>
      <c r="G80" s="8">
        <v>4053.3</v>
      </c>
    </row>
    <row r="81" spans="1:7" ht="15.75" customHeight="1" x14ac:dyDescent="0.3">
      <c r="A81" s="6" t="s">
        <v>49</v>
      </c>
      <c r="B81" s="6" t="str">
        <f>TRIM(UPPER(Emission_Table_Raw[[#This Row],[Facility Name]]))</f>
        <v>JSW ENERGY</v>
      </c>
      <c r="C81" s="1" t="s">
        <v>34</v>
      </c>
      <c r="D81" s="3" t="str">
        <f>TRIM(UPPER(Emission_Table_Raw[[#This Row],[Scope]]))</f>
        <v>SCOPE 3</v>
      </c>
      <c r="E81" s="3" t="str">
        <f>SUBSTITUTE(SUBSTITUTE(SUBSTITUTE(UPPER(Emission_Table_Raw[[#This Row],[GHG Type]]),"₂","2"),"₄","4"),"₀","0")</f>
        <v>N2O</v>
      </c>
      <c r="F81" s="8">
        <f>IF(Emission_Table[ [#This Row],[Clean GHG Type] ]="CO2", Emission_Table[[#This Row],[Emissions (tons)]],
 IF(Emission_Table[[#This Row],[Clean GHG Type]]="CH4", Emission_Table[[#This Row],[Emissions (tons)]]*28,
 IF(Emission_Table[[#This Row],[Clean GHG Type]]="N2O", Emission_Table[[#This Row],[Emissions (tons)]]*265, "")))</f>
        <v>380574.45</v>
      </c>
      <c r="G81" s="8">
        <v>1436.13</v>
      </c>
    </row>
    <row r="82" spans="1:7" ht="15.75" customHeight="1" x14ac:dyDescent="0.3">
      <c r="A82" s="6" t="s">
        <v>49</v>
      </c>
      <c r="B82" s="6" t="str">
        <f>TRIM(UPPER(Emission_Table_Raw[[#This Row],[Facility Name]]))</f>
        <v>RELIANCE INDUSTRIES</v>
      </c>
      <c r="C82" s="1" t="s">
        <v>13</v>
      </c>
      <c r="D82" s="3" t="str">
        <f>TRIM(UPPER(Emission_Table_Raw[[#This Row],[Scope]]))</f>
        <v>SCOPE 2</v>
      </c>
      <c r="E82" s="3" t="str">
        <f>SUBSTITUTE(SUBSTITUTE(SUBSTITUTE(UPPER(Emission_Table_Raw[[#This Row],[GHG Type]]),"₂","2"),"₄","4"),"₀","0")</f>
        <v>CO2</v>
      </c>
      <c r="F82" s="8">
        <f>IF(Emission_Table[ [#This Row],[Clean GHG Type] ]="CO2", Emission_Table[[#This Row],[Emissions (tons)]],
 IF(Emission_Table[[#This Row],[Clean GHG Type]]="CH4", Emission_Table[[#This Row],[Emissions (tons)]]*28,
 IF(Emission_Table[[#This Row],[Clean GHG Type]]="N2O", Emission_Table[[#This Row],[Emissions (tons)]]*265, "")))</f>
        <v>2512.7800000000002</v>
      </c>
      <c r="G82" s="8">
        <v>2512.7800000000002</v>
      </c>
    </row>
    <row r="83" spans="1:7" ht="15.75" customHeight="1" x14ac:dyDescent="0.3">
      <c r="A83" s="6" t="s">
        <v>49</v>
      </c>
      <c r="B83" s="6" t="str">
        <f>TRIM(UPPER(Emission_Table_Raw[[#This Row],[Facility Name]]))</f>
        <v>JSW ENERGY</v>
      </c>
      <c r="C83" s="1" t="s">
        <v>13</v>
      </c>
      <c r="D83" s="3" t="str">
        <f>TRIM(UPPER(Emission_Table_Raw[[#This Row],[Scope]]))</f>
        <v>SCOPE 1</v>
      </c>
      <c r="E83" s="3" t="str">
        <f>SUBSTITUTE(SUBSTITUTE(SUBSTITUTE(UPPER(Emission_Table_Raw[[#This Row],[GHG Type]]),"₂","2"),"₄","4"),"₀","0")</f>
        <v>CO2</v>
      </c>
      <c r="F83" s="8">
        <f>IF(Emission_Table[ [#This Row],[Clean GHG Type] ]="CO2", Emission_Table[[#This Row],[Emissions (tons)]],
 IF(Emission_Table[[#This Row],[Clean GHG Type]]="CH4", Emission_Table[[#This Row],[Emissions (tons)]]*28,
 IF(Emission_Table[[#This Row],[Clean GHG Type]]="N2O", Emission_Table[[#This Row],[Emissions (tons)]]*265, "")))</f>
        <v>4101.93</v>
      </c>
      <c r="G83" s="8">
        <v>4101.93</v>
      </c>
    </row>
    <row r="84" spans="1:7" ht="15.75" customHeight="1" x14ac:dyDescent="0.3">
      <c r="A84" s="6" t="s">
        <v>49</v>
      </c>
      <c r="B84" s="6" t="str">
        <f>TRIM(UPPER(Emission_Table_Raw[[#This Row],[Facility Name]]))</f>
        <v>TATA STEEL</v>
      </c>
      <c r="C84" s="1" t="s">
        <v>13</v>
      </c>
      <c r="D84" s="3" t="str">
        <f>TRIM(UPPER(Emission_Table_Raw[[#This Row],[Scope]]))</f>
        <v>SCOPE 2</v>
      </c>
      <c r="E84" s="3" t="str">
        <f>SUBSTITUTE(SUBSTITUTE(SUBSTITUTE(UPPER(Emission_Table_Raw[[#This Row],[GHG Type]]),"₂","2"),"₄","4"),"₀","0")</f>
        <v>N2O</v>
      </c>
      <c r="F84" s="8">
        <f>IF(Emission_Table[ [#This Row],[Clean GHG Type] ]="CO2", Emission_Table[[#This Row],[Emissions (tons)]],
 IF(Emission_Table[[#This Row],[Clean GHG Type]]="CH4", Emission_Table[[#This Row],[Emissions (tons)]]*28,
 IF(Emission_Table[[#This Row],[Clean GHG Type]]="N2O", Emission_Table[[#This Row],[Emissions (tons)]]*265, "")))</f>
        <v>330068.09999999998</v>
      </c>
      <c r="G84" s="8">
        <v>1245.54</v>
      </c>
    </row>
    <row r="85" spans="1:7" ht="15.75" customHeight="1" x14ac:dyDescent="0.3">
      <c r="A85" s="6" t="s">
        <v>49</v>
      </c>
      <c r="B85" s="6" t="str">
        <f>TRIM(UPPER(Emission_Table_Raw[[#This Row],[Facility Name]]))</f>
        <v>ADANI GREEN</v>
      </c>
      <c r="C85" s="1" t="s">
        <v>13</v>
      </c>
      <c r="D85" s="3" t="str">
        <f>TRIM(UPPER(Emission_Table_Raw[[#This Row],[Scope]]))</f>
        <v>SCOPE 2</v>
      </c>
      <c r="E85" s="3" t="str">
        <f>SUBSTITUTE(SUBSTITUTE(SUBSTITUTE(UPPER(Emission_Table_Raw[[#This Row],[GHG Type]]),"₂","2"),"₄","4"),"₀","0")</f>
        <v>CO2</v>
      </c>
      <c r="F85" s="8">
        <f>IF(Emission_Table[ [#This Row],[Clean GHG Type] ]="CO2", Emission_Table[[#This Row],[Emissions (tons)]],
 IF(Emission_Table[[#This Row],[Clean GHG Type]]="CH4", Emission_Table[[#This Row],[Emissions (tons)]]*28,
 IF(Emission_Table[[#This Row],[Clean GHG Type]]="N2O", Emission_Table[[#This Row],[Emissions (tons)]]*265, "")))</f>
        <v>4326.03</v>
      </c>
      <c r="G85" s="8">
        <v>4326.03</v>
      </c>
    </row>
    <row r="86" spans="1:7" ht="15.75" customHeight="1" x14ac:dyDescent="0.3">
      <c r="A86" s="6" t="s">
        <v>49</v>
      </c>
      <c r="B86" s="6" t="str">
        <f>TRIM(UPPER(Emission_Table_Raw[[#This Row],[Facility Name]]))</f>
        <v>JSW ENERGY</v>
      </c>
      <c r="C86" s="1" t="s">
        <v>13</v>
      </c>
      <c r="D86" s="3" t="str">
        <f>TRIM(UPPER(Emission_Table_Raw[[#This Row],[Scope]]))</f>
        <v>SCOPE 1</v>
      </c>
      <c r="E86" s="3" t="str">
        <f>SUBSTITUTE(SUBSTITUTE(SUBSTITUTE(UPPER(Emission_Table_Raw[[#This Row],[GHG Type]]),"₂","2"),"₄","4"),"₀","0")</f>
        <v>N2O</v>
      </c>
      <c r="F86" s="8">
        <f>IF(Emission_Table[ [#This Row],[Clean GHG Type] ]="CO2", Emission_Table[[#This Row],[Emissions (tons)]],
 IF(Emission_Table[[#This Row],[Clean GHG Type]]="CH4", Emission_Table[[#This Row],[Emissions (tons)]]*28,
 IF(Emission_Table[[#This Row],[Clean GHG Type]]="N2O", Emission_Table[[#This Row],[Emissions (tons)]]*265, "")))</f>
        <v>852857.45</v>
      </c>
      <c r="G86" s="8">
        <v>3218.33</v>
      </c>
    </row>
    <row r="87" spans="1:7" ht="15.75" customHeight="1" x14ac:dyDescent="0.3">
      <c r="A87" s="6" t="s">
        <v>49</v>
      </c>
      <c r="B87" s="6" t="str">
        <f>TRIM(UPPER(Emission_Table_Raw[[#This Row],[Facility Name]]))</f>
        <v>ADANI GREEN</v>
      </c>
      <c r="C87" s="1" t="s">
        <v>8</v>
      </c>
      <c r="D87" s="3" t="str">
        <f>TRIM(UPPER(Emission_Table_Raw[[#This Row],[Scope]]))</f>
        <v>SCOPE 2</v>
      </c>
      <c r="E87" s="3" t="str">
        <f>SUBSTITUTE(SUBSTITUTE(SUBSTITUTE(UPPER(Emission_Table_Raw[[#This Row],[GHG Type]]),"₂","2"),"₄","4"),"₀","0")</f>
        <v>N2O</v>
      </c>
      <c r="F87" s="8">
        <f>IF(Emission_Table[ [#This Row],[Clean GHG Type] ]="CO2", Emission_Table[[#This Row],[Emissions (tons)]],
 IF(Emission_Table[[#This Row],[Clean GHG Type]]="CH4", Emission_Table[[#This Row],[Emissions (tons)]]*28,
 IF(Emission_Table[[#This Row],[Clean GHG Type]]="N2O", Emission_Table[[#This Row],[Emissions (tons)]]*265, "")))</f>
        <v>1120931.4500000002</v>
      </c>
      <c r="G87" s="8">
        <v>4229.93</v>
      </c>
    </row>
    <row r="88" spans="1:7" ht="15.75" customHeight="1" x14ac:dyDescent="0.3">
      <c r="A88" s="6" t="s">
        <v>49</v>
      </c>
      <c r="B88" s="6" t="str">
        <f>TRIM(UPPER(Emission_Table_Raw[[#This Row],[Facility Name]]))</f>
        <v>ADANI GREEN</v>
      </c>
      <c r="C88" s="1" t="s">
        <v>13</v>
      </c>
      <c r="D88" s="3" t="str">
        <f>TRIM(UPPER(Emission_Table_Raw[[#This Row],[Scope]]))</f>
        <v>SCOPE 2</v>
      </c>
      <c r="E88" s="3" t="str">
        <f>SUBSTITUTE(SUBSTITUTE(SUBSTITUTE(UPPER(Emission_Table_Raw[[#This Row],[GHG Type]]),"₂","2"),"₄","4"),"₀","0")</f>
        <v>CH4</v>
      </c>
      <c r="F88" s="8">
        <f>IF(Emission_Table[ [#This Row],[Clean GHG Type] ]="CO2", Emission_Table[[#This Row],[Emissions (tons)]],
 IF(Emission_Table[[#This Row],[Clean GHG Type]]="CH4", Emission_Table[[#This Row],[Emissions (tons)]]*28,
 IF(Emission_Table[[#This Row],[Clean GHG Type]]="N2O", Emission_Table[[#This Row],[Emissions (tons)]]*265, "")))</f>
        <v>124464.19999999998</v>
      </c>
      <c r="G88" s="8">
        <v>4445.1499999999996</v>
      </c>
    </row>
    <row r="89" spans="1:7" ht="15.75" customHeight="1" x14ac:dyDescent="0.3">
      <c r="A89" s="6" t="s">
        <v>49</v>
      </c>
      <c r="B89" s="6" t="str">
        <f>TRIM(UPPER(Emission_Table_Raw[[#This Row],[Facility Name]]))</f>
        <v>RELIANCE INDUSTRIES</v>
      </c>
      <c r="C89" s="1" t="s">
        <v>13</v>
      </c>
      <c r="D89" s="3" t="str">
        <f>TRIM(UPPER(Emission_Table_Raw[[#This Row],[Scope]]))</f>
        <v>SCOPE 1</v>
      </c>
      <c r="E89" s="3" t="str">
        <f>SUBSTITUTE(SUBSTITUTE(SUBSTITUTE(UPPER(Emission_Table_Raw[[#This Row],[GHG Type]]),"₂","2"),"₄","4"),"₀","0")</f>
        <v>N2O</v>
      </c>
      <c r="F89" s="8">
        <f>IF(Emission_Table[ [#This Row],[Clean GHG Type] ]="CO2", Emission_Table[[#This Row],[Emissions (tons)]],
 IF(Emission_Table[[#This Row],[Clean GHG Type]]="CH4", Emission_Table[[#This Row],[Emissions (tons)]]*28,
 IF(Emission_Table[[#This Row],[Clean GHG Type]]="N2O", Emission_Table[[#This Row],[Emissions (tons)]]*265, "")))</f>
        <v>65359.6</v>
      </c>
      <c r="G89" s="8">
        <v>246.64</v>
      </c>
    </row>
    <row r="90" spans="1:7" ht="15.75" customHeight="1" x14ac:dyDescent="0.3">
      <c r="A90" s="6" t="s">
        <v>49</v>
      </c>
      <c r="B90" s="6" t="str">
        <f>TRIM(UPPER(Emission_Table_Raw[[#This Row],[Facility Name]]))</f>
        <v>RELIANCE INDUSTRIES</v>
      </c>
      <c r="C90" s="1" t="s">
        <v>23</v>
      </c>
      <c r="D90" s="3" t="str">
        <f>TRIM(UPPER(Emission_Table_Raw[[#This Row],[Scope]]))</f>
        <v>SCOPE 3</v>
      </c>
      <c r="E90" s="3" t="str">
        <f>SUBSTITUTE(SUBSTITUTE(SUBSTITUTE(UPPER(Emission_Table_Raw[[#This Row],[GHG Type]]),"₂","2"),"₄","4"),"₀","0")</f>
        <v>N2O</v>
      </c>
      <c r="F90" s="8">
        <f>IF(Emission_Table[ [#This Row],[Clean GHG Type] ]="CO2", Emission_Table[[#This Row],[Emissions (tons)]],
 IF(Emission_Table[[#This Row],[Clean GHG Type]]="CH4", Emission_Table[[#This Row],[Emissions (tons)]]*28,
 IF(Emission_Table[[#This Row],[Clean GHG Type]]="N2O", Emission_Table[[#This Row],[Emissions (tons)]]*265, "")))</f>
        <v>452394.75</v>
      </c>
      <c r="G90" s="8">
        <v>1707.15</v>
      </c>
    </row>
    <row r="91" spans="1:7" ht="15.75" customHeight="1" x14ac:dyDescent="0.3">
      <c r="A91" s="6" t="s">
        <v>141</v>
      </c>
      <c r="B91" s="6" t="str">
        <f>TRIM(UPPER(Emission_Table_Raw[[#This Row],[Facility Name]]))</f>
        <v>L&amp;T</v>
      </c>
      <c r="C91" s="1" t="s">
        <v>34</v>
      </c>
      <c r="D91" s="3" t="str">
        <f>TRIM(UPPER(Emission_Table_Raw[[#This Row],[Scope]]))</f>
        <v>SCOPE 1</v>
      </c>
      <c r="E91" s="3" t="str">
        <f>SUBSTITUTE(SUBSTITUTE(SUBSTITUTE(UPPER(Emission_Table_Raw[[#This Row],[GHG Type]]),"₂","2"),"₄","4"),"₀","0")</f>
        <v>CO2</v>
      </c>
      <c r="F91" s="8">
        <f>IF(Emission_Table[ [#This Row],[Clean GHG Type] ]="CO2", Emission_Table[[#This Row],[Emissions (tons)]],
 IF(Emission_Table[[#This Row],[Clean GHG Type]]="CH4", Emission_Table[[#This Row],[Emissions (tons)]]*28,
 IF(Emission_Table[[#This Row],[Clean GHG Type]]="N2O", Emission_Table[[#This Row],[Emissions (tons)]]*265, "")))</f>
        <v>2286.242042626784</v>
      </c>
      <c r="G91" s="8">
        <v>2286.242042626784</v>
      </c>
    </row>
    <row r="92" spans="1:7" ht="15.75" customHeight="1" x14ac:dyDescent="0.3">
      <c r="A92" s="6" t="s">
        <v>141</v>
      </c>
      <c r="B92" s="6" t="str">
        <f>TRIM(UPPER(Emission_Table_Raw[[#This Row],[Facility Name]]))</f>
        <v>ADANI GREEN</v>
      </c>
      <c r="C92" s="1" t="s">
        <v>8</v>
      </c>
      <c r="D92" s="3" t="str">
        <f>TRIM(UPPER(Emission_Table_Raw[[#This Row],[Scope]]))</f>
        <v>SCOPE 2</v>
      </c>
      <c r="E92" s="3" t="str">
        <f>SUBSTITUTE(SUBSTITUTE(SUBSTITUTE(UPPER(Emission_Table_Raw[[#This Row],[GHG Type]]),"₂","2"),"₄","4"),"₀","0")</f>
        <v>CO2</v>
      </c>
      <c r="F92" s="8">
        <f>IF(Emission_Table[ [#This Row],[Clean GHG Type] ]="CO2", Emission_Table[[#This Row],[Emissions (tons)]],
 IF(Emission_Table[[#This Row],[Clean GHG Type]]="CH4", Emission_Table[[#This Row],[Emissions (tons)]]*28,
 IF(Emission_Table[[#This Row],[Clean GHG Type]]="N2O", Emission_Table[[#This Row],[Emissions (tons)]]*265, "")))</f>
        <v>462.78</v>
      </c>
      <c r="G92" s="8">
        <v>462.78</v>
      </c>
    </row>
    <row r="93" spans="1:7" ht="15.75" customHeight="1" x14ac:dyDescent="0.3">
      <c r="A93" s="6" t="s">
        <v>141</v>
      </c>
      <c r="B93" s="6" t="str">
        <f>TRIM(UPPER(Emission_Table_Raw[[#This Row],[Facility Name]]))</f>
        <v>JSW ENERGY</v>
      </c>
      <c r="C93" s="1" t="s">
        <v>8</v>
      </c>
      <c r="D93" s="3" t="str">
        <f>TRIM(UPPER(Emission_Table_Raw[[#This Row],[Scope]]))</f>
        <v>SCOPE 2</v>
      </c>
      <c r="E93" s="3" t="str">
        <f>SUBSTITUTE(SUBSTITUTE(SUBSTITUTE(UPPER(Emission_Table_Raw[[#This Row],[GHG Type]]),"₂","2"),"₄","4"),"₀","0")</f>
        <v>CO2</v>
      </c>
      <c r="F93" s="8">
        <f>IF(Emission_Table[ [#This Row],[Clean GHG Type] ]="CO2", Emission_Table[[#This Row],[Emissions (tons)]],
 IF(Emission_Table[[#This Row],[Clean GHG Type]]="CH4", Emission_Table[[#This Row],[Emissions (tons)]]*28,
 IF(Emission_Table[[#This Row],[Clean GHG Type]]="N2O", Emission_Table[[#This Row],[Emissions (tons)]]*265, "")))</f>
        <v>4573.76</v>
      </c>
      <c r="G93" s="8">
        <v>4573.76</v>
      </c>
    </row>
    <row r="94" spans="1:7" ht="15.75" customHeight="1" x14ac:dyDescent="0.3">
      <c r="A94" s="6" t="s">
        <v>141</v>
      </c>
      <c r="B94" s="6" t="str">
        <f>TRIM(UPPER(Emission_Table_Raw[[#This Row],[Facility Name]]))</f>
        <v>ADANI GREEN</v>
      </c>
      <c r="C94" s="1" t="s">
        <v>34</v>
      </c>
      <c r="D94" s="3" t="str">
        <f>TRIM(UPPER(Emission_Table_Raw[[#This Row],[Scope]]))</f>
        <v>SCOPE 2</v>
      </c>
      <c r="E94" s="3" t="str">
        <f>SUBSTITUTE(SUBSTITUTE(SUBSTITUTE(UPPER(Emission_Table_Raw[[#This Row],[GHG Type]]),"₂","2"),"₄","4"),"₀","0")</f>
        <v>CH4</v>
      </c>
      <c r="F94" s="8">
        <f>IF(Emission_Table[ [#This Row],[Clean GHG Type] ]="CO2", Emission_Table[[#This Row],[Emissions (tons)]],
 IF(Emission_Table[[#This Row],[Clean GHG Type]]="CH4", Emission_Table[[#This Row],[Emissions (tons)]]*28,
 IF(Emission_Table[[#This Row],[Clean GHG Type]]="N2O", Emission_Table[[#This Row],[Emissions (tons)]]*265, "")))</f>
        <v>67916.239999999991</v>
      </c>
      <c r="G94" s="8">
        <v>2425.58</v>
      </c>
    </row>
    <row r="95" spans="1:7" ht="15.75" customHeight="1" x14ac:dyDescent="0.3">
      <c r="A95" s="6" t="s">
        <v>141</v>
      </c>
      <c r="B95" s="6" t="str">
        <f>TRIM(UPPER(Emission_Table_Raw[[#This Row],[Facility Name]]))</f>
        <v>JSW ENERGY</v>
      </c>
      <c r="C95" s="1" t="s">
        <v>23</v>
      </c>
      <c r="D95" s="3" t="str">
        <f>TRIM(UPPER(Emission_Table_Raw[[#This Row],[Scope]]))</f>
        <v>SCOPE 3</v>
      </c>
      <c r="E95" s="3" t="str">
        <f>SUBSTITUTE(SUBSTITUTE(SUBSTITUTE(UPPER(Emission_Table_Raw[[#This Row],[GHG Type]]),"₂","2"),"₄","4"),"₀","0")</f>
        <v>N2O</v>
      </c>
      <c r="F95" s="8">
        <f>IF(Emission_Table[ [#This Row],[Clean GHG Type] ]="CO2", Emission_Table[[#This Row],[Emissions (tons)]],
 IF(Emission_Table[[#This Row],[Clean GHG Type]]="CH4", Emission_Table[[#This Row],[Emissions (tons)]]*28,
 IF(Emission_Table[[#This Row],[Clean GHG Type]]="N2O", Emission_Table[[#This Row],[Emissions (tons)]]*265, "")))</f>
        <v>625272.80000000005</v>
      </c>
      <c r="G95" s="8">
        <v>2359.52</v>
      </c>
    </row>
    <row r="96" spans="1:7" ht="15.75" customHeight="1" x14ac:dyDescent="0.3">
      <c r="A96" s="6" t="s">
        <v>141</v>
      </c>
      <c r="B96" s="6" t="str">
        <f>TRIM(UPPER(Emission_Table_Raw[[#This Row],[Facility Name]]))</f>
        <v>TATA STEEL</v>
      </c>
      <c r="C96" s="1" t="s">
        <v>13</v>
      </c>
      <c r="D96" s="3" t="str">
        <f>TRIM(UPPER(Emission_Table_Raw[[#This Row],[Scope]]))</f>
        <v>SCOPE 3</v>
      </c>
      <c r="E96" s="3" t="str">
        <f>SUBSTITUTE(SUBSTITUTE(SUBSTITUTE(UPPER(Emission_Table_Raw[[#This Row],[GHG Type]]),"₂","2"),"₄","4"),"₀","0")</f>
        <v>N2O</v>
      </c>
      <c r="F96" s="8">
        <f>IF(Emission_Table[ [#This Row],[Clean GHG Type] ]="CO2", Emission_Table[[#This Row],[Emissions (tons)]],
 IF(Emission_Table[[#This Row],[Clean GHG Type]]="CH4", Emission_Table[[#This Row],[Emissions (tons)]]*28,
 IF(Emission_Table[[#This Row],[Clean GHG Type]]="N2O", Emission_Table[[#This Row],[Emissions (tons)]]*265, "")))</f>
        <v>529981.45000000007</v>
      </c>
      <c r="G96" s="8">
        <v>1999.93</v>
      </c>
    </row>
    <row r="97" spans="1:7" ht="15.75" customHeight="1" x14ac:dyDescent="0.3">
      <c r="A97" s="6" t="s">
        <v>141</v>
      </c>
      <c r="B97" s="6" t="str">
        <f>TRIM(UPPER(Emission_Table_Raw[[#This Row],[Facility Name]]))</f>
        <v>JSW ENERGY</v>
      </c>
      <c r="C97" s="1" t="s">
        <v>8</v>
      </c>
      <c r="D97" s="3" t="str">
        <f>TRIM(UPPER(Emission_Table_Raw[[#This Row],[Scope]]))</f>
        <v>SCOPE 1</v>
      </c>
      <c r="E97" s="3" t="str">
        <f>SUBSTITUTE(SUBSTITUTE(SUBSTITUTE(UPPER(Emission_Table_Raw[[#This Row],[GHG Type]]),"₂","2"),"₄","4"),"₀","0")</f>
        <v>CO2</v>
      </c>
      <c r="F97" s="8">
        <f>IF(Emission_Table[ [#This Row],[Clean GHG Type] ]="CO2", Emission_Table[[#This Row],[Emissions (tons)]],
 IF(Emission_Table[[#This Row],[Clean GHG Type]]="CH4", Emission_Table[[#This Row],[Emissions (tons)]]*28,
 IF(Emission_Table[[#This Row],[Clean GHG Type]]="N2O", Emission_Table[[#This Row],[Emissions (tons)]]*265, "")))</f>
        <v>228.37</v>
      </c>
      <c r="G97" s="8">
        <v>228.37</v>
      </c>
    </row>
    <row r="98" spans="1:7" ht="15.75" customHeight="1" x14ac:dyDescent="0.3">
      <c r="A98" s="6" t="s">
        <v>141</v>
      </c>
      <c r="B98" s="6" t="str">
        <f>TRIM(UPPER(Emission_Table_Raw[[#This Row],[Facility Name]]))</f>
        <v>TATA STEEL</v>
      </c>
      <c r="C98" s="1" t="s">
        <v>34</v>
      </c>
      <c r="D98" s="3" t="str">
        <f>TRIM(UPPER(Emission_Table_Raw[[#This Row],[Scope]]))</f>
        <v>SCOPE 3</v>
      </c>
      <c r="E98" s="3" t="str">
        <f>SUBSTITUTE(SUBSTITUTE(SUBSTITUTE(UPPER(Emission_Table_Raw[[#This Row],[GHG Type]]),"₂","2"),"₄","4"),"₀","0")</f>
        <v>CH4</v>
      </c>
      <c r="F98" s="8">
        <f>IF(Emission_Table[ [#This Row],[Clean GHG Type] ]="CO2", Emission_Table[[#This Row],[Emissions (tons)]],
 IF(Emission_Table[[#This Row],[Clean GHG Type]]="CH4", Emission_Table[[#This Row],[Emissions (tons)]]*28,
 IF(Emission_Table[[#This Row],[Clean GHG Type]]="N2O", Emission_Table[[#This Row],[Emissions (tons)]]*265, "")))</f>
        <v>69843.48</v>
      </c>
      <c r="G98" s="8">
        <v>2494.41</v>
      </c>
    </row>
    <row r="99" spans="1:7" ht="15.75" customHeight="1" x14ac:dyDescent="0.3">
      <c r="A99" s="6" t="s">
        <v>141</v>
      </c>
      <c r="B99" s="6" t="str">
        <f>TRIM(UPPER(Emission_Table_Raw[[#This Row],[Facility Name]]))</f>
        <v>TATA STEEL</v>
      </c>
      <c r="C99" s="1" t="s">
        <v>34</v>
      </c>
      <c r="D99" s="3" t="str">
        <f>TRIM(UPPER(Emission_Table_Raw[[#This Row],[Scope]]))</f>
        <v>SCOPE 3</v>
      </c>
      <c r="E99" s="3" t="str">
        <f>SUBSTITUTE(SUBSTITUTE(SUBSTITUTE(UPPER(Emission_Table_Raw[[#This Row],[GHG Type]]),"₂","2"),"₄","4"),"₀","0")</f>
        <v>CO2</v>
      </c>
      <c r="F99" s="8">
        <f>IF(Emission_Table[ [#This Row],[Clean GHG Type] ]="CO2", Emission_Table[[#This Row],[Emissions (tons)]],
 IF(Emission_Table[[#This Row],[Clean GHG Type]]="CH4", Emission_Table[[#This Row],[Emissions (tons)]]*28,
 IF(Emission_Table[[#This Row],[Clean GHG Type]]="N2O", Emission_Table[[#This Row],[Emissions (tons)]]*265, "")))</f>
        <v>2004.696916098392</v>
      </c>
      <c r="G99" s="8">
        <v>2004.696916098392</v>
      </c>
    </row>
    <row r="100" spans="1:7" ht="15.75" customHeight="1" x14ac:dyDescent="0.3">
      <c r="A100" s="6" t="s">
        <v>141</v>
      </c>
      <c r="B100" s="6" t="str">
        <f>TRIM(UPPER(Emission_Table_Raw[[#This Row],[Facility Name]]))</f>
        <v>RELIANCE INDUSTRIES</v>
      </c>
      <c r="C100" s="1" t="s">
        <v>23</v>
      </c>
      <c r="D100" s="3" t="str">
        <f>TRIM(UPPER(Emission_Table_Raw[[#This Row],[Scope]]))</f>
        <v>SCOPE 2</v>
      </c>
      <c r="E100" s="3" t="str">
        <f>SUBSTITUTE(SUBSTITUTE(SUBSTITUTE(UPPER(Emission_Table_Raw[[#This Row],[GHG Type]]),"₂","2"),"₄","4"),"₀","0")</f>
        <v>N2O</v>
      </c>
      <c r="F100" s="8">
        <f>IF(Emission_Table[ [#This Row],[Clean GHG Type] ]="CO2", Emission_Table[[#This Row],[Emissions (tons)]],
 IF(Emission_Table[[#This Row],[Clean GHG Type]]="CH4", Emission_Table[[#This Row],[Emissions (tons)]]*28,
 IF(Emission_Table[[#This Row],[Clean GHG Type]]="N2O", Emission_Table[[#This Row],[Emissions (tons)]]*265, "")))</f>
        <v>579513.69551366975</v>
      </c>
      <c r="G100" s="8">
        <v>2186.8441340138479</v>
      </c>
    </row>
    <row r="101" spans="1:7" ht="15.75" customHeight="1" x14ac:dyDescent="0.3">
      <c r="A101" s="6" t="s">
        <v>141</v>
      </c>
      <c r="B101" s="6" t="str">
        <f>TRIM(UPPER(Emission_Table_Raw[[#This Row],[Facility Name]]))</f>
        <v>JSW ENERGY</v>
      </c>
      <c r="C101" s="1" t="s">
        <v>13</v>
      </c>
      <c r="D101" s="3" t="str">
        <f>TRIM(UPPER(Emission_Table_Raw[[#This Row],[Scope]]))</f>
        <v>SCOPE 2</v>
      </c>
      <c r="E101" s="3" t="str">
        <f>SUBSTITUTE(SUBSTITUTE(SUBSTITUTE(UPPER(Emission_Table_Raw[[#This Row],[GHG Type]]),"₂","2"),"₄","4"),"₀","0")</f>
        <v>N2O</v>
      </c>
      <c r="F101" s="8">
        <f>IF(Emission_Table[ [#This Row],[Clean GHG Type] ]="CO2", Emission_Table[[#This Row],[Emissions (tons)]],
 IF(Emission_Table[[#This Row],[Clean GHG Type]]="CH4", Emission_Table[[#This Row],[Emissions (tons)]]*28,
 IF(Emission_Table[[#This Row],[Clean GHG Type]]="N2O", Emission_Table[[#This Row],[Emissions (tons)]]*265, "")))</f>
        <v>294632.3</v>
      </c>
      <c r="G101" s="8">
        <v>1111.82</v>
      </c>
    </row>
    <row r="102" spans="1:7" ht="15.75" customHeight="1" x14ac:dyDescent="0.3">
      <c r="A102" s="6" t="s">
        <v>141</v>
      </c>
      <c r="B102" s="6" t="str">
        <f>TRIM(UPPER(Emission_Table_Raw[[#This Row],[Facility Name]]))</f>
        <v>TATA STEEL</v>
      </c>
      <c r="C102" s="1" t="s">
        <v>13</v>
      </c>
      <c r="D102" s="3" t="str">
        <f>TRIM(UPPER(Emission_Table_Raw[[#This Row],[Scope]]))</f>
        <v>SCOPE 3</v>
      </c>
      <c r="E102" s="3" t="str">
        <f>SUBSTITUTE(SUBSTITUTE(SUBSTITUTE(UPPER(Emission_Table_Raw[[#This Row],[GHG Type]]),"₂","2"),"₄","4"),"₀","0")</f>
        <v>CO2</v>
      </c>
      <c r="F102" s="8">
        <f>IF(Emission_Table[ [#This Row],[Clean GHG Type] ]="CO2", Emission_Table[[#This Row],[Emissions (tons)]],
 IF(Emission_Table[[#This Row],[Clean GHG Type]]="CH4", Emission_Table[[#This Row],[Emissions (tons)]]*28,
 IF(Emission_Table[[#This Row],[Clean GHG Type]]="N2O", Emission_Table[[#This Row],[Emissions (tons)]]*265, "")))</f>
        <v>2745.85</v>
      </c>
      <c r="G102" s="8">
        <v>2745.85</v>
      </c>
    </row>
    <row r="103" spans="1:7" ht="15.75" customHeight="1" x14ac:dyDescent="0.3">
      <c r="A103" s="6" t="s">
        <v>165</v>
      </c>
      <c r="B103" s="6" t="str">
        <f>TRIM(UPPER(Emission_Table_Raw[[#This Row],[Facility Name]]))</f>
        <v>TATA STEEL</v>
      </c>
      <c r="C103" s="1" t="s">
        <v>8</v>
      </c>
      <c r="D103" s="3" t="str">
        <f>TRIM(UPPER(Emission_Table_Raw[[#This Row],[Scope]]))</f>
        <v>SCOPE 1</v>
      </c>
      <c r="E103" s="3" t="str">
        <f>SUBSTITUTE(SUBSTITUTE(SUBSTITUTE(UPPER(Emission_Table_Raw[[#This Row],[GHG Type]]),"₂","2"),"₄","4"),"₀","0")</f>
        <v>N2O</v>
      </c>
      <c r="F103" s="8">
        <f>IF(Emission_Table[ [#This Row],[Clean GHG Type] ]="CO2", Emission_Table[[#This Row],[Emissions (tons)]],
 IF(Emission_Table[[#This Row],[Clean GHG Type]]="CH4", Emission_Table[[#This Row],[Emissions (tons)]]*28,
 IF(Emission_Table[[#This Row],[Clean GHG Type]]="N2O", Emission_Table[[#This Row],[Emissions (tons)]]*265, "")))</f>
        <v>662290.65</v>
      </c>
      <c r="G103" s="8">
        <v>2499.21</v>
      </c>
    </row>
    <row r="104" spans="1:7" ht="15.75" customHeight="1" x14ac:dyDescent="0.3">
      <c r="A104" s="6" t="s">
        <v>165</v>
      </c>
      <c r="B104" s="6" t="str">
        <f>TRIM(UPPER(Emission_Table_Raw[[#This Row],[Facility Name]]))</f>
        <v>TATA STEEL</v>
      </c>
      <c r="C104" s="1" t="s">
        <v>8</v>
      </c>
      <c r="D104" s="3" t="str">
        <f>TRIM(UPPER(Emission_Table_Raw[[#This Row],[Scope]]))</f>
        <v>SCOPE 1</v>
      </c>
      <c r="E104" s="3" t="str">
        <f>SUBSTITUTE(SUBSTITUTE(SUBSTITUTE(UPPER(Emission_Table_Raw[[#This Row],[GHG Type]]),"₂","2"),"₄","4"),"₀","0")</f>
        <v>CH4</v>
      </c>
      <c r="F104" s="8">
        <f>IF(Emission_Table[ [#This Row],[Clean GHG Type] ]="CO2", Emission_Table[[#This Row],[Emissions (tons)]],
 IF(Emission_Table[[#This Row],[Clean GHG Type]]="CH4", Emission_Table[[#This Row],[Emissions (tons)]]*28,
 IF(Emission_Table[[#This Row],[Clean GHG Type]]="N2O", Emission_Table[[#This Row],[Emissions (tons)]]*265, "")))</f>
        <v>26394.36959174171</v>
      </c>
      <c r="G104" s="8">
        <v>942.65605684791819</v>
      </c>
    </row>
    <row r="105" spans="1:7" ht="15.75" customHeight="1" x14ac:dyDescent="0.3">
      <c r="A105" s="6" t="s">
        <v>165</v>
      </c>
      <c r="B105" s="6" t="str">
        <f>TRIM(UPPER(Emission_Table_Raw[[#This Row],[Facility Name]]))</f>
        <v>JSW ENERGY</v>
      </c>
      <c r="C105" s="1" t="s">
        <v>34</v>
      </c>
      <c r="D105" s="3" t="str">
        <f>TRIM(UPPER(Emission_Table_Raw[[#This Row],[Scope]]))</f>
        <v>SCOPE 1</v>
      </c>
      <c r="E105" s="3" t="str">
        <f>SUBSTITUTE(SUBSTITUTE(SUBSTITUTE(UPPER(Emission_Table_Raw[[#This Row],[GHG Type]]),"₂","2"),"₄","4"),"₀","0")</f>
        <v>CH4</v>
      </c>
      <c r="F105" s="8">
        <f>IF(Emission_Table[ [#This Row],[Clean GHG Type] ]="CO2", Emission_Table[[#This Row],[Emissions (tons)]],
 IF(Emission_Table[[#This Row],[Clean GHG Type]]="CH4", Emission_Table[[#This Row],[Emissions (tons)]]*28,
 IF(Emission_Table[[#This Row],[Clean GHG Type]]="N2O", Emission_Table[[#This Row],[Emissions (tons)]]*265, "")))</f>
        <v>135683.80000000002</v>
      </c>
      <c r="G105" s="8">
        <v>4845.8500000000004</v>
      </c>
    </row>
    <row r="106" spans="1:7" ht="15.75" customHeight="1" x14ac:dyDescent="0.3">
      <c r="A106" s="6" t="s">
        <v>165</v>
      </c>
      <c r="B106" s="6" t="str">
        <f>TRIM(UPPER(Emission_Table_Raw[[#This Row],[Facility Name]]))</f>
        <v>RELIANCE INDUSTRIES</v>
      </c>
      <c r="C106" s="1" t="s">
        <v>13</v>
      </c>
      <c r="D106" s="3" t="str">
        <f>TRIM(UPPER(Emission_Table_Raw[[#This Row],[Scope]]))</f>
        <v>SCOPE 2</v>
      </c>
      <c r="E106" s="3" t="str">
        <f>SUBSTITUTE(SUBSTITUTE(SUBSTITUTE(UPPER(Emission_Table_Raw[[#This Row],[GHG Type]]),"₂","2"),"₄","4"),"₀","0")</f>
        <v>CO2</v>
      </c>
      <c r="F106" s="8">
        <f>IF(Emission_Table[ [#This Row],[Clean GHG Type] ]="CO2", Emission_Table[[#This Row],[Emissions (tons)]],
 IF(Emission_Table[[#This Row],[Clean GHG Type]]="CH4", Emission_Table[[#This Row],[Emissions (tons)]]*28,
 IF(Emission_Table[[#This Row],[Clean GHG Type]]="N2O", Emission_Table[[#This Row],[Emissions (tons)]]*265, "")))</f>
        <v>1503.886974354951</v>
      </c>
      <c r="G106" s="8">
        <v>1503.886974354951</v>
      </c>
    </row>
    <row r="107" spans="1:7" ht="15.75" customHeight="1" x14ac:dyDescent="0.3">
      <c r="A107" s="6" t="s">
        <v>165</v>
      </c>
      <c r="B107" s="6" t="str">
        <f>TRIM(UPPER(Emission_Table_Raw[[#This Row],[Facility Name]]))</f>
        <v>ADANI GREEN</v>
      </c>
      <c r="C107" s="1" t="s">
        <v>8</v>
      </c>
      <c r="D107" s="3" t="str">
        <f>TRIM(UPPER(Emission_Table_Raw[[#This Row],[Scope]]))</f>
        <v>SCOPE 2</v>
      </c>
      <c r="E107" s="3" t="str">
        <f>SUBSTITUTE(SUBSTITUTE(SUBSTITUTE(UPPER(Emission_Table_Raw[[#This Row],[GHG Type]]),"₂","2"),"₄","4"),"₀","0")</f>
        <v>N2O</v>
      </c>
      <c r="F107" s="8">
        <f>IF(Emission_Table[ [#This Row],[Clean GHG Type] ]="CO2", Emission_Table[[#This Row],[Emissions (tons)]],
 IF(Emission_Table[[#This Row],[Clean GHG Type]]="CH4", Emission_Table[[#This Row],[Emissions (tons)]]*28,
 IF(Emission_Table[[#This Row],[Clean GHG Type]]="N2O", Emission_Table[[#This Row],[Emissions (tons)]]*265, "")))</f>
        <v>732316.9</v>
      </c>
      <c r="G107" s="8">
        <v>2763.46</v>
      </c>
    </row>
    <row r="108" spans="1:7" ht="15.75" customHeight="1" x14ac:dyDescent="0.3">
      <c r="A108" s="6" t="s">
        <v>165</v>
      </c>
      <c r="B108" s="6" t="str">
        <f>TRIM(UPPER(Emission_Table_Raw[[#This Row],[Facility Name]]))</f>
        <v>L&amp;T</v>
      </c>
      <c r="C108" s="1" t="s">
        <v>23</v>
      </c>
      <c r="D108" s="3" t="str">
        <f>TRIM(UPPER(Emission_Table_Raw[[#This Row],[Scope]]))</f>
        <v>SCOPE 1</v>
      </c>
      <c r="E108" s="3" t="str">
        <f>SUBSTITUTE(SUBSTITUTE(SUBSTITUTE(UPPER(Emission_Table_Raw[[#This Row],[GHG Type]]),"₂","2"),"₄","4"),"₀","0")</f>
        <v>CH4</v>
      </c>
      <c r="F108" s="8">
        <f>IF(Emission_Table[ [#This Row],[Clean GHG Type] ]="CO2", Emission_Table[[#This Row],[Emissions (tons)]],
 IF(Emission_Table[[#This Row],[Clean GHG Type]]="CH4", Emission_Table[[#This Row],[Emissions (tons)]]*28,
 IF(Emission_Table[[#This Row],[Clean GHG Type]]="N2O", Emission_Table[[#This Row],[Emissions (tons)]]*265, "")))</f>
        <v>4576.7154425952367</v>
      </c>
      <c r="G108" s="8">
        <v>163.45412294982989</v>
      </c>
    </row>
    <row r="109" spans="1:7" ht="15.75" customHeight="1" x14ac:dyDescent="0.3">
      <c r="A109" s="6" t="s">
        <v>165</v>
      </c>
      <c r="B109" s="6" t="str">
        <f>TRIM(UPPER(Emission_Table_Raw[[#This Row],[Facility Name]]))</f>
        <v>ADANI GREEN</v>
      </c>
      <c r="C109" s="1" t="s">
        <v>13</v>
      </c>
      <c r="D109" s="3" t="str">
        <f>TRIM(UPPER(Emission_Table_Raw[[#This Row],[Scope]]))</f>
        <v>SCOPE 2</v>
      </c>
      <c r="E109" s="3" t="str">
        <f>SUBSTITUTE(SUBSTITUTE(SUBSTITUTE(UPPER(Emission_Table_Raw[[#This Row],[GHG Type]]),"₂","2"),"₄","4"),"₀","0")</f>
        <v>CO2</v>
      </c>
      <c r="F109" s="8">
        <f>IF(Emission_Table[ [#This Row],[Clean GHG Type] ]="CO2", Emission_Table[[#This Row],[Emissions (tons)]],
 IF(Emission_Table[[#This Row],[Clean GHG Type]]="CH4", Emission_Table[[#This Row],[Emissions (tons)]]*28,
 IF(Emission_Table[[#This Row],[Clean GHG Type]]="N2O", Emission_Table[[#This Row],[Emissions (tons)]]*265, "")))</f>
        <v>1236.5999999999999</v>
      </c>
      <c r="G109" s="8">
        <v>1236.5999999999999</v>
      </c>
    </row>
    <row r="110" spans="1:7" ht="15.75" customHeight="1" x14ac:dyDescent="0.3">
      <c r="A110" s="6" t="s">
        <v>165</v>
      </c>
      <c r="B110" s="6" t="str">
        <f>TRIM(UPPER(Emission_Table_Raw[[#This Row],[Facility Name]]))</f>
        <v>ADANI GREEN</v>
      </c>
      <c r="C110" s="1" t="s">
        <v>23</v>
      </c>
      <c r="D110" s="3" t="str">
        <f>TRIM(UPPER(Emission_Table_Raw[[#This Row],[Scope]]))</f>
        <v>SCOPE 2</v>
      </c>
      <c r="E110" s="3" t="str">
        <f>SUBSTITUTE(SUBSTITUTE(SUBSTITUTE(UPPER(Emission_Table_Raw[[#This Row],[GHG Type]]),"₂","2"),"₄","4"),"₀","0")</f>
        <v>N2O</v>
      </c>
      <c r="F110" s="8">
        <f>IF(Emission_Table[ [#This Row],[Clean GHG Type] ]="CO2", Emission_Table[[#This Row],[Emissions (tons)]],
 IF(Emission_Table[[#This Row],[Clean GHG Type]]="CH4", Emission_Table[[#This Row],[Emissions (tons)]]*28,
 IF(Emission_Table[[#This Row],[Clean GHG Type]]="N2O", Emission_Table[[#This Row],[Emissions (tons)]]*265, "")))</f>
        <v>1041359.8999999999</v>
      </c>
      <c r="G110" s="8">
        <v>3929.66</v>
      </c>
    </row>
    <row r="111" spans="1:7" ht="15.75" customHeight="1" x14ac:dyDescent="0.3">
      <c r="A111" s="6" t="s">
        <v>180</v>
      </c>
      <c r="B111" s="6" t="str">
        <f>TRIM(UPPER(Emission_Table_Raw[[#This Row],[Facility Name]]))</f>
        <v>JSW ENERGY</v>
      </c>
      <c r="C111" s="1" t="s">
        <v>8</v>
      </c>
      <c r="D111" s="3" t="str">
        <f>TRIM(UPPER(Emission_Table_Raw[[#This Row],[Scope]]))</f>
        <v>SCOPE 2</v>
      </c>
      <c r="E111" s="3" t="str">
        <f>SUBSTITUTE(SUBSTITUTE(SUBSTITUTE(UPPER(Emission_Table_Raw[[#This Row],[GHG Type]]),"₂","2"),"₄","4"),"₀","0")</f>
        <v>CH4</v>
      </c>
      <c r="F111" s="8">
        <f>IF(Emission_Table[ [#This Row],[Clean GHG Type] ]="CO2", Emission_Table[[#This Row],[Emissions (tons)]],
 IF(Emission_Table[[#This Row],[Clean GHG Type]]="CH4", Emission_Table[[#This Row],[Emissions (tons)]]*28,
 IF(Emission_Table[[#This Row],[Clean GHG Type]]="N2O", Emission_Table[[#This Row],[Emissions (tons)]]*265, "")))</f>
        <v>132868.4</v>
      </c>
      <c r="G111" s="8">
        <v>4745.3</v>
      </c>
    </row>
    <row r="112" spans="1:7" ht="15.75" customHeight="1" x14ac:dyDescent="0.3">
      <c r="A112" s="6" t="s">
        <v>180</v>
      </c>
      <c r="B112" s="6" t="str">
        <f>TRIM(UPPER(Emission_Table_Raw[[#This Row],[Facility Name]]))</f>
        <v>JSW ENERGY</v>
      </c>
      <c r="C112" s="1" t="s">
        <v>13</v>
      </c>
      <c r="D112" s="3" t="str">
        <f>TRIM(UPPER(Emission_Table_Raw[[#This Row],[Scope]]))</f>
        <v>SCOPE 2</v>
      </c>
      <c r="E112" s="3" t="str">
        <f>SUBSTITUTE(SUBSTITUTE(SUBSTITUTE(UPPER(Emission_Table_Raw[[#This Row],[GHG Type]]),"₂","2"),"₄","4"),"₀","0")</f>
        <v>N2O</v>
      </c>
      <c r="F112" s="8">
        <f>IF(Emission_Table[ [#This Row],[Clean GHG Type] ]="CO2", Emission_Table[[#This Row],[Emissions (tons)]],
 IF(Emission_Table[[#This Row],[Clean GHG Type]]="CH4", Emission_Table[[#This Row],[Emissions (tons)]]*28,
 IF(Emission_Table[[#This Row],[Clean GHG Type]]="N2O", Emission_Table[[#This Row],[Emissions (tons)]]*265, "")))</f>
        <v>547789.45000000007</v>
      </c>
      <c r="G112" s="8">
        <v>2067.13</v>
      </c>
    </row>
    <row r="113" spans="1:7" ht="15.75" customHeight="1" x14ac:dyDescent="0.3">
      <c r="A113" s="6" t="s">
        <v>180</v>
      </c>
      <c r="B113" s="6" t="str">
        <f>TRIM(UPPER(Emission_Table_Raw[[#This Row],[Facility Name]]))</f>
        <v>ADANI GREEN</v>
      </c>
      <c r="C113" s="1" t="s">
        <v>13</v>
      </c>
      <c r="D113" s="3" t="str">
        <f>TRIM(UPPER(Emission_Table_Raw[[#This Row],[Scope]]))</f>
        <v>SCOPE 1</v>
      </c>
      <c r="E113" s="3" t="str">
        <f>SUBSTITUTE(SUBSTITUTE(SUBSTITUTE(UPPER(Emission_Table_Raw[[#This Row],[GHG Type]]),"₂","2"),"₄","4"),"₀","0")</f>
        <v>N2O</v>
      </c>
      <c r="F113" s="8">
        <f>IF(Emission_Table[ [#This Row],[Clean GHG Type] ]="CO2", Emission_Table[[#This Row],[Emissions (tons)]],
 IF(Emission_Table[[#This Row],[Clean GHG Type]]="CH4", Emission_Table[[#This Row],[Emissions (tons)]]*28,
 IF(Emission_Table[[#This Row],[Clean GHG Type]]="N2O", Emission_Table[[#This Row],[Emissions (tons)]]*265, "")))</f>
        <v>1227927.8499999999</v>
      </c>
      <c r="G113" s="8">
        <v>4633.6899999999996</v>
      </c>
    </row>
    <row r="114" spans="1:7" ht="15.75" customHeight="1" x14ac:dyDescent="0.3">
      <c r="A114" s="6" t="s">
        <v>180</v>
      </c>
      <c r="B114" s="6" t="str">
        <f>TRIM(UPPER(Emission_Table_Raw[[#This Row],[Facility Name]]))</f>
        <v>L&amp;T</v>
      </c>
      <c r="C114" s="1" t="s">
        <v>34</v>
      </c>
      <c r="D114" s="3" t="str">
        <f>TRIM(UPPER(Emission_Table_Raw[[#This Row],[Scope]]))</f>
        <v>SCOPE 2</v>
      </c>
      <c r="E114" s="3" t="str">
        <f>SUBSTITUTE(SUBSTITUTE(SUBSTITUTE(UPPER(Emission_Table_Raw[[#This Row],[GHG Type]]),"₂","2"),"₄","4"),"₀","0")</f>
        <v>CH4</v>
      </c>
      <c r="F114" s="8">
        <f>IF(Emission_Table[ [#This Row],[Clean GHG Type] ]="CO2", Emission_Table[[#This Row],[Emissions (tons)]],
 IF(Emission_Table[[#This Row],[Clean GHG Type]]="CH4", Emission_Table[[#This Row],[Emissions (tons)]]*28,
 IF(Emission_Table[[#This Row],[Clean GHG Type]]="N2O", Emission_Table[[#This Row],[Emissions (tons)]]*265, "")))</f>
        <v>134398.88</v>
      </c>
      <c r="G114" s="8">
        <v>4799.96</v>
      </c>
    </row>
    <row r="115" spans="1:7" ht="15.75" customHeight="1" x14ac:dyDescent="0.3">
      <c r="A115" s="6" t="s">
        <v>180</v>
      </c>
      <c r="B115" s="6" t="str">
        <f>TRIM(UPPER(Emission_Table_Raw[[#This Row],[Facility Name]]))</f>
        <v>L&amp;T</v>
      </c>
      <c r="C115" s="1" t="s">
        <v>8</v>
      </c>
      <c r="D115" s="3" t="str">
        <f>TRIM(UPPER(Emission_Table_Raw[[#This Row],[Scope]]))</f>
        <v>SCOPE 3</v>
      </c>
      <c r="E115" s="3" t="str">
        <f>SUBSTITUTE(SUBSTITUTE(SUBSTITUTE(UPPER(Emission_Table_Raw[[#This Row],[GHG Type]]),"₂","2"),"₄","4"),"₀","0")</f>
        <v>N2O</v>
      </c>
      <c r="F115" s="8">
        <f>IF(Emission_Table[ [#This Row],[Clean GHG Type] ]="CO2", Emission_Table[[#This Row],[Emissions (tons)]],
 IF(Emission_Table[[#This Row],[Clean GHG Type]]="CH4", Emission_Table[[#This Row],[Emissions (tons)]]*28,
 IF(Emission_Table[[#This Row],[Clean GHG Type]]="N2O", Emission_Table[[#This Row],[Emissions (tons)]]*265, "")))</f>
        <v>22366</v>
      </c>
      <c r="G115" s="8">
        <v>84.4</v>
      </c>
    </row>
    <row r="116" spans="1:7" ht="15.75" customHeight="1" x14ac:dyDescent="0.3">
      <c r="A116" s="6" t="s">
        <v>180</v>
      </c>
      <c r="B116" s="6" t="str">
        <f>TRIM(UPPER(Emission_Table_Raw[[#This Row],[Facility Name]]))</f>
        <v>TATA STEEL</v>
      </c>
      <c r="C116" s="1" t="s">
        <v>8</v>
      </c>
      <c r="D116" s="3" t="str">
        <f>TRIM(UPPER(Emission_Table_Raw[[#This Row],[Scope]]))</f>
        <v>SCOPE 2</v>
      </c>
      <c r="E116" s="3" t="str">
        <f>SUBSTITUTE(SUBSTITUTE(SUBSTITUTE(UPPER(Emission_Table_Raw[[#This Row],[GHG Type]]),"₂","2"),"₄","4"),"₀","0")</f>
        <v>CH4</v>
      </c>
      <c r="F116" s="8">
        <f>IF(Emission_Table[ [#This Row],[Clean GHG Type] ]="CO2", Emission_Table[[#This Row],[Emissions (tons)]],
 IF(Emission_Table[[#This Row],[Clean GHG Type]]="CH4", Emission_Table[[#This Row],[Emissions (tons)]]*28,
 IF(Emission_Table[[#This Row],[Clean GHG Type]]="N2O", Emission_Table[[#This Row],[Emissions (tons)]]*265, "")))</f>
        <v>19336.8</v>
      </c>
      <c r="G116" s="8">
        <v>690.6</v>
      </c>
    </row>
    <row r="117" spans="1:7" ht="15.75" customHeight="1" x14ac:dyDescent="0.3">
      <c r="A117" s="6" t="s">
        <v>180</v>
      </c>
      <c r="B117" s="6" t="str">
        <f>TRIM(UPPER(Emission_Table_Raw[[#This Row],[Facility Name]]))</f>
        <v>ADANI GREEN</v>
      </c>
      <c r="C117" s="1" t="s">
        <v>8</v>
      </c>
      <c r="D117" s="3" t="str">
        <f>TRIM(UPPER(Emission_Table_Raw[[#This Row],[Scope]]))</f>
        <v>SCOPE 2</v>
      </c>
      <c r="E117" s="3" t="str">
        <f>SUBSTITUTE(SUBSTITUTE(SUBSTITUTE(UPPER(Emission_Table_Raw[[#This Row],[GHG Type]]),"₂","2"),"₄","4"),"₀","0")</f>
        <v>CH4</v>
      </c>
      <c r="F117" s="8">
        <f>IF(Emission_Table[ [#This Row],[Clean GHG Type] ]="CO2", Emission_Table[[#This Row],[Emissions (tons)]],
 IF(Emission_Table[[#This Row],[Clean GHG Type]]="CH4", Emission_Table[[#This Row],[Emissions (tons)]]*28,
 IF(Emission_Table[[#This Row],[Clean GHG Type]]="N2O", Emission_Table[[#This Row],[Emissions (tons)]]*265, "")))</f>
        <v>88068.68</v>
      </c>
      <c r="G117" s="8">
        <v>3145.31</v>
      </c>
    </row>
    <row r="118" spans="1:7" ht="15.75" customHeight="1" x14ac:dyDescent="0.3">
      <c r="A118" s="6" t="s">
        <v>180</v>
      </c>
      <c r="B118" s="6" t="str">
        <f>TRIM(UPPER(Emission_Table_Raw[[#This Row],[Facility Name]]))</f>
        <v>ADANI GREEN</v>
      </c>
      <c r="C118" s="1" t="s">
        <v>34</v>
      </c>
      <c r="D118" s="3" t="str">
        <f>TRIM(UPPER(Emission_Table_Raw[[#This Row],[Scope]]))</f>
        <v>SCOPE 3</v>
      </c>
      <c r="E118" s="3" t="str">
        <f>SUBSTITUTE(SUBSTITUTE(SUBSTITUTE(UPPER(Emission_Table_Raw[[#This Row],[GHG Type]]),"₂","2"),"₄","4"),"₀","0")</f>
        <v>CH4</v>
      </c>
      <c r="F118" s="8">
        <f>IF(Emission_Table[ [#This Row],[Clean GHG Type] ]="CO2", Emission_Table[[#This Row],[Emissions (tons)]],
 IF(Emission_Table[[#This Row],[Clean GHG Type]]="CH4", Emission_Table[[#This Row],[Emissions (tons)]]*28,
 IF(Emission_Table[[#This Row],[Clean GHG Type]]="N2O", Emission_Table[[#This Row],[Emissions (tons)]]*265, "")))</f>
        <v>38019.799999999996</v>
      </c>
      <c r="G118" s="8">
        <v>1357.85</v>
      </c>
    </row>
    <row r="119" spans="1:7" ht="15.75" customHeight="1" x14ac:dyDescent="0.3">
      <c r="A119" s="6" t="s">
        <v>180</v>
      </c>
      <c r="B119" s="6" t="str">
        <f>TRIM(UPPER(Emission_Table_Raw[[#This Row],[Facility Name]]))</f>
        <v>ADANI GREEN</v>
      </c>
      <c r="C119" s="1" t="s">
        <v>13</v>
      </c>
      <c r="D119" s="3" t="str">
        <f>TRIM(UPPER(Emission_Table_Raw[[#This Row],[Scope]]))</f>
        <v>SCOPE 2</v>
      </c>
      <c r="E119" s="3" t="str">
        <f>SUBSTITUTE(SUBSTITUTE(SUBSTITUTE(UPPER(Emission_Table_Raw[[#This Row],[GHG Type]]),"₂","2"),"₄","4"),"₀","0")</f>
        <v>CH4</v>
      </c>
      <c r="F119" s="8">
        <f>IF(Emission_Table[ [#This Row],[Clean GHG Type] ]="CO2", Emission_Table[[#This Row],[Emissions (tons)]],
 IF(Emission_Table[[#This Row],[Clean GHG Type]]="CH4", Emission_Table[[#This Row],[Emissions (tons)]]*28,
 IF(Emission_Table[[#This Row],[Clean GHG Type]]="N2O", Emission_Table[[#This Row],[Emissions (tons)]]*265, "")))</f>
        <v>110196.23999999999</v>
      </c>
      <c r="G119" s="8">
        <v>3935.58</v>
      </c>
    </row>
    <row r="120" spans="1:7" ht="15.75" customHeight="1" x14ac:dyDescent="0.3">
      <c r="A120" s="6" t="s">
        <v>180</v>
      </c>
      <c r="B120" s="6" t="str">
        <f>TRIM(UPPER(Emission_Table_Raw[[#This Row],[Facility Name]]))</f>
        <v>ADANI GREEN</v>
      </c>
      <c r="C120" s="1" t="s">
        <v>34</v>
      </c>
      <c r="D120" s="3" t="str">
        <f>TRIM(UPPER(Emission_Table_Raw[[#This Row],[Scope]]))</f>
        <v>SCOPE 1</v>
      </c>
      <c r="E120" s="3" t="str">
        <f>SUBSTITUTE(SUBSTITUTE(SUBSTITUTE(UPPER(Emission_Table_Raw[[#This Row],[GHG Type]]),"₂","2"),"₄","4"),"₀","0")</f>
        <v>N2O</v>
      </c>
      <c r="F120" s="8">
        <f>IF(Emission_Table[ [#This Row],[Clean GHG Type] ]="CO2", Emission_Table[[#This Row],[Emissions (tons)]],
 IF(Emission_Table[[#This Row],[Clean GHG Type]]="CH4", Emission_Table[[#This Row],[Emissions (tons)]]*28,
 IF(Emission_Table[[#This Row],[Clean GHG Type]]="N2O", Emission_Table[[#This Row],[Emissions (tons)]]*265, "")))</f>
        <v>702602.45</v>
      </c>
      <c r="G120" s="8">
        <v>2651.33</v>
      </c>
    </row>
    <row r="121" spans="1:7" ht="15.75" customHeight="1" x14ac:dyDescent="0.3">
      <c r="A121" s="6" t="s">
        <v>180</v>
      </c>
      <c r="B121" s="6" t="str">
        <f>TRIM(UPPER(Emission_Table_Raw[[#This Row],[Facility Name]]))</f>
        <v>TATA STEEL</v>
      </c>
      <c r="C121" s="1" t="s">
        <v>13</v>
      </c>
      <c r="D121" s="3" t="str">
        <f>TRIM(UPPER(Emission_Table_Raw[[#This Row],[Scope]]))</f>
        <v>SCOPE 1</v>
      </c>
      <c r="E121" s="3" t="str">
        <f>SUBSTITUTE(SUBSTITUTE(SUBSTITUTE(UPPER(Emission_Table_Raw[[#This Row],[GHG Type]]),"₂","2"),"₄","4"),"₀","0")</f>
        <v>CH4</v>
      </c>
      <c r="F121" s="8">
        <f>IF(Emission_Table[ [#This Row],[Clean GHG Type] ]="CO2", Emission_Table[[#This Row],[Emissions (tons)]],
 IF(Emission_Table[[#This Row],[Clean GHG Type]]="CH4", Emission_Table[[#This Row],[Emissions (tons)]]*28,
 IF(Emission_Table[[#This Row],[Clean GHG Type]]="N2O", Emission_Table[[#This Row],[Emissions (tons)]]*265, "")))</f>
        <v>37632</v>
      </c>
      <c r="G121" s="8">
        <v>1344</v>
      </c>
    </row>
    <row r="122" spans="1:7" ht="15.75" customHeight="1" x14ac:dyDescent="0.3">
      <c r="A122" s="6" t="s">
        <v>180</v>
      </c>
      <c r="B122" s="6" t="str">
        <f>TRIM(UPPER(Emission_Table_Raw[[#This Row],[Facility Name]]))</f>
        <v>RELIANCE INDUSTRIES</v>
      </c>
      <c r="C122" s="1" t="s">
        <v>23</v>
      </c>
      <c r="D122" s="3" t="str">
        <f>TRIM(UPPER(Emission_Table_Raw[[#This Row],[Scope]]))</f>
        <v>SCOPE 3</v>
      </c>
      <c r="E122" s="3" t="str">
        <f>SUBSTITUTE(SUBSTITUTE(SUBSTITUTE(UPPER(Emission_Table_Raw[[#This Row],[GHG Type]]),"₂","2"),"₄","4"),"₀","0")</f>
        <v>CO2</v>
      </c>
      <c r="F122" s="8">
        <f>IF(Emission_Table[ [#This Row],[Clean GHG Type] ]="CO2", Emission_Table[[#This Row],[Emissions (tons)]],
 IF(Emission_Table[[#This Row],[Clean GHG Type]]="CH4", Emission_Table[[#This Row],[Emissions (tons)]]*28,
 IF(Emission_Table[[#This Row],[Clean GHG Type]]="N2O", Emission_Table[[#This Row],[Emissions (tons)]]*265, "")))</f>
        <v>3970.3</v>
      </c>
      <c r="G122" s="8">
        <v>3970.3</v>
      </c>
    </row>
    <row r="123" spans="1:7" ht="15.75" customHeight="1" x14ac:dyDescent="0.3">
      <c r="A123" s="6" t="s">
        <v>56</v>
      </c>
      <c r="B123" s="6" t="str">
        <f>TRIM(UPPER(Emission_Table_Raw[[#This Row],[Facility Name]]))</f>
        <v>TATA STEEL</v>
      </c>
      <c r="C123" s="1" t="s">
        <v>8</v>
      </c>
      <c r="D123" s="3" t="str">
        <f>TRIM(UPPER(Emission_Table_Raw[[#This Row],[Scope]]))</f>
        <v>SCOPE 3</v>
      </c>
      <c r="E123" s="3" t="str">
        <f>SUBSTITUTE(SUBSTITUTE(SUBSTITUTE(UPPER(Emission_Table_Raw[[#This Row],[GHG Type]]),"₂","2"),"₄","4"),"₀","0")</f>
        <v>CO2</v>
      </c>
      <c r="F123" s="8">
        <f>IF(Emission_Table[ [#This Row],[Clean GHG Type] ]="CO2", Emission_Table[[#This Row],[Emissions (tons)]],
 IF(Emission_Table[[#This Row],[Clean GHG Type]]="CH4", Emission_Table[[#This Row],[Emissions (tons)]]*28,
 IF(Emission_Table[[#This Row],[Clean GHG Type]]="N2O", Emission_Table[[#This Row],[Emissions (tons)]]*265, "")))</f>
        <v>793.9</v>
      </c>
      <c r="G123" s="8">
        <v>793.9</v>
      </c>
    </row>
    <row r="124" spans="1:7" ht="15.75" customHeight="1" x14ac:dyDescent="0.3">
      <c r="A124" s="6" t="s">
        <v>56</v>
      </c>
      <c r="B124" s="6" t="str">
        <f>TRIM(UPPER(Emission_Table_Raw[[#This Row],[Facility Name]]))</f>
        <v>TATA STEEL</v>
      </c>
      <c r="C124" s="1" t="s">
        <v>23</v>
      </c>
      <c r="D124" s="3" t="str">
        <f>TRIM(UPPER(Emission_Table_Raw[[#This Row],[Scope]]))</f>
        <v>SCOPE 3</v>
      </c>
      <c r="E124" s="3" t="str">
        <f>SUBSTITUTE(SUBSTITUTE(SUBSTITUTE(UPPER(Emission_Table_Raw[[#This Row],[GHG Type]]),"₂","2"),"₄","4"),"₀","0")</f>
        <v>N2O</v>
      </c>
      <c r="F124" s="8">
        <f>IF(Emission_Table[ [#This Row],[Clean GHG Type] ]="CO2", Emission_Table[[#This Row],[Emissions (tons)]],
 IF(Emission_Table[[#This Row],[Clean GHG Type]]="CH4", Emission_Table[[#This Row],[Emissions (tons)]]*28,
 IF(Emission_Table[[#This Row],[Clean GHG Type]]="N2O", Emission_Table[[#This Row],[Emissions (tons)]]*265, "")))</f>
        <v>341413.84078308608</v>
      </c>
      <c r="G124" s="8">
        <v>1288.354116162589</v>
      </c>
    </row>
    <row r="125" spans="1:7" ht="15.75" customHeight="1" x14ac:dyDescent="0.3">
      <c r="A125" s="6" t="s">
        <v>56</v>
      </c>
      <c r="B125" s="6" t="str">
        <f>TRIM(UPPER(Emission_Table_Raw[[#This Row],[Facility Name]]))</f>
        <v>TATA STEEL</v>
      </c>
      <c r="C125" s="1" t="s">
        <v>34</v>
      </c>
      <c r="D125" s="3" t="str">
        <f>TRIM(UPPER(Emission_Table_Raw[[#This Row],[Scope]]))</f>
        <v>SCOPE 1</v>
      </c>
      <c r="E125" s="3" t="str">
        <f>SUBSTITUTE(SUBSTITUTE(SUBSTITUTE(UPPER(Emission_Table_Raw[[#This Row],[GHG Type]]),"₂","2"),"₄","4"),"₀","0")</f>
        <v>CO2</v>
      </c>
      <c r="F125" s="8">
        <f>IF(Emission_Table[ [#This Row],[Clean GHG Type] ]="CO2", Emission_Table[[#This Row],[Emissions (tons)]],
 IF(Emission_Table[[#This Row],[Clean GHG Type]]="CH4", Emission_Table[[#This Row],[Emissions (tons)]]*28,
 IF(Emission_Table[[#This Row],[Clean GHG Type]]="N2O", Emission_Table[[#This Row],[Emissions (tons)]]*265, "")))</f>
        <v>601.16792504011323</v>
      </c>
      <c r="G125" s="8">
        <v>601.16792504011323</v>
      </c>
    </row>
    <row r="126" spans="1:7" ht="15.75" customHeight="1" x14ac:dyDescent="0.3">
      <c r="A126" s="6" t="s">
        <v>56</v>
      </c>
      <c r="B126" s="6" t="str">
        <f>TRIM(UPPER(Emission_Table_Raw[[#This Row],[Facility Name]]))</f>
        <v>TATA STEEL</v>
      </c>
      <c r="C126" s="1" t="s">
        <v>13</v>
      </c>
      <c r="D126" s="3" t="str">
        <f>TRIM(UPPER(Emission_Table_Raw[[#This Row],[Scope]]))</f>
        <v>SCOPE 3</v>
      </c>
      <c r="E126" s="3" t="str">
        <f>SUBSTITUTE(SUBSTITUTE(SUBSTITUTE(UPPER(Emission_Table_Raw[[#This Row],[GHG Type]]),"₂","2"),"₄","4"),"₀","0")</f>
        <v>CO2</v>
      </c>
      <c r="F126" s="8">
        <f>IF(Emission_Table[ [#This Row],[Clean GHG Type] ]="CO2", Emission_Table[[#This Row],[Emissions (tons)]],
 IF(Emission_Table[[#This Row],[Clean GHG Type]]="CH4", Emission_Table[[#This Row],[Emissions (tons)]]*28,
 IF(Emission_Table[[#This Row],[Clean GHG Type]]="N2O", Emission_Table[[#This Row],[Emissions (tons)]]*265, "")))</f>
        <v>1314.88</v>
      </c>
      <c r="G126" s="8">
        <v>1314.88</v>
      </c>
    </row>
    <row r="127" spans="1:7" ht="15.75" customHeight="1" x14ac:dyDescent="0.3">
      <c r="A127" s="6" t="s">
        <v>56</v>
      </c>
      <c r="B127" s="6" t="str">
        <f>TRIM(UPPER(Emission_Table_Raw[[#This Row],[Facility Name]]))</f>
        <v>JSW ENERGY</v>
      </c>
      <c r="C127" s="1" t="s">
        <v>8</v>
      </c>
      <c r="D127" s="3" t="str">
        <f>TRIM(UPPER(Emission_Table_Raw[[#This Row],[Scope]]))</f>
        <v>SCOPE 2</v>
      </c>
      <c r="E127" s="3" t="str">
        <f>SUBSTITUTE(SUBSTITUTE(SUBSTITUTE(UPPER(Emission_Table_Raw[[#This Row],[GHG Type]]),"₂","2"),"₄","4"),"₀","0")</f>
        <v>CH4</v>
      </c>
      <c r="F127" s="8">
        <f>IF(Emission_Table[ [#This Row],[Clean GHG Type] ]="CO2", Emission_Table[[#This Row],[Emissions (tons)]],
 IF(Emission_Table[[#This Row],[Clean GHG Type]]="CH4", Emission_Table[[#This Row],[Emissions (tons)]]*28,
 IF(Emission_Table[[#This Row],[Clean GHG Type]]="N2O", Emission_Table[[#This Row],[Emissions (tons)]]*265, "")))</f>
        <v>49901.880000000005</v>
      </c>
      <c r="G127" s="8">
        <v>1782.21</v>
      </c>
    </row>
    <row r="128" spans="1:7" ht="15.75" customHeight="1" x14ac:dyDescent="0.3">
      <c r="A128" s="6" t="s">
        <v>56</v>
      </c>
      <c r="B128" s="6" t="str">
        <f>TRIM(UPPER(Emission_Table_Raw[[#This Row],[Facility Name]]))</f>
        <v>JSW ENERGY</v>
      </c>
      <c r="C128" s="1" t="s">
        <v>23</v>
      </c>
      <c r="D128" s="3" t="str">
        <f>TRIM(UPPER(Emission_Table_Raw[[#This Row],[Scope]]))</f>
        <v>SCOPE 1</v>
      </c>
      <c r="E128" s="3" t="str">
        <f>SUBSTITUTE(SUBSTITUTE(SUBSTITUTE(UPPER(Emission_Table_Raw[[#This Row],[GHG Type]]),"₂","2"),"₄","4"),"₀","0")</f>
        <v>CH4</v>
      </c>
      <c r="F128" s="8">
        <f>IF(Emission_Table[ [#This Row],[Clean GHG Type] ]="CO2", Emission_Table[[#This Row],[Emissions (tons)]],
 IF(Emission_Table[[#This Row],[Clean GHG Type]]="CH4", Emission_Table[[#This Row],[Emissions (tons)]]*28,
 IF(Emission_Table[[#This Row],[Clean GHG Type]]="N2O", Emission_Table[[#This Row],[Emissions (tons)]]*265, "")))</f>
        <v>81004</v>
      </c>
      <c r="G128" s="8">
        <v>2893</v>
      </c>
    </row>
    <row r="129" spans="1:7" ht="15.75" customHeight="1" x14ac:dyDescent="0.3">
      <c r="A129" s="6" t="s">
        <v>56</v>
      </c>
      <c r="B129" s="6" t="str">
        <f>TRIM(UPPER(Emission_Table_Raw[[#This Row],[Facility Name]]))</f>
        <v>ADANI GREEN</v>
      </c>
      <c r="C129" s="1" t="s">
        <v>13</v>
      </c>
      <c r="D129" s="3" t="str">
        <f>TRIM(UPPER(Emission_Table_Raw[[#This Row],[Scope]]))</f>
        <v>SCOPE 1</v>
      </c>
      <c r="E129" s="3" t="str">
        <f>SUBSTITUTE(SUBSTITUTE(SUBSTITUTE(UPPER(Emission_Table_Raw[[#This Row],[GHG Type]]),"₂","2"),"₄","4"),"₀","0")</f>
        <v>N2O</v>
      </c>
      <c r="F129" s="8">
        <f>IF(Emission_Table[ [#This Row],[Clean GHG Type] ]="CO2", Emission_Table[[#This Row],[Emissions (tons)]],
 IF(Emission_Table[[#This Row],[Clean GHG Type]]="CH4", Emission_Table[[#This Row],[Emissions (tons)]]*28,
 IF(Emission_Table[[#This Row],[Clean GHG Type]]="N2O", Emission_Table[[#This Row],[Emissions (tons)]]*265, "")))</f>
        <v>951702.57177556446</v>
      </c>
      <c r="G129" s="8">
        <v>3591.3304595304321</v>
      </c>
    </row>
    <row r="130" spans="1:7" ht="15.75" customHeight="1" x14ac:dyDescent="0.3">
      <c r="A130" s="6" t="s">
        <v>56</v>
      </c>
      <c r="B130" s="6" t="str">
        <f>TRIM(UPPER(Emission_Table_Raw[[#This Row],[Facility Name]]))</f>
        <v>ADANI GREEN</v>
      </c>
      <c r="C130" s="1" t="s">
        <v>13</v>
      </c>
      <c r="D130" s="3" t="str">
        <f>TRIM(UPPER(Emission_Table_Raw[[#This Row],[Scope]]))</f>
        <v>SCOPE 3</v>
      </c>
      <c r="E130" s="3" t="str">
        <f>SUBSTITUTE(SUBSTITUTE(SUBSTITUTE(UPPER(Emission_Table_Raw[[#This Row],[GHG Type]]),"₂","2"),"₄","4"),"₀","0")</f>
        <v>CH4</v>
      </c>
      <c r="F130" s="8">
        <f>IF(Emission_Table[ [#This Row],[Clean GHG Type] ]="CO2", Emission_Table[[#This Row],[Emissions (tons)]],
 IF(Emission_Table[[#This Row],[Clean GHG Type]]="CH4", Emission_Table[[#This Row],[Emissions (tons)]]*28,
 IF(Emission_Table[[#This Row],[Clean GHG Type]]="N2O", Emission_Table[[#This Row],[Emissions (tons)]]*265, "")))</f>
        <v>15351.56</v>
      </c>
      <c r="G130" s="8">
        <v>548.27</v>
      </c>
    </row>
    <row r="131" spans="1:7" ht="15.75" customHeight="1" x14ac:dyDescent="0.3">
      <c r="A131" s="6" t="s">
        <v>56</v>
      </c>
      <c r="B131" s="6" t="str">
        <f>TRIM(UPPER(Emission_Table_Raw[[#This Row],[Facility Name]]))</f>
        <v>ADANI GREEN</v>
      </c>
      <c r="C131" s="1" t="s">
        <v>13</v>
      </c>
      <c r="D131" s="3" t="str">
        <f>TRIM(UPPER(Emission_Table_Raw[[#This Row],[Scope]]))</f>
        <v>SCOPE 1</v>
      </c>
      <c r="E131" s="3" t="str">
        <f>SUBSTITUTE(SUBSTITUTE(SUBSTITUTE(UPPER(Emission_Table_Raw[[#This Row],[GHG Type]]),"₂","2"),"₄","4"),"₀","0")</f>
        <v>CH4</v>
      </c>
      <c r="F131" s="8">
        <f>IF(Emission_Table[ [#This Row],[Clean GHG Type] ]="CO2", Emission_Table[[#This Row],[Emissions (tons)]],
 IF(Emission_Table[[#This Row],[Clean GHG Type]]="CH4", Emission_Table[[#This Row],[Emissions (tons)]]*28,
 IF(Emission_Table[[#This Row],[Clean GHG Type]]="N2O", Emission_Table[[#This Row],[Emissions (tons)]]*265, "")))</f>
        <v>30263.519999999997</v>
      </c>
      <c r="G131" s="8">
        <v>1080.8399999999999</v>
      </c>
    </row>
    <row r="132" spans="1:7" ht="15.75" customHeight="1" x14ac:dyDescent="0.3">
      <c r="A132" s="6" t="s">
        <v>56</v>
      </c>
      <c r="B132" s="6" t="str">
        <f>TRIM(UPPER(Emission_Table_Raw[[#This Row],[Facility Name]]))</f>
        <v>ADANI GREEN</v>
      </c>
      <c r="C132" s="1" t="s">
        <v>13</v>
      </c>
      <c r="D132" s="3" t="str">
        <f>TRIM(UPPER(Emission_Table_Raw[[#This Row],[Scope]]))</f>
        <v>SCOPE 2</v>
      </c>
      <c r="E132" s="3" t="str">
        <f>SUBSTITUTE(SUBSTITUTE(SUBSTITUTE(UPPER(Emission_Table_Raw[[#This Row],[GHG Type]]),"₂","2"),"₄","4"),"₀","0")</f>
        <v>CH4</v>
      </c>
      <c r="F132" s="8">
        <f>IF(Emission_Table[ [#This Row],[Clean GHG Type] ]="CO2", Emission_Table[[#This Row],[Emissions (tons)]],
 IF(Emission_Table[[#This Row],[Clean GHG Type]]="CH4", Emission_Table[[#This Row],[Emissions (tons)]]*28,
 IF(Emission_Table[[#This Row],[Clean GHG Type]]="N2O", Emission_Table[[#This Row],[Emissions (tons)]]*265, "")))</f>
        <v>86553.599999999991</v>
      </c>
      <c r="G132" s="8">
        <v>3091.2</v>
      </c>
    </row>
    <row r="133" spans="1:7" ht="15.75" customHeight="1" x14ac:dyDescent="0.3">
      <c r="A133" s="6" t="s">
        <v>56</v>
      </c>
      <c r="B133" s="6" t="str">
        <f>TRIM(UPPER(Emission_Table_Raw[[#This Row],[Facility Name]]))</f>
        <v>ADANI GREEN</v>
      </c>
      <c r="C133" s="1" t="s">
        <v>8</v>
      </c>
      <c r="D133" s="3" t="str">
        <f>TRIM(UPPER(Emission_Table_Raw[[#This Row],[Scope]]))</f>
        <v>SCOPE 2</v>
      </c>
      <c r="E133" s="3" t="str">
        <f>SUBSTITUTE(SUBSTITUTE(SUBSTITUTE(UPPER(Emission_Table_Raw[[#This Row],[GHG Type]]),"₂","2"),"₄","4"),"₀","0")</f>
        <v>CO2</v>
      </c>
      <c r="F133" s="8">
        <f>IF(Emission_Table[ [#This Row],[Clean GHG Type] ]="CO2", Emission_Table[[#This Row],[Emissions (tons)]],
 IF(Emission_Table[[#This Row],[Clean GHG Type]]="CH4", Emission_Table[[#This Row],[Emissions (tons)]]*28,
 IF(Emission_Table[[#This Row],[Clean GHG Type]]="N2O", Emission_Table[[#This Row],[Emissions (tons)]]*265, "")))</f>
        <v>3222.3519345452742</v>
      </c>
      <c r="G133" s="8">
        <v>3222.3519345452742</v>
      </c>
    </row>
    <row r="134" spans="1:7" ht="15.75" customHeight="1" x14ac:dyDescent="0.3">
      <c r="A134" s="6" t="s">
        <v>56</v>
      </c>
      <c r="B134" s="6" t="str">
        <f>TRIM(UPPER(Emission_Table_Raw[[#This Row],[Facility Name]]))</f>
        <v>ADANI GREEN</v>
      </c>
      <c r="C134" s="1" t="s">
        <v>34</v>
      </c>
      <c r="D134" s="3" t="str">
        <f>TRIM(UPPER(Emission_Table_Raw[[#This Row],[Scope]]))</f>
        <v>SCOPE 2</v>
      </c>
      <c r="E134" s="3" t="str">
        <f>SUBSTITUTE(SUBSTITUTE(SUBSTITUTE(UPPER(Emission_Table_Raw[[#This Row],[GHG Type]]),"₂","2"),"₄","4"),"₀","0")</f>
        <v>CH4</v>
      </c>
      <c r="F134" s="8">
        <f>IF(Emission_Table[ [#This Row],[Clean GHG Type] ]="CO2", Emission_Table[[#This Row],[Emissions (tons)]],
 IF(Emission_Table[[#This Row],[Clean GHG Type]]="CH4", Emission_Table[[#This Row],[Emissions (tons)]]*28,
 IF(Emission_Table[[#This Row],[Clean GHG Type]]="N2O", Emission_Table[[#This Row],[Emissions (tons)]]*265, "")))</f>
        <v>107889.23674212508</v>
      </c>
      <c r="G134" s="8">
        <v>3853.1870265044672</v>
      </c>
    </row>
    <row r="135" spans="1:7" ht="15.75" customHeight="1" x14ac:dyDescent="0.3">
      <c r="A135" s="6" t="s">
        <v>215</v>
      </c>
      <c r="B135" s="6" t="str">
        <f>TRIM(UPPER(Emission_Table_Raw[[#This Row],[Facility Name]]))</f>
        <v>TATA STEEL</v>
      </c>
      <c r="C135" s="1" t="s">
        <v>34</v>
      </c>
      <c r="D135" s="3" t="str">
        <f>TRIM(UPPER(Emission_Table_Raw[[#This Row],[Scope]]))</f>
        <v>SCOPE 2</v>
      </c>
      <c r="E135" s="3" t="str">
        <f>SUBSTITUTE(SUBSTITUTE(SUBSTITUTE(UPPER(Emission_Table_Raw[[#This Row],[GHG Type]]),"₂","2"),"₄","4"),"₀","0")</f>
        <v>CO2</v>
      </c>
      <c r="F135" s="8">
        <f>IF(Emission_Table[ [#This Row],[Clean GHG Type] ]="CO2", Emission_Table[[#This Row],[Emissions (tons)]],
 IF(Emission_Table[[#This Row],[Clean GHG Type]]="CH4", Emission_Table[[#This Row],[Emissions (tons)]]*28,
 IF(Emission_Table[[#This Row],[Clean GHG Type]]="N2O", Emission_Table[[#This Row],[Emissions (tons)]]*265, "")))</f>
        <v>72.97</v>
      </c>
      <c r="G135" s="8">
        <v>72.97</v>
      </c>
    </row>
    <row r="136" spans="1:7" ht="15.75" customHeight="1" x14ac:dyDescent="0.3">
      <c r="A136" s="6" t="s">
        <v>215</v>
      </c>
      <c r="B136" s="6" t="str">
        <f>TRIM(UPPER(Emission_Table_Raw[[#This Row],[Facility Name]]))</f>
        <v>ADANI GREEN</v>
      </c>
      <c r="C136" s="1" t="s">
        <v>34</v>
      </c>
      <c r="D136" s="3" t="str">
        <f>TRIM(UPPER(Emission_Table_Raw[[#This Row],[Scope]]))</f>
        <v>SCOPE 1</v>
      </c>
      <c r="E136" s="3" t="str">
        <f>SUBSTITUTE(SUBSTITUTE(SUBSTITUTE(UPPER(Emission_Table_Raw[[#This Row],[GHG Type]]),"₂","2"),"₄","4"),"₀","0")</f>
        <v>CO2</v>
      </c>
      <c r="F136" s="8">
        <f>IF(Emission_Table[ [#This Row],[Clean GHG Type] ]="CO2", Emission_Table[[#This Row],[Emissions (tons)]],
 IF(Emission_Table[[#This Row],[Clean GHG Type]]="CH4", Emission_Table[[#This Row],[Emissions (tons)]]*28,
 IF(Emission_Table[[#This Row],[Clean GHG Type]]="N2O", Emission_Table[[#This Row],[Emissions (tons)]]*265, "")))</f>
        <v>968.64</v>
      </c>
      <c r="G136" s="8">
        <v>968.64</v>
      </c>
    </row>
    <row r="137" spans="1:7" ht="15.75" customHeight="1" x14ac:dyDescent="0.3">
      <c r="A137" s="6" t="s">
        <v>215</v>
      </c>
      <c r="B137" s="6" t="str">
        <f>TRIM(UPPER(Emission_Table_Raw[[#This Row],[Facility Name]]))</f>
        <v>L&amp;T</v>
      </c>
      <c r="C137" s="1" t="s">
        <v>13</v>
      </c>
      <c r="D137" s="3" t="str">
        <f>TRIM(UPPER(Emission_Table_Raw[[#This Row],[Scope]]))</f>
        <v>SCOPE 2</v>
      </c>
      <c r="E137" s="3" t="str">
        <f>SUBSTITUTE(SUBSTITUTE(SUBSTITUTE(UPPER(Emission_Table_Raw[[#This Row],[GHG Type]]),"₂","2"),"₄","4"),"₀","0")</f>
        <v>CH4</v>
      </c>
      <c r="F137" s="8">
        <f>IF(Emission_Table[ [#This Row],[Clean GHG Type] ]="CO2", Emission_Table[[#This Row],[Emissions (tons)]],
 IF(Emission_Table[[#This Row],[Clean GHG Type]]="CH4", Emission_Table[[#This Row],[Emissions (tons)]]*28,
 IF(Emission_Table[[#This Row],[Clean GHG Type]]="N2O", Emission_Table[[#This Row],[Emissions (tons)]]*265, "")))</f>
        <v>57447.32</v>
      </c>
      <c r="G137" s="8">
        <v>2051.69</v>
      </c>
    </row>
    <row r="138" spans="1:7" ht="15.75" customHeight="1" x14ac:dyDescent="0.3">
      <c r="A138" s="6" t="s">
        <v>215</v>
      </c>
      <c r="B138" s="6" t="str">
        <f>TRIM(UPPER(Emission_Table_Raw[[#This Row],[Facility Name]]))</f>
        <v>JSW ENERGY</v>
      </c>
      <c r="C138" s="1" t="s">
        <v>23</v>
      </c>
      <c r="D138" s="3" t="str">
        <f>TRIM(UPPER(Emission_Table_Raw[[#This Row],[Scope]]))</f>
        <v>SCOPE 1</v>
      </c>
      <c r="E138" s="3" t="str">
        <f>SUBSTITUTE(SUBSTITUTE(SUBSTITUTE(UPPER(Emission_Table_Raw[[#This Row],[GHG Type]]),"₂","2"),"₄","4"),"₀","0")</f>
        <v>CH4</v>
      </c>
      <c r="F138" s="8">
        <f>IF(Emission_Table[ [#This Row],[Clean GHG Type] ]="CO2", Emission_Table[[#This Row],[Emissions (tons)]],
 IF(Emission_Table[[#This Row],[Clean GHG Type]]="CH4", Emission_Table[[#This Row],[Emissions (tons)]]*28,
 IF(Emission_Table[[#This Row],[Clean GHG Type]]="N2O", Emission_Table[[#This Row],[Emissions (tons)]]*265, "")))</f>
        <v>109548.04</v>
      </c>
      <c r="G138" s="8">
        <v>3912.43</v>
      </c>
    </row>
    <row r="139" spans="1:7" ht="15.75" customHeight="1" x14ac:dyDescent="0.3">
      <c r="A139" s="6" t="s">
        <v>215</v>
      </c>
      <c r="B139" s="6" t="str">
        <f>TRIM(UPPER(Emission_Table_Raw[[#This Row],[Facility Name]]))</f>
        <v>ADANI GREEN</v>
      </c>
      <c r="C139" s="1" t="s">
        <v>34</v>
      </c>
      <c r="D139" s="3" t="str">
        <f>TRIM(UPPER(Emission_Table_Raw[[#This Row],[Scope]]))</f>
        <v>SCOPE 1</v>
      </c>
      <c r="E139" s="3" t="str">
        <f>SUBSTITUTE(SUBSTITUTE(SUBSTITUTE(UPPER(Emission_Table_Raw[[#This Row],[GHG Type]]),"₂","2"),"₄","4"),"₀","0")</f>
        <v>CO2</v>
      </c>
      <c r="F139" s="8">
        <f>IF(Emission_Table[ [#This Row],[Clean GHG Type] ]="CO2", Emission_Table[[#This Row],[Emissions (tons)]],
 IF(Emission_Table[[#This Row],[Clean GHG Type]]="CH4", Emission_Table[[#This Row],[Emissions (tons)]]*28,
 IF(Emission_Table[[#This Row],[Clean GHG Type]]="N2O", Emission_Table[[#This Row],[Emissions (tons)]]*265, "")))</f>
        <v>2204.12</v>
      </c>
      <c r="G139" s="8">
        <v>2204.12</v>
      </c>
    </row>
    <row r="140" spans="1:7" ht="15.75" customHeight="1" x14ac:dyDescent="0.3">
      <c r="A140" s="6" t="s">
        <v>215</v>
      </c>
      <c r="B140" s="6" t="str">
        <f>TRIM(UPPER(Emission_Table_Raw[[#This Row],[Facility Name]]))</f>
        <v>ADANI GREEN</v>
      </c>
      <c r="C140" s="1" t="s">
        <v>8</v>
      </c>
      <c r="D140" s="3" t="str">
        <f>TRIM(UPPER(Emission_Table_Raw[[#This Row],[Scope]]))</f>
        <v>SCOPE 3</v>
      </c>
      <c r="E140" s="3" t="str">
        <f>SUBSTITUTE(SUBSTITUTE(SUBSTITUTE(UPPER(Emission_Table_Raw[[#This Row],[GHG Type]]),"₂","2"),"₄","4"),"₀","0")</f>
        <v>CO2</v>
      </c>
      <c r="F140" s="8">
        <f>IF(Emission_Table[ [#This Row],[Clean GHG Type] ]="CO2", Emission_Table[[#This Row],[Emissions (tons)]],
 IF(Emission_Table[[#This Row],[Clean GHG Type]]="CH4", Emission_Table[[#This Row],[Emissions (tons)]]*28,
 IF(Emission_Table[[#This Row],[Clean GHG Type]]="N2O", Emission_Table[[#This Row],[Emissions (tons)]]*265, "")))</f>
        <v>4697.13</v>
      </c>
      <c r="G140" s="8">
        <v>4697.13</v>
      </c>
    </row>
    <row r="141" spans="1:7" ht="15.75" customHeight="1" x14ac:dyDescent="0.3">
      <c r="A141" s="6" t="s">
        <v>215</v>
      </c>
      <c r="B141" s="6" t="str">
        <f>TRIM(UPPER(Emission_Table_Raw[[#This Row],[Facility Name]]))</f>
        <v>JSW ENERGY</v>
      </c>
      <c r="C141" s="1" t="s">
        <v>34</v>
      </c>
      <c r="D141" s="3" t="str">
        <f>TRIM(UPPER(Emission_Table_Raw[[#This Row],[Scope]]))</f>
        <v>SCOPE 3</v>
      </c>
      <c r="E141" s="3" t="str">
        <f>SUBSTITUTE(SUBSTITUTE(SUBSTITUTE(UPPER(Emission_Table_Raw[[#This Row],[GHG Type]]),"₂","2"),"₄","4"),"₀","0")</f>
        <v>CH4</v>
      </c>
      <c r="F141" s="8">
        <f>IF(Emission_Table[ [#This Row],[Clean GHG Type] ]="CO2", Emission_Table[[#This Row],[Emissions (tons)]],
 IF(Emission_Table[[#This Row],[Clean GHG Type]]="CH4", Emission_Table[[#This Row],[Emissions (tons)]]*28,
 IF(Emission_Table[[#This Row],[Clean GHG Type]]="N2O", Emission_Table[[#This Row],[Emissions (tons)]]*265, "")))</f>
        <v>81516.960000000006</v>
      </c>
      <c r="G141" s="8">
        <v>2911.32</v>
      </c>
    </row>
    <row r="142" spans="1:7" ht="15.75" customHeight="1" x14ac:dyDescent="0.3">
      <c r="A142" s="6" t="s">
        <v>215</v>
      </c>
      <c r="B142" s="6" t="str">
        <f>TRIM(UPPER(Emission_Table_Raw[[#This Row],[Facility Name]]))</f>
        <v>TATA STEEL</v>
      </c>
      <c r="C142" s="1" t="s">
        <v>34</v>
      </c>
      <c r="D142" s="3" t="str">
        <f>TRIM(UPPER(Emission_Table_Raw[[#This Row],[Scope]]))</f>
        <v>SCOPE 1</v>
      </c>
      <c r="E142" s="3" t="str">
        <f>SUBSTITUTE(SUBSTITUTE(SUBSTITUTE(UPPER(Emission_Table_Raw[[#This Row],[GHG Type]]),"₂","2"),"₄","4"),"₀","0")</f>
        <v>N2O</v>
      </c>
      <c r="F142" s="8">
        <f>IF(Emission_Table[ [#This Row],[Clean GHG Type] ]="CO2", Emission_Table[[#This Row],[Emissions (tons)]],
 IF(Emission_Table[[#This Row],[Clean GHG Type]]="CH4", Emission_Table[[#This Row],[Emissions (tons)]]*28,
 IF(Emission_Table[[#This Row],[Clean GHG Type]]="N2O", Emission_Table[[#This Row],[Emissions (tons)]]*265, "")))</f>
        <v>1209285.1000000001</v>
      </c>
      <c r="G142" s="8">
        <v>4563.34</v>
      </c>
    </row>
    <row r="143" spans="1:7" ht="15.75" customHeight="1" x14ac:dyDescent="0.3">
      <c r="A143" s="6" t="s">
        <v>127</v>
      </c>
      <c r="B143" s="6" t="str">
        <f>TRIM(UPPER(Emission_Table_Raw[[#This Row],[Facility Name]]))</f>
        <v>ADANI GREEN</v>
      </c>
      <c r="C143" s="1" t="s">
        <v>23</v>
      </c>
      <c r="D143" s="3" t="str">
        <f>TRIM(UPPER(Emission_Table_Raw[[#This Row],[Scope]]))</f>
        <v>SCOPE 2</v>
      </c>
      <c r="E143" s="3" t="str">
        <f>SUBSTITUTE(SUBSTITUTE(SUBSTITUTE(UPPER(Emission_Table_Raw[[#This Row],[GHG Type]]),"₂","2"),"₄","4"),"₀","0")</f>
        <v>CO2</v>
      </c>
      <c r="F143" s="8">
        <f>IF(Emission_Table[ [#This Row],[Clean GHG Type] ]="CO2", Emission_Table[[#This Row],[Emissions (tons)]],
 IF(Emission_Table[[#This Row],[Clean GHG Type]]="CH4", Emission_Table[[#This Row],[Emissions (tons)]]*28,
 IF(Emission_Table[[#This Row],[Clean GHG Type]]="N2O", Emission_Table[[#This Row],[Emissions (tons)]]*265, "")))</f>
        <v>3868.27</v>
      </c>
      <c r="G143" s="8">
        <v>3868.27</v>
      </c>
    </row>
    <row r="144" spans="1:7" ht="15.75" customHeight="1" x14ac:dyDescent="0.3">
      <c r="A144" s="6" t="s">
        <v>127</v>
      </c>
      <c r="B144" s="6" t="str">
        <f>TRIM(UPPER(Emission_Table_Raw[[#This Row],[Facility Name]]))</f>
        <v>RELIANCE INDUSTRIES</v>
      </c>
      <c r="C144" s="1" t="s">
        <v>13</v>
      </c>
      <c r="D144" s="3" t="str">
        <f>TRIM(UPPER(Emission_Table_Raw[[#This Row],[Scope]]))</f>
        <v>SCOPE 2</v>
      </c>
      <c r="E144" s="3" t="str">
        <f>SUBSTITUTE(SUBSTITUTE(SUBSTITUTE(UPPER(Emission_Table_Raw[[#This Row],[GHG Type]]),"₂","2"),"₄","4"),"₀","0")</f>
        <v>N2O</v>
      </c>
      <c r="F144" s="8">
        <f>IF(Emission_Table[ [#This Row],[Clean GHG Type] ]="CO2", Emission_Table[[#This Row],[Emissions (tons)]],
 IF(Emission_Table[[#This Row],[Clean GHG Type]]="CH4", Emission_Table[[#This Row],[Emissions (tons)]]*28,
 IF(Emission_Table[[#This Row],[Clean GHG Type]]="N2O", Emission_Table[[#This Row],[Emissions (tons)]]*265, "")))</f>
        <v>394176.9</v>
      </c>
      <c r="G144" s="8">
        <v>1487.46</v>
      </c>
    </row>
    <row r="145" spans="1:7" ht="15.75" customHeight="1" x14ac:dyDescent="0.3">
      <c r="A145" s="6" t="s">
        <v>127</v>
      </c>
      <c r="B145" s="6" t="str">
        <f>TRIM(UPPER(Emission_Table_Raw[[#This Row],[Facility Name]]))</f>
        <v>ADANI GREEN</v>
      </c>
      <c r="C145" s="1" t="s">
        <v>23</v>
      </c>
      <c r="D145" s="3" t="str">
        <f>TRIM(UPPER(Emission_Table_Raw[[#This Row],[Scope]]))</f>
        <v>SCOPE 2</v>
      </c>
      <c r="E145" s="3" t="str">
        <f>SUBSTITUTE(SUBSTITUTE(SUBSTITUTE(UPPER(Emission_Table_Raw[[#This Row],[GHG Type]]),"₂","2"),"₄","4"),"₀","0")</f>
        <v>N2O</v>
      </c>
      <c r="F145" s="8">
        <f>IF(Emission_Table[ [#This Row],[Clean GHG Type] ]="CO2", Emission_Table[[#This Row],[Emissions (tons)]],
 IF(Emission_Table[[#This Row],[Clean GHG Type]]="CH4", Emission_Table[[#This Row],[Emissions (tons)]]*28,
 IF(Emission_Table[[#This Row],[Clean GHG Type]]="N2O", Emission_Table[[#This Row],[Emissions (tons)]]*265, "")))</f>
        <v>579996.74221802084</v>
      </c>
      <c r="G145" s="8">
        <v>2188.6669517661162</v>
      </c>
    </row>
    <row r="146" spans="1:7" ht="15.75" customHeight="1" x14ac:dyDescent="0.3">
      <c r="A146" s="6" t="s">
        <v>127</v>
      </c>
      <c r="B146" s="6" t="str">
        <f>TRIM(UPPER(Emission_Table_Raw[[#This Row],[Facility Name]]))</f>
        <v>JSW ENERGY</v>
      </c>
      <c r="C146" s="1" t="s">
        <v>34</v>
      </c>
      <c r="D146" s="3" t="str">
        <f>TRIM(UPPER(Emission_Table_Raw[[#This Row],[Scope]]))</f>
        <v>SCOPE 3</v>
      </c>
      <c r="E146" s="3" t="str">
        <f>SUBSTITUTE(SUBSTITUTE(SUBSTITUTE(UPPER(Emission_Table_Raw[[#This Row],[GHG Type]]),"₂","2"),"₄","4"),"₀","0")</f>
        <v>CH4</v>
      </c>
      <c r="F146" s="8">
        <f>IF(Emission_Table[ [#This Row],[Clean GHG Type] ]="CO2", Emission_Table[[#This Row],[Emissions (tons)]],
 IF(Emission_Table[[#This Row],[Clean GHG Type]]="CH4", Emission_Table[[#This Row],[Emissions (tons)]]*28,
 IF(Emission_Table[[#This Row],[Clean GHG Type]]="N2O", Emission_Table[[#This Row],[Emissions (tons)]]*265, "")))</f>
        <v>63108.08</v>
      </c>
      <c r="G146" s="8">
        <v>2253.86</v>
      </c>
    </row>
    <row r="147" spans="1:7" ht="15.75" customHeight="1" x14ac:dyDescent="0.3">
      <c r="A147" s="6" t="s">
        <v>127</v>
      </c>
      <c r="B147" s="6" t="str">
        <f>TRIM(UPPER(Emission_Table_Raw[[#This Row],[Facility Name]]))</f>
        <v>L&amp;T</v>
      </c>
      <c r="C147" s="1" t="s">
        <v>8</v>
      </c>
      <c r="D147" s="3" t="str">
        <f>TRIM(UPPER(Emission_Table_Raw[[#This Row],[Scope]]))</f>
        <v>SCOPE 3</v>
      </c>
      <c r="E147" s="3" t="str">
        <f>SUBSTITUTE(SUBSTITUTE(SUBSTITUTE(UPPER(Emission_Table_Raw[[#This Row],[GHG Type]]),"₂","2"),"₄","4"),"₀","0")</f>
        <v>N2O</v>
      </c>
      <c r="F147" s="8">
        <f>IF(Emission_Table[ [#This Row],[Clean GHG Type] ]="CO2", Emission_Table[[#This Row],[Emissions (tons)]],
 IF(Emission_Table[[#This Row],[Clean GHG Type]]="CH4", Emission_Table[[#This Row],[Emissions (tons)]]*28,
 IF(Emission_Table[[#This Row],[Clean GHG Type]]="N2O", Emission_Table[[#This Row],[Emissions (tons)]]*265, "")))</f>
        <v>644135.5</v>
      </c>
      <c r="G147" s="8">
        <v>2430.6999999999998</v>
      </c>
    </row>
    <row r="148" spans="1:7" ht="15.75" customHeight="1" x14ac:dyDescent="0.3">
      <c r="A148" s="6" t="s">
        <v>127</v>
      </c>
      <c r="B148" s="6" t="str">
        <f>TRIM(UPPER(Emission_Table_Raw[[#This Row],[Facility Name]]))</f>
        <v>RELIANCE INDUSTRIES</v>
      </c>
      <c r="C148" s="1" t="s">
        <v>34</v>
      </c>
      <c r="D148" s="3" t="str">
        <f>TRIM(UPPER(Emission_Table_Raw[[#This Row],[Scope]]))</f>
        <v>SCOPE 3</v>
      </c>
      <c r="E148" s="3" t="str">
        <f>SUBSTITUTE(SUBSTITUTE(SUBSTITUTE(UPPER(Emission_Table_Raw[[#This Row],[GHG Type]]),"₂","2"),"₄","4"),"₀","0")</f>
        <v>CO2</v>
      </c>
      <c r="F148" s="8">
        <f>IF(Emission_Table[ [#This Row],[Clean GHG Type] ]="CO2", Emission_Table[[#This Row],[Emissions (tons)]],
 IF(Emission_Table[[#This Row],[Clean GHG Type]]="CH4", Emission_Table[[#This Row],[Emissions (tons)]]*28,
 IF(Emission_Table[[#This Row],[Clean GHG Type]]="N2O", Emission_Table[[#This Row],[Emissions (tons)]]*265, "")))</f>
        <v>1203.1300000000001</v>
      </c>
      <c r="G148" s="8">
        <v>1203.1300000000001</v>
      </c>
    </row>
    <row r="149" spans="1:7" ht="15.75" customHeight="1" x14ac:dyDescent="0.3">
      <c r="A149" s="6" t="s">
        <v>127</v>
      </c>
      <c r="B149" s="6" t="str">
        <f>TRIM(UPPER(Emission_Table_Raw[[#This Row],[Facility Name]]))</f>
        <v>RELIANCE INDUSTRIES</v>
      </c>
      <c r="C149" s="1" t="s">
        <v>34</v>
      </c>
      <c r="D149" s="3" t="str">
        <f>TRIM(UPPER(Emission_Table_Raw[[#This Row],[Scope]]))</f>
        <v>SCOPE 3</v>
      </c>
      <c r="E149" s="3" t="str">
        <f>SUBSTITUTE(SUBSTITUTE(SUBSTITUTE(UPPER(Emission_Table_Raw[[#This Row],[GHG Type]]),"₂","2"),"₄","4"),"₀","0")</f>
        <v>N2O</v>
      </c>
      <c r="F149" s="8">
        <f>IF(Emission_Table[ [#This Row],[Clean GHG Type] ]="CO2", Emission_Table[[#This Row],[Emissions (tons)]],
 IF(Emission_Table[[#This Row],[Clean GHG Type]]="CH4", Emission_Table[[#This Row],[Emissions (tons)]]*28,
 IF(Emission_Table[[#This Row],[Clean GHG Type]]="N2O", Emission_Table[[#This Row],[Emissions (tons)]]*265, "")))</f>
        <v>774942.15</v>
      </c>
      <c r="G149" s="8">
        <v>2924.31</v>
      </c>
    </row>
    <row r="150" spans="1:7" ht="15.75" customHeight="1" x14ac:dyDescent="0.3">
      <c r="A150" s="6" t="s">
        <v>127</v>
      </c>
      <c r="B150" s="6" t="str">
        <f>TRIM(UPPER(Emission_Table_Raw[[#This Row],[Facility Name]]))</f>
        <v>RELIANCE INDUSTRIES</v>
      </c>
      <c r="C150" s="1" t="s">
        <v>34</v>
      </c>
      <c r="D150" s="3" t="str">
        <f>TRIM(UPPER(Emission_Table_Raw[[#This Row],[Scope]]))</f>
        <v>SCOPE 1</v>
      </c>
      <c r="E150" s="3" t="str">
        <f>SUBSTITUTE(SUBSTITUTE(SUBSTITUTE(UPPER(Emission_Table_Raw[[#This Row],[GHG Type]]),"₂","2"),"₄","4"),"₀","0")</f>
        <v>CO2</v>
      </c>
      <c r="F150" s="8">
        <f>IF(Emission_Table[ [#This Row],[Clean GHG Type] ]="CO2", Emission_Table[[#This Row],[Emissions (tons)]],
 IF(Emission_Table[[#This Row],[Clean GHG Type]]="CH4", Emission_Table[[#This Row],[Emissions (tons)]]*28,
 IF(Emission_Table[[#This Row],[Clean GHG Type]]="N2O", Emission_Table[[#This Row],[Emissions (tons)]]*265, "")))</f>
        <v>2128.883957950005</v>
      </c>
      <c r="G150" s="8">
        <v>2128.883957950005</v>
      </c>
    </row>
    <row r="151" spans="1:7" ht="15.75" customHeight="1" x14ac:dyDescent="0.3">
      <c r="A151" s="6" t="s">
        <v>127</v>
      </c>
      <c r="B151" s="6" t="str">
        <f>TRIM(UPPER(Emission_Table_Raw[[#This Row],[Facility Name]]))</f>
        <v>L&amp;T</v>
      </c>
      <c r="C151" s="1" t="s">
        <v>13</v>
      </c>
      <c r="D151" s="3" t="str">
        <f>TRIM(UPPER(Emission_Table_Raw[[#This Row],[Scope]]))</f>
        <v>SCOPE 3</v>
      </c>
      <c r="E151" s="3" t="str">
        <f>SUBSTITUTE(SUBSTITUTE(SUBSTITUTE(UPPER(Emission_Table_Raw[[#This Row],[GHG Type]]),"₂","2"),"₄","4"),"₀","0")</f>
        <v>N2O</v>
      </c>
      <c r="F151" s="8">
        <f>IF(Emission_Table[ [#This Row],[Clean GHG Type] ]="CO2", Emission_Table[[#This Row],[Emissions (tons)]],
 IF(Emission_Table[[#This Row],[Clean GHG Type]]="CH4", Emission_Table[[#This Row],[Emissions (tons)]]*28,
 IF(Emission_Table[[#This Row],[Clean GHG Type]]="N2O", Emission_Table[[#This Row],[Emissions (tons)]]*265, "")))</f>
        <v>1206555.6000000001</v>
      </c>
      <c r="G151" s="8">
        <v>4553.04</v>
      </c>
    </row>
    <row r="152" spans="1:7" ht="15.75" customHeight="1" x14ac:dyDescent="0.3">
      <c r="A152" s="6" t="s">
        <v>127</v>
      </c>
      <c r="B152" s="6" t="str">
        <f>TRIM(UPPER(Emission_Table_Raw[[#This Row],[Facility Name]]))</f>
        <v>L&amp;T</v>
      </c>
      <c r="C152" s="1" t="s">
        <v>13</v>
      </c>
      <c r="D152" s="3" t="str">
        <f>TRIM(UPPER(Emission_Table_Raw[[#This Row],[Scope]]))</f>
        <v>SCOPE 1</v>
      </c>
      <c r="E152" s="3" t="str">
        <f>SUBSTITUTE(SUBSTITUTE(SUBSTITUTE(UPPER(Emission_Table_Raw[[#This Row],[GHG Type]]),"₂","2"),"₄","4"),"₀","0")</f>
        <v>CH4</v>
      </c>
      <c r="F152" s="8">
        <f>IF(Emission_Table[ [#This Row],[Clean GHG Type] ]="CO2", Emission_Table[[#This Row],[Emissions (tons)]],
 IF(Emission_Table[[#This Row],[Clean GHG Type]]="CH4", Emission_Table[[#This Row],[Emissions (tons)]]*28,
 IF(Emission_Table[[#This Row],[Clean GHG Type]]="N2O", Emission_Table[[#This Row],[Emissions (tons)]]*265, "")))</f>
        <v>86000.332792984613</v>
      </c>
      <c r="G152" s="8">
        <v>3071.4404568923078</v>
      </c>
    </row>
    <row r="153" spans="1:7" ht="15.75" customHeight="1" x14ac:dyDescent="0.3">
      <c r="A153" s="6" t="s">
        <v>119</v>
      </c>
      <c r="B153" s="6" t="str">
        <f>TRIM(UPPER(Emission_Table_Raw[[#This Row],[Facility Name]]))</f>
        <v>RELIANCE INDUSTRIES</v>
      </c>
      <c r="C153" s="1" t="s">
        <v>23</v>
      </c>
      <c r="D153" s="3" t="str">
        <f>TRIM(UPPER(Emission_Table_Raw[[#This Row],[Scope]]))</f>
        <v>SCOPE 2</v>
      </c>
      <c r="E153" s="3" t="str">
        <f>SUBSTITUTE(SUBSTITUTE(SUBSTITUTE(UPPER(Emission_Table_Raw[[#This Row],[GHG Type]]),"₂","2"),"₄","4"),"₀","0")</f>
        <v>N2O</v>
      </c>
      <c r="F153" s="8">
        <f>IF(Emission_Table[ [#This Row],[Clean GHG Type] ]="CO2", Emission_Table[[#This Row],[Emissions (tons)]],
 IF(Emission_Table[[#This Row],[Clean GHG Type]]="CH4", Emission_Table[[#This Row],[Emissions (tons)]]*28,
 IF(Emission_Table[[#This Row],[Clean GHG Type]]="N2O", Emission_Table[[#This Row],[Emissions (tons)]]*265, "")))</f>
        <v>882232.7</v>
      </c>
      <c r="G153" s="8">
        <v>3329.18</v>
      </c>
    </row>
    <row r="154" spans="1:7" ht="15.75" customHeight="1" x14ac:dyDescent="0.3">
      <c r="A154" s="6" t="s">
        <v>119</v>
      </c>
      <c r="B154" s="6" t="str">
        <f>TRIM(UPPER(Emission_Table_Raw[[#This Row],[Facility Name]]))</f>
        <v>TATA STEEL</v>
      </c>
      <c r="C154" s="1" t="s">
        <v>34</v>
      </c>
      <c r="D154" s="3" t="str">
        <f>TRIM(UPPER(Emission_Table_Raw[[#This Row],[Scope]]))</f>
        <v>SCOPE 1</v>
      </c>
      <c r="E154" s="3" t="str">
        <f>SUBSTITUTE(SUBSTITUTE(SUBSTITUTE(UPPER(Emission_Table_Raw[[#This Row],[GHG Type]]),"₂","2"),"₄","4"),"₀","0")</f>
        <v>N2O</v>
      </c>
      <c r="F154" s="8">
        <f>IF(Emission_Table[ [#This Row],[Clean GHG Type] ]="CO2", Emission_Table[[#This Row],[Emissions (tons)]],
 IF(Emission_Table[[#This Row],[Clean GHG Type]]="CH4", Emission_Table[[#This Row],[Emissions (tons)]]*28,
 IF(Emission_Table[[#This Row],[Clean GHG Type]]="N2O", Emission_Table[[#This Row],[Emissions (tons)]]*265, "")))</f>
        <v>100975.6</v>
      </c>
      <c r="G154" s="8">
        <v>381.04</v>
      </c>
    </row>
    <row r="155" spans="1:7" ht="15.75" customHeight="1" x14ac:dyDescent="0.3">
      <c r="A155" s="6" t="s">
        <v>119</v>
      </c>
      <c r="B155" s="6" t="str">
        <f>TRIM(UPPER(Emission_Table_Raw[[#This Row],[Facility Name]]))</f>
        <v>ADANI GREEN</v>
      </c>
      <c r="C155" s="1" t="s">
        <v>13</v>
      </c>
      <c r="D155" s="3" t="str">
        <f>TRIM(UPPER(Emission_Table_Raw[[#This Row],[Scope]]))</f>
        <v>SCOPE 2</v>
      </c>
      <c r="E155" s="3" t="str">
        <f>SUBSTITUTE(SUBSTITUTE(SUBSTITUTE(UPPER(Emission_Table_Raw[[#This Row],[GHG Type]]),"₂","2"),"₄","4"),"₀","0")</f>
        <v>CH4</v>
      </c>
      <c r="F155" s="8">
        <f>IF(Emission_Table[ [#This Row],[Clean GHG Type] ]="CO2", Emission_Table[[#This Row],[Emissions (tons)]],
 IF(Emission_Table[[#This Row],[Clean GHG Type]]="CH4", Emission_Table[[#This Row],[Emissions (tons)]]*28,
 IF(Emission_Table[[#This Row],[Clean GHG Type]]="N2O", Emission_Table[[#This Row],[Emissions (tons)]]*265, "")))</f>
        <v>64169.840000000004</v>
      </c>
      <c r="G155" s="8">
        <v>2291.7800000000002</v>
      </c>
    </row>
    <row r="156" spans="1:7" ht="15.75" customHeight="1" x14ac:dyDescent="0.3">
      <c r="A156" s="6" t="s">
        <v>119</v>
      </c>
      <c r="B156" s="6" t="str">
        <f>TRIM(UPPER(Emission_Table_Raw[[#This Row],[Facility Name]]))</f>
        <v>RELIANCE INDUSTRIES</v>
      </c>
      <c r="C156" s="1" t="s">
        <v>34</v>
      </c>
      <c r="D156" s="3" t="str">
        <f>TRIM(UPPER(Emission_Table_Raw[[#This Row],[Scope]]))</f>
        <v>SCOPE 3</v>
      </c>
      <c r="E156" s="3" t="str">
        <f>SUBSTITUTE(SUBSTITUTE(SUBSTITUTE(UPPER(Emission_Table_Raw[[#This Row],[GHG Type]]),"₂","2"),"₄","4"),"₀","0")</f>
        <v>CO2</v>
      </c>
      <c r="F156" s="8">
        <f>IF(Emission_Table[ [#This Row],[Clean GHG Type] ]="CO2", Emission_Table[[#This Row],[Emissions (tons)]],
 IF(Emission_Table[[#This Row],[Clean GHG Type]]="CH4", Emission_Table[[#This Row],[Emissions (tons)]]*28,
 IF(Emission_Table[[#This Row],[Clean GHG Type]]="N2O", Emission_Table[[#This Row],[Emissions (tons)]]*265, "")))</f>
        <v>3834.95</v>
      </c>
      <c r="G156" s="8">
        <v>3834.95</v>
      </c>
    </row>
    <row r="157" spans="1:7" ht="15.75" customHeight="1" x14ac:dyDescent="0.3">
      <c r="A157" s="6" t="s">
        <v>119</v>
      </c>
      <c r="B157" s="6" t="str">
        <f>TRIM(UPPER(Emission_Table_Raw[[#This Row],[Facility Name]]))</f>
        <v>JSW ENERGY</v>
      </c>
      <c r="C157" s="1" t="s">
        <v>23</v>
      </c>
      <c r="D157" s="3" t="str">
        <f>TRIM(UPPER(Emission_Table_Raw[[#This Row],[Scope]]))</f>
        <v>SCOPE 3</v>
      </c>
      <c r="E157" s="3" t="str">
        <f>SUBSTITUTE(SUBSTITUTE(SUBSTITUTE(UPPER(Emission_Table_Raw[[#This Row],[GHG Type]]),"₂","2"),"₄","4"),"₀","0")</f>
        <v>CO2</v>
      </c>
      <c r="F157" s="8">
        <f>IF(Emission_Table[ [#This Row],[Clean GHG Type] ]="CO2", Emission_Table[[#This Row],[Emissions (tons)]],
 IF(Emission_Table[[#This Row],[Clean GHG Type]]="CH4", Emission_Table[[#This Row],[Emissions (tons)]]*28,
 IF(Emission_Table[[#This Row],[Clean GHG Type]]="N2O", Emission_Table[[#This Row],[Emissions (tons)]]*265, "")))</f>
        <v>2840.62</v>
      </c>
      <c r="G157" s="8">
        <v>2840.62</v>
      </c>
    </row>
    <row r="158" spans="1:7" ht="15.75" customHeight="1" x14ac:dyDescent="0.3">
      <c r="A158" s="6" t="s">
        <v>119</v>
      </c>
      <c r="B158" s="6" t="str">
        <f>TRIM(UPPER(Emission_Table_Raw[[#This Row],[Facility Name]]))</f>
        <v>RELIANCE INDUSTRIES</v>
      </c>
      <c r="C158" s="1" t="s">
        <v>8</v>
      </c>
      <c r="D158" s="3" t="str">
        <f>TRIM(UPPER(Emission_Table_Raw[[#This Row],[Scope]]))</f>
        <v>SCOPE 3</v>
      </c>
      <c r="E158" s="3" t="str">
        <f>SUBSTITUTE(SUBSTITUTE(SUBSTITUTE(UPPER(Emission_Table_Raw[[#This Row],[GHG Type]]),"₂","2"),"₄","4"),"₀","0")</f>
        <v>CH4</v>
      </c>
      <c r="F158" s="8">
        <f>IF(Emission_Table[ [#This Row],[Clean GHG Type] ]="CO2", Emission_Table[[#This Row],[Emissions (tons)]],
 IF(Emission_Table[[#This Row],[Clean GHG Type]]="CH4", Emission_Table[[#This Row],[Emissions (tons)]]*28,
 IF(Emission_Table[[#This Row],[Clean GHG Type]]="N2O", Emission_Table[[#This Row],[Emissions (tons)]]*265, "")))</f>
        <v>16231.320000000002</v>
      </c>
      <c r="G158" s="8">
        <v>579.69000000000005</v>
      </c>
    </row>
    <row r="159" spans="1:7" ht="15.75" customHeight="1" x14ac:dyDescent="0.3">
      <c r="A159" s="6" t="s">
        <v>119</v>
      </c>
      <c r="B159" s="6" t="str">
        <f>TRIM(UPPER(Emission_Table_Raw[[#This Row],[Facility Name]]))</f>
        <v>ADANI GREEN</v>
      </c>
      <c r="C159" s="1" t="s">
        <v>8</v>
      </c>
      <c r="D159" s="3" t="str">
        <f>TRIM(UPPER(Emission_Table_Raw[[#This Row],[Scope]]))</f>
        <v>SCOPE 2</v>
      </c>
      <c r="E159" s="3" t="str">
        <f>SUBSTITUTE(SUBSTITUTE(SUBSTITUTE(UPPER(Emission_Table_Raw[[#This Row],[GHG Type]]),"₂","2"),"₄","4"),"₀","0")</f>
        <v>CH4</v>
      </c>
      <c r="F159" s="8">
        <f>IF(Emission_Table[ [#This Row],[Clean GHG Type] ]="CO2", Emission_Table[[#This Row],[Emissions (tons)]],
 IF(Emission_Table[[#This Row],[Clean GHG Type]]="CH4", Emission_Table[[#This Row],[Emissions (tons)]]*28,
 IF(Emission_Table[[#This Row],[Clean GHG Type]]="N2O", Emission_Table[[#This Row],[Emissions (tons)]]*265, "")))</f>
        <v>99990.239999999991</v>
      </c>
      <c r="G159" s="8">
        <v>3571.08</v>
      </c>
    </row>
    <row r="160" spans="1:7" ht="15.75" customHeight="1" x14ac:dyDescent="0.3">
      <c r="A160" s="6" t="s">
        <v>119</v>
      </c>
      <c r="B160" s="6" t="str">
        <f>TRIM(UPPER(Emission_Table_Raw[[#This Row],[Facility Name]]))</f>
        <v>TATA STEEL</v>
      </c>
      <c r="C160" s="1" t="s">
        <v>34</v>
      </c>
      <c r="D160" s="3" t="str">
        <f>TRIM(UPPER(Emission_Table_Raw[[#This Row],[Scope]]))</f>
        <v>SCOPE 1</v>
      </c>
      <c r="E160" s="3" t="str">
        <f>SUBSTITUTE(SUBSTITUTE(SUBSTITUTE(UPPER(Emission_Table_Raw[[#This Row],[GHG Type]]),"₂","2"),"₄","4"),"₀","0")</f>
        <v>N2O</v>
      </c>
      <c r="F160" s="8">
        <f>IF(Emission_Table[ [#This Row],[Clean GHG Type] ]="CO2", Emission_Table[[#This Row],[Emissions (tons)]],
 IF(Emission_Table[[#This Row],[Clean GHG Type]]="CH4", Emission_Table[[#This Row],[Emissions (tons)]]*28,
 IF(Emission_Table[[#This Row],[Clean GHG Type]]="N2O", Emission_Table[[#This Row],[Emissions (tons)]]*265, "")))</f>
        <v>152363.18788126812</v>
      </c>
      <c r="G160" s="8">
        <v>574.95542596704956</v>
      </c>
    </row>
    <row r="161" spans="1:7" ht="15.75" customHeight="1" x14ac:dyDescent="0.3">
      <c r="A161" s="6" t="s">
        <v>119</v>
      </c>
      <c r="B161" s="6" t="str">
        <f>TRIM(UPPER(Emission_Table_Raw[[#This Row],[Facility Name]]))</f>
        <v>RELIANCE INDUSTRIES</v>
      </c>
      <c r="C161" s="1" t="s">
        <v>13</v>
      </c>
      <c r="D161" s="3" t="str">
        <f>TRIM(UPPER(Emission_Table_Raw[[#This Row],[Scope]]))</f>
        <v>SCOPE 3</v>
      </c>
      <c r="E161" s="3" t="str">
        <f>SUBSTITUTE(SUBSTITUTE(SUBSTITUTE(UPPER(Emission_Table_Raw[[#This Row],[GHG Type]]),"₂","2"),"₄","4"),"₀","0")</f>
        <v>CO2</v>
      </c>
      <c r="F161" s="8">
        <f>IF(Emission_Table[ [#This Row],[Clean GHG Type] ]="CO2", Emission_Table[[#This Row],[Emissions (tons)]],
 IF(Emission_Table[[#This Row],[Clean GHG Type]]="CH4", Emission_Table[[#This Row],[Emissions (tons)]]*28,
 IF(Emission_Table[[#This Row],[Clean GHG Type]]="N2O", Emission_Table[[#This Row],[Emissions (tons)]]*265, "")))</f>
        <v>1436.9353593339081</v>
      </c>
      <c r="G161" s="8">
        <v>1436.9353593339081</v>
      </c>
    </row>
    <row r="162" spans="1:7" ht="15.75" customHeight="1" x14ac:dyDescent="0.3">
      <c r="A162" s="6" t="s">
        <v>119</v>
      </c>
      <c r="B162" s="6" t="str">
        <f>TRIM(UPPER(Emission_Table_Raw[[#This Row],[Facility Name]]))</f>
        <v>TATA STEEL</v>
      </c>
      <c r="C162" s="1" t="s">
        <v>23</v>
      </c>
      <c r="D162" s="3" t="str">
        <f>TRIM(UPPER(Emission_Table_Raw[[#This Row],[Scope]]))</f>
        <v>SCOPE 3</v>
      </c>
      <c r="E162" s="3" t="str">
        <f>SUBSTITUTE(SUBSTITUTE(SUBSTITUTE(UPPER(Emission_Table_Raw[[#This Row],[GHG Type]]),"₂","2"),"₄","4"),"₀","0")</f>
        <v>CH4</v>
      </c>
      <c r="F162" s="8">
        <f>IF(Emission_Table[ [#This Row],[Clean GHG Type] ]="CO2", Emission_Table[[#This Row],[Emissions (tons)]],
 IF(Emission_Table[[#This Row],[Clean GHG Type]]="CH4", Emission_Table[[#This Row],[Emissions (tons)]]*28,
 IF(Emission_Table[[#This Row],[Clean GHG Type]]="N2O", Emission_Table[[#This Row],[Emissions (tons)]]*265, "")))</f>
        <v>20292.67603203691</v>
      </c>
      <c r="G162" s="8">
        <v>724.73842971560396</v>
      </c>
    </row>
    <row r="163" spans="1:7" ht="15.75" customHeight="1" x14ac:dyDescent="0.3">
      <c r="A163" s="6" t="s">
        <v>82</v>
      </c>
      <c r="B163" s="6" t="str">
        <f>TRIM(UPPER(Emission_Table_Raw[[#This Row],[Facility Name]]))</f>
        <v>L&amp;T</v>
      </c>
      <c r="C163" s="1" t="s">
        <v>34</v>
      </c>
      <c r="D163" s="3" t="str">
        <f>TRIM(UPPER(Emission_Table_Raw[[#This Row],[Scope]]))</f>
        <v>SCOPE 3</v>
      </c>
      <c r="E163" s="3" t="str">
        <f>SUBSTITUTE(SUBSTITUTE(SUBSTITUTE(UPPER(Emission_Table_Raw[[#This Row],[GHG Type]]),"₂","2"),"₄","4"),"₀","0")</f>
        <v>N2O</v>
      </c>
      <c r="F163" s="8">
        <f>IF(Emission_Table[ [#This Row],[Clean GHG Type] ]="CO2", Emission_Table[[#This Row],[Emissions (tons)]],
 IF(Emission_Table[[#This Row],[Clean GHG Type]]="CH4", Emission_Table[[#This Row],[Emissions (tons)]]*28,
 IF(Emission_Table[[#This Row],[Clean GHG Type]]="N2O", Emission_Table[[#This Row],[Emissions (tons)]]*265, "")))</f>
        <v>746968.75</v>
      </c>
      <c r="G163" s="8">
        <v>2818.75</v>
      </c>
    </row>
    <row r="164" spans="1:7" ht="15.75" customHeight="1" x14ac:dyDescent="0.3">
      <c r="A164" s="6" t="s">
        <v>82</v>
      </c>
      <c r="B164" s="6" t="str">
        <f>TRIM(UPPER(Emission_Table_Raw[[#This Row],[Facility Name]]))</f>
        <v>TATA STEEL</v>
      </c>
      <c r="C164" s="1" t="s">
        <v>34</v>
      </c>
      <c r="D164" s="3" t="str">
        <f>TRIM(UPPER(Emission_Table_Raw[[#This Row],[Scope]]))</f>
        <v>SCOPE 1</v>
      </c>
      <c r="E164" s="3" t="str">
        <f>SUBSTITUTE(SUBSTITUTE(SUBSTITUTE(UPPER(Emission_Table_Raw[[#This Row],[GHG Type]]),"₂","2"),"₄","4"),"₀","0")</f>
        <v>CH4</v>
      </c>
      <c r="F164" s="8">
        <f>IF(Emission_Table[ [#This Row],[Clean GHG Type] ]="CO2", Emission_Table[[#This Row],[Emissions (tons)]],
 IF(Emission_Table[[#This Row],[Clean GHG Type]]="CH4", Emission_Table[[#This Row],[Emissions (tons)]]*28,
 IF(Emission_Table[[#This Row],[Clean GHG Type]]="N2O", Emission_Table[[#This Row],[Emissions (tons)]]*265, "")))</f>
        <v>62235.039999999994</v>
      </c>
      <c r="G164" s="8">
        <v>2222.6799999999998</v>
      </c>
    </row>
    <row r="165" spans="1:7" ht="15.75" customHeight="1" x14ac:dyDescent="0.3">
      <c r="A165" s="6" t="s">
        <v>82</v>
      </c>
      <c r="B165" s="6" t="str">
        <f>TRIM(UPPER(Emission_Table_Raw[[#This Row],[Facility Name]]))</f>
        <v>TATA STEEL</v>
      </c>
      <c r="C165" s="1" t="s">
        <v>8</v>
      </c>
      <c r="D165" s="3" t="str">
        <f>TRIM(UPPER(Emission_Table_Raw[[#This Row],[Scope]]))</f>
        <v>SCOPE 1</v>
      </c>
      <c r="E165" s="3" t="str">
        <f>SUBSTITUTE(SUBSTITUTE(SUBSTITUTE(UPPER(Emission_Table_Raw[[#This Row],[GHG Type]]),"₂","2"),"₄","4"),"₀","0")</f>
        <v>CH4</v>
      </c>
      <c r="F165" s="8">
        <f>IF(Emission_Table[ [#This Row],[Clean GHG Type] ]="CO2", Emission_Table[[#This Row],[Emissions (tons)]],
 IF(Emission_Table[[#This Row],[Clean GHG Type]]="CH4", Emission_Table[[#This Row],[Emissions (tons)]]*28,
 IF(Emission_Table[[#This Row],[Clean GHG Type]]="N2O", Emission_Table[[#This Row],[Emissions (tons)]]*265, "")))</f>
        <v>14069.16</v>
      </c>
      <c r="G165" s="8">
        <v>502.47</v>
      </c>
    </row>
    <row r="166" spans="1:7" ht="15.75" customHeight="1" x14ac:dyDescent="0.3">
      <c r="A166" s="6" t="s">
        <v>82</v>
      </c>
      <c r="B166" s="6" t="str">
        <f>TRIM(UPPER(Emission_Table_Raw[[#This Row],[Facility Name]]))</f>
        <v>RELIANCE INDUSTRIES</v>
      </c>
      <c r="C166" s="1" t="s">
        <v>34</v>
      </c>
      <c r="D166" s="3" t="str">
        <f>TRIM(UPPER(Emission_Table_Raw[[#This Row],[Scope]]))</f>
        <v>SCOPE 3</v>
      </c>
      <c r="E166" s="3" t="str">
        <f>SUBSTITUTE(SUBSTITUTE(SUBSTITUTE(UPPER(Emission_Table_Raw[[#This Row],[GHG Type]]),"₂","2"),"₄","4"),"₀","0")</f>
        <v>N2O</v>
      </c>
      <c r="F166" s="8">
        <f>IF(Emission_Table[ [#This Row],[Clean GHG Type] ]="CO2", Emission_Table[[#This Row],[Emissions (tons)]],
 IF(Emission_Table[[#This Row],[Clean GHG Type]]="CH4", Emission_Table[[#This Row],[Emissions (tons)]]*28,
 IF(Emission_Table[[#This Row],[Clean GHG Type]]="N2O", Emission_Table[[#This Row],[Emissions (tons)]]*265, "")))</f>
        <v>612534.25</v>
      </c>
      <c r="G166" s="8">
        <v>2311.4499999999998</v>
      </c>
    </row>
    <row r="167" spans="1:7" ht="15.75" customHeight="1" x14ac:dyDescent="0.3">
      <c r="A167" s="6" t="s">
        <v>82</v>
      </c>
      <c r="B167" s="6" t="str">
        <f>TRIM(UPPER(Emission_Table_Raw[[#This Row],[Facility Name]]))</f>
        <v>ADANI GREEN</v>
      </c>
      <c r="C167" s="1" t="s">
        <v>23</v>
      </c>
      <c r="D167" s="3" t="str">
        <f>TRIM(UPPER(Emission_Table_Raw[[#This Row],[Scope]]))</f>
        <v>SCOPE 3</v>
      </c>
      <c r="E167" s="3" t="str">
        <f>SUBSTITUTE(SUBSTITUTE(SUBSTITUTE(UPPER(Emission_Table_Raw[[#This Row],[GHG Type]]),"₂","2"),"₄","4"),"₀","0")</f>
        <v>N2O</v>
      </c>
      <c r="F167" s="8">
        <f>IF(Emission_Table[ [#This Row],[Clean GHG Type] ]="CO2", Emission_Table[[#This Row],[Emissions (tons)]],
 IF(Emission_Table[[#This Row],[Clean GHG Type]]="CH4", Emission_Table[[#This Row],[Emissions (tons)]]*28,
 IF(Emission_Table[[#This Row],[Clean GHG Type]]="N2O", Emission_Table[[#This Row],[Emissions (tons)]]*265, "")))</f>
        <v>905232.04999999993</v>
      </c>
      <c r="G167" s="8">
        <v>3415.97</v>
      </c>
    </row>
    <row r="168" spans="1:7" ht="15.75" customHeight="1" x14ac:dyDescent="0.3">
      <c r="A168" s="6" t="s">
        <v>82</v>
      </c>
      <c r="B168" s="6" t="str">
        <f>TRIM(UPPER(Emission_Table_Raw[[#This Row],[Facility Name]]))</f>
        <v>TATA STEEL</v>
      </c>
      <c r="C168" s="1" t="s">
        <v>34</v>
      </c>
      <c r="D168" s="3" t="str">
        <f>TRIM(UPPER(Emission_Table_Raw[[#This Row],[Scope]]))</f>
        <v>SCOPE 3</v>
      </c>
      <c r="E168" s="3" t="str">
        <f>SUBSTITUTE(SUBSTITUTE(SUBSTITUTE(UPPER(Emission_Table_Raw[[#This Row],[GHG Type]]),"₂","2"),"₄","4"),"₀","0")</f>
        <v>CO2</v>
      </c>
      <c r="F168" s="8">
        <f>IF(Emission_Table[ [#This Row],[Clean GHG Type] ]="CO2", Emission_Table[[#This Row],[Emissions (tons)]],
 IF(Emission_Table[[#This Row],[Clean GHG Type]]="CH4", Emission_Table[[#This Row],[Emissions (tons)]]*28,
 IF(Emission_Table[[#This Row],[Clean GHG Type]]="N2O", Emission_Table[[#This Row],[Emissions (tons)]]*265, "")))</f>
        <v>1897.31</v>
      </c>
      <c r="G168" s="8">
        <v>1897.31</v>
      </c>
    </row>
    <row r="169" spans="1:7" ht="15.75" customHeight="1" x14ac:dyDescent="0.3">
      <c r="A169" s="6" t="s">
        <v>82</v>
      </c>
      <c r="B169" s="6" t="str">
        <f>TRIM(UPPER(Emission_Table_Raw[[#This Row],[Facility Name]]))</f>
        <v>ADANI GREEN</v>
      </c>
      <c r="C169" s="1" t="s">
        <v>8</v>
      </c>
      <c r="D169" s="3" t="str">
        <f>TRIM(UPPER(Emission_Table_Raw[[#This Row],[Scope]]))</f>
        <v>SCOPE 1</v>
      </c>
      <c r="E169" s="3" t="str">
        <f>SUBSTITUTE(SUBSTITUTE(SUBSTITUTE(UPPER(Emission_Table_Raw[[#This Row],[GHG Type]]),"₂","2"),"₄","4"),"₀","0")</f>
        <v>N2O</v>
      </c>
      <c r="F169" s="8">
        <f>IF(Emission_Table[ [#This Row],[Clean GHG Type] ]="CO2", Emission_Table[[#This Row],[Emissions (tons)]],
 IF(Emission_Table[[#This Row],[Clean GHG Type]]="CH4", Emission_Table[[#This Row],[Emissions (tons)]]*28,
 IF(Emission_Table[[#This Row],[Clean GHG Type]]="N2O", Emission_Table[[#This Row],[Emissions (tons)]]*265, "")))</f>
        <v>1135967.55</v>
      </c>
      <c r="G169" s="8">
        <v>4286.67</v>
      </c>
    </row>
    <row r="170" spans="1:7" ht="15.75" customHeight="1" x14ac:dyDescent="0.3">
      <c r="A170" s="6" t="s">
        <v>82</v>
      </c>
      <c r="B170" s="6" t="str">
        <f>TRIM(UPPER(Emission_Table_Raw[[#This Row],[Facility Name]]))</f>
        <v>RELIANCE INDUSTRIES</v>
      </c>
      <c r="C170" s="1" t="s">
        <v>13</v>
      </c>
      <c r="D170" s="3" t="str">
        <f>TRIM(UPPER(Emission_Table_Raw[[#This Row],[Scope]]))</f>
        <v>SCOPE 1</v>
      </c>
      <c r="E170" s="3" t="str">
        <f>SUBSTITUTE(SUBSTITUTE(SUBSTITUTE(UPPER(Emission_Table_Raw[[#This Row],[GHG Type]]),"₂","2"),"₄","4"),"₀","0")</f>
        <v>CH4</v>
      </c>
      <c r="F170" s="8">
        <f>IF(Emission_Table[ [#This Row],[Clean GHG Type] ]="CO2", Emission_Table[[#This Row],[Emissions (tons)]],
 IF(Emission_Table[[#This Row],[Clean GHG Type]]="CH4", Emission_Table[[#This Row],[Emissions (tons)]]*28,
 IF(Emission_Table[[#This Row],[Clean GHG Type]]="N2O", Emission_Table[[#This Row],[Emissions (tons)]]*265, "")))</f>
        <v>22460.2</v>
      </c>
      <c r="G170" s="8">
        <v>802.15</v>
      </c>
    </row>
    <row r="171" spans="1:7" ht="15.75" customHeight="1" x14ac:dyDescent="0.3">
      <c r="A171" s="6" t="s">
        <v>37</v>
      </c>
      <c r="B171" s="6" t="str">
        <f>TRIM(UPPER(Emission_Table_Raw[[#This Row],[Facility Name]]))</f>
        <v>RELIANCE INDUSTRIES</v>
      </c>
      <c r="C171" s="1" t="s">
        <v>34</v>
      </c>
      <c r="D171" s="3" t="str">
        <f>TRIM(UPPER(Emission_Table_Raw[[#This Row],[Scope]]))</f>
        <v>SCOPE 2</v>
      </c>
      <c r="E171" s="3" t="str">
        <f>SUBSTITUTE(SUBSTITUTE(SUBSTITUTE(UPPER(Emission_Table_Raw[[#This Row],[GHG Type]]),"₂","2"),"₄","4"),"₀","0")</f>
        <v>CH4</v>
      </c>
      <c r="F171" s="8">
        <f>IF(Emission_Table[ [#This Row],[Clean GHG Type] ]="CO2", Emission_Table[[#This Row],[Emissions (tons)]],
 IF(Emission_Table[[#This Row],[Clean GHG Type]]="CH4", Emission_Table[[#This Row],[Emissions (tons)]]*28,
 IF(Emission_Table[[#This Row],[Clean GHG Type]]="N2O", Emission_Table[[#This Row],[Emissions (tons)]]*265, "")))</f>
        <v>85780.965559401942</v>
      </c>
      <c r="G171" s="8">
        <v>3063.6059128357838</v>
      </c>
    </row>
    <row r="172" spans="1:7" ht="15.75" customHeight="1" x14ac:dyDescent="0.3">
      <c r="A172" s="6" t="s">
        <v>37</v>
      </c>
      <c r="B172" s="6" t="str">
        <f>TRIM(UPPER(Emission_Table_Raw[[#This Row],[Facility Name]]))</f>
        <v>JSW ENERGY</v>
      </c>
      <c r="C172" s="1" t="s">
        <v>23</v>
      </c>
      <c r="D172" s="3" t="str">
        <f>TRIM(UPPER(Emission_Table_Raw[[#This Row],[Scope]]))</f>
        <v>SCOPE 1</v>
      </c>
      <c r="E172" s="3" t="str">
        <f>SUBSTITUTE(SUBSTITUTE(SUBSTITUTE(UPPER(Emission_Table_Raw[[#This Row],[GHG Type]]),"₂","2"),"₄","4"),"₀","0")</f>
        <v>CH4</v>
      </c>
      <c r="F172" s="8">
        <f>IF(Emission_Table[ [#This Row],[Clean GHG Type] ]="CO2", Emission_Table[[#This Row],[Emissions (tons)]],
 IF(Emission_Table[[#This Row],[Clean GHG Type]]="CH4", Emission_Table[[#This Row],[Emissions (tons)]]*28,
 IF(Emission_Table[[#This Row],[Clean GHG Type]]="N2O", Emission_Table[[#This Row],[Emissions (tons)]]*265, "")))</f>
        <v>46774.178109778499</v>
      </c>
      <c r="G172" s="8">
        <v>1670.5063610635179</v>
      </c>
    </row>
    <row r="173" spans="1:7" ht="15.75" customHeight="1" x14ac:dyDescent="0.3">
      <c r="A173" s="6" t="s">
        <v>37</v>
      </c>
      <c r="B173" s="6" t="str">
        <f>TRIM(UPPER(Emission_Table_Raw[[#This Row],[Facility Name]]))</f>
        <v>L&amp;T</v>
      </c>
      <c r="C173" s="1" t="s">
        <v>8</v>
      </c>
      <c r="D173" s="3" t="str">
        <f>TRIM(UPPER(Emission_Table_Raw[[#This Row],[Scope]]))</f>
        <v>SCOPE 3</v>
      </c>
      <c r="E173" s="3" t="str">
        <f>SUBSTITUTE(SUBSTITUTE(SUBSTITUTE(UPPER(Emission_Table_Raw[[#This Row],[GHG Type]]),"₂","2"),"₄","4"),"₀","0")</f>
        <v>CO2</v>
      </c>
      <c r="F173" s="8">
        <f>IF(Emission_Table[ [#This Row],[Clean GHG Type] ]="CO2", Emission_Table[[#This Row],[Emissions (tons)]],
 IF(Emission_Table[[#This Row],[Clean GHG Type]]="CH4", Emission_Table[[#This Row],[Emissions (tons)]]*28,
 IF(Emission_Table[[#This Row],[Clean GHG Type]]="N2O", Emission_Table[[#This Row],[Emissions (tons)]]*265, "")))</f>
        <v>4200.5000111469881</v>
      </c>
      <c r="G173" s="8">
        <v>4200.5000111469881</v>
      </c>
    </row>
    <row r="174" spans="1:7" ht="15.75" customHeight="1" x14ac:dyDescent="0.3">
      <c r="A174" s="6" t="s">
        <v>37</v>
      </c>
      <c r="B174" s="6" t="str">
        <f>TRIM(UPPER(Emission_Table_Raw[[#This Row],[Facility Name]]))</f>
        <v>ADANI GREEN</v>
      </c>
      <c r="C174" s="1" t="s">
        <v>8</v>
      </c>
      <c r="D174" s="3" t="str">
        <f>TRIM(UPPER(Emission_Table_Raw[[#This Row],[Scope]]))</f>
        <v>SCOPE 3</v>
      </c>
      <c r="E174" s="3" t="str">
        <f>SUBSTITUTE(SUBSTITUTE(SUBSTITUTE(UPPER(Emission_Table_Raw[[#This Row],[GHG Type]]),"₂","2"),"₄","4"),"₀","0")</f>
        <v>CO2</v>
      </c>
      <c r="F174" s="8">
        <f>IF(Emission_Table[ [#This Row],[Clean GHG Type] ]="CO2", Emission_Table[[#This Row],[Emissions (tons)]],
 IF(Emission_Table[[#This Row],[Clean GHG Type]]="CH4", Emission_Table[[#This Row],[Emissions (tons)]]*28,
 IF(Emission_Table[[#This Row],[Clean GHG Type]]="N2O", Emission_Table[[#This Row],[Emissions (tons)]]*265, "")))</f>
        <v>1089.286156146823</v>
      </c>
      <c r="G174" s="8">
        <v>1089.286156146823</v>
      </c>
    </row>
    <row r="175" spans="1:7" ht="15.75" customHeight="1" x14ac:dyDescent="0.3">
      <c r="A175" s="6" t="s">
        <v>37</v>
      </c>
      <c r="B175" s="6" t="str">
        <f>TRIM(UPPER(Emission_Table_Raw[[#This Row],[Facility Name]]))</f>
        <v>TATA STEEL</v>
      </c>
      <c r="C175" s="1" t="s">
        <v>23</v>
      </c>
      <c r="D175" s="3" t="str">
        <f>TRIM(UPPER(Emission_Table_Raw[[#This Row],[Scope]]))</f>
        <v>SCOPE 1</v>
      </c>
      <c r="E175" s="3" t="str">
        <f>SUBSTITUTE(SUBSTITUTE(SUBSTITUTE(UPPER(Emission_Table_Raw[[#This Row],[GHG Type]]),"₂","2"),"₄","4"),"₀","0")</f>
        <v>N2O</v>
      </c>
      <c r="F175" s="8">
        <f>IF(Emission_Table[ [#This Row],[Clean GHG Type] ]="CO2", Emission_Table[[#This Row],[Emissions (tons)]],
 IF(Emission_Table[[#This Row],[Clean GHG Type]]="CH4", Emission_Table[[#This Row],[Emissions (tons)]]*28,
 IF(Emission_Table[[#This Row],[Clean GHG Type]]="N2O", Emission_Table[[#This Row],[Emissions (tons)]]*265, "")))</f>
        <v>173537.89277863316</v>
      </c>
      <c r="G175" s="8">
        <v>654.85997274955912</v>
      </c>
    </row>
    <row r="176" spans="1:7" ht="15.75" customHeight="1" x14ac:dyDescent="0.3">
      <c r="A176" s="6" t="s">
        <v>37</v>
      </c>
      <c r="B176" s="6" t="str">
        <f>TRIM(UPPER(Emission_Table_Raw[[#This Row],[Facility Name]]))</f>
        <v>JSW ENERGY</v>
      </c>
      <c r="C176" s="1" t="s">
        <v>34</v>
      </c>
      <c r="D176" s="3" t="str">
        <f>TRIM(UPPER(Emission_Table_Raw[[#This Row],[Scope]]))</f>
        <v>SCOPE 3</v>
      </c>
      <c r="E176" s="3" t="str">
        <f>SUBSTITUTE(SUBSTITUTE(SUBSTITUTE(UPPER(Emission_Table_Raw[[#This Row],[GHG Type]]),"₂","2"),"₄","4"),"₀","0")</f>
        <v>N2O</v>
      </c>
      <c r="F176" s="8">
        <f>IF(Emission_Table[ [#This Row],[Clean GHG Type] ]="CO2", Emission_Table[[#This Row],[Emissions (tons)]],
 IF(Emission_Table[[#This Row],[Clean GHG Type]]="CH4", Emission_Table[[#This Row],[Emissions (tons)]]*28,
 IF(Emission_Table[[#This Row],[Clean GHG Type]]="N2O", Emission_Table[[#This Row],[Emissions (tons)]]*265, "")))</f>
        <v>1033449.65</v>
      </c>
      <c r="G176" s="8">
        <v>3899.81</v>
      </c>
    </row>
    <row r="177" spans="1:7" ht="15.75" customHeight="1" x14ac:dyDescent="0.3">
      <c r="A177" s="6" t="s">
        <v>37</v>
      </c>
      <c r="B177" s="6" t="str">
        <f>TRIM(UPPER(Emission_Table_Raw[[#This Row],[Facility Name]]))</f>
        <v>RELIANCE INDUSTRIES</v>
      </c>
      <c r="C177" s="1" t="s">
        <v>8</v>
      </c>
      <c r="D177" s="3" t="str">
        <f>TRIM(UPPER(Emission_Table_Raw[[#This Row],[Scope]]))</f>
        <v>SCOPE 1</v>
      </c>
      <c r="E177" s="3" t="str">
        <f>SUBSTITUTE(SUBSTITUTE(SUBSTITUTE(UPPER(Emission_Table_Raw[[#This Row],[GHG Type]]),"₂","2"),"₄","4"),"₀","0")</f>
        <v>CH4</v>
      </c>
      <c r="F177" s="8">
        <f>IF(Emission_Table[ [#This Row],[Clean GHG Type] ]="CO2", Emission_Table[[#This Row],[Emissions (tons)]],
 IF(Emission_Table[[#This Row],[Clean GHG Type]]="CH4", Emission_Table[[#This Row],[Emissions (tons)]]*28,
 IF(Emission_Table[[#This Row],[Clean GHG Type]]="N2O", Emission_Table[[#This Row],[Emissions (tons)]]*265, "")))</f>
        <v>36715</v>
      </c>
      <c r="G177" s="8">
        <v>1311.25</v>
      </c>
    </row>
    <row r="178" spans="1:7" ht="15.75" customHeight="1" x14ac:dyDescent="0.3">
      <c r="A178" s="6" t="s">
        <v>37</v>
      </c>
      <c r="B178" s="6" t="str">
        <f>TRIM(UPPER(Emission_Table_Raw[[#This Row],[Facility Name]]))</f>
        <v>JSW ENERGY</v>
      </c>
      <c r="C178" s="1" t="s">
        <v>8</v>
      </c>
      <c r="D178" s="3" t="str">
        <f>TRIM(UPPER(Emission_Table_Raw[[#This Row],[Scope]]))</f>
        <v>SCOPE 2</v>
      </c>
      <c r="E178" s="3" t="str">
        <f>SUBSTITUTE(SUBSTITUTE(SUBSTITUTE(UPPER(Emission_Table_Raw[[#This Row],[GHG Type]]),"₂","2"),"₄","4"),"₀","0")</f>
        <v>CH4</v>
      </c>
      <c r="F178" s="8">
        <f>IF(Emission_Table[ [#This Row],[Clean GHG Type] ]="CO2", Emission_Table[[#This Row],[Emissions (tons)]],
 IF(Emission_Table[[#This Row],[Clean GHG Type]]="CH4", Emission_Table[[#This Row],[Emissions (tons)]]*28,
 IF(Emission_Table[[#This Row],[Clean GHG Type]]="N2O", Emission_Table[[#This Row],[Emissions (tons)]]*265, "")))</f>
        <v>70324.52</v>
      </c>
      <c r="G178" s="8">
        <v>2511.59</v>
      </c>
    </row>
    <row r="179" spans="1:7" ht="15.75" customHeight="1" x14ac:dyDescent="0.3">
      <c r="A179" s="6" t="s">
        <v>37</v>
      </c>
      <c r="B179" s="6" t="str">
        <f>TRIM(UPPER(Emission_Table_Raw[[#This Row],[Facility Name]]))</f>
        <v>RELIANCE INDUSTRIES</v>
      </c>
      <c r="C179" s="1" t="s">
        <v>23</v>
      </c>
      <c r="D179" s="3" t="str">
        <f>TRIM(UPPER(Emission_Table_Raw[[#This Row],[Scope]]))</f>
        <v>SCOPE 2</v>
      </c>
      <c r="E179" s="3" t="str">
        <f>SUBSTITUTE(SUBSTITUTE(SUBSTITUTE(UPPER(Emission_Table_Raw[[#This Row],[GHG Type]]),"₂","2"),"₄","4"),"₀","0")</f>
        <v>CO2</v>
      </c>
      <c r="F179" s="8">
        <f>IF(Emission_Table[ [#This Row],[Clean GHG Type] ]="CO2", Emission_Table[[#This Row],[Emissions (tons)]],
 IF(Emission_Table[[#This Row],[Clean GHG Type]]="CH4", Emission_Table[[#This Row],[Emissions (tons)]]*28,
 IF(Emission_Table[[#This Row],[Clean GHG Type]]="N2O", Emission_Table[[#This Row],[Emissions (tons)]]*265, "")))</f>
        <v>2084.5673750905439</v>
      </c>
      <c r="G179" s="8">
        <v>2084.5673750905439</v>
      </c>
    </row>
    <row r="180" spans="1:7" ht="15.75" customHeight="1" x14ac:dyDescent="0.3">
      <c r="A180" s="6" t="s">
        <v>37</v>
      </c>
      <c r="B180" s="6" t="str">
        <f>TRIM(UPPER(Emission_Table_Raw[[#This Row],[Facility Name]]))</f>
        <v>RELIANCE INDUSTRIES</v>
      </c>
      <c r="C180" s="1" t="s">
        <v>8</v>
      </c>
      <c r="D180" s="3" t="str">
        <f>TRIM(UPPER(Emission_Table_Raw[[#This Row],[Scope]]))</f>
        <v>SCOPE 2</v>
      </c>
      <c r="E180" s="3" t="str">
        <f>SUBSTITUTE(SUBSTITUTE(SUBSTITUTE(UPPER(Emission_Table_Raw[[#This Row],[GHG Type]]),"₂","2"),"₄","4"),"₀","0")</f>
        <v>CH4</v>
      </c>
      <c r="F180" s="8">
        <f>IF(Emission_Table[ [#This Row],[Clean GHG Type] ]="CO2", Emission_Table[[#This Row],[Emissions (tons)]],
 IF(Emission_Table[[#This Row],[Clean GHG Type]]="CH4", Emission_Table[[#This Row],[Emissions (tons)]]*28,
 IF(Emission_Table[[#This Row],[Clean GHG Type]]="N2O", Emission_Table[[#This Row],[Emissions (tons)]]*265, "")))</f>
        <v>99119.72</v>
      </c>
      <c r="G180" s="8">
        <v>3539.99</v>
      </c>
    </row>
    <row r="181" spans="1:7" ht="15.75" customHeight="1" x14ac:dyDescent="0.3">
      <c r="A181" s="6" t="s">
        <v>37</v>
      </c>
      <c r="B181" s="6" t="str">
        <f>TRIM(UPPER(Emission_Table_Raw[[#This Row],[Facility Name]]))</f>
        <v>ADANI GREEN</v>
      </c>
      <c r="C181" s="1" t="s">
        <v>13</v>
      </c>
      <c r="D181" s="3" t="str">
        <f>TRIM(UPPER(Emission_Table_Raw[[#This Row],[Scope]]))</f>
        <v>SCOPE 1</v>
      </c>
      <c r="E181" s="3" t="str">
        <f>SUBSTITUTE(SUBSTITUTE(SUBSTITUTE(UPPER(Emission_Table_Raw[[#This Row],[GHG Type]]),"₂","2"),"₄","4"),"₀","0")</f>
        <v>CO2</v>
      </c>
      <c r="F181" s="8">
        <f>IF(Emission_Table[ [#This Row],[Clean GHG Type] ]="CO2", Emission_Table[[#This Row],[Emissions (tons)]],
 IF(Emission_Table[[#This Row],[Clean GHG Type]]="CH4", Emission_Table[[#This Row],[Emissions (tons)]]*28,
 IF(Emission_Table[[#This Row],[Clean GHG Type]]="N2O", Emission_Table[[#This Row],[Emissions (tons)]]*265, "")))</f>
        <v>2670.5212796088731</v>
      </c>
      <c r="G181" s="8">
        <v>2670.5212796088731</v>
      </c>
    </row>
    <row r="182" spans="1:7" ht="15.75" customHeight="1" x14ac:dyDescent="0.3">
      <c r="A182" s="6" t="s">
        <v>37</v>
      </c>
      <c r="B182" s="6" t="str">
        <f>TRIM(UPPER(Emission_Table_Raw[[#This Row],[Facility Name]]))</f>
        <v>JSW ENERGY</v>
      </c>
      <c r="C182" s="1" t="s">
        <v>13</v>
      </c>
      <c r="D182" s="3" t="str">
        <f>TRIM(UPPER(Emission_Table_Raw[[#This Row],[Scope]]))</f>
        <v>SCOPE 3</v>
      </c>
      <c r="E182" s="3" t="str">
        <f>SUBSTITUTE(SUBSTITUTE(SUBSTITUTE(UPPER(Emission_Table_Raw[[#This Row],[GHG Type]]),"₂","2"),"₄","4"),"₀","0")</f>
        <v>CH4</v>
      </c>
      <c r="F182" s="8">
        <f>IF(Emission_Table[ [#This Row],[Clean GHG Type] ]="CO2", Emission_Table[[#This Row],[Emissions (tons)]],
 IF(Emission_Table[[#This Row],[Clean GHG Type]]="CH4", Emission_Table[[#This Row],[Emissions (tons)]]*28,
 IF(Emission_Table[[#This Row],[Clean GHG Type]]="N2O", Emission_Table[[#This Row],[Emissions (tons)]]*265, "")))</f>
        <v>141237.70134025443</v>
      </c>
      <c r="G182" s="8">
        <v>5044.2036192948008</v>
      </c>
    </row>
    <row r="183" spans="1:7" ht="15.75" customHeight="1" x14ac:dyDescent="0.3">
      <c r="A183" s="6" t="s">
        <v>37</v>
      </c>
      <c r="B183" s="6" t="str">
        <f>TRIM(UPPER(Emission_Table_Raw[[#This Row],[Facility Name]]))</f>
        <v>TATA STEEL</v>
      </c>
      <c r="C183" s="1" t="s">
        <v>13</v>
      </c>
      <c r="D183" s="3" t="str">
        <f>TRIM(UPPER(Emission_Table_Raw[[#This Row],[Scope]]))</f>
        <v>SCOPE 3</v>
      </c>
      <c r="E183" s="3" t="str">
        <f>SUBSTITUTE(SUBSTITUTE(SUBSTITUTE(UPPER(Emission_Table_Raw[[#This Row],[GHG Type]]),"₂","2"),"₄","4"),"₀","0")</f>
        <v>CH4</v>
      </c>
      <c r="F183" s="8">
        <f>IF(Emission_Table[ [#This Row],[Clean GHG Type] ]="CO2", Emission_Table[[#This Row],[Emissions (tons)]],
 IF(Emission_Table[[#This Row],[Clean GHG Type]]="CH4", Emission_Table[[#This Row],[Emissions (tons)]]*28,
 IF(Emission_Table[[#This Row],[Clean GHG Type]]="N2O", Emission_Table[[#This Row],[Emissions (tons)]]*265, "")))</f>
        <v>44182.657644063962</v>
      </c>
      <c r="G183" s="8">
        <v>1577.95205871657</v>
      </c>
    </row>
    <row r="184" spans="1:7" ht="15.75" customHeight="1" x14ac:dyDescent="0.3">
      <c r="A184" s="6" t="s">
        <v>37</v>
      </c>
      <c r="B184" s="6" t="str">
        <f>TRIM(UPPER(Emission_Table_Raw[[#This Row],[Facility Name]]))</f>
        <v>ADANI GREEN</v>
      </c>
      <c r="C184" s="1" t="s">
        <v>23</v>
      </c>
      <c r="D184" s="3" t="str">
        <f>TRIM(UPPER(Emission_Table_Raw[[#This Row],[Scope]]))</f>
        <v>SCOPE 1</v>
      </c>
      <c r="E184" s="3" t="str">
        <f>SUBSTITUTE(SUBSTITUTE(SUBSTITUTE(UPPER(Emission_Table_Raw[[#This Row],[GHG Type]]),"₂","2"),"₄","4"),"₀","0")</f>
        <v>CO2</v>
      </c>
      <c r="F184" s="8">
        <f>IF(Emission_Table[ [#This Row],[Clean GHG Type] ]="CO2", Emission_Table[[#This Row],[Emissions (tons)]],
 IF(Emission_Table[[#This Row],[Clean GHG Type]]="CH4", Emission_Table[[#This Row],[Emissions (tons)]]*28,
 IF(Emission_Table[[#This Row],[Clean GHG Type]]="N2O", Emission_Table[[#This Row],[Emissions (tons)]]*265, "")))</f>
        <v>1194.635671173168</v>
      </c>
      <c r="G184" s="8">
        <v>1194.635671173168</v>
      </c>
    </row>
    <row r="185" spans="1:7" ht="15.75" customHeight="1" x14ac:dyDescent="0.3">
      <c r="A185" s="6" t="s">
        <v>37</v>
      </c>
      <c r="B185" s="6" t="str">
        <f>TRIM(UPPER(Emission_Table_Raw[[#This Row],[Facility Name]]))</f>
        <v>RELIANCE INDUSTRIES</v>
      </c>
      <c r="C185" s="1" t="s">
        <v>34</v>
      </c>
      <c r="D185" s="3" t="str">
        <f>TRIM(UPPER(Emission_Table_Raw[[#This Row],[Scope]]))</f>
        <v>SCOPE 2</v>
      </c>
      <c r="E185" s="3" t="str">
        <f>SUBSTITUTE(SUBSTITUTE(SUBSTITUTE(UPPER(Emission_Table_Raw[[#This Row],[GHG Type]]),"₂","2"),"₄","4"),"₀","0")</f>
        <v>N2O</v>
      </c>
      <c r="F185" s="8">
        <f>IF(Emission_Table[ [#This Row],[Clean GHG Type] ]="CO2", Emission_Table[[#This Row],[Emissions (tons)]],
 IF(Emission_Table[[#This Row],[Clean GHG Type]]="CH4", Emission_Table[[#This Row],[Emissions (tons)]]*28,
 IF(Emission_Table[[#This Row],[Clean GHG Type]]="N2O", Emission_Table[[#This Row],[Emissions (tons)]]*265, "")))</f>
        <v>1116810.7</v>
      </c>
      <c r="G185" s="8">
        <v>4214.38</v>
      </c>
    </row>
    <row r="186" spans="1:7" ht="15.75" customHeight="1" x14ac:dyDescent="0.3">
      <c r="A186" s="6" t="s">
        <v>107</v>
      </c>
      <c r="B186" s="6" t="str">
        <f>TRIM(UPPER(Emission_Table_Raw[[#This Row],[Facility Name]]))</f>
        <v>RELIANCE INDUSTRIES</v>
      </c>
      <c r="C186" s="1" t="s">
        <v>8</v>
      </c>
      <c r="D186" s="3" t="str">
        <f>TRIM(UPPER(Emission_Table_Raw[[#This Row],[Scope]]))</f>
        <v>SCOPE 2</v>
      </c>
      <c r="E186" s="3" t="str">
        <f>SUBSTITUTE(SUBSTITUTE(SUBSTITUTE(UPPER(Emission_Table_Raw[[#This Row],[GHG Type]]),"₂","2"),"₄","4"),"₀","0")</f>
        <v>N2O</v>
      </c>
      <c r="F186" s="8">
        <f>IF(Emission_Table[ [#This Row],[Clean GHG Type] ]="CO2", Emission_Table[[#This Row],[Emissions (tons)]],
 IF(Emission_Table[[#This Row],[Clean GHG Type]]="CH4", Emission_Table[[#This Row],[Emissions (tons)]]*28,
 IF(Emission_Table[[#This Row],[Clean GHG Type]]="N2O", Emission_Table[[#This Row],[Emissions (tons)]]*265, "")))</f>
        <v>1027352</v>
      </c>
      <c r="G186" s="8">
        <v>3876.8</v>
      </c>
    </row>
    <row r="187" spans="1:7" ht="15.75" customHeight="1" x14ac:dyDescent="0.3">
      <c r="A187" s="6" t="s">
        <v>107</v>
      </c>
      <c r="B187" s="6" t="str">
        <f>TRIM(UPPER(Emission_Table_Raw[[#This Row],[Facility Name]]))</f>
        <v>ADANI GREEN</v>
      </c>
      <c r="C187" s="1" t="s">
        <v>8</v>
      </c>
      <c r="D187" s="3" t="str">
        <f>TRIM(UPPER(Emission_Table_Raw[[#This Row],[Scope]]))</f>
        <v>SCOPE 3</v>
      </c>
      <c r="E187" s="3" t="str">
        <f>SUBSTITUTE(SUBSTITUTE(SUBSTITUTE(UPPER(Emission_Table_Raw[[#This Row],[GHG Type]]),"₂","2"),"₄","4"),"₀","0")</f>
        <v>CO2</v>
      </c>
      <c r="F187" s="8">
        <f>IF(Emission_Table[ [#This Row],[Clean GHG Type] ]="CO2", Emission_Table[[#This Row],[Emissions (tons)]],
 IF(Emission_Table[[#This Row],[Clean GHG Type]]="CH4", Emission_Table[[#This Row],[Emissions (tons)]]*28,
 IF(Emission_Table[[#This Row],[Clean GHG Type]]="N2O", Emission_Table[[#This Row],[Emissions (tons)]]*265, "")))</f>
        <v>2116.652377081065</v>
      </c>
      <c r="G187" s="8">
        <v>2116.652377081065</v>
      </c>
    </row>
    <row r="188" spans="1:7" ht="15.75" customHeight="1" x14ac:dyDescent="0.3">
      <c r="A188" s="6" t="s">
        <v>107</v>
      </c>
      <c r="B188" s="6" t="str">
        <f>TRIM(UPPER(Emission_Table_Raw[[#This Row],[Facility Name]]))</f>
        <v>JSW ENERGY</v>
      </c>
      <c r="C188" s="1" t="s">
        <v>34</v>
      </c>
      <c r="D188" s="3" t="str">
        <f>TRIM(UPPER(Emission_Table_Raw[[#This Row],[Scope]]))</f>
        <v>SCOPE 1</v>
      </c>
      <c r="E188" s="3" t="str">
        <f>SUBSTITUTE(SUBSTITUTE(SUBSTITUTE(UPPER(Emission_Table_Raw[[#This Row],[GHG Type]]),"₂","2"),"₄","4"),"₀","0")</f>
        <v>N2O</v>
      </c>
      <c r="F188" s="8">
        <f>IF(Emission_Table[ [#This Row],[Clean GHG Type] ]="CO2", Emission_Table[[#This Row],[Emissions (tons)]],
 IF(Emission_Table[[#This Row],[Clean GHG Type]]="CH4", Emission_Table[[#This Row],[Emissions (tons)]]*28,
 IF(Emission_Table[[#This Row],[Clean GHG Type]]="N2O", Emission_Table[[#This Row],[Emissions (tons)]]*265, "")))</f>
        <v>251371.05000000002</v>
      </c>
      <c r="G188" s="8">
        <v>948.57</v>
      </c>
    </row>
    <row r="189" spans="1:7" ht="15.75" customHeight="1" x14ac:dyDescent="0.3">
      <c r="A189" s="6" t="s">
        <v>107</v>
      </c>
      <c r="B189" s="6" t="str">
        <f>TRIM(UPPER(Emission_Table_Raw[[#This Row],[Facility Name]]))</f>
        <v>L&amp;T</v>
      </c>
      <c r="C189" s="1" t="s">
        <v>34</v>
      </c>
      <c r="D189" s="3" t="str">
        <f>TRIM(UPPER(Emission_Table_Raw[[#This Row],[Scope]]))</f>
        <v>SCOPE 2</v>
      </c>
      <c r="E189" s="3" t="str">
        <f>SUBSTITUTE(SUBSTITUTE(SUBSTITUTE(UPPER(Emission_Table_Raw[[#This Row],[GHG Type]]),"₂","2"),"₄","4"),"₀","0")</f>
        <v>N2O</v>
      </c>
      <c r="F189" s="8">
        <f>IF(Emission_Table[ [#This Row],[Clean GHG Type] ]="CO2", Emission_Table[[#This Row],[Emissions (tons)]],
 IF(Emission_Table[[#This Row],[Clean GHG Type]]="CH4", Emission_Table[[#This Row],[Emissions (tons)]]*28,
 IF(Emission_Table[[#This Row],[Clean GHG Type]]="N2O", Emission_Table[[#This Row],[Emissions (tons)]]*265, "")))</f>
        <v>1241606.0307141582</v>
      </c>
      <c r="G189" s="8">
        <v>4685.3057762798426</v>
      </c>
    </row>
    <row r="190" spans="1:7" ht="15.75" customHeight="1" x14ac:dyDescent="0.3">
      <c r="A190" s="6" t="s">
        <v>107</v>
      </c>
      <c r="B190" s="6" t="str">
        <f>TRIM(UPPER(Emission_Table_Raw[[#This Row],[Facility Name]]))</f>
        <v>RELIANCE INDUSTRIES</v>
      </c>
      <c r="C190" s="1" t="s">
        <v>34</v>
      </c>
      <c r="D190" s="3" t="str">
        <f>TRIM(UPPER(Emission_Table_Raw[[#This Row],[Scope]]))</f>
        <v>SCOPE 1</v>
      </c>
      <c r="E190" s="3" t="str">
        <f>SUBSTITUTE(SUBSTITUTE(SUBSTITUTE(UPPER(Emission_Table_Raw[[#This Row],[GHG Type]]),"₂","2"),"₄","4"),"₀","0")</f>
        <v>CO2</v>
      </c>
      <c r="F190" s="8">
        <f>IF(Emission_Table[ [#This Row],[Clean GHG Type] ]="CO2", Emission_Table[[#This Row],[Emissions (tons)]],
 IF(Emission_Table[[#This Row],[Clean GHG Type]]="CH4", Emission_Table[[#This Row],[Emissions (tons)]]*28,
 IF(Emission_Table[[#This Row],[Clean GHG Type]]="N2O", Emission_Table[[#This Row],[Emissions (tons)]]*265, "")))</f>
        <v>93.17</v>
      </c>
      <c r="G190" s="8">
        <v>93.17</v>
      </c>
    </row>
    <row r="191" spans="1:7" ht="15.75" customHeight="1" x14ac:dyDescent="0.3">
      <c r="A191" s="6" t="s">
        <v>107</v>
      </c>
      <c r="B191" s="6" t="str">
        <f>TRIM(UPPER(Emission_Table_Raw[[#This Row],[Facility Name]]))</f>
        <v>L&amp;T</v>
      </c>
      <c r="C191" s="1" t="s">
        <v>23</v>
      </c>
      <c r="D191" s="3" t="str">
        <f>TRIM(UPPER(Emission_Table_Raw[[#This Row],[Scope]]))</f>
        <v>SCOPE 1</v>
      </c>
      <c r="E191" s="3" t="str">
        <f>SUBSTITUTE(SUBSTITUTE(SUBSTITUTE(UPPER(Emission_Table_Raw[[#This Row],[GHG Type]]),"₂","2"),"₄","4"),"₀","0")</f>
        <v>N2O</v>
      </c>
      <c r="F191" s="8">
        <f>IF(Emission_Table[ [#This Row],[Clean GHG Type] ]="CO2", Emission_Table[[#This Row],[Emissions (tons)]],
 IF(Emission_Table[[#This Row],[Clean GHG Type]]="CH4", Emission_Table[[#This Row],[Emissions (tons)]]*28,
 IF(Emission_Table[[#This Row],[Clean GHG Type]]="N2O", Emission_Table[[#This Row],[Emissions (tons)]]*265, "")))</f>
        <v>714023.95</v>
      </c>
      <c r="G191" s="8">
        <v>2694.43</v>
      </c>
    </row>
    <row r="192" spans="1:7" ht="15.75" customHeight="1" x14ac:dyDescent="0.3">
      <c r="A192" s="6" t="s">
        <v>107</v>
      </c>
      <c r="B192" s="6" t="str">
        <f>TRIM(UPPER(Emission_Table_Raw[[#This Row],[Facility Name]]))</f>
        <v>RELIANCE INDUSTRIES</v>
      </c>
      <c r="C192" s="1" t="s">
        <v>13</v>
      </c>
      <c r="D192" s="3" t="str">
        <f>TRIM(UPPER(Emission_Table_Raw[[#This Row],[Scope]]))</f>
        <v>SCOPE 2</v>
      </c>
      <c r="E192" s="3" t="str">
        <f>SUBSTITUTE(SUBSTITUTE(SUBSTITUTE(UPPER(Emission_Table_Raw[[#This Row],[GHG Type]]),"₂","2"),"₄","4"),"₀","0")</f>
        <v>N2O</v>
      </c>
      <c r="F192" s="8">
        <f>IF(Emission_Table[ [#This Row],[Clean GHG Type] ]="CO2", Emission_Table[[#This Row],[Emissions (tons)]],
 IF(Emission_Table[[#This Row],[Clean GHG Type]]="CH4", Emission_Table[[#This Row],[Emissions (tons)]]*28,
 IF(Emission_Table[[#This Row],[Clean GHG Type]]="N2O", Emission_Table[[#This Row],[Emissions (tons)]]*265, "")))</f>
        <v>289936.5</v>
      </c>
      <c r="G192" s="8">
        <v>1094.0999999999999</v>
      </c>
    </row>
    <row r="193" spans="1:7" ht="15.75" customHeight="1" x14ac:dyDescent="0.3">
      <c r="A193" s="6" t="s">
        <v>107</v>
      </c>
      <c r="B193" s="6" t="str">
        <f>TRIM(UPPER(Emission_Table_Raw[[#This Row],[Facility Name]]))</f>
        <v>JSW ENERGY</v>
      </c>
      <c r="C193" s="1" t="s">
        <v>34</v>
      </c>
      <c r="D193" s="3" t="str">
        <f>TRIM(UPPER(Emission_Table_Raw[[#This Row],[Scope]]))</f>
        <v>SCOPE 1</v>
      </c>
      <c r="E193" s="3" t="str">
        <f>SUBSTITUTE(SUBSTITUTE(SUBSTITUTE(UPPER(Emission_Table_Raw[[#This Row],[GHG Type]]),"₂","2"),"₄","4"),"₀","0")</f>
        <v>CO2</v>
      </c>
      <c r="F193" s="8">
        <f>IF(Emission_Table[ [#This Row],[Clean GHG Type] ]="CO2", Emission_Table[[#This Row],[Emissions (tons)]],
 IF(Emission_Table[[#This Row],[Clean GHG Type]]="CH4", Emission_Table[[#This Row],[Emissions (tons)]]*28,
 IF(Emission_Table[[#This Row],[Clean GHG Type]]="N2O", Emission_Table[[#This Row],[Emissions (tons)]]*265, "")))</f>
        <v>1271.98</v>
      </c>
      <c r="G193" s="8">
        <v>1271.98</v>
      </c>
    </row>
    <row r="194" spans="1:7" ht="15.75" customHeight="1" x14ac:dyDescent="0.3">
      <c r="A194" s="6" t="s">
        <v>107</v>
      </c>
      <c r="B194" s="6" t="str">
        <f>TRIM(UPPER(Emission_Table_Raw[[#This Row],[Facility Name]]))</f>
        <v>TATA STEEL</v>
      </c>
      <c r="C194" s="1" t="s">
        <v>23</v>
      </c>
      <c r="D194" s="3" t="str">
        <f>TRIM(UPPER(Emission_Table_Raw[[#This Row],[Scope]]))</f>
        <v>SCOPE 1</v>
      </c>
      <c r="E194" s="3" t="str">
        <f>SUBSTITUTE(SUBSTITUTE(SUBSTITUTE(UPPER(Emission_Table_Raw[[#This Row],[GHG Type]]),"₂","2"),"₄","4"),"₀","0")</f>
        <v>N2O</v>
      </c>
      <c r="F194" s="8">
        <f>IF(Emission_Table[ [#This Row],[Clean GHG Type] ]="CO2", Emission_Table[[#This Row],[Emissions (tons)]],
 IF(Emission_Table[[#This Row],[Clean GHG Type]]="CH4", Emission_Table[[#This Row],[Emissions (tons)]]*28,
 IF(Emission_Table[[#This Row],[Clean GHG Type]]="N2O", Emission_Table[[#This Row],[Emissions (tons)]]*265, "")))</f>
        <v>1086282.7000000002</v>
      </c>
      <c r="G194" s="8">
        <v>4099.18</v>
      </c>
    </row>
    <row r="195" spans="1:7" ht="15.75" customHeight="1" x14ac:dyDescent="0.3">
      <c r="A195" s="6" t="s">
        <v>107</v>
      </c>
      <c r="B195" s="6" t="str">
        <f>TRIM(UPPER(Emission_Table_Raw[[#This Row],[Facility Name]]))</f>
        <v>JSW ENERGY</v>
      </c>
      <c r="C195" s="1" t="s">
        <v>23</v>
      </c>
      <c r="D195" s="3" t="str">
        <f>TRIM(UPPER(Emission_Table_Raw[[#This Row],[Scope]]))</f>
        <v>SCOPE 1</v>
      </c>
      <c r="E195" s="3" t="str">
        <f>SUBSTITUTE(SUBSTITUTE(SUBSTITUTE(UPPER(Emission_Table_Raw[[#This Row],[GHG Type]]),"₂","2"),"₄","4"),"₀","0")</f>
        <v>N2O</v>
      </c>
      <c r="F195" s="8">
        <f>IF(Emission_Table[ [#This Row],[Clean GHG Type] ]="CO2", Emission_Table[[#This Row],[Emissions (tons)]],
 IF(Emission_Table[[#This Row],[Clean GHG Type]]="CH4", Emission_Table[[#This Row],[Emissions (tons)]]*28,
 IF(Emission_Table[[#This Row],[Clean GHG Type]]="N2O", Emission_Table[[#This Row],[Emissions (tons)]]*265, "")))</f>
        <v>379198.43389844516</v>
      </c>
      <c r="G195" s="8">
        <v>1430.9374864092269</v>
      </c>
    </row>
    <row r="196" spans="1:7" ht="15.75" customHeight="1" x14ac:dyDescent="0.3">
      <c r="A196" s="6" t="s">
        <v>107</v>
      </c>
      <c r="B196" s="6" t="str">
        <f>TRIM(UPPER(Emission_Table_Raw[[#This Row],[Facility Name]]))</f>
        <v>RELIANCE INDUSTRIES</v>
      </c>
      <c r="C196" s="1" t="s">
        <v>8</v>
      </c>
      <c r="D196" s="3" t="str">
        <f>TRIM(UPPER(Emission_Table_Raw[[#This Row],[Scope]]))</f>
        <v>SCOPE 2</v>
      </c>
      <c r="E196" s="3" t="str">
        <f>SUBSTITUTE(SUBSTITUTE(SUBSTITUTE(UPPER(Emission_Table_Raw[[#This Row],[GHG Type]]),"₂","2"),"₄","4"),"₀","0")</f>
        <v>CH4</v>
      </c>
      <c r="F196" s="8">
        <f>IF(Emission_Table[ [#This Row],[Clean GHG Type] ]="CO2", Emission_Table[[#This Row],[Emissions (tons)]],
 IF(Emission_Table[[#This Row],[Clean GHG Type]]="CH4", Emission_Table[[#This Row],[Emissions (tons)]]*28,
 IF(Emission_Table[[#This Row],[Clean GHG Type]]="N2O", Emission_Table[[#This Row],[Emissions (tons)]]*265, "")))</f>
        <v>12332.6</v>
      </c>
      <c r="G196" s="8">
        <v>440.45</v>
      </c>
    </row>
    <row r="197" spans="1:7" ht="15.75" customHeight="1" x14ac:dyDescent="0.3">
      <c r="A197" s="6" t="s">
        <v>107</v>
      </c>
      <c r="B197" s="6" t="str">
        <f>TRIM(UPPER(Emission_Table_Raw[[#This Row],[Facility Name]]))</f>
        <v>RELIANCE INDUSTRIES</v>
      </c>
      <c r="C197" s="3" t="s">
        <v>34</v>
      </c>
      <c r="D197" s="3" t="str">
        <f>TRIM(UPPER(Emission_Table_Raw[[#This Row],[Scope]]))</f>
        <v>SCOPE 1</v>
      </c>
      <c r="E197" s="3" t="str">
        <f>SUBSTITUTE(SUBSTITUTE(SUBSTITUTE(UPPER(Emission_Table_Raw[[#This Row],[GHG Type]]),"₂","2"),"₄","4"),"₀","0")</f>
        <v>CH4</v>
      </c>
      <c r="F197" s="8">
        <f>IF(Emission_Table[ [#This Row],[Clean GHG Type] ]="CO2", Emission_Table[[#This Row],[Emissions (tons)]],
 IF(Emission_Table[[#This Row],[Clean GHG Type]]="CH4", Emission_Table[[#This Row],[Emissions (tons)]]*28,
 IF(Emission_Table[[#This Row],[Clean GHG Type]]="N2O", Emission_Table[[#This Row],[Emissions (tons)]]*265, "")))</f>
        <v>68125.119999999995</v>
      </c>
      <c r="G197" s="8">
        <v>2433.04</v>
      </c>
    </row>
    <row r="198" spans="1:7" ht="15.75" customHeight="1" x14ac:dyDescent="0.3">
      <c r="A198" s="6" t="s">
        <v>71</v>
      </c>
      <c r="B198" s="6" t="str">
        <f>TRIM(UPPER(Emission_Table_Raw[[#This Row],[Facility Name]]))</f>
        <v>RELIANCE INDUSTRIES</v>
      </c>
      <c r="C198" s="1" t="s">
        <v>13</v>
      </c>
      <c r="D198" s="3" t="str">
        <f>TRIM(UPPER(Emission_Table_Raw[[#This Row],[Scope]]))</f>
        <v>SCOPE 3</v>
      </c>
      <c r="E198" s="3" t="str">
        <f>SUBSTITUTE(SUBSTITUTE(SUBSTITUTE(UPPER(Emission_Table_Raw[[#This Row],[GHG Type]]),"₂","2"),"₄","4"),"₀","0")</f>
        <v>CO2</v>
      </c>
      <c r="F198" s="8">
        <f>IF(Emission_Table[ [#This Row],[Clean GHG Type] ]="CO2", Emission_Table[[#This Row],[Emissions (tons)]],
 IF(Emission_Table[[#This Row],[Clean GHG Type]]="CH4", Emission_Table[[#This Row],[Emissions (tons)]]*28,
 IF(Emission_Table[[#This Row],[Clean GHG Type]]="N2O", Emission_Table[[#This Row],[Emissions (tons)]]*265, "")))</f>
        <v>4410.6400000000003</v>
      </c>
      <c r="G198" s="8">
        <v>4410.6400000000003</v>
      </c>
    </row>
    <row r="199" spans="1:7" ht="15.75" customHeight="1" x14ac:dyDescent="0.3">
      <c r="A199" s="6" t="s">
        <v>71</v>
      </c>
      <c r="B199" s="6" t="str">
        <f>TRIM(UPPER(Emission_Table_Raw[[#This Row],[Facility Name]]))</f>
        <v>TATA STEEL</v>
      </c>
      <c r="C199" s="1" t="s">
        <v>23</v>
      </c>
      <c r="D199" s="3" t="str">
        <f>TRIM(UPPER(Emission_Table_Raw[[#This Row],[Scope]]))</f>
        <v>SCOPE 3</v>
      </c>
      <c r="E199" s="3" t="str">
        <f>SUBSTITUTE(SUBSTITUTE(SUBSTITUTE(UPPER(Emission_Table_Raw[[#This Row],[GHG Type]]),"₂","2"),"₄","4"),"₀","0")</f>
        <v>N2O</v>
      </c>
      <c r="F199" s="8">
        <f>IF(Emission_Table[ [#This Row],[Clean GHG Type] ]="CO2", Emission_Table[[#This Row],[Emissions (tons)]],
 IF(Emission_Table[[#This Row],[Clean GHG Type]]="CH4", Emission_Table[[#This Row],[Emissions (tons)]]*28,
 IF(Emission_Table[[#This Row],[Clean GHG Type]]="N2O", Emission_Table[[#This Row],[Emissions (tons)]]*265, "")))</f>
        <v>1307658.4000000001</v>
      </c>
      <c r="G199" s="8">
        <v>4934.5600000000004</v>
      </c>
    </row>
    <row r="200" spans="1:7" ht="15.75" customHeight="1" x14ac:dyDescent="0.3">
      <c r="A200" s="6" t="s">
        <v>71</v>
      </c>
      <c r="B200" s="6" t="str">
        <f>TRIM(UPPER(Emission_Table_Raw[[#This Row],[Facility Name]]))</f>
        <v>ADANI GREEN</v>
      </c>
      <c r="C200" s="1" t="s">
        <v>34</v>
      </c>
      <c r="D200" s="3" t="str">
        <f>TRIM(UPPER(Emission_Table_Raw[[#This Row],[Scope]]))</f>
        <v>SCOPE 1</v>
      </c>
      <c r="E200" s="3" t="str">
        <f>SUBSTITUTE(SUBSTITUTE(SUBSTITUTE(UPPER(Emission_Table_Raw[[#This Row],[GHG Type]]),"₂","2"),"₄","4"),"₀","0")</f>
        <v>CH4</v>
      </c>
      <c r="F200" s="8">
        <f>IF(Emission_Table[ [#This Row],[Clean GHG Type] ]="CO2", Emission_Table[[#This Row],[Emissions (tons)]],
 IF(Emission_Table[[#This Row],[Clean GHG Type]]="CH4", Emission_Table[[#This Row],[Emissions (tons)]]*28,
 IF(Emission_Table[[#This Row],[Clean GHG Type]]="N2O", Emission_Table[[#This Row],[Emissions (tons)]]*265, "")))</f>
        <v>18854.64</v>
      </c>
      <c r="G200" s="8">
        <v>673.38</v>
      </c>
    </row>
    <row r="201" spans="1:7" ht="15.75" customHeight="1" x14ac:dyDescent="0.3">
      <c r="A201" s="6" t="s">
        <v>71</v>
      </c>
      <c r="B201" s="6" t="str">
        <f>TRIM(UPPER(Emission_Table_Raw[[#This Row],[Facility Name]]))</f>
        <v>TATA STEEL</v>
      </c>
      <c r="C201" s="1" t="s">
        <v>23</v>
      </c>
      <c r="D201" s="3" t="str">
        <f>TRIM(UPPER(Emission_Table_Raw[[#This Row],[Scope]]))</f>
        <v>SCOPE 3</v>
      </c>
      <c r="E201" s="3" t="str">
        <f>SUBSTITUTE(SUBSTITUTE(SUBSTITUTE(UPPER(Emission_Table_Raw[[#This Row],[GHG Type]]),"₂","2"),"₄","4"),"₀","0")</f>
        <v>N2O</v>
      </c>
      <c r="F201" s="8">
        <f>IF(Emission_Table[ [#This Row],[Clean GHG Type] ]="CO2", Emission_Table[[#This Row],[Emissions (tons)]],
 IF(Emission_Table[[#This Row],[Clean GHG Type]]="CH4", Emission_Table[[#This Row],[Emissions (tons)]]*28,
 IF(Emission_Table[[#This Row],[Clean GHG Type]]="N2O", Emission_Table[[#This Row],[Emissions (tons)]]*265, "")))</f>
        <v>864053.7</v>
      </c>
      <c r="G201" s="8">
        <v>3260.58</v>
      </c>
    </row>
    <row r="202" spans="1:7" ht="15.75" customHeight="1" x14ac:dyDescent="0.3">
      <c r="A202" s="6" t="s">
        <v>71</v>
      </c>
      <c r="B202" s="6" t="str">
        <f>TRIM(UPPER(Emission_Table_Raw[[#This Row],[Facility Name]]))</f>
        <v>ADANI GREEN</v>
      </c>
      <c r="C202" s="1" t="s">
        <v>23</v>
      </c>
      <c r="D202" s="3" t="str">
        <f>TRIM(UPPER(Emission_Table_Raw[[#This Row],[Scope]]))</f>
        <v>SCOPE 2</v>
      </c>
      <c r="E202" s="3" t="str">
        <f>SUBSTITUTE(SUBSTITUTE(SUBSTITUTE(UPPER(Emission_Table_Raw[[#This Row],[GHG Type]]),"₂","2"),"₄","4"),"₀","0")</f>
        <v>N2O</v>
      </c>
      <c r="F202" s="8">
        <f>IF(Emission_Table[ [#This Row],[Clean GHG Type] ]="CO2", Emission_Table[[#This Row],[Emissions (tons)]],
 IF(Emission_Table[[#This Row],[Clean GHG Type]]="CH4", Emission_Table[[#This Row],[Emissions (tons)]]*28,
 IF(Emission_Table[[#This Row],[Clean GHG Type]]="N2O", Emission_Table[[#This Row],[Emissions (tons)]]*265, "")))</f>
        <v>1150455.1000000001</v>
      </c>
      <c r="G202" s="8">
        <v>4341.34</v>
      </c>
    </row>
    <row r="203" spans="1:7" ht="15.75" customHeight="1" x14ac:dyDescent="0.3">
      <c r="A203" s="6" t="s">
        <v>71</v>
      </c>
      <c r="B203" s="6" t="str">
        <f>TRIM(UPPER(Emission_Table_Raw[[#This Row],[Facility Name]]))</f>
        <v>RELIANCE INDUSTRIES</v>
      </c>
      <c r="C203" s="1" t="s">
        <v>13</v>
      </c>
      <c r="D203" s="3" t="str">
        <f>TRIM(UPPER(Emission_Table_Raw[[#This Row],[Scope]]))</f>
        <v>SCOPE 3</v>
      </c>
      <c r="E203" s="3" t="str">
        <f>SUBSTITUTE(SUBSTITUTE(SUBSTITUTE(UPPER(Emission_Table_Raw[[#This Row],[GHG Type]]),"₂","2"),"₄","4"),"₀","0")</f>
        <v>CH4</v>
      </c>
      <c r="F203" s="8">
        <f>IF(Emission_Table[ [#This Row],[Clean GHG Type] ]="CO2", Emission_Table[[#This Row],[Emissions (tons)]],
 IF(Emission_Table[[#This Row],[Clean GHG Type]]="CH4", Emission_Table[[#This Row],[Emissions (tons)]]*28,
 IF(Emission_Table[[#This Row],[Clean GHG Type]]="N2O", Emission_Table[[#This Row],[Emissions (tons)]]*265, "")))</f>
        <v>50626.239999999998</v>
      </c>
      <c r="G203" s="8">
        <v>1808.08</v>
      </c>
    </row>
    <row r="204" spans="1:7" ht="15.75" customHeight="1" x14ac:dyDescent="0.3">
      <c r="A204" s="6" t="s">
        <v>71</v>
      </c>
      <c r="B204" s="6" t="str">
        <f>TRIM(UPPER(Emission_Table_Raw[[#This Row],[Facility Name]]))</f>
        <v>ADANI GREEN</v>
      </c>
      <c r="C204" s="1" t="s">
        <v>13</v>
      </c>
      <c r="D204" s="3" t="str">
        <f>TRIM(UPPER(Emission_Table_Raw[[#This Row],[Scope]]))</f>
        <v>SCOPE 2</v>
      </c>
      <c r="E204" s="3" t="str">
        <f>SUBSTITUTE(SUBSTITUTE(SUBSTITUTE(UPPER(Emission_Table_Raw[[#This Row],[GHG Type]]),"₂","2"),"₄","4"),"₀","0")</f>
        <v>CO2</v>
      </c>
      <c r="F204" s="8">
        <f>IF(Emission_Table[ [#This Row],[Clean GHG Type] ]="CO2", Emission_Table[[#This Row],[Emissions (tons)]],
 IF(Emission_Table[[#This Row],[Clean GHG Type]]="CH4", Emission_Table[[#This Row],[Emissions (tons)]]*28,
 IF(Emission_Table[[#This Row],[Clean GHG Type]]="N2O", Emission_Table[[#This Row],[Emissions (tons)]]*265, "")))</f>
        <v>3601.52</v>
      </c>
      <c r="G204" s="8">
        <v>3601.52</v>
      </c>
    </row>
    <row r="205" spans="1:7" ht="15.75" customHeight="1" x14ac:dyDescent="0.3">
      <c r="A205" s="6" t="s">
        <v>71</v>
      </c>
      <c r="B205" s="6" t="str">
        <f>TRIM(UPPER(Emission_Table_Raw[[#This Row],[Facility Name]]))</f>
        <v>TATA STEEL</v>
      </c>
      <c r="C205" s="1" t="s">
        <v>23</v>
      </c>
      <c r="D205" s="3" t="str">
        <f>TRIM(UPPER(Emission_Table_Raw[[#This Row],[Scope]]))</f>
        <v>SCOPE 2</v>
      </c>
      <c r="E205" s="3" t="str">
        <f>SUBSTITUTE(SUBSTITUTE(SUBSTITUTE(UPPER(Emission_Table_Raw[[#This Row],[GHG Type]]),"₂","2"),"₄","4"),"₀","0")</f>
        <v>CO2</v>
      </c>
      <c r="F205" s="8">
        <f>IF(Emission_Table[ [#This Row],[Clean GHG Type] ]="CO2", Emission_Table[[#This Row],[Emissions (tons)]],
 IF(Emission_Table[[#This Row],[Clean GHG Type]]="CH4", Emission_Table[[#This Row],[Emissions (tons)]]*28,
 IF(Emission_Table[[#This Row],[Clean GHG Type]]="N2O", Emission_Table[[#This Row],[Emissions (tons)]]*265, "")))</f>
        <v>1398.72</v>
      </c>
      <c r="G205" s="8">
        <v>1398.72</v>
      </c>
    </row>
    <row r="206" spans="1:7" ht="15.75" customHeight="1" x14ac:dyDescent="0.3">
      <c r="A206" s="6" t="s">
        <v>71</v>
      </c>
      <c r="B206" s="6" t="str">
        <f>TRIM(UPPER(Emission_Table_Raw[[#This Row],[Facility Name]]))</f>
        <v>ADANI GREEN</v>
      </c>
      <c r="C206" s="1" t="s">
        <v>8</v>
      </c>
      <c r="D206" s="3" t="str">
        <f>TRIM(UPPER(Emission_Table_Raw[[#This Row],[Scope]]))</f>
        <v>SCOPE 2</v>
      </c>
      <c r="E206" s="3" t="str">
        <f>SUBSTITUTE(SUBSTITUTE(SUBSTITUTE(UPPER(Emission_Table_Raw[[#This Row],[GHG Type]]),"₂","2"),"₄","4"),"₀","0")</f>
        <v>N2O</v>
      </c>
      <c r="F206" s="8">
        <f>IF(Emission_Table[ [#This Row],[Clean GHG Type] ]="CO2", Emission_Table[[#This Row],[Emissions (tons)]],
 IF(Emission_Table[[#This Row],[Clean GHG Type]]="CH4", Emission_Table[[#This Row],[Emissions (tons)]]*28,
 IF(Emission_Table[[#This Row],[Clean GHG Type]]="N2O", Emission_Table[[#This Row],[Emissions (tons)]]*265, "")))</f>
        <v>813314.15</v>
      </c>
      <c r="G206" s="8">
        <v>3069.11</v>
      </c>
    </row>
    <row r="207" spans="1:7" ht="15.75" customHeight="1" x14ac:dyDescent="0.3">
      <c r="A207" s="6" t="s">
        <v>71</v>
      </c>
      <c r="B207" s="6" t="str">
        <f>TRIM(UPPER(Emission_Table_Raw[[#This Row],[Facility Name]]))</f>
        <v>JSW ENERGY</v>
      </c>
      <c r="C207" s="1" t="s">
        <v>23</v>
      </c>
      <c r="D207" s="3" t="str">
        <f>TRIM(UPPER(Emission_Table_Raw[[#This Row],[Scope]]))</f>
        <v>SCOPE 1</v>
      </c>
      <c r="E207" s="3" t="str">
        <f>SUBSTITUTE(SUBSTITUTE(SUBSTITUTE(UPPER(Emission_Table_Raw[[#This Row],[GHG Type]]),"₂","2"),"₄","4"),"₀","0")</f>
        <v>CO2</v>
      </c>
      <c r="F207" s="8">
        <f>IF(Emission_Table[ [#This Row],[Clean GHG Type] ]="CO2", Emission_Table[[#This Row],[Emissions (tons)]],
 IF(Emission_Table[[#This Row],[Clean GHG Type]]="CH4", Emission_Table[[#This Row],[Emissions (tons)]]*28,
 IF(Emission_Table[[#This Row],[Clean GHG Type]]="N2O", Emission_Table[[#This Row],[Emissions (tons)]]*265, "")))</f>
        <v>2778.34</v>
      </c>
      <c r="G207" s="8">
        <v>2778.34</v>
      </c>
    </row>
    <row r="208" spans="1:7" ht="15.75" customHeight="1" x14ac:dyDescent="0.3">
      <c r="A208" s="6" t="s">
        <v>71</v>
      </c>
      <c r="B208" s="6" t="str">
        <f>TRIM(UPPER(Emission_Table_Raw[[#This Row],[Facility Name]]))</f>
        <v>ADANI GREEN</v>
      </c>
      <c r="C208" s="1" t="s">
        <v>13</v>
      </c>
      <c r="D208" s="3" t="str">
        <f>TRIM(UPPER(Emission_Table_Raw[[#This Row],[Scope]]))</f>
        <v>SCOPE 1</v>
      </c>
      <c r="E208" s="3" t="str">
        <f>SUBSTITUTE(SUBSTITUTE(SUBSTITUTE(UPPER(Emission_Table_Raw[[#This Row],[GHG Type]]),"₂","2"),"₄","4"),"₀","0")</f>
        <v>CO2</v>
      </c>
      <c r="F208" s="8">
        <f>IF(Emission_Table[ [#This Row],[Clean GHG Type] ]="CO2", Emission_Table[[#This Row],[Emissions (tons)]],
 IF(Emission_Table[[#This Row],[Clean GHG Type]]="CH4", Emission_Table[[#This Row],[Emissions (tons)]]*28,
 IF(Emission_Table[[#This Row],[Clean GHG Type]]="N2O", Emission_Table[[#This Row],[Emissions (tons)]]*265, "")))</f>
        <v>4665.38</v>
      </c>
      <c r="G208" s="8">
        <v>4665.38</v>
      </c>
    </row>
    <row r="209" spans="1:7" ht="15.75" customHeight="1" x14ac:dyDescent="0.3">
      <c r="A209" s="6" t="s">
        <v>71</v>
      </c>
      <c r="B209" s="6" t="str">
        <f>TRIM(UPPER(Emission_Table_Raw[[#This Row],[Facility Name]]))</f>
        <v>TATA STEEL</v>
      </c>
      <c r="C209" s="1" t="s">
        <v>23</v>
      </c>
      <c r="D209" s="3" t="str">
        <f>TRIM(UPPER(Emission_Table_Raw[[#This Row],[Scope]]))</f>
        <v>SCOPE 2</v>
      </c>
      <c r="E209" s="3" t="str">
        <f>SUBSTITUTE(SUBSTITUTE(SUBSTITUTE(UPPER(Emission_Table_Raw[[#This Row],[GHG Type]]),"₂","2"),"₄","4"),"₀","0")</f>
        <v>N2O</v>
      </c>
      <c r="F209" s="8">
        <f>IF(Emission_Table[ [#This Row],[Clean GHG Type] ]="CO2", Emission_Table[[#This Row],[Emissions (tons)]],
 IF(Emission_Table[[#This Row],[Clean GHG Type]]="CH4", Emission_Table[[#This Row],[Emissions (tons)]]*28,
 IF(Emission_Table[[#This Row],[Clean GHG Type]]="N2O", Emission_Table[[#This Row],[Emissions (tons)]]*265, "")))</f>
        <v>946515.73547011404</v>
      </c>
      <c r="G209" s="8">
        <v>3571.757492340053</v>
      </c>
    </row>
    <row r="210" spans="1:7" ht="15.75" customHeight="1" x14ac:dyDescent="0.3">
      <c r="A210" s="6" t="s">
        <v>71</v>
      </c>
      <c r="B210" s="6" t="str">
        <f>TRIM(UPPER(Emission_Table_Raw[[#This Row],[Facility Name]]))</f>
        <v>RELIANCE INDUSTRIES</v>
      </c>
      <c r="C210" s="1" t="s">
        <v>23</v>
      </c>
      <c r="D210" s="3" t="str">
        <f>TRIM(UPPER(Emission_Table_Raw[[#This Row],[Scope]]))</f>
        <v>SCOPE 1</v>
      </c>
      <c r="E210" s="3" t="str">
        <f>SUBSTITUTE(SUBSTITUTE(SUBSTITUTE(UPPER(Emission_Table_Raw[[#This Row],[GHG Type]]),"₂","2"),"₄","4"),"₀","0")</f>
        <v>CO2</v>
      </c>
      <c r="F210" s="8">
        <f>IF(Emission_Table[ [#This Row],[Clean GHG Type] ]="CO2", Emission_Table[[#This Row],[Emissions (tons)]],
 IF(Emission_Table[[#This Row],[Clean GHG Type]]="CH4", Emission_Table[[#This Row],[Emissions (tons)]]*28,
 IF(Emission_Table[[#This Row],[Clean GHG Type]]="N2O", Emission_Table[[#This Row],[Emissions (tons)]]*265, "")))</f>
        <v>4134.78</v>
      </c>
      <c r="G210" s="8">
        <v>4134.78</v>
      </c>
    </row>
    <row r="211" spans="1:7" ht="15.75" customHeight="1" x14ac:dyDescent="0.3">
      <c r="A211" s="6" t="s">
        <v>71</v>
      </c>
      <c r="B211" s="6" t="str">
        <f>TRIM(UPPER(Emission_Table_Raw[[#This Row],[Facility Name]]))</f>
        <v>TATA STEEL</v>
      </c>
      <c r="C211" s="1" t="s">
        <v>8</v>
      </c>
      <c r="D211" s="3" t="str">
        <f>TRIM(UPPER(Emission_Table_Raw[[#This Row],[Scope]]))</f>
        <v>SCOPE 2</v>
      </c>
      <c r="E211" s="3" t="str">
        <f>SUBSTITUTE(SUBSTITUTE(SUBSTITUTE(UPPER(Emission_Table_Raw[[#This Row],[GHG Type]]),"₂","2"),"₄","4"),"₀","0")</f>
        <v>CH4</v>
      </c>
      <c r="F211" s="8">
        <f>IF(Emission_Table[ [#This Row],[Clean GHG Type] ]="CO2", Emission_Table[[#This Row],[Emissions (tons)]],
 IF(Emission_Table[[#This Row],[Clean GHG Type]]="CH4", Emission_Table[[#This Row],[Emissions (tons)]]*28,
 IF(Emission_Table[[#This Row],[Clean GHG Type]]="N2O", Emission_Table[[#This Row],[Emissions (tons)]]*265, "")))</f>
        <v>13961.08</v>
      </c>
      <c r="G211" s="8">
        <v>498.61</v>
      </c>
    </row>
    <row r="212" spans="1:7" ht="15.75" customHeight="1" x14ac:dyDescent="0.3">
      <c r="A212" s="6" t="s">
        <v>71</v>
      </c>
      <c r="B212" s="6" t="str">
        <f>TRIM(UPPER(Emission_Table_Raw[[#This Row],[Facility Name]]))</f>
        <v>ADANI GREEN</v>
      </c>
      <c r="C212" s="1" t="s">
        <v>23</v>
      </c>
      <c r="D212" s="3" t="str">
        <f>TRIM(UPPER(Emission_Table_Raw[[#This Row],[Scope]]))</f>
        <v>SCOPE 2</v>
      </c>
      <c r="E212" s="3" t="str">
        <f>SUBSTITUTE(SUBSTITUTE(SUBSTITUTE(UPPER(Emission_Table_Raw[[#This Row],[GHG Type]]),"₂","2"),"₄","4"),"₀","0")</f>
        <v>CO2</v>
      </c>
      <c r="F212" s="8">
        <f>IF(Emission_Table[ [#This Row],[Clean GHG Type] ]="CO2", Emission_Table[[#This Row],[Emissions (tons)]],
 IF(Emission_Table[[#This Row],[Clean GHG Type]]="CH4", Emission_Table[[#This Row],[Emissions (tons)]]*28,
 IF(Emission_Table[[#This Row],[Clean GHG Type]]="N2O", Emission_Table[[#This Row],[Emissions (tons)]]*265, "")))</f>
        <v>2143.0300000000002</v>
      </c>
      <c r="G212" s="8">
        <v>2143.0300000000002</v>
      </c>
    </row>
    <row r="213" spans="1:7" ht="15.75" customHeight="1" x14ac:dyDescent="0.3">
      <c r="A213" s="6" t="s">
        <v>194</v>
      </c>
      <c r="B213" s="6" t="str">
        <f>TRIM(UPPER(Emission_Table_Raw[[#This Row],[Facility Name]]))</f>
        <v>L&amp;T</v>
      </c>
      <c r="C213" s="1" t="s">
        <v>34</v>
      </c>
      <c r="D213" s="3" t="str">
        <f>TRIM(UPPER(Emission_Table_Raw[[#This Row],[Scope]]))</f>
        <v>SCOPE 2</v>
      </c>
      <c r="E213" s="3" t="str">
        <f>SUBSTITUTE(SUBSTITUTE(SUBSTITUTE(UPPER(Emission_Table_Raw[[#This Row],[GHG Type]]),"₂","2"),"₄","4"),"₀","0")</f>
        <v>CO2</v>
      </c>
      <c r="F213" s="8">
        <f>IF(Emission_Table[ [#This Row],[Clean GHG Type] ]="CO2", Emission_Table[[#This Row],[Emissions (tons)]],
 IF(Emission_Table[[#This Row],[Clean GHG Type]]="CH4", Emission_Table[[#This Row],[Emissions (tons)]]*28,
 IF(Emission_Table[[#This Row],[Clean GHG Type]]="N2O", Emission_Table[[#This Row],[Emissions (tons)]]*265, "")))</f>
        <v>1323.76</v>
      </c>
      <c r="G213" s="8">
        <v>1323.76</v>
      </c>
    </row>
    <row r="214" spans="1:7" ht="15.75" customHeight="1" x14ac:dyDescent="0.3">
      <c r="A214" s="6" t="s">
        <v>194</v>
      </c>
      <c r="B214" s="6" t="str">
        <f>TRIM(UPPER(Emission_Table_Raw[[#This Row],[Facility Name]]))</f>
        <v>ADANI GREEN</v>
      </c>
      <c r="C214" s="1" t="s">
        <v>13</v>
      </c>
      <c r="D214" s="3" t="str">
        <f>TRIM(UPPER(Emission_Table_Raw[[#This Row],[Scope]]))</f>
        <v>SCOPE 1</v>
      </c>
      <c r="E214" s="3" t="str">
        <f>SUBSTITUTE(SUBSTITUTE(SUBSTITUTE(UPPER(Emission_Table_Raw[[#This Row],[GHG Type]]),"₂","2"),"₄","4"),"₀","0")</f>
        <v>CH4</v>
      </c>
      <c r="F214" s="8">
        <f>IF(Emission_Table[ [#This Row],[Clean GHG Type] ]="CO2", Emission_Table[[#This Row],[Emissions (tons)]],
 IF(Emission_Table[[#This Row],[Clean GHG Type]]="CH4", Emission_Table[[#This Row],[Emissions (tons)]]*28,
 IF(Emission_Table[[#This Row],[Clean GHG Type]]="N2O", Emission_Table[[#This Row],[Emissions (tons)]]*265, "")))</f>
        <v>39474.99805449861</v>
      </c>
      <c r="G214" s="8">
        <v>1409.821359089236</v>
      </c>
    </row>
    <row r="215" spans="1:7" ht="15.75" customHeight="1" x14ac:dyDescent="0.3">
      <c r="A215" s="6" t="s">
        <v>194</v>
      </c>
      <c r="B215" s="6" t="str">
        <f>TRIM(UPPER(Emission_Table_Raw[[#This Row],[Facility Name]]))</f>
        <v>RELIANCE INDUSTRIES</v>
      </c>
      <c r="C215" s="1" t="s">
        <v>23</v>
      </c>
      <c r="D215" s="3" t="str">
        <f>TRIM(UPPER(Emission_Table_Raw[[#This Row],[Scope]]))</f>
        <v>SCOPE 2</v>
      </c>
      <c r="E215" s="3" t="str">
        <f>SUBSTITUTE(SUBSTITUTE(SUBSTITUTE(UPPER(Emission_Table_Raw[[#This Row],[GHG Type]]),"₂","2"),"₄","4"),"₀","0")</f>
        <v>CH4</v>
      </c>
      <c r="F215" s="8">
        <f>IF(Emission_Table[ [#This Row],[Clean GHG Type] ]="CO2", Emission_Table[[#This Row],[Emissions (tons)]],
 IF(Emission_Table[[#This Row],[Clean GHG Type]]="CH4", Emission_Table[[#This Row],[Emissions (tons)]]*28,
 IF(Emission_Table[[#This Row],[Clean GHG Type]]="N2O", Emission_Table[[#This Row],[Emissions (tons)]]*265, "")))</f>
        <v>40661.880000000005</v>
      </c>
      <c r="G215" s="8">
        <v>1452.21</v>
      </c>
    </row>
    <row r="216" spans="1:7" ht="15.75" customHeight="1" x14ac:dyDescent="0.3">
      <c r="A216" s="6" t="s">
        <v>194</v>
      </c>
      <c r="B216" s="6" t="str">
        <f>TRIM(UPPER(Emission_Table_Raw[[#This Row],[Facility Name]]))</f>
        <v>JSW ENERGY</v>
      </c>
      <c r="C216" s="1" t="s">
        <v>13</v>
      </c>
      <c r="D216" s="3" t="str">
        <f>TRIM(UPPER(Emission_Table_Raw[[#This Row],[Scope]]))</f>
        <v>SCOPE 3</v>
      </c>
      <c r="E216" s="3" t="str">
        <f>SUBSTITUTE(SUBSTITUTE(SUBSTITUTE(UPPER(Emission_Table_Raw[[#This Row],[GHG Type]]),"₂","2"),"₄","4"),"₀","0")</f>
        <v>CH4</v>
      </c>
      <c r="F216" s="8">
        <f>IF(Emission_Table[ [#This Row],[Clean GHG Type] ]="CO2", Emission_Table[[#This Row],[Emissions (tons)]],
 IF(Emission_Table[[#This Row],[Clean GHG Type]]="CH4", Emission_Table[[#This Row],[Emissions (tons)]]*28,
 IF(Emission_Table[[#This Row],[Clean GHG Type]]="N2O", Emission_Table[[#This Row],[Emissions (tons)]]*265, "")))</f>
        <v>135297.4</v>
      </c>
      <c r="G216" s="8">
        <v>4832.05</v>
      </c>
    </row>
    <row r="217" spans="1:7" ht="15.75" customHeight="1" x14ac:dyDescent="0.3">
      <c r="A217" s="6" t="s">
        <v>194</v>
      </c>
      <c r="B217" s="6" t="str">
        <f>TRIM(UPPER(Emission_Table_Raw[[#This Row],[Facility Name]]))</f>
        <v>JSW ENERGY</v>
      </c>
      <c r="C217" s="1" t="s">
        <v>34</v>
      </c>
      <c r="D217" s="3" t="str">
        <f>TRIM(UPPER(Emission_Table_Raw[[#This Row],[Scope]]))</f>
        <v>SCOPE 1</v>
      </c>
      <c r="E217" s="3" t="str">
        <f>SUBSTITUTE(SUBSTITUTE(SUBSTITUTE(UPPER(Emission_Table_Raw[[#This Row],[GHG Type]]),"₂","2"),"₄","4"),"₀","0")</f>
        <v>CH4</v>
      </c>
      <c r="F217" s="8">
        <f>IF(Emission_Table[ [#This Row],[Clean GHG Type] ]="CO2", Emission_Table[[#This Row],[Emissions (tons)]],
 IF(Emission_Table[[#This Row],[Clean GHG Type]]="CH4", Emission_Table[[#This Row],[Emissions (tons)]]*28,
 IF(Emission_Table[[#This Row],[Clean GHG Type]]="N2O", Emission_Table[[#This Row],[Emissions (tons)]]*265, "")))</f>
        <v>126514.51628992197</v>
      </c>
      <c r="G217" s="8">
        <v>4518.3755817829278</v>
      </c>
    </row>
    <row r="218" spans="1:7" ht="15.75" customHeight="1" x14ac:dyDescent="0.3">
      <c r="A218" s="6" t="s">
        <v>194</v>
      </c>
      <c r="B218" s="6" t="str">
        <f>TRIM(UPPER(Emission_Table_Raw[[#This Row],[Facility Name]]))</f>
        <v>L&amp;T</v>
      </c>
      <c r="C218" s="1" t="s">
        <v>13</v>
      </c>
      <c r="D218" s="3" t="str">
        <f>TRIM(UPPER(Emission_Table_Raw[[#This Row],[Scope]]))</f>
        <v>SCOPE 2</v>
      </c>
      <c r="E218" s="3" t="str">
        <f>SUBSTITUTE(SUBSTITUTE(SUBSTITUTE(UPPER(Emission_Table_Raw[[#This Row],[GHG Type]]),"₂","2"),"₄","4"),"₀","0")</f>
        <v>N2O</v>
      </c>
      <c r="F218" s="8">
        <f>IF(Emission_Table[ [#This Row],[Clean GHG Type] ]="CO2", Emission_Table[[#This Row],[Emissions (tons)]],
 IF(Emission_Table[[#This Row],[Clean GHG Type]]="CH4", Emission_Table[[#This Row],[Emissions (tons)]]*28,
 IF(Emission_Table[[#This Row],[Clean GHG Type]]="N2O", Emission_Table[[#This Row],[Emissions (tons)]]*265, "")))</f>
        <v>741605.15</v>
      </c>
      <c r="G218" s="8">
        <v>2798.51</v>
      </c>
    </row>
    <row r="219" spans="1:7" ht="15.75" customHeight="1" x14ac:dyDescent="0.3">
      <c r="A219" s="6" t="s">
        <v>11</v>
      </c>
      <c r="B219" s="6" t="str">
        <f>TRIM(UPPER(Emission_Table_Raw[[#This Row],[Facility Name]]))</f>
        <v>TATA STEEL</v>
      </c>
      <c r="C219" s="1" t="s">
        <v>13</v>
      </c>
      <c r="D219" s="3" t="str">
        <f>TRIM(UPPER(Emission_Table_Raw[[#This Row],[Scope]]))</f>
        <v>SCOPE 2</v>
      </c>
      <c r="E219" s="3" t="str">
        <f>SUBSTITUTE(SUBSTITUTE(SUBSTITUTE(UPPER(Emission_Table_Raw[[#This Row],[GHG Type]]),"₂","2"),"₄","4"),"₀","0")</f>
        <v>N2O</v>
      </c>
      <c r="F219" s="8">
        <f>IF(Emission_Table[ [#This Row],[Clean GHG Type] ]="CO2", Emission_Table[[#This Row],[Emissions (tons)]],
 IF(Emission_Table[[#This Row],[Clean GHG Type]]="CH4", Emission_Table[[#This Row],[Emissions (tons)]]*28,
 IF(Emission_Table[[#This Row],[Clean GHG Type]]="N2O", Emission_Table[[#This Row],[Emissions (tons)]]*265, "")))</f>
        <v>221394.25</v>
      </c>
      <c r="G219" s="8">
        <v>835.45</v>
      </c>
    </row>
    <row r="220" spans="1:7" ht="15.75" customHeight="1" x14ac:dyDescent="0.3">
      <c r="A220" s="6" t="s">
        <v>11</v>
      </c>
      <c r="B220" s="6" t="str">
        <f>TRIM(UPPER(Emission_Table_Raw[[#This Row],[Facility Name]]))</f>
        <v>JSW ENERGY</v>
      </c>
      <c r="C220" s="1" t="s">
        <v>13</v>
      </c>
      <c r="D220" s="3" t="str">
        <f>TRIM(UPPER(Emission_Table_Raw[[#This Row],[Scope]]))</f>
        <v>SCOPE 1</v>
      </c>
      <c r="E220" s="3" t="str">
        <f>SUBSTITUTE(SUBSTITUTE(SUBSTITUTE(UPPER(Emission_Table_Raw[[#This Row],[GHG Type]]),"₂","2"),"₄","4"),"₀","0")</f>
        <v>CH4</v>
      </c>
      <c r="F220" s="8">
        <f>IF(Emission_Table[ [#This Row],[Clean GHG Type] ]="CO2", Emission_Table[[#This Row],[Emissions (tons)]],
 IF(Emission_Table[[#This Row],[Clean GHG Type]]="CH4", Emission_Table[[#This Row],[Emissions (tons)]]*28,
 IF(Emission_Table[[#This Row],[Clean GHG Type]]="N2O", Emission_Table[[#This Row],[Emissions (tons)]]*265, "")))</f>
        <v>44338.559999999998</v>
      </c>
      <c r="G220" s="8">
        <v>1583.52</v>
      </c>
    </row>
    <row r="221" spans="1:7" ht="15.75" customHeight="1" x14ac:dyDescent="0.3">
      <c r="A221" s="6" t="s">
        <v>11</v>
      </c>
      <c r="B221" s="6" t="str">
        <f>TRIM(UPPER(Emission_Table_Raw[[#This Row],[Facility Name]]))</f>
        <v>RELIANCE INDUSTRIES</v>
      </c>
      <c r="C221" s="1" t="s">
        <v>8</v>
      </c>
      <c r="D221" s="3" t="str">
        <f>TRIM(UPPER(Emission_Table_Raw[[#This Row],[Scope]]))</f>
        <v>SCOPE 1</v>
      </c>
      <c r="E221" s="3" t="str">
        <f>SUBSTITUTE(SUBSTITUTE(SUBSTITUTE(UPPER(Emission_Table_Raw[[#This Row],[GHG Type]]),"₂","2"),"₄","4"),"₀","0")</f>
        <v>CH4</v>
      </c>
      <c r="F221" s="8">
        <f>IF(Emission_Table[ [#This Row],[Clean GHG Type] ]="CO2", Emission_Table[[#This Row],[Emissions (tons)]],
 IF(Emission_Table[[#This Row],[Clean GHG Type]]="CH4", Emission_Table[[#This Row],[Emissions (tons)]]*28,
 IF(Emission_Table[[#This Row],[Clean GHG Type]]="N2O", Emission_Table[[#This Row],[Emissions (tons)]]*265, "")))</f>
        <v>21036.399999999998</v>
      </c>
      <c r="G221" s="8">
        <v>751.3</v>
      </c>
    </row>
    <row r="222" spans="1:7" ht="15.75" customHeight="1" x14ac:dyDescent="0.3">
      <c r="A222" s="6" t="s">
        <v>11</v>
      </c>
      <c r="B222" s="6" t="str">
        <f>TRIM(UPPER(Emission_Table_Raw[[#This Row],[Facility Name]]))</f>
        <v>RELIANCE INDUSTRIES</v>
      </c>
      <c r="C222" s="1" t="s">
        <v>23</v>
      </c>
      <c r="D222" s="3" t="str">
        <f>TRIM(UPPER(Emission_Table_Raw[[#This Row],[Scope]]))</f>
        <v>SCOPE 3</v>
      </c>
      <c r="E222" s="3" t="str">
        <f>SUBSTITUTE(SUBSTITUTE(SUBSTITUTE(UPPER(Emission_Table_Raw[[#This Row],[GHG Type]]),"₂","2"),"₄","4"),"₀","0")</f>
        <v>CH4</v>
      </c>
      <c r="F222" s="8">
        <f>IF(Emission_Table[ [#This Row],[Clean GHG Type] ]="CO2", Emission_Table[[#This Row],[Emissions (tons)]],
 IF(Emission_Table[[#This Row],[Clean GHG Type]]="CH4", Emission_Table[[#This Row],[Emissions (tons)]]*28,
 IF(Emission_Table[[#This Row],[Clean GHG Type]]="N2O", Emission_Table[[#This Row],[Emissions (tons)]]*265, "")))</f>
        <v>58848.159999999996</v>
      </c>
      <c r="G222" s="8">
        <v>2101.7199999999998</v>
      </c>
    </row>
    <row r="223" spans="1:7" ht="15.75" customHeight="1" x14ac:dyDescent="0.3">
      <c r="A223" s="6" t="s">
        <v>11</v>
      </c>
      <c r="B223" s="6" t="str">
        <f>TRIM(UPPER(Emission_Table_Raw[[#This Row],[Facility Name]]))</f>
        <v>TATA STEEL</v>
      </c>
      <c r="C223" s="1" t="s">
        <v>23</v>
      </c>
      <c r="D223" s="3" t="str">
        <f>TRIM(UPPER(Emission_Table_Raw[[#This Row],[Scope]]))</f>
        <v>SCOPE 3</v>
      </c>
      <c r="E223" s="3" t="str">
        <f>SUBSTITUTE(SUBSTITUTE(SUBSTITUTE(UPPER(Emission_Table_Raw[[#This Row],[GHG Type]]),"₂","2"),"₄","4"),"₀","0")</f>
        <v>N2O</v>
      </c>
      <c r="F223" s="8">
        <f>IF(Emission_Table[ [#This Row],[Clean GHG Type] ]="CO2", Emission_Table[[#This Row],[Emissions (tons)]],
 IF(Emission_Table[[#This Row],[Clean GHG Type]]="CH4", Emission_Table[[#This Row],[Emissions (tons)]]*28,
 IF(Emission_Table[[#This Row],[Clean GHG Type]]="N2O", Emission_Table[[#This Row],[Emissions (tons)]]*265, "")))</f>
        <v>1319417.1043764437</v>
      </c>
      <c r="G223" s="8">
        <v>4978.9324693450708</v>
      </c>
    </row>
    <row r="224" spans="1:7" ht="15.75" customHeight="1" x14ac:dyDescent="0.3">
      <c r="A224" s="6" t="s">
        <v>11</v>
      </c>
      <c r="B224" s="6" t="str">
        <f>TRIM(UPPER(Emission_Table_Raw[[#This Row],[Facility Name]]))</f>
        <v>ADANI GREEN</v>
      </c>
      <c r="C224" s="1" t="s">
        <v>23</v>
      </c>
      <c r="D224" s="3" t="str">
        <f>TRIM(UPPER(Emission_Table_Raw[[#This Row],[Scope]]))</f>
        <v>SCOPE 2</v>
      </c>
      <c r="E224" s="3" t="str">
        <f>SUBSTITUTE(SUBSTITUTE(SUBSTITUTE(UPPER(Emission_Table_Raw[[#This Row],[GHG Type]]),"₂","2"),"₄","4"),"₀","0")</f>
        <v>CO2</v>
      </c>
      <c r="F224" s="8">
        <f>IF(Emission_Table[ [#This Row],[Clean GHG Type] ]="CO2", Emission_Table[[#This Row],[Emissions (tons)]],
 IF(Emission_Table[[#This Row],[Clean GHG Type]]="CH4", Emission_Table[[#This Row],[Emissions (tons)]]*28,
 IF(Emission_Table[[#This Row],[Clean GHG Type]]="N2O", Emission_Table[[#This Row],[Emissions (tons)]]*265, "")))</f>
        <v>4671.9711860990992</v>
      </c>
      <c r="G224" s="8">
        <v>4671.9711860990992</v>
      </c>
    </row>
    <row r="225" spans="1:7" ht="15.75" customHeight="1" x14ac:dyDescent="0.3">
      <c r="A225" s="6" t="s">
        <v>11</v>
      </c>
      <c r="B225" s="6" t="str">
        <f>TRIM(UPPER(Emission_Table_Raw[[#This Row],[Facility Name]]))</f>
        <v>RELIANCE INDUSTRIES</v>
      </c>
      <c r="C225" s="1" t="s">
        <v>34</v>
      </c>
      <c r="D225" s="3" t="str">
        <f>TRIM(UPPER(Emission_Table_Raw[[#This Row],[Scope]]))</f>
        <v>SCOPE 3</v>
      </c>
      <c r="E225" s="3" t="str">
        <f>SUBSTITUTE(SUBSTITUTE(SUBSTITUTE(UPPER(Emission_Table_Raw[[#This Row],[GHG Type]]),"₂","2"),"₄","4"),"₀","0")</f>
        <v>N2O</v>
      </c>
      <c r="F225" s="8">
        <f>IF(Emission_Table[ [#This Row],[Clean GHG Type] ]="CO2", Emission_Table[[#This Row],[Emissions (tons)]],
 IF(Emission_Table[[#This Row],[Clean GHG Type]]="CH4", Emission_Table[[#This Row],[Emissions (tons)]]*28,
 IF(Emission_Table[[#This Row],[Clean GHG Type]]="N2O", Emission_Table[[#This Row],[Emissions (tons)]]*265, "")))</f>
        <v>219327.25</v>
      </c>
      <c r="G225" s="8">
        <v>827.65</v>
      </c>
    </row>
    <row r="226" spans="1:7" ht="15.75" customHeight="1" x14ac:dyDescent="0.3">
      <c r="A226" s="6" t="s">
        <v>11</v>
      </c>
      <c r="B226" s="6" t="str">
        <f>TRIM(UPPER(Emission_Table_Raw[[#This Row],[Facility Name]]))</f>
        <v>TATA STEEL</v>
      </c>
      <c r="C226" s="1" t="s">
        <v>13</v>
      </c>
      <c r="D226" s="3" t="str">
        <f>TRIM(UPPER(Emission_Table_Raw[[#This Row],[Scope]]))</f>
        <v>SCOPE 1</v>
      </c>
      <c r="E226" s="3" t="str">
        <f>SUBSTITUTE(SUBSTITUTE(SUBSTITUTE(UPPER(Emission_Table_Raw[[#This Row],[GHG Type]]),"₂","2"),"₄","4"),"₀","0")</f>
        <v>N2O</v>
      </c>
      <c r="F226" s="8">
        <f>IF(Emission_Table[ [#This Row],[Clean GHG Type] ]="CO2", Emission_Table[[#This Row],[Emissions (tons)]],
 IF(Emission_Table[[#This Row],[Clean GHG Type]]="CH4", Emission_Table[[#This Row],[Emissions (tons)]]*28,
 IF(Emission_Table[[#This Row],[Clean GHG Type]]="N2O", Emission_Table[[#This Row],[Emissions (tons)]]*265, "")))</f>
        <v>811521.68027201376</v>
      </c>
      <c r="G226" s="8">
        <v>3062.3459632906179</v>
      </c>
    </row>
    <row r="227" spans="1:7" ht="15.75" customHeight="1" x14ac:dyDescent="0.3">
      <c r="A227" s="6" t="s">
        <v>91</v>
      </c>
      <c r="B227" s="6" t="str">
        <f>TRIM(UPPER(Emission_Table_Raw[[#This Row],[Facility Name]]))</f>
        <v>ADANI GREEN</v>
      </c>
      <c r="C227" s="1" t="s">
        <v>23</v>
      </c>
      <c r="D227" s="3" t="str">
        <f>TRIM(UPPER(Emission_Table_Raw[[#This Row],[Scope]]))</f>
        <v>SCOPE 1</v>
      </c>
      <c r="E227" s="3" t="str">
        <f>SUBSTITUTE(SUBSTITUTE(SUBSTITUTE(UPPER(Emission_Table_Raw[[#This Row],[GHG Type]]),"₂","2"),"₄","4"),"₀","0")</f>
        <v>CO2</v>
      </c>
      <c r="F227" s="8">
        <f>IF(Emission_Table[ [#This Row],[Clean GHG Type] ]="CO2", Emission_Table[[#This Row],[Emissions (tons)]],
 IF(Emission_Table[[#This Row],[Clean GHG Type]]="CH4", Emission_Table[[#This Row],[Emissions (tons)]]*28,
 IF(Emission_Table[[#This Row],[Clean GHG Type]]="N2O", Emission_Table[[#This Row],[Emissions (tons)]]*265, "")))</f>
        <v>724.26</v>
      </c>
      <c r="G227" s="8">
        <v>724.26</v>
      </c>
    </row>
    <row r="228" spans="1:7" ht="15.75" customHeight="1" x14ac:dyDescent="0.3">
      <c r="A228" s="6" t="s">
        <v>91</v>
      </c>
      <c r="B228" s="6" t="str">
        <f>TRIM(UPPER(Emission_Table_Raw[[#This Row],[Facility Name]]))</f>
        <v>TATA STEEL</v>
      </c>
      <c r="C228" s="1" t="s">
        <v>8</v>
      </c>
      <c r="D228" s="3" t="str">
        <f>TRIM(UPPER(Emission_Table_Raw[[#This Row],[Scope]]))</f>
        <v>SCOPE 1</v>
      </c>
      <c r="E228" s="3" t="str">
        <f>SUBSTITUTE(SUBSTITUTE(SUBSTITUTE(UPPER(Emission_Table_Raw[[#This Row],[GHG Type]]),"₂","2"),"₄","4"),"₀","0")</f>
        <v>N2O</v>
      </c>
      <c r="F228" s="8">
        <f>IF(Emission_Table[ [#This Row],[Clean GHG Type] ]="CO2", Emission_Table[[#This Row],[Emissions (tons)]],
 IF(Emission_Table[[#This Row],[Clean GHG Type]]="CH4", Emission_Table[[#This Row],[Emissions (tons)]]*28,
 IF(Emission_Table[[#This Row],[Clean GHG Type]]="N2O", Emission_Table[[#This Row],[Emissions (tons)]]*265, "")))</f>
        <v>330322.5</v>
      </c>
      <c r="G228" s="8">
        <v>1246.5</v>
      </c>
    </row>
    <row r="229" spans="1:7" ht="15.75" customHeight="1" x14ac:dyDescent="0.3">
      <c r="A229" s="6" t="s">
        <v>91</v>
      </c>
      <c r="B229" s="6" t="str">
        <f>TRIM(UPPER(Emission_Table_Raw[[#This Row],[Facility Name]]))</f>
        <v>TATA STEEL</v>
      </c>
      <c r="C229" s="1" t="s">
        <v>13</v>
      </c>
      <c r="D229" s="3" t="str">
        <f>TRIM(UPPER(Emission_Table_Raw[[#This Row],[Scope]]))</f>
        <v>SCOPE 3</v>
      </c>
      <c r="E229" s="3" t="str">
        <f>SUBSTITUTE(SUBSTITUTE(SUBSTITUTE(UPPER(Emission_Table_Raw[[#This Row],[GHG Type]]),"₂","2"),"₄","4"),"₀","0")</f>
        <v>CH4</v>
      </c>
      <c r="F229" s="8">
        <f>IF(Emission_Table[ [#This Row],[Clean GHG Type] ]="CO2", Emission_Table[[#This Row],[Emissions (tons)]],
 IF(Emission_Table[[#This Row],[Clean GHG Type]]="CH4", Emission_Table[[#This Row],[Emissions (tons)]]*28,
 IF(Emission_Table[[#This Row],[Clean GHG Type]]="N2O", Emission_Table[[#This Row],[Emissions (tons)]]*265, "")))</f>
        <v>54655.72</v>
      </c>
      <c r="G229" s="8">
        <v>1951.99</v>
      </c>
    </row>
    <row r="230" spans="1:7" ht="15.75" customHeight="1" x14ac:dyDescent="0.3">
      <c r="A230" s="6" t="s">
        <v>91</v>
      </c>
      <c r="B230" s="6" t="str">
        <f>TRIM(UPPER(Emission_Table_Raw[[#This Row],[Facility Name]]))</f>
        <v>JSW ENERGY</v>
      </c>
      <c r="C230" s="1" t="s">
        <v>23</v>
      </c>
      <c r="D230" s="3" t="str">
        <f>TRIM(UPPER(Emission_Table_Raw[[#This Row],[Scope]]))</f>
        <v>SCOPE 3</v>
      </c>
      <c r="E230" s="3" t="str">
        <f>SUBSTITUTE(SUBSTITUTE(SUBSTITUTE(UPPER(Emission_Table_Raw[[#This Row],[GHG Type]]),"₂","2"),"₄","4"),"₀","0")</f>
        <v>CO2</v>
      </c>
      <c r="F230" s="8">
        <f>IF(Emission_Table[ [#This Row],[Clean GHG Type] ]="CO2", Emission_Table[[#This Row],[Emissions (tons)]],
 IF(Emission_Table[[#This Row],[Clean GHG Type]]="CH4", Emission_Table[[#This Row],[Emissions (tons)]]*28,
 IF(Emission_Table[[#This Row],[Clean GHG Type]]="N2O", Emission_Table[[#This Row],[Emissions (tons)]]*265, "")))</f>
        <v>1528.64</v>
      </c>
      <c r="G230" s="8">
        <v>1528.64</v>
      </c>
    </row>
    <row r="231" spans="1:7" ht="15.75" customHeight="1" x14ac:dyDescent="0.3">
      <c r="A231" s="6" t="s">
        <v>91</v>
      </c>
      <c r="B231" s="6" t="str">
        <f>TRIM(UPPER(Emission_Table_Raw[[#This Row],[Facility Name]]))</f>
        <v>ADANI GREEN</v>
      </c>
      <c r="C231" s="1" t="s">
        <v>13</v>
      </c>
      <c r="D231" s="3" t="str">
        <f>TRIM(UPPER(Emission_Table_Raw[[#This Row],[Scope]]))</f>
        <v>SCOPE 1</v>
      </c>
      <c r="E231" s="3" t="str">
        <f>SUBSTITUTE(SUBSTITUTE(SUBSTITUTE(UPPER(Emission_Table_Raw[[#This Row],[GHG Type]]),"₂","2"),"₄","4"),"₀","0")</f>
        <v>CH4</v>
      </c>
      <c r="F231" s="8">
        <f>IF(Emission_Table[ [#This Row],[Clean GHG Type] ]="CO2", Emission_Table[[#This Row],[Emissions (tons)]],
 IF(Emission_Table[[#This Row],[Clean GHG Type]]="CH4", Emission_Table[[#This Row],[Emissions (tons)]]*28,
 IF(Emission_Table[[#This Row],[Clean GHG Type]]="N2O", Emission_Table[[#This Row],[Emissions (tons)]]*265, "")))</f>
        <v>125510.28</v>
      </c>
      <c r="G231" s="8">
        <v>4482.51</v>
      </c>
    </row>
    <row r="232" spans="1:7" ht="15.75" customHeight="1" x14ac:dyDescent="0.3">
      <c r="A232" s="6" t="s">
        <v>91</v>
      </c>
      <c r="B232" s="6" t="str">
        <f>TRIM(UPPER(Emission_Table_Raw[[#This Row],[Facility Name]]))</f>
        <v>JSW ENERGY</v>
      </c>
      <c r="C232" s="1" t="s">
        <v>23</v>
      </c>
      <c r="D232" s="3" t="str">
        <f>TRIM(UPPER(Emission_Table_Raw[[#This Row],[Scope]]))</f>
        <v>SCOPE 1</v>
      </c>
      <c r="E232" s="3" t="str">
        <f>SUBSTITUTE(SUBSTITUTE(SUBSTITUTE(UPPER(Emission_Table_Raw[[#This Row],[GHG Type]]),"₂","2"),"₄","4"),"₀","0")</f>
        <v>CO2</v>
      </c>
      <c r="F232" s="8">
        <f>IF(Emission_Table[ [#This Row],[Clean GHG Type] ]="CO2", Emission_Table[[#This Row],[Emissions (tons)]],
 IF(Emission_Table[[#This Row],[Clean GHG Type]]="CH4", Emission_Table[[#This Row],[Emissions (tons)]]*28,
 IF(Emission_Table[[#This Row],[Clean GHG Type]]="N2O", Emission_Table[[#This Row],[Emissions (tons)]]*265, "")))</f>
        <v>1083.03</v>
      </c>
      <c r="G232" s="8">
        <v>1083.03</v>
      </c>
    </row>
    <row r="233" spans="1:7" ht="15.75" customHeight="1" x14ac:dyDescent="0.3">
      <c r="A233" s="6" t="s">
        <v>91</v>
      </c>
      <c r="B233" s="6" t="str">
        <f>TRIM(UPPER(Emission_Table_Raw[[#This Row],[Facility Name]]))</f>
        <v>JSW ENERGY</v>
      </c>
      <c r="C233" s="1" t="s">
        <v>23</v>
      </c>
      <c r="D233" s="3" t="str">
        <f>TRIM(UPPER(Emission_Table_Raw[[#This Row],[Scope]]))</f>
        <v>SCOPE 2</v>
      </c>
      <c r="E233" s="3" t="str">
        <f>SUBSTITUTE(SUBSTITUTE(SUBSTITUTE(UPPER(Emission_Table_Raw[[#This Row],[GHG Type]]),"₂","2"),"₄","4"),"₀","0")</f>
        <v>CO2</v>
      </c>
      <c r="F233" s="8">
        <f>IF(Emission_Table[ [#This Row],[Clean GHG Type] ]="CO2", Emission_Table[[#This Row],[Emissions (tons)]],
 IF(Emission_Table[[#This Row],[Clean GHG Type]]="CH4", Emission_Table[[#This Row],[Emissions (tons)]]*28,
 IF(Emission_Table[[#This Row],[Clean GHG Type]]="N2O", Emission_Table[[#This Row],[Emissions (tons)]]*265, "")))</f>
        <v>969.03</v>
      </c>
      <c r="G233" s="8">
        <v>969.03</v>
      </c>
    </row>
    <row r="234" spans="1:7" ht="15.75" customHeight="1" x14ac:dyDescent="0.3">
      <c r="A234" s="6" t="s">
        <v>91</v>
      </c>
      <c r="B234" s="6" t="str">
        <f>TRIM(UPPER(Emission_Table_Raw[[#This Row],[Facility Name]]))</f>
        <v>L&amp;T</v>
      </c>
      <c r="C234" s="1" t="s">
        <v>8</v>
      </c>
      <c r="D234" s="3" t="str">
        <f>TRIM(UPPER(Emission_Table_Raw[[#This Row],[Scope]]))</f>
        <v>SCOPE 1</v>
      </c>
      <c r="E234" s="3" t="str">
        <f>SUBSTITUTE(SUBSTITUTE(SUBSTITUTE(UPPER(Emission_Table_Raw[[#This Row],[GHG Type]]),"₂","2"),"₄","4"),"₀","0")</f>
        <v>CO2</v>
      </c>
      <c r="F234" s="8">
        <f>IF(Emission_Table[ [#This Row],[Clean GHG Type] ]="CO2", Emission_Table[[#This Row],[Emissions (tons)]],
 IF(Emission_Table[[#This Row],[Clean GHG Type]]="CH4", Emission_Table[[#This Row],[Emissions (tons)]]*28,
 IF(Emission_Table[[#This Row],[Clean GHG Type]]="N2O", Emission_Table[[#This Row],[Emissions (tons)]]*265, "")))</f>
        <v>3808.17</v>
      </c>
      <c r="G234" s="8">
        <v>3808.17</v>
      </c>
    </row>
    <row r="235" spans="1:7" ht="15.75" customHeight="1" x14ac:dyDescent="0.3">
      <c r="A235" s="6" t="s">
        <v>91</v>
      </c>
      <c r="B235" s="6" t="str">
        <f>TRIM(UPPER(Emission_Table_Raw[[#This Row],[Facility Name]]))</f>
        <v>ADANI GREEN</v>
      </c>
      <c r="C235" s="1" t="s">
        <v>13</v>
      </c>
      <c r="D235" s="3" t="str">
        <f>TRIM(UPPER(Emission_Table_Raw[[#This Row],[Scope]]))</f>
        <v>SCOPE 3</v>
      </c>
      <c r="E235" s="3" t="str">
        <f>SUBSTITUTE(SUBSTITUTE(SUBSTITUTE(UPPER(Emission_Table_Raw[[#This Row],[GHG Type]]),"₂","2"),"₄","4"),"₀","0")</f>
        <v>CO2</v>
      </c>
      <c r="F235" s="8">
        <f>IF(Emission_Table[ [#This Row],[Clean GHG Type] ]="CO2", Emission_Table[[#This Row],[Emissions (tons)]],
 IF(Emission_Table[[#This Row],[Clean GHG Type]]="CH4", Emission_Table[[#This Row],[Emissions (tons)]]*28,
 IF(Emission_Table[[#This Row],[Clean GHG Type]]="N2O", Emission_Table[[#This Row],[Emissions (tons)]]*265, "")))</f>
        <v>2535.3006160605019</v>
      </c>
      <c r="G235" s="8">
        <v>2535.3006160605019</v>
      </c>
    </row>
    <row r="236" spans="1:7" ht="15.75" customHeight="1" x14ac:dyDescent="0.3">
      <c r="A236" s="6" t="s">
        <v>91</v>
      </c>
      <c r="B236" s="6" t="str">
        <f>TRIM(UPPER(Emission_Table_Raw[[#This Row],[Facility Name]]))</f>
        <v>ADANI GREEN</v>
      </c>
      <c r="C236" s="1" t="s">
        <v>34</v>
      </c>
      <c r="D236" s="3" t="str">
        <f>TRIM(UPPER(Emission_Table_Raw[[#This Row],[Scope]]))</f>
        <v>SCOPE 3</v>
      </c>
      <c r="E236" s="3" t="str">
        <f>SUBSTITUTE(SUBSTITUTE(SUBSTITUTE(UPPER(Emission_Table_Raw[[#This Row],[GHG Type]]),"₂","2"),"₄","4"),"₀","0")</f>
        <v>CH4</v>
      </c>
      <c r="F236" s="8">
        <f>IF(Emission_Table[ [#This Row],[Clean GHG Type] ]="CO2", Emission_Table[[#This Row],[Emissions (tons)]],
 IF(Emission_Table[[#This Row],[Clean GHG Type]]="CH4", Emission_Table[[#This Row],[Emissions (tons)]]*28,
 IF(Emission_Table[[#This Row],[Clean GHG Type]]="N2O", Emission_Table[[#This Row],[Emissions (tons)]]*265, "")))</f>
        <v>3819.48</v>
      </c>
      <c r="G236" s="8">
        <v>136.41</v>
      </c>
    </row>
    <row r="237" spans="1:7" ht="15.75" customHeight="1" x14ac:dyDescent="0.3">
      <c r="A237" s="6" t="s">
        <v>22</v>
      </c>
      <c r="B237" s="6" t="str">
        <f>TRIM(UPPER(Emission_Table_Raw[[#This Row],[Facility Name]]))</f>
        <v>L&amp;T</v>
      </c>
      <c r="C237" s="1" t="s">
        <v>23</v>
      </c>
      <c r="D237" s="3" t="str">
        <f>TRIM(UPPER(Emission_Table_Raw[[#This Row],[Scope]]))</f>
        <v>SCOPE 3</v>
      </c>
      <c r="E237" s="3" t="str">
        <f>SUBSTITUTE(SUBSTITUTE(SUBSTITUTE(UPPER(Emission_Table_Raw[[#This Row],[GHG Type]]),"₂","2"),"₄","4"),"₀","0")</f>
        <v>CH4</v>
      </c>
      <c r="F237" s="8">
        <f>IF(Emission_Table[ [#This Row],[Clean GHG Type] ]="CO2", Emission_Table[[#This Row],[Emissions (tons)]],
 IF(Emission_Table[[#This Row],[Clean GHG Type]]="CH4", Emission_Table[[#This Row],[Emissions (tons)]]*28,
 IF(Emission_Table[[#This Row],[Clean GHG Type]]="N2O", Emission_Table[[#This Row],[Emissions (tons)]]*265, "")))</f>
        <v>124766.15451187731</v>
      </c>
      <c r="G237" s="8">
        <v>4455.9340897099037</v>
      </c>
    </row>
    <row r="238" spans="1:7" ht="15.75" customHeight="1" x14ac:dyDescent="0.3">
      <c r="A238" s="6" t="s">
        <v>22</v>
      </c>
      <c r="B238" s="6" t="str">
        <f>TRIM(UPPER(Emission_Table_Raw[[#This Row],[Facility Name]]))</f>
        <v>TATA STEEL</v>
      </c>
      <c r="C238" s="1" t="s">
        <v>23</v>
      </c>
      <c r="D238" s="3" t="str">
        <f>TRIM(UPPER(Emission_Table_Raw[[#This Row],[Scope]]))</f>
        <v>SCOPE 2</v>
      </c>
      <c r="E238" s="3" t="str">
        <f>SUBSTITUTE(SUBSTITUTE(SUBSTITUTE(UPPER(Emission_Table_Raw[[#This Row],[GHG Type]]),"₂","2"),"₄","4"),"₀","0")</f>
        <v>CH4</v>
      </c>
      <c r="F238" s="8">
        <f>IF(Emission_Table[ [#This Row],[Clean GHG Type] ]="CO2", Emission_Table[[#This Row],[Emissions (tons)]],
 IF(Emission_Table[[#This Row],[Clean GHG Type]]="CH4", Emission_Table[[#This Row],[Emissions (tons)]]*28,
 IF(Emission_Table[[#This Row],[Clean GHG Type]]="N2O", Emission_Table[[#This Row],[Emissions (tons)]]*265, "")))</f>
        <v>24674.091871679626</v>
      </c>
      <c r="G238" s="8">
        <v>881.21756684570096</v>
      </c>
    </row>
    <row r="239" spans="1:7" ht="15.75" customHeight="1" x14ac:dyDescent="0.3">
      <c r="A239" s="6" t="s">
        <v>22</v>
      </c>
      <c r="B239" s="6" t="str">
        <f>TRIM(UPPER(Emission_Table_Raw[[#This Row],[Facility Name]]))</f>
        <v>ADANI GREEN</v>
      </c>
      <c r="C239" s="1" t="s">
        <v>23</v>
      </c>
      <c r="D239" s="3" t="str">
        <f>TRIM(UPPER(Emission_Table_Raw[[#This Row],[Scope]]))</f>
        <v>SCOPE 1</v>
      </c>
      <c r="E239" s="3" t="str">
        <f>SUBSTITUTE(SUBSTITUTE(SUBSTITUTE(UPPER(Emission_Table_Raw[[#This Row],[GHG Type]]),"₂","2"),"₄","4"),"₀","0")</f>
        <v>CO2</v>
      </c>
      <c r="F239" s="8">
        <f>IF(Emission_Table[ [#This Row],[Clean GHG Type] ]="CO2", Emission_Table[[#This Row],[Emissions (tons)]],
 IF(Emission_Table[[#This Row],[Clean GHG Type]]="CH4", Emission_Table[[#This Row],[Emissions (tons)]]*28,
 IF(Emission_Table[[#This Row],[Clean GHG Type]]="N2O", Emission_Table[[#This Row],[Emissions (tons)]]*265, "")))</f>
        <v>3793.84</v>
      </c>
      <c r="G239" s="8">
        <v>3793.84</v>
      </c>
    </row>
    <row r="240" spans="1:7" ht="15.75" customHeight="1" x14ac:dyDescent="0.3">
      <c r="A240" s="6" t="s">
        <v>22</v>
      </c>
      <c r="B240" s="6" t="str">
        <f>TRIM(UPPER(Emission_Table_Raw[[#This Row],[Facility Name]]))</f>
        <v>JSW ENERGY</v>
      </c>
      <c r="C240" s="1" t="s">
        <v>13</v>
      </c>
      <c r="D240" s="3" t="str">
        <f>TRIM(UPPER(Emission_Table_Raw[[#This Row],[Scope]]))</f>
        <v>SCOPE 2</v>
      </c>
      <c r="E240" s="3" t="str">
        <f>SUBSTITUTE(SUBSTITUTE(SUBSTITUTE(UPPER(Emission_Table_Raw[[#This Row],[GHG Type]]),"₂","2"),"₄","4"),"₀","0")</f>
        <v>N2O</v>
      </c>
      <c r="F240" s="8">
        <f>IF(Emission_Table[ [#This Row],[Clean GHG Type] ]="CO2", Emission_Table[[#This Row],[Emissions (tons)]],
 IF(Emission_Table[[#This Row],[Clean GHG Type]]="CH4", Emission_Table[[#This Row],[Emissions (tons)]]*28,
 IF(Emission_Table[[#This Row],[Clean GHG Type]]="N2O", Emission_Table[[#This Row],[Emissions (tons)]]*265, "")))</f>
        <v>401676.4</v>
      </c>
      <c r="G240" s="8">
        <v>1515.76</v>
      </c>
    </row>
    <row r="241" spans="1:7" ht="15.75" customHeight="1" x14ac:dyDescent="0.3">
      <c r="A241" s="6" t="s">
        <v>22</v>
      </c>
      <c r="B241" s="6" t="str">
        <f>TRIM(UPPER(Emission_Table_Raw[[#This Row],[Facility Name]]))</f>
        <v>ADANI GREEN</v>
      </c>
      <c r="C241" s="1" t="s">
        <v>8</v>
      </c>
      <c r="D241" s="3" t="str">
        <f>TRIM(UPPER(Emission_Table_Raw[[#This Row],[Scope]]))</f>
        <v>SCOPE 3</v>
      </c>
      <c r="E241" s="3" t="str">
        <f>SUBSTITUTE(SUBSTITUTE(SUBSTITUTE(UPPER(Emission_Table_Raw[[#This Row],[GHG Type]]),"₂","2"),"₄","4"),"₀","0")</f>
        <v>N2O</v>
      </c>
      <c r="F241" s="8">
        <f>IF(Emission_Table[ [#This Row],[Clean GHG Type] ]="CO2", Emission_Table[[#This Row],[Emissions (tons)]],
 IF(Emission_Table[[#This Row],[Clean GHG Type]]="CH4", Emission_Table[[#This Row],[Emissions (tons)]]*28,
 IF(Emission_Table[[#This Row],[Clean GHG Type]]="N2O", Emission_Table[[#This Row],[Emissions (tons)]]*265, "")))</f>
        <v>610377.15</v>
      </c>
      <c r="G241" s="8">
        <v>2303.31</v>
      </c>
    </row>
    <row r="242" spans="1:7" ht="15.75" customHeight="1" x14ac:dyDescent="0.3">
      <c r="A242" s="6" t="s">
        <v>22</v>
      </c>
      <c r="B242" s="6" t="str">
        <f>TRIM(UPPER(Emission_Table_Raw[[#This Row],[Facility Name]]))</f>
        <v>JSW ENERGY</v>
      </c>
      <c r="C242" s="1" t="s">
        <v>13</v>
      </c>
      <c r="D242" s="3" t="str">
        <f>TRIM(UPPER(Emission_Table_Raw[[#This Row],[Scope]]))</f>
        <v>SCOPE 3</v>
      </c>
      <c r="E242" s="3" t="str">
        <f>SUBSTITUTE(SUBSTITUTE(SUBSTITUTE(UPPER(Emission_Table_Raw[[#This Row],[GHG Type]]),"₂","2"),"₄","4"),"₀","0")</f>
        <v>CH4</v>
      </c>
      <c r="F242" s="8">
        <f>IF(Emission_Table[ [#This Row],[Clean GHG Type] ]="CO2", Emission_Table[[#This Row],[Emissions (tons)]],
 IF(Emission_Table[[#This Row],[Clean GHG Type]]="CH4", Emission_Table[[#This Row],[Emissions (tons)]]*28,
 IF(Emission_Table[[#This Row],[Clean GHG Type]]="N2O", Emission_Table[[#This Row],[Emissions (tons)]]*265, "")))</f>
        <v>114149.56</v>
      </c>
      <c r="G242" s="8">
        <v>4076.77</v>
      </c>
    </row>
    <row r="243" spans="1:7" ht="15.75" customHeight="1" x14ac:dyDescent="0.3">
      <c r="A243" s="6" t="s">
        <v>22</v>
      </c>
      <c r="B243" s="6" t="str">
        <f>TRIM(UPPER(Emission_Table_Raw[[#This Row],[Facility Name]]))</f>
        <v>RELIANCE INDUSTRIES</v>
      </c>
      <c r="C243" s="1" t="s">
        <v>23</v>
      </c>
      <c r="D243" s="3" t="str">
        <f>TRIM(UPPER(Emission_Table_Raw[[#This Row],[Scope]]))</f>
        <v>SCOPE 2</v>
      </c>
      <c r="E243" s="3" t="str">
        <f>SUBSTITUTE(SUBSTITUTE(SUBSTITUTE(UPPER(Emission_Table_Raw[[#This Row],[GHG Type]]),"₂","2"),"₄","4"),"₀","0")</f>
        <v>CO2</v>
      </c>
      <c r="F243" s="8">
        <f>IF(Emission_Table[ [#This Row],[Clean GHG Type] ]="CO2", Emission_Table[[#This Row],[Emissions (tons)]],
 IF(Emission_Table[[#This Row],[Clean GHG Type]]="CH4", Emission_Table[[#This Row],[Emissions (tons)]]*28,
 IF(Emission_Table[[#This Row],[Clean GHG Type]]="N2O", Emission_Table[[#This Row],[Emissions (tons)]]*265, "")))</f>
        <v>695.8</v>
      </c>
      <c r="G243" s="8">
        <v>695.8</v>
      </c>
    </row>
    <row r="244" spans="1:7" ht="15.75" customHeight="1" x14ac:dyDescent="0.3">
      <c r="A244" s="6" t="s">
        <v>22</v>
      </c>
      <c r="B244" s="6" t="str">
        <f>TRIM(UPPER(Emission_Table_Raw[[#This Row],[Facility Name]]))</f>
        <v>ADANI GREEN</v>
      </c>
      <c r="C244" s="1" t="s">
        <v>8</v>
      </c>
      <c r="D244" s="3" t="str">
        <f>TRIM(UPPER(Emission_Table_Raw[[#This Row],[Scope]]))</f>
        <v>SCOPE 2</v>
      </c>
      <c r="E244" s="3" t="str">
        <f>SUBSTITUTE(SUBSTITUTE(SUBSTITUTE(UPPER(Emission_Table_Raw[[#This Row],[GHG Type]]),"₂","2"),"₄","4"),"₀","0")</f>
        <v>CH4</v>
      </c>
      <c r="F244" s="8">
        <f>IF(Emission_Table[ [#This Row],[Clean GHG Type] ]="CO2", Emission_Table[[#This Row],[Emissions (tons)]],
 IF(Emission_Table[[#This Row],[Clean GHG Type]]="CH4", Emission_Table[[#This Row],[Emissions (tons)]]*28,
 IF(Emission_Table[[#This Row],[Clean GHG Type]]="N2O", Emission_Table[[#This Row],[Emissions (tons)]]*265, "")))</f>
        <v>115224.2259178893</v>
      </c>
      <c r="G244" s="8">
        <v>4115.1509256389036</v>
      </c>
    </row>
    <row r="245" spans="1:7" ht="15.75" customHeight="1" x14ac:dyDescent="0.3">
      <c r="A245" s="6" t="s">
        <v>22</v>
      </c>
      <c r="B245" s="6" t="str">
        <f>TRIM(UPPER(Emission_Table_Raw[[#This Row],[Facility Name]]))</f>
        <v>ADANI GREEN</v>
      </c>
      <c r="C245" s="1" t="s">
        <v>23</v>
      </c>
      <c r="D245" s="3" t="str">
        <f>TRIM(UPPER(Emission_Table_Raw[[#This Row],[Scope]]))</f>
        <v>SCOPE 2</v>
      </c>
      <c r="E245" s="3" t="str">
        <f>SUBSTITUTE(SUBSTITUTE(SUBSTITUTE(UPPER(Emission_Table_Raw[[#This Row],[GHG Type]]),"₂","2"),"₄","4"),"₀","0")</f>
        <v>CH4</v>
      </c>
      <c r="F245" s="8">
        <f>IF(Emission_Table[ [#This Row],[Clean GHG Type] ]="CO2", Emission_Table[[#This Row],[Emissions (tons)]],
 IF(Emission_Table[[#This Row],[Clean GHG Type]]="CH4", Emission_Table[[#This Row],[Emissions (tons)]]*28,
 IF(Emission_Table[[#This Row],[Clean GHG Type]]="N2O", Emission_Table[[#This Row],[Emissions (tons)]]*265, "")))</f>
        <v>96227.203247711877</v>
      </c>
      <c r="G245" s="8">
        <v>3436.685830275424</v>
      </c>
    </row>
    <row r="246" spans="1:7" ht="15.75" customHeight="1" x14ac:dyDescent="0.3">
      <c r="A246" s="6" t="s">
        <v>22</v>
      </c>
      <c r="B246" s="6" t="str">
        <f>TRIM(UPPER(Emission_Table_Raw[[#This Row],[Facility Name]]))</f>
        <v>TATA STEEL</v>
      </c>
      <c r="C246" s="1" t="s">
        <v>23</v>
      </c>
      <c r="D246" s="3" t="str">
        <f>TRIM(UPPER(Emission_Table_Raw[[#This Row],[Scope]]))</f>
        <v>SCOPE 2</v>
      </c>
      <c r="E246" s="3" t="str">
        <f>SUBSTITUTE(SUBSTITUTE(SUBSTITUTE(UPPER(Emission_Table_Raw[[#This Row],[GHG Type]]),"₂","2"),"₄","4"),"₀","0")</f>
        <v>CH4</v>
      </c>
      <c r="F246" s="8">
        <f>IF(Emission_Table[ [#This Row],[Clean GHG Type] ]="CO2", Emission_Table[[#This Row],[Emissions (tons)]],
 IF(Emission_Table[[#This Row],[Clean GHG Type]]="CH4", Emission_Table[[#This Row],[Emissions (tons)]]*28,
 IF(Emission_Table[[#This Row],[Clean GHG Type]]="N2O", Emission_Table[[#This Row],[Emissions (tons)]]*265, "")))</f>
        <v>113039.08</v>
      </c>
      <c r="G246" s="8">
        <v>4037.11</v>
      </c>
    </row>
    <row r="247" spans="1:7" ht="15.75" customHeight="1" x14ac:dyDescent="0.3">
      <c r="A247" s="6" t="s">
        <v>61</v>
      </c>
      <c r="B247" s="6" t="str">
        <f>TRIM(UPPER(Emission_Table_Raw[[#This Row],[Facility Name]]))</f>
        <v>ADANI GREEN</v>
      </c>
      <c r="C247" s="1" t="s">
        <v>34</v>
      </c>
      <c r="D247" s="3" t="str">
        <f>TRIM(UPPER(Emission_Table_Raw[[#This Row],[Scope]]))</f>
        <v>SCOPE 2</v>
      </c>
      <c r="E247" s="3" t="str">
        <f>SUBSTITUTE(SUBSTITUTE(SUBSTITUTE(UPPER(Emission_Table_Raw[[#This Row],[GHG Type]]),"₂","2"),"₄","4"),"₀","0")</f>
        <v>N2O</v>
      </c>
      <c r="F247" s="8">
        <f>IF(Emission_Table[ [#This Row],[Clean GHG Type] ]="CO2", Emission_Table[[#This Row],[Emissions (tons)]],
 IF(Emission_Table[[#This Row],[Clean GHG Type]]="CH4", Emission_Table[[#This Row],[Emissions (tons)]]*28,
 IF(Emission_Table[[#This Row],[Clean GHG Type]]="N2O", Emission_Table[[#This Row],[Emissions (tons)]]*265, "")))</f>
        <v>168558.55000000002</v>
      </c>
      <c r="G247" s="8">
        <v>636.07000000000005</v>
      </c>
    </row>
    <row r="248" spans="1:7" ht="15.75" customHeight="1" x14ac:dyDescent="0.3">
      <c r="A248" s="6" t="s">
        <v>61</v>
      </c>
      <c r="B248" s="6" t="str">
        <f>TRIM(UPPER(Emission_Table_Raw[[#This Row],[Facility Name]]))</f>
        <v>ADANI GREEN</v>
      </c>
      <c r="C248" s="1" t="s">
        <v>13</v>
      </c>
      <c r="D248" s="3" t="str">
        <f>TRIM(UPPER(Emission_Table_Raw[[#This Row],[Scope]]))</f>
        <v>SCOPE 3</v>
      </c>
      <c r="E248" s="3" t="str">
        <f>SUBSTITUTE(SUBSTITUTE(SUBSTITUTE(UPPER(Emission_Table_Raw[[#This Row],[GHG Type]]),"₂","2"),"₄","4"),"₀","0")</f>
        <v>CH4</v>
      </c>
      <c r="F248" s="8">
        <f>IF(Emission_Table[ [#This Row],[Clean GHG Type] ]="CO2", Emission_Table[[#This Row],[Emissions (tons)]],
 IF(Emission_Table[[#This Row],[Clean GHG Type]]="CH4", Emission_Table[[#This Row],[Emissions (tons)]]*28,
 IF(Emission_Table[[#This Row],[Clean GHG Type]]="N2O", Emission_Table[[#This Row],[Emissions (tons)]]*265, "")))</f>
        <v>33394.480000000003</v>
      </c>
      <c r="G248" s="8">
        <v>1192.6600000000001</v>
      </c>
    </row>
    <row r="249" spans="1:7" ht="15.75" customHeight="1" x14ac:dyDescent="0.3">
      <c r="A249" s="6" t="s">
        <v>61</v>
      </c>
      <c r="B249" s="6" t="str">
        <f>TRIM(UPPER(Emission_Table_Raw[[#This Row],[Facility Name]]))</f>
        <v>TATA STEEL</v>
      </c>
      <c r="C249" s="1" t="s">
        <v>8</v>
      </c>
      <c r="D249" s="3" t="str">
        <f>TRIM(UPPER(Emission_Table_Raw[[#This Row],[Scope]]))</f>
        <v>SCOPE 3</v>
      </c>
      <c r="E249" s="3" t="str">
        <f>SUBSTITUTE(SUBSTITUTE(SUBSTITUTE(UPPER(Emission_Table_Raw[[#This Row],[GHG Type]]),"₂","2"),"₄","4"),"₀","0")</f>
        <v>N2O</v>
      </c>
      <c r="F249" s="8">
        <f>IF(Emission_Table[ [#This Row],[Clean GHG Type] ]="CO2", Emission_Table[[#This Row],[Emissions (tons)]],
 IF(Emission_Table[[#This Row],[Clean GHG Type]]="CH4", Emission_Table[[#This Row],[Emissions (tons)]]*28,
 IF(Emission_Table[[#This Row],[Clean GHG Type]]="N2O", Emission_Table[[#This Row],[Emissions (tons)]]*265, "")))</f>
        <v>157534.55000000002</v>
      </c>
      <c r="G249" s="8">
        <v>594.47</v>
      </c>
    </row>
    <row r="250" spans="1:7" ht="15.75" customHeight="1" x14ac:dyDescent="0.3">
      <c r="A250" s="6" t="s">
        <v>61</v>
      </c>
      <c r="B250" s="6" t="str">
        <f>TRIM(UPPER(Emission_Table_Raw[[#This Row],[Facility Name]]))</f>
        <v>L&amp;T</v>
      </c>
      <c r="C250" s="1" t="s">
        <v>23</v>
      </c>
      <c r="D250" s="3" t="str">
        <f>TRIM(UPPER(Emission_Table_Raw[[#This Row],[Scope]]))</f>
        <v>SCOPE 3</v>
      </c>
      <c r="E250" s="3" t="str">
        <f>SUBSTITUTE(SUBSTITUTE(SUBSTITUTE(UPPER(Emission_Table_Raw[[#This Row],[GHG Type]]),"₂","2"),"₄","4"),"₀","0")</f>
        <v>N2O</v>
      </c>
      <c r="F250" s="8">
        <f>IF(Emission_Table[ [#This Row],[Clean GHG Type] ]="CO2", Emission_Table[[#This Row],[Emissions (tons)]],
 IF(Emission_Table[[#This Row],[Clean GHG Type]]="CH4", Emission_Table[[#This Row],[Emissions (tons)]]*28,
 IF(Emission_Table[[#This Row],[Clean GHG Type]]="N2O", Emission_Table[[#This Row],[Emissions (tons)]]*265, "")))</f>
        <v>73972.099999999991</v>
      </c>
      <c r="G250" s="8">
        <v>279.14</v>
      </c>
    </row>
    <row r="251" spans="1:7" ht="15.75" customHeight="1" x14ac:dyDescent="0.3">
      <c r="A251" s="6" t="s">
        <v>61</v>
      </c>
      <c r="B251" s="6" t="str">
        <f>TRIM(UPPER(Emission_Table_Raw[[#This Row],[Facility Name]]))</f>
        <v>JSW ENERGY</v>
      </c>
      <c r="C251" s="1" t="s">
        <v>8</v>
      </c>
      <c r="D251" s="3" t="str">
        <f>TRIM(UPPER(Emission_Table_Raw[[#This Row],[Scope]]))</f>
        <v>SCOPE 3</v>
      </c>
      <c r="E251" s="3" t="str">
        <f>SUBSTITUTE(SUBSTITUTE(SUBSTITUTE(UPPER(Emission_Table_Raw[[#This Row],[GHG Type]]),"₂","2"),"₄","4"),"₀","0")</f>
        <v>N2O</v>
      </c>
      <c r="F251" s="8">
        <f>IF(Emission_Table[ [#This Row],[Clean GHG Type] ]="CO2", Emission_Table[[#This Row],[Emissions (tons)]],
 IF(Emission_Table[[#This Row],[Clean GHG Type]]="CH4", Emission_Table[[#This Row],[Emissions (tons)]]*28,
 IF(Emission_Table[[#This Row],[Clean GHG Type]]="N2O", Emission_Table[[#This Row],[Emissions (tons)]]*265, "")))</f>
        <v>781516.63943202898</v>
      </c>
      <c r="G251" s="8">
        <v>2949.1193940831281</v>
      </c>
    </row>
    <row r="252" spans="1:7" ht="15.75" customHeight="1" x14ac:dyDescent="0.3">
      <c r="A252" s="6" t="s">
        <v>61</v>
      </c>
      <c r="B252" s="6" t="str">
        <f>TRIM(UPPER(Emission_Table_Raw[[#This Row],[Facility Name]]))</f>
        <v>ADANI GREEN</v>
      </c>
      <c r="C252" s="1" t="s">
        <v>13</v>
      </c>
      <c r="D252" s="3" t="str">
        <f>TRIM(UPPER(Emission_Table_Raw[[#This Row],[Scope]]))</f>
        <v>SCOPE 2</v>
      </c>
      <c r="E252" s="3" t="str">
        <f>SUBSTITUTE(SUBSTITUTE(SUBSTITUTE(UPPER(Emission_Table_Raw[[#This Row],[GHG Type]]),"₂","2"),"₄","4"),"₀","0")</f>
        <v>N2O</v>
      </c>
      <c r="F252" s="8">
        <f>IF(Emission_Table[ [#This Row],[Clean GHG Type] ]="CO2", Emission_Table[[#This Row],[Emissions (tons)]],
 IF(Emission_Table[[#This Row],[Clean GHG Type]]="CH4", Emission_Table[[#This Row],[Emissions (tons)]]*28,
 IF(Emission_Table[[#This Row],[Clean GHG Type]]="N2O", Emission_Table[[#This Row],[Emissions (tons)]]*265, "")))</f>
        <v>1386997.971615378</v>
      </c>
      <c r="G252" s="8">
        <v>5233.9546098693509</v>
      </c>
    </row>
    <row r="253" spans="1:7" ht="15.75" customHeight="1" x14ac:dyDescent="0.3">
      <c r="A253" s="6" t="s">
        <v>61</v>
      </c>
      <c r="B253" s="6" t="str">
        <f>TRIM(UPPER(Emission_Table_Raw[[#This Row],[Facility Name]]))</f>
        <v>TATA STEEL</v>
      </c>
      <c r="C253" s="1" t="s">
        <v>8</v>
      </c>
      <c r="D253" s="3" t="str">
        <f>TRIM(UPPER(Emission_Table_Raw[[#This Row],[Scope]]))</f>
        <v>SCOPE 1</v>
      </c>
      <c r="E253" s="3" t="str">
        <f>SUBSTITUTE(SUBSTITUTE(SUBSTITUTE(UPPER(Emission_Table_Raw[[#This Row],[GHG Type]]),"₂","2"),"₄","4"),"₀","0")</f>
        <v>N2O</v>
      </c>
      <c r="F253" s="8">
        <f>IF(Emission_Table[ [#This Row],[Clean GHG Type] ]="CO2", Emission_Table[[#This Row],[Emissions (tons)]],
 IF(Emission_Table[[#This Row],[Clean GHG Type]]="CH4", Emission_Table[[#This Row],[Emissions (tons)]]*28,
 IF(Emission_Table[[#This Row],[Clean GHG Type]]="N2O", Emission_Table[[#This Row],[Emissions (tons)]]*265, "")))</f>
        <v>693642.48298481235</v>
      </c>
      <c r="G253" s="8">
        <v>2617.5188037162729</v>
      </c>
    </row>
    <row r="254" spans="1:7" ht="15.75" customHeight="1" x14ac:dyDescent="0.3">
      <c r="A254" s="6" t="s">
        <v>61</v>
      </c>
      <c r="B254" s="6" t="str">
        <f>TRIM(UPPER(Emission_Table_Raw[[#This Row],[Facility Name]]))</f>
        <v>TATA STEEL</v>
      </c>
      <c r="C254" s="1" t="s">
        <v>8</v>
      </c>
      <c r="D254" s="3" t="str">
        <f>TRIM(UPPER(Emission_Table_Raw[[#This Row],[Scope]]))</f>
        <v>SCOPE 1</v>
      </c>
      <c r="E254" s="3" t="str">
        <f>SUBSTITUTE(SUBSTITUTE(SUBSTITUTE(UPPER(Emission_Table_Raw[[#This Row],[GHG Type]]),"₂","2"),"₄","4"),"₀","0")</f>
        <v>N2O</v>
      </c>
      <c r="F254" s="8">
        <f>IF(Emission_Table[ [#This Row],[Clean GHG Type] ]="CO2", Emission_Table[[#This Row],[Emissions (tons)]],
 IF(Emission_Table[[#This Row],[Clean GHG Type]]="CH4", Emission_Table[[#This Row],[Emissions (tons)]]*28,
 IF(Emission_Table[[#This Row],[Clean GHG Type]]="N2O", Emission_Table[[#This Row],[Emissions (tons)]]*265, "")))</f>
        <v>981493.75</v>
      </c>
      <c r="G254" s="8">
        <v>3703.75</v>
      </c>
    </row>
    <row r="255" spans="1:7" ht="15.75" customHeight="1" x14ac:dyDescent="0.3">
      <c r="A255" s="6" t="s">
        <v>61</v>
      </c>
      <c r="B255" s="6" t="str">
        <f>TRIM(UPPER(Emission_Table_Raw[[#This Row],[Facility Name]]))</f>
        <v>ADANI GREEN</v>
      </c>
      <c r="C255" s="1" t="s">
        <v>23</v>
      </c>
      <c r="D255" s="3" t="str">
        <f>TRIM(UPPER(Emission_Table_Raw[[#This Row],[Scope]]))</f>
        <v>SCOPE 1</v>
      </c>
      <c r="E255" s="3" t="str">
        <f>SUBSTITUTE(SUBSTITUTE(SUBSTITUTE(UPPER(Emission_Table_Raw[[#This Row],[GHG Type]]),"₂","2"),"₄","4"),"₀","0")</f>
        <v>CO2</v>
      </c>
      <c r="F255" s="8">
        <f>IF(Emission_Table[ [#This Row],[Clean GHG Type] ]="CO2", Emission_Table[[#This Row],[Emissions (tons)]],
 IF(Emission_Table[[#This Row],[Clean GHG Type]]="CH4", Emission_Table[[#This Row],[Emissions (tons)]]*28,
 IF(Emission_Table[[#This Row],[Clean GHG Type]]="N2O", Emission_Table[[#This Row],[Emissions (tons)]]*265, "")))</f>
        <v>4229.33</v>
      </c>
      <c r="G255" s="8">
        <v>4229.33</v>
      </c>
    </row>
    <row r="256" spans="1:7" ht="15.75" customHeight="1" x14ac:dyDescent="0.3">
      <c r="A256" s="6" t="s">
        <v>61</v>
      </c>
      <c r="B256" s="6" t="str">
        <f>TRIM(UPPER(Emission_Table_Raw[[#This Row],[Facility Name]]))</f>
        <v>RELIANCE INDUSTRIES</v>
      </c>
      <c r="C256" s="1" t="s">
        <v>8</v>
      </c>
      <c r="D256" s="3" t="str">
        <f>TRIM(UPPER(Emission_Table_Raw[[#This Row],[Scope]]))</f>
        <v>SCOPE 1</v>
      </c>
      <c r="E256" s="3" t="str">
        <f>SUBSTITUTE(SUBSTITUTE(SUBSTITUTE(UPPER(Emission_Table_Raw[[#This Row],[GHG Type]]),"₂","2"),"₄","4"),"₀","0")</f>
        <v>N2O</v>
      </c>
      <c r="F256" s="8">
        <f>IF(Emission_Table[ [#This Row],[Clean GHG Type] ]="CO2", Emission_Table[[#This Row],[Emissions (tons)]],
 IF(Emission_Table[[#This Row],[Clean GHG Type]]="CH4", Emission_Table[[#This Row],[Emissions (tons)]]*28,
 IF(Emission_Table[[#This Row],[Clean GHG Type]]="N2O", Emission_Table[[#This Row],[Emissions (tons)]]*265, "")))</f>
        <v>683485.04686218209</v>
      </c>
      <c r="G256" s="8">
        <v>2579.188856083706</v>
      </c>
    </row>
    <row r="257" spans="1:7" ht="15.75" customHeight="1" x14ac:dyDescent="0.3">
      <c r="A257" s="6" t="s">
        <v>61</v>
      </c>
      <c r="B257" s="6" t="str">
        <f>TRIM(UPPER(Emission_Table_Raw[[#This Row],[Facility Name]]))</f>
        <v>TATA STEEL</v>
      </c>
      <c r="C257" s="1" t="s">
        <v>34</v>
      </c>
      <c r="D257" s="3" t="str">
        <f>TRIM(UPPER(Emission_Table_Raw[[#This Row],[Scope]]))</f>
        <v>SCOPE 3</v>
      </c>
      <c r="E257" s="3" t="str">
        <f>SUBSTITUTE(SUBSTITUTE(SUBSTITUTE(UPPER(Emission_Table_Raw[[#This Row],[GHG Type]]),"₂","2"),"₄","4"),"₀","0")</f>
        <v>CH4</v>
      </c>
      <c r="F257" s="8">
        <f>IF(Emission_Table[ [#This Row],[Clean GHG Type] ]="CO2", Emission_Table[[#This Row],[Emissions (tons)]],
 IF(Emission_Table[[#This Row],[Clean GHG Type]]="CH4", Emission_Table[[#This Row],[Emissions (tons)]]*28,
 IF(Emission_Table[[#This Row],[Clean GHG Type]]="N2O", Emission_Table[[#This Row],[Emissions (tons)]]*265, "")))</f>
        <v>23077.600000000002</v>
      </c>
      <c r="G257" s="8">
        <v>824.2</v>
      </c>
    </row>
    <row r="258" spans="1:7" ht="15.75" customHeight="1" x14ac:dyDescent="0.3">
      <c r="A258" s="6" t="s">
        <v>29</v>
      </c>
      <c r="B258" s="6" t="str">
        <f>TRIM(UPPER(Emission_Table_Raw[[#This Row],[Facility Name]]))</f>
        <v>JSW ENERGY</v>
      </c>
      <c r="C258" s="1" t="s">
        <v>8</v>
      </c>
      <c r="D258" s="3" t="str">
        <f>TRIM(UPPER(Emission_Table_Raw[[#This Row],[Scope]]))</f>
        <v>SCOPE 1</v>
      </c>
      <c r="E258" s="3" t="str">
        <f>SUBSTITUTE(SUBSTITUTE(SUBSTITUTE(UPPER(Emission_Table_Raw[[#This Row],[GHG Type]]),"₂","2"),"₄","4"),"₀","0")</f>
        <v>CO2</v>
      </c>
      <c r="F258" s="8">
        <f>IF(Emission_Table[ [#This Row],[Clean GHG Type] ]="CO2", Emission_Table[[#This Row],[Emissions (tons)]],
 IF(Emission_Table[[#This Row],[Clean GHG Type]]="CH4", Emission_Table[[#This Row],[Emissions (tons)]]*28,
 IF(Emission_Table[[#This Row],[Clean GHG Type]]="N2O", Emission_Table[[#This Row],[Emissions (tons)]]*265, "")))</f>
        <v>4737.0600000000004</v>
      </c>
      <c r="G258" s="8">
        <v>4737.0600000000004</v>
      </c>
    </row>
    <row r="259" spans="1:7" ht="15.75" customHeight="1" x14ac:dyDescent="0.3">
      <c r="A259" s="6" t="s">
        <v>29</v>
      </c>
      <c r="B259" s="6" t="str">
        <f>TRIM(UPPER(Emission_Table_Raw[[#This Row],[Facility Name]]))</f>
        <v>RELIANCE INDUSTRIES</v>
      </c>
      <c r="C259" s="1" t="s">
        <v>8</v>
      </c>
      <c r="D259" s="3" t="str">
        <f>TRIM(UPPER(Emission_Table_Raw[[#This Row],[Scope]]))</f>
        <v>SCOPE 1</v>
      </c>
      <c r="E259" s="3" t="str">
        <f>SUBSTITUTE(SUBSTITUTE(SUBSTITUTE(UPPER(Emission_Table_Raw[[#This Row],[GHG Type]]),"₂","2"),"₄","4"),"₀","0")</f>
        <v>CO2</v>
      </c>
      <c r="F259" s="8">
        <f>IF(Emission_Table[ [#This Row],[Clean GHG Type] ]="CO2", Emission_Table[[#This Row],[Emissions (tons)]],
 IF(Emission_Table[[#This Row],[Clean GHG Type]]="CH4", Emission_Table[[#This Row],[Emissions (tons)]]*28,
 IF(Emission_Table[[#This Row],[Clean GHG Type]]="N2O", Emission_Table[[#This Row],[Emissions (tons)]]*265, "")))</f>
        <v>1824.14</v>
      </c>
      <c r="G259" s="8">
        <v>1824.14</v>
      </c>
    </row>
    <row r="260" spans="1:7" ht="15.75" customHeight="1" x14ac:dyDescent="0.3">
      <c r="A260" s="6" t="s">
        <v>29</v>
      </c>
      <c r="B260" s="6" t="str">
        <f>TRIM(UPPER(Emission_Table_Raw[[#This Row],[Facility Name]]))</f>
        <v>JSW ENERGY</v>
      </c>
      <c r="C260" s="1" t="s">
        <v>34</v>
      </c>
      <c r="D260" s="3" t="str">
        <f>TRIM(UPPER(Emission_Table_Raw[[#This Row],[Scope]]))</f>
        <v>SCOPE 3</v>
      </c>
      <c r="E260" s="3" t="str">
        <f>SUBSTITUTE(SUBSTITUTE(SUBSTITUTE(UPPER(Emission_Table_Raw[[#This Row],[GHG Type]]),"₂","2"),"₄","4"),"₀","0")</f>
        <v>N2O</v>
      </c>
      <c r="F260" s="8">
        <f>IF(Emission_Table[ [#This Row],[Clean GHG Type] ]="CO2", Emission_Table[[#This Row],[Emissions (tons)]],
 IF(Emission_Table[[#This Row],[Clean GHG Type]]="CH4", Emission_Table[[#This Row],[Emissions (tons)]]*28,
 IF(Emission_Table[[#This Row],[Clean GHG Type]]="N2O", Emission_Table[[#This Row],[Emissions (tons)]]*265, "")))</f>
        <v>1177861.4000000001</v>
      </c>
      <c r="G260" s="8">
        <v>4444.76</v>
      </c>
    </row>
    <row r="261" spans="1:7" ht="15.75" customHeight="1" x14ac:dyDescent="0.3">
      <c r="A261" s="6" t="s">
        <v>29</v>
      </c>
      <c r="B261" s="6" t="str">
        <f>TRIM(UPPER(Emission_Table_Raw[[#This Row],[Facility Name]]))</f>
        <v>ADANI GREEN</v>
      </c>
      <c r="C261" s="1" t="s">
        <v>8</v>
      </c>
      <c r="D261" s="3" t="str">
        <f>TRIM(UPPER(Emission_Table_Raw[[#This Row],[Scope]]))</f>
        <v>SCOPE 1</v>
      </c>
      <c r="E261" s="3" t="str">
        <f>SUBSTITUTE(SUBSTITUTE(SUBSTITUTE(UPPER(Emission_Table_Raw[[#This Row],[GHG Type]]),"₂","2"),"₄","4"),"₀","0")</f>
        <v>CO2</v>
      </c>
      <c r="F261" s="8">
        <f>IF(Emission_Table[ [#This Row],[Clean GHG Type] ]="CO2", Emission_Table[[#This Row],[Emissions (tons)]],
 IF(Emission_Table[[#This Row],[Clean GHG Type]]="CH4", Emission_Table[[#This Row],[Emissions (tons)]]*28,
 IF(Emission_Table[[#This Row],[Clean GHG Type]]="N2O", Emission_Table[[#This Row],[Emissions (tons)]]*265, "")))</f>
        <v>3289.66</v>
      </c>
      <c r="G261" s="8">
        <v>3289.66</v>
      </c>
    </row>
    <row r="262" spans="1:7" ht="15.75" customHeight="1" x14ac:dyDescent="0.3">
      <c r="A262" s="6" t="s">
        <v>29</v>
      </c>
      <c r="B262" s="6" t="str">
        <f>TRIM(UPPER(Emission_Table_Raw[[#This Row],[Facility Name]]))</f>
        <v>RELIANCE INDUSTRIES</v>
      </c>
      <c r="C262" s="1" t="s">
        <v>8</v>
      </c>
      <c r="D262" s="3" t="str">
        <f>TRIM(UPPER(Emission_Table_Raw[[#This Row],[Scope]]))</f>
        <v>SCOPE 3</v>
      </c>
      <c r="E262" s="3" t="str">
        <f>SUBSTITUTE(SUBSTITUTE(SUBSTITUTE(UPPER(Emission_Table_Raw[[#This Row],[GHG Type]]),"₂","2"),"₄","4"),"₀","0")</f>
        <v>CO2</v>
      </c>
      <c r="F262" s="8">
        <f>IF(Emission_Table[ [#This Row],[Clean GHG Type] ]="CO2", Emission_Table[[#This Row],[Emissions (tons)]],
 IF(Emission_Table[[#This Row],[Clean GHG Type]]="CH4", Emission_Table[[#This Row],[Emissions (tons)]]*28,
 IF(Emission_Table[[#This Row],[Clean GHG Type]]="N2O", Emission_Table[[#This Row],[Emissions (tons)]]*265, "")))</f>
        <v>2907.1210239765292</v>
      </c>
      <c r="G262" s="8">
        <v>2907.1210239765292</v>
      </c>
    </row>
    <row r="263" spans="1:7" ht="15.75" customHeight="1" x14ac:dyDescent="0.3">
      <c r="A263" s="6" t="s">
        <v>29</v>
      </c>
      <c r="B263" s="6" t="str">
        <f>TRIM(UPPER(Emission_Table_Raw[[#This Row],[Facility Name]]))</f>
        <v>TATA STEEL</v>
      </c>
      <c r="C263" s="1" t="s">
        <v>34</v>
      </c>
      <c r="D263" s="3" t="str">
        <f>TRIM(UPPER(Emission_Table_Raw[[#This Row],[Scope]]))</f>
        <v>SCOPE 2</v>
      </c>
      <c r="E263" s="3" t="str">
        <f>SUBSTITUTE(SUBSTITUTE(SUBSTITUTE(UPPER(Emission_Table_Raw[[#This Row],[GHG Type]]),"₂","2"),"₄","4"),"₀","0")</f>
        <v>CH4</v>
      </c>
      <c r="F263" s="8">
        <f>IF(Emission_Table[ [#This Row],[Clean GHG Type] ]="CO2", Emission_Table[[#This Row],[Emissions (tons)]],
 IF(Emission_Table[[#This Row],[Clean GHG Type]]="CH4", Emission_Table[[#This Row],[Emissions (tons)]]*28,
 IF(Emission_Table[[#This Row],[Clean GHG Type]]="N2O", Emission_Table[[#This Row],[Emissions (tons)]]*265, "")))</f>
        <v>113834.56</v>
      </c>
      <c r="G263" s="8">
        <v>4065.52</v>
      </c>
    </row>
    <row r="264" spans="1:7" ht="15.75" customHeight="1" x14ac:dyDescent="0.3">
      <c r="A264" s="6" t="s">
        <v>29</v>
      </c>
      <c r="B264" s="6" t="str">
        <f>TRIM(UPPER(Emission_Table_Raw[[#This Row],[Facility Name]]))</f>
        <v>TATA STEEL</v>
      </c>
      <c r="C264" s="1" t="s">
        <v>23</v>
      </c>
      <c r="D264" s="3" t="str">
        <f>TRIM(UPPER(Emission_Table_Raw[[#This Row],[Scope]]))</f>
        <v>SCOPE 3</v>
      </c>
      <c r="E264" s="3" t="str">
        <f>SUBSTITUTE(SUBSTITUTE(SUBSTITUTE(UPPER(Emission_Table_Raw[[#This Row],[GHG Type]]),"₂","2"),"₄","4"),"₀","0")</f>
        <v>N2O</v>
      </c>
      <c r="F264" s="8">
        <f>IF(Emission_Table[ [#This Row],[Clean GHG Type] ]="CO2", Emission_Table[[#This Row],[Emissions (tons)]],
 IF(Emission_Table[[#This Row],[Clean GHG Type]]="CH4", Emission_Table[[#This Row],[Emissions (tons)]]*28,
 IF(Emission_Table[[#This Row],[Clean GHG Type]]="N2O", Emission_Table[[#This Row],[Emissions (tons)]]*265, "")))</f>
        <v>1001103.75</v>
      </c>
      <c r="G264" s="8">
        <v>3777.75</v>
      </c>
    </row>
    <row r="265" spans="1:7" ht="15.75" customHeight="1" x14ac:dyDescent="0.3">
      <c r="A265" s="6" t="s">
        <v>29</v>
      </c>
      <c r="B265" s="6" t="str">
        <f>TRIM(UPPER(Emission_Table_Raw[[#This Row],[Facility Name]]))</f>
        <v>ADANI GREEN</v>
      </c>
      <c r="C265" s="1" t="s">
        <v>34</v>
      </c>
      <c r="D265" s="3" t="str">
        <f>TRIM(UPPER(Emission_Table_Raw[[#This Row],[Scope]]))</f>
        <v>SCOPE 3</v>
      </c>
      <c r="E265" s="3" t="str">
        <f>SUBSTITUTE(SUBSTITUTE(SUBSTITUTE(UPPER(Emission_Table_Raw[[#This Row],[GHG Type]]),"₂","2"),"₄","4"),"₀","0")</f>
        <v>CH4</v>
      </c>
      <c r="F265" s="8">
        <f>IF(Emission_Table[ [#This Row],[Clean GHG Type] ]="CO2", Emission_Table[[#This Row],[Emissions (tons)]],
 IF(Emission_Table[[#This Row],[Clean GHG Type]]="CH4", Emission_Table[[#This Row],[Emissions (tons)]]*28,
 IF(Emission_Table[[#This Row],[Clean GHG Type]]="N2O", Emission_Table[[#This Row],[Emissions (tons)]]*265, "")))</f>
        <v>122834.88</v>
      </c>
      <c r="G265" s="8">
        <v>4386.96</v>
      </c>
    </row>
    <row r="266" spans="1:7" ht="15.75" customHeight="1" x14ac:dyDescent="0.3">
      <c r="A266" s="6" t="s">
        <v>29</v>
      </c>
      <c r="B266" s="6" t="str">
        <f>TRIM(UPPER(Emission_Table_Raw[[#This Row],[Facility Name]]))</f>
        <v>TATA STEEL</v>
      </c>
      <c r="C266" s="1" t="s">
        <v>34</v>
      </c>
      <c r="D266" s="3" t="str">
        <f>TRIM(UPPER(Emission_Table_Raw[[#This Row],[Scope]]))</f>
        <v>SCOPE 2</v>
      </c>
      <c r="E266" s="3" t="str">
        <f>SUBSTITUTE(SUBSTITUTE(SUBSTITUTE(UPPER(Emission_Table_Raw[[#This Row],[GHG Type]]),"₂","2"),"₄","4"),"₀","0")</f>
        <v>CH4</v>
      </c>
      <c r="F266" s="8">
        <f>IF(Emission_Table[ [#This Row],[Clean GHG Type] ]="CO2", Emission_Table[[#This Row],[Emissions (tons)]],
 IF(Emission_Table[[#This Row],[Clean GHG Type]]="CH4", Emission_Table[[#This Row],[Emissions (tons)]]*28,
 IF(Emission_Table[[#This Row],[Clean GHG Type]]="N2O", Emission_Table[[#This Row],[Emissions (tons)]]*265, "")))</f>
        <v>57031.24</v>
      </c>
      <c r="G266" s="8">
        <v>2036.83</v>
      </c>
    </row>
    <row r="267" spans="1:7" ht="15.75" customHeight="1" x14ac:dyDescent="0.3">
      <c r="A267" s="6" t="s">
        <v>29</v>
      </c>
      <c r="B267" s="6" t="str">
        <f>TRIM(UPPER(Emission_Table_Raw[[#This Row],[Facility Name]]))</f>
        <v>RELIANCE INDUSTRIES</v>
      </c>
      <c r="C267" s="1" t="s">
        <v>13</v>
      </c>
      <c r="D267" s="3" t="str">
        <f>TRIM(UPPER(Emission_Table_Raw[[#This Row],[Scope]]))</f>
        <v>SCOPE 1</v>
      </c>
      <c r="E267" s="3" t="str">
        <f>SUBSTITUTE(SUBSTITUTE(SUBSTITUTE(UPPER(Emission_Table_Raw[[#This Row],[GHG Type]]),"₂","2"),"₄","4"),"₀","0")</f>
        <v>CH4</v>
      </c>
      <c r="F267" s="8">
        <f>IF(Emission_Table[ [#This Row],[Clean GHG Type] ]="CO2", Emission_Table[[#This Row],[Emissions (tons)]],
 IF(Emission_Table[[#This Row],[Clean GHG Type]]="CH4", Emission_Table[[#This Row],[Emissions (tons)]]*28,
 IF(Emission_Table[[#This Row],[Clean GHG Type]]="N2O", Emission_Table[[#This Row],[Emissions (tons)]]*265, "")))</f>
        <v>80119.48</v>
      </c>
      <c r="G267" s="8">
        <v>2861.41</v>
      </c>
    </row>
    <row r="268" spans="1:7" ht="15.75" customHeight="1" x14ac:dyDescent="0.3">
      <c r="A268" s="6" t="s">
        <v>29</v>
      </c>
      <c r="B268" s="6" t="str">
        <f>TRIM(UPPER(Emission_Table_Raw[[#This Row],[Facility Name]]))</f>
        <v>JSW ENERGY</v>
      </c>
      <c r="C268" s="1" t="s">
        <v>23</v>
      </c>
      <c r="D268" s="3" t="str">
        <f>TRIM(UPPER(Emission_Table_Raw[[#This Row],[Scope]]))</f>
        <v>SCOPE 2</v>
      </c>
      <c r="E268" s="3" t="str">
        <f>SUBSTITUTE(SUBSTITUTE(SUBSTITUTE(UPPER(Emission_Table_Raw[[#This Row],[GHG Type]]),"₂","2"),"₄","4"),"₀","0")</f>
        <v>N2O</v>
      </c>
      <c r="F268" s="8">
        <f>IF(Emission_Table[ [#This Row],[Clean GHG Type] ]="CO2", Emission_Table[[#This Row],[Emissions (tons)]],
 IF(Emission_Table[[#This Row],[Clean GHG Type]]="CH4", Emission_Table[[#This Row],[Emissions (tons)]]*28,
 IF(Emission_Table[[#This Row],[Clean GHG Type]]="N2O", Emission_Table[[#This Row],[Emissions (tons)]]*265, "")))</f>
        <v>442828.25</v>
      </c>
      <c r="G268" s="8">
        <v>1671.05</v>
      </c>
    </row>
    <row r="269" spans="1:7" ht="15.75" customHeight="1" x14ac:dyDescent="0.3">
      <c r="A269" s="6" t="s">
        <v>29</v>
      </c>
      <c r="B269" s="6" t="str">
        <f>TRIM(UPPER(Emission_Table_Raw[[#This Row],[Facility Name]]))</f>
        <v>ADANI GREEN</v>
      </c>
      <c r="C269" s="1" t="s">
        <v>34</v>
      </c>
      <c r="D269" s="3" t="str">
        <f>TRIM(UPPER(Emission_Table_Raw[[#This Row],[Scope]]))</f>
        <v>SCOPE 2</v>
      </c>
      <c r="E269" s="3" t="str">
        <f>SUBSTITUTE(SUBSTITUTE(SUBSTITUTE(UPPER(Emission_Table_Raw[[#This Row],[GHG Type]]),"₂","2"),"₄","4"),"₀","0")</f>
        <v>N2O</v>
      </c>
      <c r="F269" s="8">
        <f>IF(Emission_Table[ [#This Row],[Clean GHG Type] ]="CO2", Emission_Table[[#This Row],[Emissions (tons)]],
 IF(Emission_Table[[#This Row],[Clean GHG Type]]="CH4", Emission_Table[[#This Row],[Emissions (tons)]]*28,
 IF(Emission_Table[[#This Row],[Clean GHG Type]]="N2O", Emission_Table[[#This Row],[Emissions (tons)]]*265, "")))</f>
        <v>520319.55</v>
      </c>
      <c r="G269" s="8">
        <v>1963.47</v>
      </c>
    </row>
    <row r="270" spans="1:7" ht="15.75" customHeight="1" x14ac:dyDescent="0.3">
      <c r="A270" s="6" t="s">
        <v>29</v>
      </c>
      <c r="B270" s="6" t="str">
        <f>TRIM(UPPER(Emission_Table_Raw[[#This Row],[Facility Name]]))</f>
        <v>JSW ENERGY</v>
      </c>
      <c r="C270" s="1" t="s">
        <v>8</v>
      </c>
      <c r="D270" s="3" t="str">
        <f>TRIM(UPPER(Emission_Table_Raw[[#This Row],[Scope]]))</f>
        <v>SCOPE 1</v>
      </c>
      <c r="E270" s="3" t="str">
        <f>SUBSTITUTE(SUBSTITUTE(SUBSTITUTE(UPPER(Emission_Table_Raw[[#This Row],[GHG Type]]),"₂","2"),"₄","4"),"₀","0")</f>
        <v>CO2</v>
      </c>
      <c r="F270" s="8">
        <f>IF(Emission_Table[ [#This Row],[Clean GHG Type] ]="CO2", Emission_Table[[#This Row],[Emissions (tons)]],
 IF(Emission_Table[[#This Row],[Clean GHG Type]]="CH4", Emission_Table[[#This Row],[Emissions (tons)]]*28,
 IF(Emission_Table[[#This Row],[Clean GHG Type]]="N2O", Emission_Table[[#This Row],[Emissions (tons)]]*265, "")))</f>
        <v>1399.1880407177471</v>
      </c>
      <c r="G270" s="8">
        <v>1399.1880407177471</v>
      </c>
    </row>
    <row r="271" spans="1:7" ht="15.75" customHeight="1" x14ac:dyDescent="0.3">
      <c r="A271" s="6" t="s">
        <v>29</v>
      </c>
      <c r="B271" s="6" t="str">
        <f>TRIM(UPPER(Emission_Table_Raw[[#This Row],[Facility Name]]))</f>
        <v>TATA STEEL</v>
      </c>
      <c r="C271" s="1" t="s">
        <v>13</v>
      </c>
      <c r="D271" s="3" t="str">
        <f>TRIM(UPPER(Emission_Table_Raw[[#This Row],[Scope]]))</f>
        <v>SCOPE 1</v>
      </c>
      <c r="E271" s="3" t="str">
        <f>SUBSTITUTE(SUBSTITUTE(SUBSTITUTE(UPPER(Emission_Table_Raw[[#This Row],[GHG Type]]),"₂","2"),"₄","4"),"₀","0")</f>
        <v>CH4</v>
      </c>
      <c r="F271" s="8">
        <f>IF(Emission_Table[ [#This Row],[Clean GHG Type] ]="CO2", Emission_Table[[#This Row],[Emissions (tons)]],
 IF(Emission_Table[[#This Row],[Clean GHG Type]]="CH4", Emission_Table[[#This Row],[Emissions (tons)]]*28,
 IF(Emission_Table[[#This Row],[Clean GHG Type]]="N2O", Emission_Table[[#This Row],[Emissions (tons)]]*265, "")))</f>
        <v>47650.119999999995</v>
      </c>
      <c r="G271" s="8">
        <v>1701.79</v>
      </c>
    </row>
    <row r="272" spans="1:7" ht="15.75" customHeight="1" x14ac:dyDescent="0.3">
      <c r="A272" s="6" t="s">
        <v>29</v>
      </c>
      <c r="B272" s="6" t="str">
        <f>TRIM(UPPER(Emission_Table_Raw[[#This Row],[Facility Name]]))</f>
        <v>RELIANCE INDUSTRIES</v>
      </c>
      <c r="C272" s="1" t="s">
        <v>13</v>
      </c>
      <c r="D272" s="3" t="str">
        <f>TRIM(UPPER(Emission_Table_Raw[[#This Row],[Scope]]))</f>
        <v>SCOPE 3</v>
      </c>
      <c r="E272" s="3" t="str">
        <f>SUBSTITUTE(SUBSTITUTE(SUBSTITUTE(UPPER(Emission_Table_Raw[[#This Row],[GHG Type]]),"₂","2"),"₄","4"),"₀","0")</f>
        <v>N2O</v>
      </c>
      <c r="F272" s="8">
        <f>IF(Emission_Table[ [#This Row],[Clean GHG Type] ]="CO2", Emission_Table[[#This Row],[Emissions (tons)]],
 IF(Emission_Table[[#This Row],[Clean GHG Type]]="CH4", Emission_Table[[#This Row],[Emissions (tons)]]*28,
 IF(Emission_Table[[#This Row],[Clean GHG Type]]="N2O", Emission_Table[[#This Row],[Emissions (tons)]]*265, "")))</f>
        <v>517232.3</v>
      </c>
      <c r="G272" s="8">
        <v>1951.82</v>
      </c>
    </row>
    <row r="273" spans="1:7" ht="15.75" customHeight="1" x14ac:dyDescent="0.3">
      <c r="A273" s="6" t="s">
        <v>29</v>
      </c>
      <c r="B273" s="6" t="str">
        <f>TRIM(UPPER(Emission_Table_Raw[[#This Row],[Facility Name]]))</f>
        <v>ADANI GREEN</v>
      </c>
      <c r="C273" s="1" t="s">
        <v>23</v>
      </c>
      <c r="D273" s="3" t="str">
        <f>TRIM(UPPER(Emission_Table_Raw[[#This Row],[Scope]]))</f>
        <v>SCOPE 3</v>
      </c>
      <c r="E273" s="3" t="str">
        <f>SUBSTITUTE(SUBSTITUTE(SUBSTITUTE(UPPER(Emission_Table_Raw[[#This Row],[GHG Type]]),"₂","2"),"₄","4"),"₀","0")</f>
        <v>CH4</v>
      </c>
      <c r="F273" s="8">
        <f>IF(Emission_Table[ [#This Row],[Clean GHG Type] ]="CO2", Emission_Table[[#This Row],[Emissions (tons)]],
 IF(Emission_Table[[#This Row],[Clean GHG Type]]="CH4", Emission_Table[[#This Row],[Emissions (tons)]]*28,
 IF(Emission_Table[[#This Row],[Clean GHG Type]]="N2O", Emission_Table[[#This Row],[Emissions (tons)]]*265, "")))</f>
        <v>12012.279999999999</v>
      </c>
      <c r="G273" s="8">
        <v>429.01</v>
      </c>
    </row>
    <row r="274" spans="1:7" ht="15.75" customHeight="1" x14ac:dyDescent="0.3">
      <c r="A274" s="6" t="s">
        <v>29</v>
      </c>
      <c r="B274" s="6" t="str">
        <f>TRIM(UPPER(Emission_Table_Raw[[#This Row],[Facility Name]]))</f>
        <v>L&amp;T</v>
      </c>
      <c r="C274" s="1" t="s">
        <v>34</v>
      </c>
      <c r="D274" s="3" t="str">
        <f>TRIM(UPPER(Emission_Table_Raw[[#This Row],[Scope]]))</f>
        <v>SCOPE 1</v>
      </c>
      <c r="E274" s="3" t="str">
        <f>SUBSTITUTE(SUBSTITUTE(SUBSTITUTE(UPPER(Emission_Table_Raw[[#This Row],[GHG Type]]),"₂","2"),"₄","4"),"₀","0")</f>
        <v>CH4</v>
      </c>
      <c r="F274" s="8">
        <f>IF(Emission_Table[ [#This Row],[Clean GHG Type] ]="CO2", Emission_Table[[#This Row],[Emissions (tons)]],
 IF(Emission_Table[[#This Row],[Clean GHG Type]]="CH4", Emission_Table[[#This Row],[Emissions (tons)]]*28,
 IF(Emission_Table[[#This Row],[Clean GHG Type]]="N2O", Emission_Table[[#This Row],[Emissions (tons)]]*265, "")))</f>
        <v>81357.08</v>
      </c>
      <c r="G274" s="8">
        <v>2905.61</v>
      </c>
    </row>
    <row r="275" spans="1:7" ht="15.75" customHeight="1" x14ac:dyDescent="0.3">
      <c r="A275" s="6" t="s">
        <v>58</v>
      </c>
      <c r="B275" s="6" t="str">
        <f>TRIM(UPPER(Emission_Table_Raw[[#This Row],[Facility Name]]))</f>
        <v>L&amp;T</v>
      </c>
      <c r="C275" s="1" t="s">
        <v>34</v>
      </c>
      <c r="D275" s="3" t="str">
        <f>TRIM(UPPER(Emission_Table_Raw[[#This Row],[Scope]]))</f>
        <v>SCOPE 2</v>
      </c>
      <c r="E275" s="3" t="str">
        <f>SUBSTITUTE(SUBSTITUTE(SUBSTITUTE(UPPER(Emission_Table_Raw[[#This Row],[GHG Type]]),"₂","2"),"₄","4"),"₀","0")</f>
        <v>CH4</v>
      </c>
      <c r="F275" s="8">
        <f>IF(Emission_Table[ [#This Row],[Clean GHG Type] ]="CO2", Emission_Table[[#This Row],[Emissions (tons)]],
 IF(Emission_Table[[#This Row],[Clean GHG Type]]="CH4", Emission_Table[[#This Row],[Emissions (tons)]]*28,
 IF(Emission_Table[[#This Row],[Clean GHG Type]]="N2O", Emission_Table[[#This Row],[Emissions (tons)]]*265, "")))</f>
        <v>34908.38591954115</v>
      </c>
      <c r="G275" s="8">
        <v>1246.7280685550411</v>
      </c>
    </row>
    <row r="276" spans="1:7" ht="15.75" customHeight="1" x14ac:dyDescent="0.3">
      <c r="A276" s="6" t="s">
        <v>58</v>
      </c>
      <c r="B276" s="6" t="str">
        <f>TRIM(UPPER(Emission_Table_Raw[[#This Row],[Facility Name]]))</f>
        <v>JSW ENERGY</v>
      </c>
      <c r="C276" s="1" t="s">
        <v>23</v>
      </c>
      <c r="D276" s="3" t="str">
        <f>TRIM(UPPER(Emission_Table_Raw[[#This Row],[Scope]]))</f>
        <v>SCOPE 2</v>
      </c>
      <c r="E276" s="3" t="str">
        <f>SUBSTITUTE(SUBSTITUTE(SUBSTITUTE(UPPER(Emission_Table_Raw[[#This Row],[GHG Type]]),"₂","2"),"₄","4"),"₀","0")</f>
        <v>CO2</v>
      </c>
      <c r="F276" s="8">
        <f>IF(Emission_Table[ [#This Row],[Clean GHG Type] ]="CO2", Emission_Table[[#This Row],[Emissions (tons)]],
 IF(Emission_Table[[#This Row],[Clean GHG Type]]="CH4", Emission_Table[[#This Row],[Emissions (tons)]]*28,
 IF(Emission_Table[[#This Row],[Clean GHG Type]]="N2O", Emission_Table[[#This Row],[Emissions (tons)]]*265, "")))</f>
        <v>235.74</v>
      </c>
      <c r="G276" s="8">
        <v>235.74</v>
      </c>
    </row>
    <row r="277" spans="1:7" ht="15.75" customHeight="1" x14ac:dyDescent="0.3">
      <c r="A277" s="6" t="s">
        <v>58</v>
      </c>
      <c r="B277" s="6" t="str">
        <f>TRIM(UPPER(Emission_Table_Raw[[#This Row],[Facility Name]]))</f>
        <v>RELIANCE INDUSTRIES</v>
      </c>
      <c r="C277" s="1" t="s">
        <v>23</v>
      </c>
      <c r="D277" s="3" t="str">
        <f>TRIM(UPPER(Emission_Table_Raw[[#This Row],[Scope]]))</f>
        <v>SCOPE 3</v>
      </c>
      <c r="E277" s="3" t="str">
        <f>SUBSTITUTE(SUBSTITUTE(SUBSTITUTE(UPPER(Emission_Table_Raw[[#This Row],[GHG Type]]),"₂","2"),"₄","4"),"₀","0")</f>
        <v>CH4</v>
      </c>
      <c r="F277" s="8">
        <f>IF(Emission_Table[ [#This Row],[Clean GHG Type] ]="CO2", Emission_Table[[#This Row],[Emissions (tons)]],
 IF(Emission_Table[[#This Row],[Clean GHG Type]]="CH4", Emission_Table[[#This Row],[Emissions (tons)]]*28,
 IF(Emission_Table[[#This Row],[Clean GHG Type]]="N2O", Emission_Table[[#This Row],[Emissions (tons)]]*265, "")))</f>
        <v>50987.621462224553</v>
      </c>
      <c r="G277" s="8">
        <v>1820.986480793734</v>
      </c>
    </row>
    <row r="278" spans="1:7" ht="15.75" customHeight="1" x14ac:dyDescent="0.3">
      <c r="A278" s="6" t="s">
        <v>58</v>
      </c>
      <c r="B278" s="6" t="str">
        <f>TRIM(UPPER(Emission_Table_Raw[[#This Row],[Facility Name]]))</f>
        <v>TATA STEEL</v>
      </c>
      <c r="C278" s="1" t="s">
        <v>34</v>
      </c>
      <c r="D278" s="3" t="str">
        <f>TRIM(UPPER(Emission_Table_Raw[[#This Row],[Scope]]))</f>
        <v>SCOPE 1</v>
      </c>
      <c r="E278" s="3" t="str">
        <f>SUBSTITUTE(SUBSTITUTE(SUBSTITUTE(UPPER(Emission_Table_Raw[[#This Row],[GHG Type]]),"₂","2"),"₄","4"),"₀","0")</f>
        <v>CO2</v>
      </c>
      <c r="F278" s="8">
        <f>IF(Emission_Table[ [#This Row],[Clean GHG Type] ]="CO2", Emission_Table[[#This Row],[Emissions (tons)]],
 IF(Emission_Table[[#This Row],[Clean GHG Type]]="CH4", Emission_Table[[#This Row],[Emissions (tons)]]*28,
 IF(Emission_Table[[#This Row],[Clean GHG Type]]="N2O", Emission_Table[[#This Row],[Emissions (tons)]]*265, "")))</f>
        <v>1104.3599999999999</v>
      </c>
      <c r="G278" s="8">
        <v>1104.3599999999999</v>
      </c>
    </row>
    <row r="279" spans="1:7" ht="15.75" customHeight="1" x14ac:dyDescent="0.3">
      <c r="A279" s="6" t="s">
        <v>58</v>
      </c>
      <c r="B279" s="6" t="str">
        <f>TRIM(UPPER(Emission_Table_Raw[[#This Row],[Facility Name]]))</f>
        <v>RELIANCE INDUSTRIES</v>
      </c>
      <c r="C279" s="1" t="s">
        <v>34</v>
      </c>
      <c r="D279" s="3" t="str">
        <f>TRIM(UPPER(Emission_Table_Raw[[#This Row],[Scope]]))</f>
        <v>SCOPE 2</v>
      </c>
      <c r="E279" s="3" t="str">
        <f>SUBSTITUTE(SUBSTITUTE(SUBSTITUTE(UPPER(Emission_Table_Raw[[#This Row],[GHG Type]]),"₂","2"),"₄","4"),"₀","0")</f>
        <v>N2O</v>
      </c>
      <c r="F279" s="8">
        <f>IF(Emission_Table[ [#This Row],[Clean GHG Type] ]="CO2", Emission_Table[[#This Row],[Emissions (tons)]],
 IF(Emission_Table[[#This Row],[Clean GHG Type]]="CH4", Emission_Table[[#This Row],[Emissions (tons)]]*28,
 IF(Emission_Table[[#This Row],[Clean GHG Type]]="N2O", Emission_Table[[#This Row],[Emissions (tons)]]*265, "")))</f>
        <v>1056698.1000000001</v>
      </c>
      <c r="G279" s="8">
        <v>3987.54</v>
      </c>
    </row>
    <row r="280" spans="1:7" ht="15.75" customHeight="1" x14ac:dyDescent="0.3">
      <c r="A280" s="6" t="s">
        <v>58</v>
      </c>
      <c r="B280" s="6" t="str">
        <f>TRIM(UPPER(Emission_Table_Raw[[#This Row],[Facility Name]]))</f>
        <v>RELIANCE INDUSTRIES</v>
      </c>
      <c r="C280" s="1" t="s">
        <v>34</v>
      </c>
      <c r="D280" s="3" t="str">
        <f>TRIM(UPPER(Emission_Table_Raw[[#This Row],[Scope]]))</f>
        <v>SCOPE 2</v>
      </c>
      <c r="E280" s="3" t="str">
        <f>SUBSTITUTE(SUBSTITUTE(SUBSTITUTE(UPPER(Emission_Table_Raw[[#This Row],[GHG Type]]),"₂","2"),"₄","4"),"₀","0")</f>
        <v>CO2</v>
      </c>
      <c r="F280" s="8">
        <f>IF(Emission_Table[ [#This Row],[Clean GHG Type] ]="CO2", Emission_Table[[#This Row],[Emissions (tons)]],
 IF(Emission_Table[[#This Row],[Clean GHG Type]]="CH4", Emission_Table[[#This Row],[Emissions (tons)]]*28,
 IF(Emission_Table[[#This Row],[Clean GHG Type]]="N2O", Emission_Table[[#This Row],[Emissions (tons)]]*265, "")))</f>
        <v>1860.7437636691391</v>
      </c>
      <c r="G280" s="8">
        <v>1860.7437636691391</v>
      </c>
    </row>
    <row r="281" spans="1:7" ht="15.75" customHeight="1" x14ac:dyDescent="0.3">
      <c r="A281" s="6" t="s">
        <v>58</v>
      </c>
      <c r="B281" s="6" t="str">
        <f>TRIM(UPPER(Emission_Table_Raw[[#This Row],[Facility Name]]))</f>
        <v>JSW ENERGY</v>
      </c>
      <c r="C281" s="1" t="s">
        <v>34</v>
      </c>
      <c r="D281" s="3" t="str">
        <f>TRIM(UPPER(Emission_Table_Raw[[#This Row],[Scope]]))</f>
        <v>SCOPE 1</v>
      </c>
      <c r="E281" s="3" t="str">
        <f>SUBSTITUTE(SUBSTITUTE(SUBSTITUTE(UPPER(Emission_Table_Raw[[#This Row],[GHG Type]]),"₂","2"),"₄","4"),"₀","0")</f>
        <v>N2O</v>
      </c>
      <c r="F281" s="8">
        <f>IF(Emission_Table[ [#This Row],[Clean GHG Type] ]="CO2", Emission_Table[[#This Row],[Emissions (tons)]],
 IF(Emission_Table[[#This Row],[Clean GHG Type]]="CH4", Emission_Table[[#This Row],[Emissions (tons)]]*28,
 IF(Emission_Table[[#This Row],[Clean GHG Type]]="N2O", Emission_Table[[#This Row],[Emissions (tons)]]*265, "")))</f>
        <v>310180.21718315146</v>
      </c>
      <c r="G281" s="8">
        <v>1170.491385596798</v>
      </c>
    </row>
    <row r="282" spans="1:7" ht="15.75" customHeight="1" x14ac:dyDescent="0.3">
      <c r="A282" s="6" t="s">
        <v>58</v>
      </c>
      <c r="B282" s="6" t="str">
        <f>TRIM(UPPER(Emission_Table_Raw[[#This Row],[Facility Name]]))</f>
        <v>ADANI GREEN</v>
      </c>
      <c r="C282" s="1" t="s">
        <v>13</v>
      </c>
      <c r="D282" s="3" t="str">
        <f>TRIM(UPPER(Emission_Table_Raw[[#This Row],[Scope]]))</f>
        <v>SCOPE 2</v>
      </c>
      <c r="E282" s="3" t="str">
        <f>SUBSTITUTE(SUBSTITUTE(SUBSTITUTE(UPPER(Emission_Table_Raw[[#This Row],[GHG Type]]),"₂","2"),"₄","4"),"₀","0")</f>
        <v>CO2</v>
      </c>
      <c r="F282" s="8">
        <f>IF(Emission_Table[ [#This Row],[Clean GHG Type] ]="CO2", Emission_Table[[#This Row],[Emissions (tons)]],
 IF(Emission_Table[[#This Row],[Clean GHG Type]]="CH4", Emission_Table[[#This Row],[Emissions (tons)]]*28,
 IF(Emission_Table[[#This Row],[Clean GHG Type]]="N2O", Emission_Table[[#This Row],[Emissions (tons)]]*265, "")))</f>
        <v>889.01334213777295</v>
      </c>
      <c r="G282" s="8">
        <v>889.01334213777295</v>
      </c>
    </row>
    <row r="283" spans="1:7" ht="15.75" customHeight="1" x14ac:dyDescent="0.3">
      <c r="A283" s="6" t="s">
        <v>58</v>
      </c>
      <c r="B283" s="6" t="str">
        <f>TRIM(UPPER(Emission_Table_Raw[[#This Row],[Facility Name]]))</f>
        <v>ADANI GREEN</v>
      </c>
      <c r="C283" s="1" t="s">
        <v>8</v>
      </c>
      <c r="D283" s="3" t="str">
        <f>TRIM(UPPER(Emission_Table_Raw[[#This Row],[Scope]]))</f>
        <v>SCOPE 3</v>
      </c>
      <c r="E283" s="3" t="str">
        <f>SUBSTITUTE(SUBSTITUTE(SUBSTITUTE(UPPER(Emission_Table_Raw[[#This Row],[GHG Type]]),"₂","2"),"₄","4"),"₀","0")</f>
        <v>N2O</v>
      </c>
      <c r="F283" s="8">
        <f>IF(Emission_Table[ [#This Row],[Clean GHG Type] ]="CO2", Emission_Table[[#This Row],[Emissions (tons)]],
 IF(Emission_Table[[#This Row],[Clean GHG Type]]="CH4", Emission_Table[[#This Row],[Emissions (tons)]]*28,
 IF(Emission_Table[[#This Row],[Clean GHG Type]]="N2O", Emission_Table[[#This Row],[Emissions (tons)]]*265, "")))</f>
        <v>481404.3</v>
      </c>
      <c r="G283" s="8">
        <v>1816.62</v>
      </c>
    </row>
    <row r="284" spans="1:7" ht="15.75" customHeight="1" x14ac:dyDescent="0.3">
      <c r="A284" s="6" t="s">
        <v>58</v>
      </c>
      <c r="B284" s="6" t="str">
        <f>TRIM(UPPER(Emission_Table_Raw[[#This Row],[Facility Name]]))</f>
        <v>TATA STEEL</v>
      </c>
      <c r="C284" s="1" t="s">
        <v>34</v>
      </c>
      <c r="D284" s="3" t="str">
        <f>TRIM(UPPER(Emission_Table_Raw[[#This Row],[Scope]]))</f>
        <v>SCOPE 2</v>
      </c>
      <c r="E284" s="3" t="str">
        <f>SUBSTITUTE(SUBSTITUTE(SUBSTITUTE(UPPER(Emission_Table_Raw[[#This Row],[GHG Type]]),"₂","2"),"₄","4"),"₀","0")</f>
        <v>CO2</v>
      </c>
      <c r="F284" s="8">
        <f>IF(Emission_Table[ [#This Row],[Clean GHG Type] ]="CO2", Emission_Table[[#This Row],[Emissions (tons)]],
 IF(Emission_Table[[#This Row],[Clean GHG Type]]="CH4", Emission_Table[[#This Row],[Emissions (tons)]]*28,
 IF(Emission_Table[[#This Row],[Clean GHG Type]]="N2O", Emission_Table[[#This Row],[Emissions (tons)]]*265, "")))</f>
        <v>4730.6899999999996</v>
      </c>
      <c r="G284" s="8">
        <v>4730.6899999999996</v>
      </c>
    </row>
    <row r="285" spans="1:7" ht="15.75" customHeight="1" x14ac:dyDescent="0.3">
      <c r="A285" s="6" t="s">
        <v>58</v>
      </c>
      <c r="B285" s="6" t="str">
        <f>TRIM(UPPER(Emission_Table_Raw[[#This Row],[Facility Name]]))</f>
        <v>ADANI GREEN</v>
      </c>
      <c r="C285" s="1" t="s">
        <v>23</v>
      </c>
      <c r="D285" s="3" t="str">
        <f>TRIM(UPPER(Emission_Table_Raw[[#This Row],[Scope]]))</f>
        <v>SCOPE 3</v>
      </c>
      <c r="E285" s="3" t="str">
        <f>SUBSTITUTE(SUBSTITUTE(SUBSTITUTE(UPPER(Emission_Table_Raw[[#This Row],[GHG Type]]),"₂","2"),"₄","4"),"₀","0")</f>
        <v>N2O</v>
      </c>
      <c r="F285" s="8">
        <f>IF(Emission_Table[ [#This Row],[Clean GHG Type] ]="CO2", Emission_Table[[#This Row],[Emissions (tons)]],
 IF(Emission_Table[[#This Row],[Clean GHG Type]]="CH4", Emission_Table[[#This Row],[Emissions (tons)]]*28,
 IF(Emission_Table[[#This Row],[Clean GHG Type]]="N2O", Emission_Table[[#This Row],[Emissions (tons)]]*265, "")))</f>
        <v>1126313.5999999999</v>
      </c>
      <c r="G285" s="8">
        <v>4250.24</v>
      </c>
    </row>
    <row r="286" spans="1:7" ht="15.75" customHeight="1" x14ac:dyDescent="0.3">
      <c r="A286" s="6" t="s">
        <v>58</v>
      </c>
      <c r="B286" s="6" t="str">
        <f>TRIM(UPPER(Emission_Table_Raw[[#This Row],[Facility Name]]))</f>
        <v>TATA STEEL</v>
      </c>
      <c r="C286" s="1" t="s">
        <v>13</v>
      </c>
      <c r="D286" s="3" t="str">
        <f>TRIM(UPPER(Emission_Table_Raw[[#This Row],[Scope]]))</f>
        <v>SCOPE 1</v>
      </c>
      <c r="E286" s="3" t="str">
        <f>SUBSTITUTE(SUBSTITUTE(SUBSTITUTE(UPPER(Emission_Table_Raw[[#This Row],[GHG Type]]),"₂","2"),"₄","4"),"₀","0")</f>
        <v>CH4</v>
      </c>
      <c r="F286" s="8">
        <f>IF(Emission_Table[ [#This Row],[Clean GHG Type] ]="CO2", Emission_Table[[#This Row],[Emissions (tons)]],
 IF(Emission_Table[[#This Row],[Clean GHG Type]]="CH4", Emission_Table[[#This Row],[Emissions (tons)]]*28,
 IF(Emission_Table[[#This Row],[Clean GHG Type]]="N2O", Emission_Table[[#This Row],[Emissions (tons)]]*265, "")))</f>
        <v>9565.92</v>
      </c>
      <c r="G286" s="8">
        <v>341.64</v>
      </c>
    </row>
    <row r="287" spans="1:7" ht="15.75" customHeight="1" x14ac:dyDescent="0.3">
      <c r="A287" s="6" t="s">
        <v>95</v>
      </c>
      <c r="B287" s="6" t="str">
        <f>TRIM(UPPER(Emission_Table_Raw[[#This Row],[Facility Name]]))</f>
        <v>ADANI GREEN</v>
      </c>
      <c r="C287" s="1" t="s">
        <v>8</v>
      </c>
      <c r="D287" s="3" t="str">
        <f>TRIM(UPPER(Emission_Table_Raw[[#This Row],[Scope]]))</f>
        <v>SCOPE 1</v>
      </c>
      <c r="E287" s="3" t="str">
        <f>SUBSTITUTE(SUBSTITUTE(SUBSTITUTE(UPPER(Emission_Table_Raw[[#This Row],[GHG Type]]),"₂","2"),"₄","4"),"₀","0")</f>
        <v>N2O</v>
      </c>
      <c r="F287" s="8">
        <f>IF(Emission_Table[ [#This Row],[Clean GHG Type] ]="CO2", Emission_Table[[#This Row],[Emissions (tons)]],
 IF(Emission_Table[[#This Row],[Clean GHG Type]]="CH4", Emission_Table[[#This Row],[Emissions (tons)]]*28,
 IF(Emission_Table[[#This Row],[Clean GHG Type]]="N2O", Emission_Table[[#This Row],[Emissions (tons)]]*265, "")))</f>
        <v>690579.4</v>
      </c>
      <c r="G287" s="8">
        <v>2605.96</v>
      </c>
    </row>
    <row r="288" spans="1:7" ht="15.75" customHeight="1" x14ac:dyDescent="0.3">
      <c r="A288" s="6" t="s">
        <v>95</v>
      </c>
      <c r="B288" s="6" t="str">
        <f>TRIM(UPPER(Emission_Table_Raw[[#This Row],[Facility Name]]))</f>
        <v>L&amp;T</v>
      </c>
      <c r="C288" s="1" t="s">
        <v>23</v>
      </c>
      <c r="D288" s="3" t="str">
        <f>TRIM(UPPER(Emission_Table_Raw[[#This Row],[Scope]]))</f>
        <v>SCOPE 1</v>
      </c>
      <c r="E288" s="3" t="str">
        <f>SUBSTITUTE(SUBSTITUTE(SUBSTITUTE(UPPER(Emission_Table_Raw[[#This Row],[GHG Type]]),"₂","2"),"₄","4"),"₀","0")</f>
        <v>CO2</v>
      </c>
      <c r="F288" s="8">
        <f>IF(Emission_Table[ [#This Row],[Clean GHG Type] ]="CO2", Emission_Table[[#This Row],[Emissions (tons)]],
 IF(Emission_Table[[#This Row],[Clean GHG Type]]="CH4", Emission_Table[[#This Row],[Emissions (tons)]]*28,
 IF(Emission_Table[[#This Row],[Clean GHG Type]]="N2O", Emission_Table[[#This Row],[Emissions (tons)]]*265, "")))</f>
        <v>2675.56</v>
      </c>
      <c r="G288" s="8">
        <v>2675.56</v>
      </c>
    </row>
    <row r="289" spans="1:7" ht="15.75" customHeight="1" x14ac:dyDescent="0.3">
      <c r="A289" s="6" t="s">
        <v>95</v>
      </c>
      <c r="B289" s="6" t="str">
        <f>TRIM(UPPER(Emission_Table_Raw[[#This Row],[Facility Name]]))</f>
        <v>TATA STEEL</v>
      </c>
      <c r="C289" s="1" t="s">
        <v>23</v>
      </c>
      <c r="D289" s="3" t="str">
        <f>TRIM(UPPER(Emission_Table_Raw[[#This Row],[Scope]]))</f>
        <v>SCOPE 2</v>
      </c>
      <c r="E289" s="3" t="str">
        <f>SUBSTITUTE(SUBSTITUTE(SUBSTITUTE(UPPER(Emission_Table_Raw[[#This Row],[GHG Type]]),"₂","2"),"₄","4"),"₀","0")</f>
        <v>CO2</v>
      </c>
      <c r="F289" s="8">
        <f>IF(Emission_Table[ [#This Row],[Clean GHG Type] ]="CO2", Emission_Table[[#This Row],[Emissions (tons)]],
 IF(Emission_Table[[#This Row],[Clean GHG Type]]="CH4", Emission_Table[[#This Row],[Emissions (tons)]]*28,
 IF(Emission_Table[[#This Row],[Clean GHG Type]]="N2O", Emission_Table[[#This Row],[Emissions (tons)]]*265, "")))</f>
        <v>1242.96</v>
      </c>
      <c r="G289" s="8">
        <v>1242.96</v>
      </c>
    </row>
    <row r="290" spans="1:7" ht="15.75" customHeight="1" x14ac:dyDescent="0.3">
      <c r="A290" s="6" t="s">
        <v>95</v>
      </c>
      <c r="B290" s="6" t="str">
        <f>TRIM(UPPER(Emission_Table_Raw[[#This Row],[Facility Name]]))</f>
        <v>TATA STEEL</v>
      </c>
      <c r="C290" s="1" t="s">
        <v>23</v>
      </c>
      <c r="D290" s="3" t="str">
        <f>TRIM(UPPER(Emission_Table_Raw[[#This Row],[Scope]]))</f>
        <v>SCOPE 1</v>
      </c>
      <c r="E290" s="3" t="str">
        <f>SUBSTITUTE(SUBSTITUTE(SUBSTITUTE(UPPER(Emission_Table_Raw[[#This Row],[GHG Type]]),"₂","2"),"₄","4"),"₀","0")</f>
        <v>CO2</v>
      </c>
      <c r="F290" s="8">
        <f>IF(Emission_Table[ [#This Row],[Clean GHG Type] ]="CO2", Emission_Table[[#This Row],[Emissions (tons)]],
 IF(Emission_Table[[#This Row],[Clean GHG Type]]="CH4", Emission_Table[[#This Row],[Emissions (tons)]]*28,
 IF(Emission_Table[[#This Row],[Clean GHG Type]]="N2O", Emission_Table[[#This Row],[Emissions (tons)]]*265, "")))</f>
        <v>3192.9</v>
      </c>
      <c r="G290" s="8">
        <v>3192.9</v>
      </c>
    </row>
    <row r="291" spans="1:7" ht="15.75" customHeight="1" x14ac:dyDescent="0.3">
      <c r="A291" s="6" t="s">
        <v>95</v>
      </c>
      <c r="B291" s="6" t="str">
        <f>TRIM(UPPER(Emission_Table_Raw[[#This Row],[Facility Name]]))</f>
        <v>JSW ENERGY</v>
      </c>
      <c r="C291" s="1" t="s">
        <v>13</v>
      </c>
      <c r="D291" s="3" t="str">
        <f>TRIM(UPPER(Emission_Table_Raw[[#This Row],[Scope]]))</f>
        <v>SCOPE 2</v>
      </c>
      <c r="E291" s="3" t="str">
        <f>SUBSTITUTE(SUBSTITUTE(SUBSTITUTE(UPPER(Emission_Table_Raw[[#This Row],[GHG Type]]),"₂","2"),"₄","4"),"₀","0")</f>
        <v>N2O</v>
      </c>
      <c r="F291" s="8">
        <f>IF(Emission_Table[ [#This Row],[Clean GHG Type] ]="CO2", Emission_Table[[#This Row],[Emissions (tons)]],
 IF(Emission_Table[[#This Row],[Clean GHG Type]]="CH4", Emission_Table[[#This Row],[Emissions (tons)]]*28,
 IF(Emission_Table[[#This Row],[Clean GHG Type]]="N2O", Emission_Table[[#This Row],[Emissions (tons)]]*265, "")))</f>
        <v>1315542.1500000001</v>
      </c>
      <c r="G291" s="8">
        <v>4964.3100000000004</v>
      </c>
    </row>
    <row r="292" spans="1:7" ht="15.75" customHeight="1" x14ac:dyDescent="0.3">
      <c r="A292" s="6" t="s">
        <v>95</v>
      </c>
      <c r="B292" s="6" t="str">
        <f>TRIM(UPPER(Emission_Table_Raw[[#This Row],[Facility Name]]))</f>
        <v>TATA STEEL</v>
      </c>
      <c r="C292" s="1" t="s">
        <v>13</v>
      </c>
      <c r="D292" s="3" t="str">
        <f>TRIM(UPPER(Emission_Table_Raw[[#This Row],[Scope]]))</f>
        <v>SCOPE 1</v>
      </c>
      <c r="E292" s="3" t="str">
        <f>SUBSTITUTE(SUBSTITUTE(SUBSTITUTE(UPPER(Emission_Table_Raw[[#This Row],[GHG Type]]),"₂","2"),"₄","4"),"₀","0")</f>
        <v>CH4</v>
      </c>
      <c r="F292" s="8">
        <f>IF(Emission_Table[ [#This Row],[Clean GHG Type] ]="CO2", Emission_Table[[#This Row],[Emissions (tons)]],
 IF(Emission_Table[[#This Row],[Clean GHG Type]]="CH4", Emission_Table[[#This Row],[Emissions (tons)]]*28,
 IF(Emission_Table[[#This Row],[Clean GHG Type]]="N2O", Emission_Table[[#This Row],[Emissions (tons)]]*265, "")))</f>
        <v>43172.219508825903</v>
      </c>
      <c r="G292" s="8">
        <v>1541.864982458068</v>
      </c>
    </row>
    <row r="293" spans="1:7" ht="15.75" customHeight="1" x14ac:dyDescent="0.3">
      <c r="A293" s="6" t="s">
        <v>95</v>
      </c>
      <c r="B293" s="6" t="str">
        <f>TRIM(UPPER(Emission_Table_Raw[[#This Row],[Facility Name]]))</f>
        <v>TATA STEEL</v>
      </c>
      <c r="C293" s="1" t="s">
        <v>13</v>
      </c>
      <c r="D293" s="3" t="str">
        <f>TRIM(UPPER(Emission_Table_Raw[[#This Row],[Scope]]))</f>
        <v>SCOPE 2</v>
      </c>
      <c r="E293" s="3" t="str">
        <f>SUBSTITUTE(SUBSTITUTE(SUBSTITUTE(UPPER(Emission_Table_Raw[[#This Row],[GHG Type]]),"₂","2"),"₄","4"),"₀","0")</f>
        <v>N2O</v>
      </c>
      <c r="F293" s="8">
        <f>IF(Emission_Table[ [#This Row],[Clean GHG Type] ]="CO2", Emission_Table[[#This Row],[Emissions (tons)]],
 IF(Emission_Table[[#This Row],[Clean GHG Type]]="CH4", Emission_Table[[#This Row],[Emissions (tons)]]*28,
 IF(Emission_Table[[#This Row],[Clean GHG Type]]="N2O", Emission_Table[[#This Row],[Emissions (tons)]]*265, "")))</f>
        <v>469640.95</v>
      </c>
      <c r="G293" s="8">
        <v>1772.23</v>
      </c>
    </row>
    <row r="294" spans="1:7" ht="15.75" customHeight="1" x14ac:dyDescent="0.3">
      <c r="A294" s="6" t="s">
        <v>95</v>
      </c>
      <c r="B294" s="6" t="str">
        <f>TRIM(UPPER(Emission_Table_Raw[[#This Row],[Facility Name]]))</f>
        <v>JSW ENERGY</v>
      </c>
      <c r="C294" s="1" t="s">
        <v>34</v>
      </c>
      <c r="D294" s="3" t="str">
        <f>TRIM(UPPER(Emission_Table_Raw[[#This Row],[Scope]]))</f>
        <v>SCOPE 2</v>
      </c>
      <c r="E294" s="3" t="str">
        <f>SUBSTITUTE(SUBSTITUTE(SUBSTITUTE(UPPER(Emission_Table_Raw[[#This Row],[GHG Type]]),"₂","2"),"₄","4"),"₀","0")</f>
        <v>N2O</v>
      </c>
      <c r="F294" s="8">
        <f>IF(Emission_Table[ [#This Row],[Clean GHG Type] ]="CO2", Emission_Table[[#This Row],[Emissions (tons)]],
 IF(Emission_Table[[#This Row],[Clean GHG Type]]="CH4", Emission_Table[[#This Row],[Emissions (tons)]]*28,
 IF(Emission_Table[[#This Row],[Clean GHG Type]]="N2O", Emission_Table[[#This Row],[Emissions (tons)]]*265, "")))</f>
        <v>1345142.8118165014</v>
      </c>
      <c r="G294" s="8">
        <v>5076.0106106283074</v>
      </c>
    </row>
    <row r="295" spans="1:7" ht="15.75" customHeight="1" x14ac:dyDescent="0.3">
      <c r="A295" s="6" t="s">
        <v>95</v>
      </c>
      <c r="B295" s="6" t="str">
        <f>TRIM(UPPER(Emission_Table_Raw[[#This Row],[Facility Name]]))</f>
        <v>TATA STEEL</v>
      </c>
      <c r="C295" s="1" t="s">
        <v>13</v>
      </c>
      <c r="D295" s="3" t="str">
        <f>TRIM(UPPER(Emission_Table_Raw[[#This Row],[Scope]]))</f>
        <v>SCOPE 3</v>
      </c>
      <c r="E295" s="3" t="str">
        <f>SUBSTITUTE(SUBSTITUTE(SUBSTITUTE(UPPER(Emission_Table_Raw[[#This Row],[GHG Type]]),"₂","2"),"₄","4"),"₀","0")</f>
        <v>N2O</v>
      </c>
      <c r="F295" s="8">
        <f>IF(Emission_Table[ [#This Row],[Clean GHG Type] ]="CO2", Emission_Table[[#This Row],[Emissions (tons)]],
 IF(Emission_Table[[#This Row],[Clean GHG Type]]="CH4", Emission_Table[[#This Row],[Emissions (tons)]]*28,
 IF(Emission_Table[[#This Row],[Clean GHG Type]]="N2O", Emission_Table[[#This Row],[Emissions (tons)]]*265, "")))</f>
        <v>288651.25</v>
      </c>
      <c r="G295" s="8">
        <v>1089.25</v>
      </c>
    </row>
    <row r="296" spans="1:7" ht="15.75" customHeight="1" x14ac:dyDescent="0.3">
      <c r="A296" s="6" t="s">
        <v>95</v>
      </c>
      <c r="B296" s="6" t="str">
        <f>TRIM(UPPER(Emission_Table_Raw[[#This Row],[Facility Name]]))</f>
        <v>TATA STEEL</v>
      </c>
      <c r="C296" s="1" t="s">
        <v>23</v>
      </c>
      <c r="D296" s="3" t="str">
        <f>TRIM(UPPER(Emission_Table_Raw[[#This Row],[Scope]]))</f>
        <v>SCOPE 1</v>
      </c>
      <c r="E296" s="3" t="str">
        <f>SUBSTITUTE(SUBSTITUTE(SUBSTITUTE(UPPER(Emission_Table_Raw[[#This Row],[GHG Type]]),"₂","2"),"₄","4"),"₀","0")</f>
        <v>N2O</v>
      </c>
      <c r="F296" s="8">
        <f>IF(Emission_Table[ [#This Row],[Clean GHG Type] ]="CO2", Emission_Table[[#This Row],[Emissions (tons)]],
 IF(Emission_Table[[#This Row],[Clean GHG Type]]="CH4", Emission_Table[[#This Row],[Emissions (tons)]]*28,
 IF(Emission_Table[[#This Row],[Clean GHG Type]]="N2O", Emission_Table[[#This Row],[Emissions (tons)]]*265, "")))</f>
        <v>978756.3</v>
      </c>
      <c r="G296" s="8">
        <v>3693.42</v>
      </c>
    </row>
    <row r="297" spans="1:7" ht="15.75" customHeight="1" x14ac:dyDescent="0.3">
      <c r="A297" s="6" t="s">
        <v>95</v>
      </c>
      <c r="B297" s="6" t="str">
        <f>TRIM(UPPER(Emission_Table_Raw[[#This Row],[Facility Name]]))</f>
        <v>JSW ENERGY</v>
      </c>
      <c r="C297" s="1" t="s">
        <v>13</v>
      </c>
      <c r="D297" s="3" t="str">
        <f>TRIM(UPPER(Emission_Table_Raw[[#This Row],[Scope]]))</f>
        <v>SCOPE 2</v>
      </c>
      <c r="E297" s="3" t="str">
        <f>SUBSTITUTE(SUBSTITUTE(SUBSTITUTE(UPPER(Emission_Table_Raw[[#This Row],[GHG Type]]),"₂","2"),"₄","4"),"₀","0")</f>
        <v>N2O</v>
      </c>
      <c r="F297" s="8">
        <f>IF(Emission_Table[ [#This Row],[Clean GHG Type] ]="CO2", Emission_Table[[#This Row],[Emissions (tons)]],
 IF(Emission_Table[[#This Row],[Clean GHG Type]]="CH4", Emission_Table[[#This Row],[Emissions (tons)]]*28,
 IF(Emission_Table[[#This Row],[Clean GHG Type]]="N2O", Emission_Table[[#This Row],[Emissions (tons)]]*265, "")))</f>
        <v>983807.2</v>
      </c>
      <c r="G297" s="8">
        <v>3712.48</v>
      </c>
    </row>
    <row r="298" spans="1:7" ht="15.75" customHeight="1" x14ac:dyDescent="0.3">
      <c r="A298" s="6" t="s">
        <v>95</v>
      </c>
      <c r="B298" s="6" t="str">
        <f>TRIM(UPPER(Emission_Table_Raw[[#This Row],[Facility Name]]))</f>
        <v>TATA STEEL</v>
      </c>
      <c r="C298" s="1" t="s">
        <v>13</v>
      </c>
      <c r="D298" s="3" t="str">
        <f>TRIM(UPPER(Emission_Table_Raw[[#This Row],[Scope]]))</f>
        <v>SCOPE 1</v>
      </c>
      <c r="E298" s="3" t="str">
        <f>SUBSTITUTE(SUBSTITUTE(SUBSTITUTE(UPPER(Emission_Table_Raw[[#This Row],[GHG Type]]),"₂","2"),"₄","4"),"₀","0")</f>
        <v>CH4</v>
      </c>
      <c r="F298" s="8">
        <f>IF(Emission_Table[ [#This Row],[Clean GHG Type] ]="CO2", Emission_Table[[#This Row],[Emissions (tons)]],
 IF(Emission_Table[[#This Row],[Clean GHG Type]]="CH4", Emission_Table[[#This Row],[Emissions (tons)]]*28,
 IF(Emission_Table[[#This Row],[Clean GHG Type]]="N2O", Emission_Table[[#This Row],[Emissions (tons)]]*265, "")))</f>
        <v>46380.41861158087</v>
      </c>
      <c r="G298" s="8">
        <v>1656.4435218421741</v>
      </c>
    </row>
    <row r="299" spans="1:7" ht="15.75" customHeight="1" x14ac:dyDescent="0.3">
      <c r="A299" s="6" t="s">
        <v>95</v>
      </c>
      <c r="B299" s="6" t="str">
        <f>TRIM(UPPER(Emission_Table_Raw[[#This Row],[Facility Name]]))</f>
        <v>ADANI GREEN</v>
      </c>
      <c r="C299" s="1" t="s">
        <v>34</v>
      </c>
      <c r="D299" s="3" t="str">
        <f>TRIM(UPPER(Emission_Table_Raw[[#This Row],[Scope]]))</f>
        <v>SCOPE 3</v>
      </c>
      <c r="E299" s="3" t="str">
        <f>SUBSTITUTE(SUBSTITUTE(SUBSTITUTE(UPPER(Emission_Table_Raw[[#This Row],[GHG Type]]),"₂","2"),"₄","4"),"₀","0")</f>
        <v>CO2</v>
      </c>
      <c r="F299" s="8">
        <f>IF(Emission_Table[ [#This Row],[Clean GHG Type] ]="CO2", Emission_Table[[#This Row],[Emissions (tons)]],
 IF(Emission_Table[[#This Row],[Clean GHG Type]]="CH4", Emission_Table[[#This Row],[Emissions (tons)]]*28,
 IF(Emission_Table[[#This Row],[Clean GHG Type]]="N2O", Emission_Table[[#This Row],[Emissions (tons)]]*265, "")))</f>
        <v>3564.2129301239602</v>
      </c>
      <c r="G299" s="8">
        <v>3564.2129301239602</v>
      </c>
    </row>
    <row r="300" spans="1:7" ht="15.75" customHeight="1" x14ac:dyDescent="0.3">
      <c r="A300" s="6" t="s">
        <v>95</v>
      </c>
      <c r="B300" s="6" t="str">
        <f>TRIM(UPPER(Emission_Table_Raw[[#This Row],[Facility Name]]))</f>
        <v>JSW ENERGY</v>
      </c>
      <c r="C300" s="1" t="s">
        <v>13</v>
      </c>
      <c r="D300" s="3" t="str">
        <f>TRIM(UPPER(Emission_Table_Raw[[#This Row],[Scope]]))</f>
        <v>SCOPE 1</v>
      </c>
      <c r="E300" s="3" t="str">
        <f>SUBSTITUTE(SUBSTITUTE(SUBSTITUTE(UPPER(Emission_Table_Raw[[#This Row],[GHG Type]]),"₂","2"),"₄","4"),"₀","0")</f>
        <v>CO2</v>
      </c>
      <c r="F300" s="8">
        <f>IF(Emission_Table[ [#This Row],[Clean GHG Type] ]="CO2", Emission_Table[[#This Row],[Emissions (tons)]],
 IF(Emission_Table[[#This Row],[Clean GHG Type]]="CH4", Emission_Table[[#This Row],[Emissions (tons)]]*28,
 IF(Emission_Table[[#This Row],[Clean GHG Type]]="N2O", Emission_Table[[#This Row],[Emissions (tons)]]*265, "")))</f>
        <v>1942.34</v>
      </c>
      <c r="G300" s="8">
        <v>1942.34</v>
      </c>
    </row>
    <row r="301" spans="1:7" ht="15.75" customHeight="1" x14ac:dyDescent="0.3">
      <c r="A301" s="6" t="s">
        <v>95</v>
      </c>
      <c r="B301" s="6" t="str">
        <f>TRIM(UPPER(Emission_Table_Raw[[#This Row],[Facility Name]]))</f>
        <v>JSW ENERGY</v>
      </c>
      <c r="C301" s="1" t="s">
        <v>8</v>
      </c>
      <c r="D301" s="3" t="str">
        <f>TRIM(UPPER(Emission_Table_Raw[[#This Row],[Scope]]))</f>
        <v>SCOPE 2</v>
      </c>
      <c r="E301" s="3" t="str">
        <f>SUBSTITUTE(SUBSTITUTE(SUBSTITUTE(UPPER(Emission_Table_Raw[[#This Row],[GHG Type]]),"₂","2"),"₄","4"),"₀","0")</f>
        <v>CH4</v>
      </c>
      <c r="F301" s="8">
        <f>IF(Emission_Table[ [#This Row],[Clean GHG Type] ]="CO2", Emission_Table[[#This Row],[Emissions (tons)]],
 IF(Emission_Table[[#This Row],[Clean GHG Type]]="CH4", Emission_Table[[#This Row],[Emissions (tons)]]*28,
 IF(Emission_Table[[#This Row],[Clean GHG Type]]="N2O", Emission_Table[[#This Row],[Emissions (tons)]]*265, "")))</f>
        <v>71764.28</v>
      </c>
      <c r="G301" s="8">
        <v>2563.0100000000002</v>
      </c>
    </row>
    <row r="302" spans="1:7" ht="15.75" customHeight="1" x14ac:dyDescent="0.3">
      <c r="A302" s="6" t="s">
        <v>95</v>
      </c>
      <c r="B302" s="6" t="str">
        <f>TRIM(UPPER(Emission_Table_Raw[[#This Row],[Facility Name]]))</f>
        <v>ADANI GREEN</v>
      </c>
      <c r="C302" s="1" t="s">
        <v>8</v>
      </c>
      <c r="D302" s="3" t="str">
        <f>TRIM(UPPER(Emission_Table_Raw[[#This Row],[Scope]]))</f>
        <v>SCOPE 2</v>
      </c>
      <c r="E302" s="3" t="str">
        <f>SUBSTITUTE(SUBSTITUTE(SUBSTITUTE(UPPER(Emission_Table_Raw[[#This Row],[GHG Type]]),"₂","2"),"₄","4"),"₀","0")</f>
        <v>CO2</v>
      </c>
      <c r="F302" s="8">
        <f>IF(Emission_Table[ [#This Row],[Clean GHG Type] ]="CO2", Emission_Table[[#This Row],[Emissions (tons)]],
 IF(Emission_Table[[#This Row],[Clean GHG Type]]="CH4", Emission_Table[[#This Row],[Emissions (tons)]]*28,
 IF(Emission_Table[[#This Row],[Clean GHG Type]]="N2O", Emission_Table[[#This Row],[Emissions (tons)]]*265, "")))</f>
        <v>2412.9017548796892</v>
      </c>
      <c r="G302" s="8">
        <v>2412.9017548796892</v>
      </c>
    </row>
    <row r="303" spans="1:7" ht="15.75" customHeight="1" x14ac:dyDescent="0.3">
      <c r="A303" s="6" t="s">
        <v>95</v>
      </c>
      <c r="B303" s="6" t="str">
        <f>TRIM(UPPER(Emission_Table_Raw[[#This Row],[Facility Name]]))</f>
        <v>RELIANCE INDUSTRIES</v>
      </c>
      <c r="C303" s="1" t="s">
        <v>8</v>
      </c>
      <c r="D303" s="3" t="str">
        <f>TRIM(UPPER(Emission_Table_Raw[[#This Row],[Scope]]))</f>
        <v>SCOPE 3</v>
      </c>
      <c r="E303" s="3" t="str">
        <f>SUBSTITUTE(SUBSTITUTE(SUBSTITUTE(UPPER(Emission_Table_Raw[[#This Row],[GHG Type]]),"₂","2"),"₄","4"),"₀","0")</f>
        <v>N2O</v>
      </c>
      <c r="F303" s="8">
        <f>IF(Emission_Table[ [#This Row],[Clean GHG Type] ]="CO2", Emission_Table[[#This Row],[Emissions (tons)]],
 IF(Emission_Table[[#This Row],[Clean GHG Type]]="CH4", Emission_Table[[#This Row],[Emissions (tons)]]*28,
 IF(Emission_Table[[#This Row],[Clean GHG Type]]="N2O", Emission_Table[[#This Row],[Emissions (tons)]]*265, "")))</f>
        <v>234642.18021817424</v>
      </c>
      <c r="G303" s="8">
        <v>885.44218950254435</v>
      </c>
    </row>
    <row r="304" spans="1:7" ht="15.75" customHeight="1" x14ac:dyDescent="0.3">
      <c r="A304" s="6" t="s">
        <v>95</v>
      </c>
      <c r="B304" s="6" t="str">
        <f>TRIM(UPPER(Emission_Table_Raw[[#This Row],[Facility Name]]))</f>
        <v>L&amp;T</v>
      </c>
      <c r="C304" s="1" t="s">
        <v>34</v>
      </c>
      <c r="D304" s="3" t="str">
        <f>TRIM(UPPER(Emission_Table_Raw[[#This Row],[Scope]]))</f>
        <v>SCOPE 3</v>
      </c>
      <c r="E304" s="3" t="str">
        <f>SUBSTITUTE(SUBSTITUTE(SUBSTITUTE(UPPER(Emission_Table_Raw[[#This Row],[GHG Type]]),"₂","2"),"₄","4"),"₀","0")</f>
        <v>CH4</v>
      </c>
      <c r="F304" s="8">
        <f>IF(Emission_Table[ [#This Row],[Clean GHG Type] ]="CO2", Emission_Table[[#This Row],[Emissions (tons)]],
 IF(Emission_Table[[#This Row],[Clean GHG Type]]="CH4", Emission_Table[[#This Row],[Emissions (tons)]]*28,
 IF(Emission_Table[[#This Row],[Clean GHG Type]]="N2O", Emission_Table[[#This Row],[Emissions (tons)]]*265, "")))</f>
        <v>38512.04</v>
      </c>
      <c r="G304" s="8">
        <v>1375.43</v>
      </c>
    </row>
    <row r="305" spans="1:7" ht="15.75" customHeight="1" x14ac:dyDescent="0.3">
      <c r="A305" s="6" t="s">
        <v>123</v>
      </c>
      <c r="B305" s="6" t="str">
        <f>TRIM(UPPER(Emission_Table_Raw[[#This Row],[Facility Name]]))</f>
        <v>ADANI GREEN</v>
      </c>
      <c r="C305" s="1" t="s">
        <v>8</v>
      </c>
      <c r="D305" s="3" t="str">
        <f>TRIM(UPPER(Emission_Table_Raw[[#This Row],[Scope]]))</f>
        <v>SCOPE 2</v>
      </c>
      <c r="E305" s="3" t="str">
        <f>SUBSTITUTE(SUBSTITUTE(SUBSTITUTE(UPPER(Emission_Table_Raw[[#This Row],[GHG Type]]),"₂","2"),"₄","4"),"₀","0")</f>
        <v>N2O</v>
      </c>
      <c r="F305" s="8">
        <f>IF(Emission_Table[ [#This Row],[Clean GHG Type] ]="CO2", Emission_Table[[#This Row],[Emissions (tons)]],
 IF(Emission_Table[[#This Row],[Clean GHG Type]]="CH4", Emission_Table[[#This Row],[Emissions (tons)]]*28,
 IF(Emission_Table[[#This Row],[Clean GHG Type]]="N2O", Emission_Table[[#This Row],[Emissions (tons)]]*265, "")))</f>
        <v>1069571.8</v>
      </c>
      <c r="G305" s="8">
        <v>4036.12</v>
      </c>
    </row>
    <row r="306" spans="1:7" ht="15.75" customHeight="1" x14ac:dyDescent="0.3">
      <c r="A306" s="6" t="s">
        <v>123</v>
      </c>
      <c r="B306" s="6" t="str">
        <f>TRIM(UPPER(Emission_Table_Raw[[#This Row],[Facility Name]]))</f>
        <v>TATA STEEL</v>
      </c>
      <c r="C306" s="1" t="s">
        <v>13</v>
      </c>
      <c r="D306" s="3" t="str">
        <f>TRIM(UPPER(Emission_Table_Raw[[#This Row],[Scope]]))</f>
        <v>SCOPE 3</v>
      </c>
      <c r="E306" s="3" t="str">
        <f>SUBSTITUTE(SUBSTITUTE(SUBSTITUTE(UPPER(Emission_Table_Raw[[#This Row],[GHG Type]]),"₂","2"),"₄","4"),"₀","0")</f>
        <v>CH4</v>
      </c>
      <c r="F306" s="8">
        <f>IF(Emission_Table[ [#This Row],[Clean GHG Type] ]="CO2", Emission_Table[[#This Row],[Emissions (tons)]],
 IF(Emission_Table[[#This Row],[Clean GHG Type]]="CH4", Emission_Table[[#This Row],[Emissions (tons)]]*28,
 IF(Emission_Table[[#This Row],[Clean GHG Type]]="N2O", Emission_Table[[#This Row],[Emissions (tons)]]*265, "")))</f>
        <v>132260.80000000002</v>
      </c>
      <c r="G306" s="8">
        <v>4723.6000000000004</v>
      </c>
    </row>
    <row r="307" spans="1:7" ht="15.75" customHeight="1" x14ac:dyDescent="0.3">
      <c r="A307" s="6" t="s">
        <v>123</v>
      </c>
      <c r="B307" s="6" t="str">
        <f>TRIM(UPPER(Emission_Table_Raw[[#This Row],[Facility Name]]))</f>
        <v>TATA STEEL</v>
      </c>
      <c r="C307" s="1" t="s">
        <v>34</v>
      </c>
      <c r="D307" s="3" t="str">
        <f>TRIM(UPPER(Emission_Table_Raw[[#This Row],[Scope]]))</f>
        <v>SCOPE 1</v>
      </c>
      <c r="E307" s="3" t="str">
        <f>SUBSTITUTE(SUBSTITUTE(SUBSTITUTE(UPPER(Emission_Table_Raw[[#This Row],[GHG Type]]),"₂","2"),"₄","4"),"₀","0")</f>
        <v>CO2</v>
      </c>
      <c r="F307" s="8">
        <f>IF(Emission_Table[ [#This Row],[Clean GHG Type] ]="CO2", Emission_Table[[#This Row],[Emissions (tons)]],
 IF(Emission_Table[[#This Row],[Clean GHG Type]]="CH4", Emission_Table[[#This Row],[Emissions (tons)]]*28,
 IF(Emission_Table[[#This Row],[Clean GHG Type]]="N2O", Emission_Table[[#This Row],[Emissions (tons)]]*265, "")))</f>
        <v>2897.14</v>
      </c>
      <c r="G307" s="8">
        <v>2897.14</v>
      </c>
    </row>
    <row r="308" spans="1:7" ht="15.75" customHeight="1" x14ac:dyDescent="0.3">
      <c r="A308" s="6" t="s">
        <v>123</v>
      </c>
      <c r="B308" s="6" t="str">
        <f>TRIM(UPPER(Emission_Table_Raw[[#This Row],[Facility Name]]))</f>
        <v>L&amp;T</v>
      </c>
      <c r="C308" s="1" t="s">
        <v>34</v>
      </c>
      <c r="D308" s="3" t="str">
        <f>TRIM(UPPER(Emission_Table_Raw[[#This Row],[Scope]]))</f>
        <v>SCOPE 1</v>
      </c>
      <c r="E308" s="3" t="str">
        <f>SUBSTITUTE(SUBSTITUTE(SUBSTITUTE(UPPER(Emission_Table_Raw[[#This Row],[GHG Type]]),"₂","2"),"₄","4"),"₀","0")</f>
        <v>N2O</v>
      </c>
      <c r="F308" s="8">
        <f>IF(Emission_Table[ [#This Row],[Clean GHG Type] ]="CO2", Emission_Table[[#This Row],[Emissions (tons)]],
 IF(Emission_Table[[#This Row],[Clean GHG Type]]="CH4", Emission_Table[[#This Row],[Emissions (tons)]]*28,
 IF(Emission_Table[[#This Row],[Clean GHG Type]]="N2O", Emission_Table[[#This Row],[Emissions (tons)]]*265, "")))</f>
        <v>766337.60000000009</v>
      </c>
      <c r="G308" s="8">
        <v>2891.84</v>
      </c>
    </row>
    <row r="309" spans="1:7" ht="15.75" customHeight="1" x14ac:dyDescent="0.3">
      <c r="A309" s="6" t="s">
        <v>123</v>
      </c>
      <c r="B309" s="6" t="str">
        <f>TRIM(UPPER(Emission_Table_Raw[[#This Row],[Facility Name]]))</f>
        <v>ADANI GREEN</v>
      </c>
      <c r="C309" s="1" t="s">
        <v>23</v>
      </c>
      <c r="D309" s="3" t="str">
        <f>TRIM(UPPER(Emission_Table_Raw[[#This Row],[Scope]]))</f>
        <v>SCOPE 3</v>
      </c>
      <c r="E309" s="3" t="str">
        <f>SUBSTITUTE(SUBSTITUTE(SUBSTITUTE(UPPER(Emission_Table_Raw[[#This Row],[GHG Type]]),"₂","2"),"₄","4"),"₀","0")</f>
        <v>N2O</v>
      </c>
      <c r="F309" s="8">
        <f>IF(Emission_Table[ [#This Row],[Clean GHG Type] ]="CO2", Emission_Table[[#This Row],[Emissions (tons)]],
 IF(Emission_Table[[#This Row],[Clean GHG Type]]="CH4", Emission_Table[[#This Row],[Emissions (tons)]]*28,
 IF(Emission_Table[[#This Row],[Clean GHG Type]]="N2O", Emission_Table[[#This Row],[Emissions (tons)]]*265, "")))</f>
        <v>583058.29999999993</v>
      </c>
      <c r="G309" s="8">
        <v>2200.2199999999998</v>
      </c>
    </row>
    <row r="310" spans="1:7" ht="15.75" customHeight="1" x14ac:dyDescent="0.3">
      <c r="A310" s="6" t="s">
        <v>123</v>
      </c>
      <c r="B310" s="6" t="str">
        <f>TRIM(UPPER(Emission_Table_Raw[[#This Row],[Facility Name]]))</f>
        <v>JSW ENERGY</v>
      </c>
      <c r="C310" s="1" t="s">
        <v>23</v>
      </c>
      <c r="D310" s="3" t="str">
        <f>TRIM(UPPER(Emission_Table_Raw[[#This Row],[Scope]]))</f>
        <v>SCOPE 3</v>
      </c>
      <c r="E310" s="3" t="str">
        <f>SUBSTITUTE(SUBSTITUTE(SUBSTITUTE(UPPER(Emission_Table_Raw[[#This Row],[GHG Type]]),"₂","2"),"₄","4"),"₀","0")</f>
        <v>CH4</v>
      </c>
      <c r="F310" s="8">
        <f>IF(Emission_Table[ [#This Row],[Clean GHG Type] ]="CO2", Emission_Table[[#This Row],[Emissions (tons)]],
 IF(Emission_Table[[#This Row],[Clean GHG Type]]="CH4", Emission_Table[[#This Row],[Emissions (tons)]]*28,
 IF(Emission_Table[[#This Row],[Clean GHG Type]]="N2O", Emission_Table[[#This Row],[Emissions (tons)]]*265, "")))</f>
        <v>2892.6800000000003</v>
      </c>
      <c r="G310" s="8">
        <v>103.31</v>
      </c>
    </row>
    <row r="311" spans="1:7" ht="15.75" customHeight="1" x14ac:dyDescent="0.3">
      <c r="A311" s="6" t="s">
        <v>123</v>
      </c>
      <c r="B311" s="6" t="str">
        <f>TRIM(UPPER(Emission_Table_Raw[[#This Row],[Facility Name]]))</f>
        <v>JSW ENERGY</v>
      </c>
      <c r="C311" s="1" t="s">
        <v>23</v>
      </c>
      <c r="D311" s="3" t="str">
        <f>TRIM(UPPER(Emission_Table_Raw[[#This Row],[Scope]]))</f>
        <v>SCOPE 3</v>
      </c>
      <c r="E311" s="3" t="str">
        <f>SUBSTITUTE(SUBSTITUTE(SUBSTITUTE(UPPER(Emission_Table_Raw[[#This Row],[GHG Type]]),"₂","2"),"₄","4"),"₀","0")</f>
        <v>CH4</v>
      </c>
      <c r="F311" s="8">
        <f>IF(Emission_Table[ [#This Row],[Clean GHG Type] ]="CO2", Emission_Table[[#This Row],[Emissions (tons)]],
 IF(Emission_Table[[#This Row],[Clean GHG Type]]="CH4", Emission_Table[[#This Row],[Emissions (tons)]]*28,
 IF(Emission_Table[[#This Row],[Clean GHG Type]]="N2O", Emission_Table[[#This Row],[Emissions (tons)]]*265, "")))</f>
        <v>108878.56</v>
      </c>
      <c r="G311" s="8">
        <v>3888.52</v>
      </c>
    </row>
    <row r="312" spans="1:7" ht="15.75" customHeight="1" x14ac:dyDescent="0.3">
      <c r="A312" s="6" t="s">
        <v>123</v>
      </c>
      <c r="B312" s="6" t="str">
        <f>TRIM(UPPER(Emission_Table_Raw[[#This Row],[Facility Name]]))</f>
        <v>JSW ENERGY</v>
      </c>
      <c r="C312" s="1" t="s">
        <v>34</v>
      </c>
      <c r="D312" s="3" t="str">
        <f>TRIM(UPPER(Emission_Table_Raw[[#This Row],[Scope]]))</f>
        <v>SCOPE 3</v>
      </c>
      <c r="E312" s="3" t="str">
        <f>SUBSTITUTE(SUBSTITUTE(SUBSTITUTE(UPPER(Emission_Table_Raw[[#This Row],[GHG Type]]),"₂","2"),"₄","4"),"₀","0")</f>
        <v>CH4</v>
      </c>
      <c r="F312" s="8">
        <f>IF(Emission_Table[ [#This Row],[Clean GHG Type] ]="CO2", Emission_Table[[#This Row],[Emissions (tons)]],
 IF(Emission_Table[[#This Row],[Clean GHG Type]]="CH4", Emission_Table[[#This Row],[Emissions (tons)]]*28,
 IF(Emission_Table[[#This Row],[Clean GHG Type]]="N2O", Emission_Table[[#This Row],[Emissions (tons)]]*265, "")))</f>
        <v>86390.64</v>
      </c>
      <c r="G312" s="8">
        <v>3085.38</v>
      </c>
    </row>
    <row r="313" spans="1:7" ht="15.75" customHeight="1" x14ac:dyDescent="0.3">
      <c r="A313" s="6" t="s">
        <v>123</v>
      </c>
      <c r="B313" s="6" t="str">
        <f>TRIM(UPPER(Emission_Table_Raw[[#This Row],[Facility Name]]))</f>
        <v>ADANI GREEN</v>
      </c>
      <c r="C313" s="1" t="s">
        <v>13</v>
      </c>
      <c r="D313" s="3" t="str">
        <f>TRIM(UPPER(Emission_Table_Raw[[#This Row],[Scope]]))</f>
        <v>SCOPE 1</v>
      </c>
      <c r="E313" s="3" t="str">
        <f>SUBSTITUTE(SUBSTITUTE(SUBSTITUTE(UPPER(Emission_Table_Raw[[#This Row],[GHG Type]]),"₂","2"),"₄","4"),"₀","0")</f>
        <v>CH4</v>
      </c>
      <c r="F313" s="8">
        <f>IF(Emission_Table[ [#This Row],[Clean GHG Type] ]="CO2", Emission_Table[[#This Row],[Emissions (tons)]],
 IF(Emission_Table[[#This Row],[Clean GHG Type]]="CH4", Emission_Table[[#This Row],[Emissions (tons)]]*28,
 IF(Emission_Table[[#This Row],[Clean GHG Type]]="N2O", Emission_Table[[#This Row],[Emissions (tons)]]*265, "")))</f>
        <v>75740.28</v>
      </c>
      <c r="G313" s="8">
        <v>2705.01</v>
      </c>
    </row>
    <row r="314" spans="1:7" ht="15.75" customHeight="1" x14ac:dyDescent="0.3">
      <c r="A314" s="6" t="s">
        <v>123</v>
      </c>
      <c r="B314" s="6" t="str">
        <f>TRIM(UPPER(Emission_Table_Raw[[#This Row],[Facility Name]]))</f>
        <v>ADANI GREEN</v>
      </c>
      <c r="C314" s="1" t="s">
        <v>8</v>
      </c>
      <c r="D314" s="3" t="str">
        <f>TRIM(UPPER(Emission_Table_Raw[[#This Row],[Scope]]))</f>
        <v>SCOPE 2</v>
      </c>
      <c r="E314" s="3" t="str">
        <f>SUBSTITUTE(SUBSTITUTE(SUBSTITUTE(UPPER(Emission_Table_Raw[[#This Row],[GHG Type]]),"₂","2"),"₄","4"),"₀","0")</f>
        <v>CH4</v>
      </c>
      <c r="F314" s="8">
        <f>IF(Emission_Table[ [#This Row],[Clean GHG Type] ]="CO2", Emission_Table[[#This Row],[Emissions (tons)]],
 IF(Emission_Table[[#This Row],[Clean GHG Type]]="CH4", Emission_Table[[#This Row],[Emissions (tons)]]*28,
 IF(Emission_Table[[#This Row],[Clean GHG Type]]="N2O", Emission_Table[[#This Row],[Emissions (tons)]]*265, "")))</f>
        <v>40258.119999999995</v>
      </c>
      <c r="G314" s="8">
        <v>1437.79</v>
      </c>
    </row>
    <row r="315" spans="1:7" ht="15.75" customHeight="1" x14ac:dyDescent="0.3">
      <c r="A315" s="6" t="s">
        <v>123</v>
      </c>
      <c r="B315" s="6" t="str">
        <f>TRIM(UPPER(Emission_Table_Raw[[#This Row],[Facility Name]]))</f>
        <v>ADANI GREEN</v>
      </c>
      <c r="C315" s="1" t="s">
        <v>34</v>
      </c>
      <c r="D315" s="3" t="str">
        <f>TRIM(UPPER(Emission_Table_Raw[[#This Row],[Scope]]))</f>
        <v>SCOPE 2</v>
      </c>
      <c r="E315" s="3" t="str">
        <f>SUBSTITUTE(SUBSTITUTE(SUBSTITUTE(UPPER(Emission_Table_Raw[[#This Row],[GHG Type]]),"₂","2"),"₄","4"),"₀","0")</f>
        <v>N2O</v>
      </c>
      <c r="F315" s="8">
        <f>IF(Emission_Table[ [#This Row],[Clean GHG Type] ]="CO2", Emission_Table[[#This Row],[Emissions (tons)]],
 IF(Emission_Table[[#This Row],[Clean GHG Type]]="CH4", Emission_Table[[#This Row],[Emissions (tons)]]*28,
 IF(Emission_Table[[#This Row],[Clean GHG Type]]="N2O", Emission_Table[[#This Row],[Emissions (tons)]]*265, "")))</f>
        <v>653280.65</v>
      </c>
      <c r="G315" s="8">
        <v>2465.21</v>
      </c>
    </row>
    <row r="316" spans="1:7" ht="15.75" customHeight="1" x14ac:dyDescent="0.3">
      <c r="A316" s="6" t="s">
        <v>123</v>
      </c>
      <c r="B316" s="6" t="str">
        <f>TRIM(UPPER(Emission_Table_Raw[[#This Row],[Facility Name]]))</f>
        <v>ADANI GREEN</v>
      </c>
      <c r="C316" s="1" t="s">
        <v>13</v>
      </c>
      <c r="D316" s="3" t="str">
        <f>TRIM(UPPER(Emission_Table_Raw[[#This Row],[Scope]]))</f>
        <v>SCOPE 1</v>
      </c>
      <c r="E316" s="3" t="str">
        <f>SUBSTITUTE(SUBSTITUTE(SUBSTITUTE(UPPER(Emission_Table_Raw[[#This Row],[GHG Type]]),"₂","2"),"₄","4"),"₀","0")</f>
        <v>CH4</v>
      </c>
      <c r="F316" s="8">
        <f>IF(Emission_Table[ [#This Row],[Clean GHG Type] ]="CO2", Emission_Table[[#This Row],[Emissions (tons)]],
 IF(Emission_Table[[#This Row],[Clean GHG Type]]="CH4", Emission_Table[[#This Row],[Emissions (tons)]]*28,
 IF(Emission_Table[[#This Row],[Clean GHG Type]]="N2O", Emission_Table[[#This Row],[Emissions (tons)]]*265, "")))</f>
        <v>91166.04</v>
      </c>
      <c r="G316" s="8">
        <v>3255.93</v>
      </c>
    </row>
    <row r="317" spans="1:7" ht="15.75" customHeight="1" x14ac:dyDescent="0.3">
      <c r="A317" s="6" t="s">
        <v>123</v>
      </c>
      <c r="B317" s="6" t="str">
        <f>TRIM(UPPER(Emission_Table_Raw[[#This Row],[Facility Name]]))</f>
        <v>L&amp;T</v>
      </c>
      <c r="C317" s="1" t="s">
        <v>23</v>
      </c>
      <c r="D317" s="3" t="str">
        <f>TRIM(UPPER(Emission_Table_Raw[[#This Row],[Scope]]))</f>
        <v>SCOPE 2</v>
      </c>
      <c r="E317" s="3" t="str">
        <f>SUBSTITUTE(SUBSTITUTE(SUBSTITUTE(UPPER(Emission_Table_Raw[[#This Row],[GHG Type]]),"₂","2"),"₄","4"),"₀","0")</f>
        <v>CH4</v>
      </c>
      <c r="F317" s="8">
        <f>IF(Emission_Table[ [#This Row],[Clean GHG Type] ]="CO2", Emission_Table[[#This Row],[Emissions (tons)]],
 IF(Emission_Table[[#This Row],[Clean GHG Type]]="CH4", Emission_Table[[#This Row],[Emissions (tons)]]*28,
 IF(Emission_Table[[#This Row],[Clean GHG Type]]="N2O", Emission_Table[[#This Row],[Emissions (tons)]]*265, "")))</f>
        <v>7976.08</v>
      </c>
      <c r="G317" s="8">
        <v>284.86</v>
      </c>
    </row>
    <row r="318" spans="1:7" ht="15.75" customHeight="1" x14ac:dyDescent="0.3">
      <c r="A318" s="6" t="s">
        <v>123</v>
      </c>
      <c r="B318" s="6" t="str">
        <f>TRIM(UPPER(Emission_Table_Raw[[#This Row],[Facility Name]]))</f>
        <v>JSW ENERGY</v>
      </c>
      <c r="C318" s="1" t="s">
        <v>8</v>
      </c>
      <c r="D318" s="3" t="str">
        <f>TRIM(UPPER(Emission_Table_Raw[[#This Row],[Scope]]))</f>
        <v>SCOPE 1</v>
      </c>
      <c r="E318" s="3" t="str">
        <f>SUBSTITUTE(SUBSTITUTE(SUBSTITUTE(UPPER(Emission_Table_Raw[[#This Row],[GHG Type]]),"₂","2"),"₄","4"),"₀","0")</f>
        <v>CO2</v>
      </c>
      <c r="F318" s="8">
        <f>IF(Emission_Table[ [#This Row],[Clean GHG Type] ]="CO2", Emission_Table[[#This Row],[Emissions (tons)]],
 IF(Emission_Table[[#This Row],[Clean GHG Type]]="CH4", Emission_Table[[#This Row],[Emissions (tons)]]*28,
 IF(Emission_Table[[#This Row],[Clean GHG Type]]="N2O", Emission_Table[[#This Row],[Emissions (tons)]]*265, "")))</f>
        <v>3280.78</v>
      </c>
      <c r="G318" s="8">
        <v>3280.78</v>
      </c>
    </row>
    <row r="319" spans="1:7" ht="15.75" customHeight="1" x14ac:dyDescent="0.3">
      <c r="A319" s="6" t="s">
        <v>123</v>
      </c>
      <c r="B319" s="6" t="str">
        <f>TRIM(UPPER(Emission_Table_Raw[[#This Row],[Facility Name]]))</f>
        <v>TATA STEEL</v>
      </c>
      <c r="C319" s="1" t="s">
        <v>23</v>
      </c>
      <c r="D319" s="3" t="str">
        <f>TRIM(UPPER(Emission_Table_Raw[[#This Row],[Scope]]))</f>
        <v>SCOPE 1</v>
      </c>
      <c r="E319" s="3" t="str">
        <f>SUBSTITUTE(SUBSTITUTE(SUBSTITUTE(UPPER(Emission_Table_Raw[[#This Row],[GHG Type]]),"₂","2"),"₄","4"),"₀","0")</f>
        <v>CH4</v>
      </c>
      <c r="F319" s="8">
        <f>IF(Emission_Table[ [#This Row],[Clean GHG Type] ]="CO2", Emission_Table[[#This Row],[Emissions (tons)]],
 IF(Emission_Table[[#This Row],[Clean GHG Type]]="CH4", Emission_Table[[#This Row],[Emissions (tons)]]*28,
 IF(Emission_Table[[#This Row],[Clean GHG Type]]="N2O", Emission_Table[[#This Row],[Emissions (tons)]]*265, "")))</f>
        <v>108186.40000000001</v>
      </c>
      <c r="G319" s="8">
        <v>3863.8</v>
      </c>
    </row>
    <row r="320" spans="1:7" ht="15.75" customHeight="1" x14ac:dyDescent="0.3">
      <c r="A320" s="6" t="s">
        <v>123</v>
      </c>
      <c r="B320" s="6" t="str">
        <f>TRIM(UPPER(Emission_Table_Raw[[#This Row],[Facility Name]]))</f>
        <v>ADANI GREEN</v>
      </c>
      <c r="C320" s="1" t="s">
        <v>13</v>
      </c>
      <c r="D320" s="3" t="str">
        <f>TRIM(UPPER(Emission_Table_Raw[[#This Row],[Scope]]))</f>
        <v>SCOPE 2</v>
      </c>
      <c r="E320" s="3" t="str">
        <f>SUBSTITUTE(SUBSTITUTE(SUBSTITUTE(UPPER(Emission_Table_Raw[[#This Row],[GHG Type]]),"₂","2"),"₄","4"),"₀","0")</f>
        <v>CO2</v>
      </c>
      <c r="F320" s="8">
        <f>IF(Emission_Table[ [#This Row],[Clean GHG Type] ]="CO2", Emission_Table[[#This Row],[Emissions (tons)]],
 IF(Emission_Table[[#This Row],[Clean GHG Type]]="CH4", Emission_Table[[#This Row],[Emissions (tons)]]*28,
 IF(Emission_Table[[#This Row],[Clean GHG Type]]="N2O", Emission_Table[[#This Row],[Emissions (tons)]]*265, "")))</f>
        <v>3665.62</v>
      </c>
      <c r="G320" s="8">
        <v>3665.62</v>
      </c>
    </row>
    <row r="321" spans="1:7" ht="15.75" customHeight="1" x14ac:dyDescent="0.3">
      <c r="A321" s="6" t="s">
        <v>123</v>
      </c>
      <c r="B321" s="6" t="str">
        <f>TRIM(UPPER(Emission_Table_Raw[[#This Row],[Facility Name]]))</f>
        <v>L&amp;T</v>
      </c>
      <c r="C321" s="1" t="s">
        <v>8</v>
      </c>
      <c r="D321" s="3" t="str">
        <f>TRIM(UPPER(Emission_Table_Raw[[#This Row],[Scope]]))</f>
        <v>SCOPE 2</v>
      </c>
      <c r="E321" s="3" t="str">
        <f>SUBSTITUTE(SUBSTITUTE(SUBSTITUTE(UPPER(Emission_Table_Raw[[#This Row],[GHG Type]]),"₂","2"),"₄","4"),"₀","0")</f>
        <v>CO2</v>
      </c>
      <c r="F321" s="8">
        <f>IF(Emission_Table[ [#This Row],[Clean GHG Type] ]="CO2", Emission_Table[[#This Row],[Emissions (tons)]],
 IF(Emission_Table[[#This Row],[Clean GHG Type]]="CH4", Emission_Table[[#This Row],[Emissions (tons)]]*28,
 IF(Emission_Table[[#This Row],[Clean GHG Type]]="N2O", Emission_Table[[#This Row],[Emissions (tons)]]*265, "")))</f>
        <v>1345.95</v>
      </c>
      <c r="G321" s="8">
        <v>1345.95</v>
      </c>
    </row>
    <row r="322" spans="1:7" ht="15.75" customHeight="1" x14ac:dyDescent="0.3">
      <c r="A322" s="6" t="s">
        <v>123</v>
      </c>
      <c r="B322" s="6" t="str">
        <f>TRIM(UPPER(Emission_Table_Raw[[#This Row],[Facility Name]]))</f>
        <v>JSW ENERGY</v>
      </c>
      <c r="C322" s="1" t="s">
        <v>8</v>
      </c>
      <c r="D322" s="3" t="str">
        <f>TRIM(UPPER(Emission_Table_Raw[[#This Row],[Scope]]))</f>
        <v>SCOPE 2</v>
      </c>
      <c r="E322" s="3" t="str">
        <f>SUBSTITUTE(SUBSTITUTE(SUBSTITUTE(UPPER(Emission_Table_Raw[[#This Row],[GHG Type]]),"₂","2"),"₄","4"),"₀","0")</f>
        <v>CO2</v>
      </c>
      <c r="F322" s="8">
        <f>IF(Emission_Table[ [#This Row],[Clean GHG Type] ]="CO2", Emission_Table[[#This Row],[Emissions (tons)]],
 IF(Emission_Table[[#This Row],[Clean GHG Type]]="CH4", Emission_Table[[#This Row],[Emissions (tons)]]*28,
 IF(Emission_Table[[#This Row],[Clean GHG Type]]="N2O", Emission_Table[[#This Row],[Emissions (tons)]]*265, "")))</f>
        <v>850.45</v>
      </c>
      <c r="G322" s="8">
        <v>850.45</v>
      </c>
    </row>
    <row r="323" spans="1:7" ht="15.75" customHeight="1" x14ac:dyDescent="0.3">
      <c r="A323" s="6" t="s">
        <v>123</v>
      </c>
      <c r="B323" s="6" t="str">
        <f>TRIM(UPPER(Emission_Table_Raw[[#This Row],[Facility Name]]))</f>
        <v>RELIANCE INDUSTRIES</v>
      </c>
      <c r="C323" s="1" t="s">
        <v>13</v>
      </c>
      <c r="D323" s="3" t="str">
        <f>TRIM(UPPER(Emission_Table_Raw[[#This Row],[Scope]]))</f>
        <v>SCOPE 2</v>
      </c>
      <c r="E323" s="3" t="str">
        <f>SUBSTITUTE(SUBSTITUTE(SUBSTITUTE(UPPER(Emission_Table_Raw[[#This Row],[GHG Type]]),"₂","2"),"₄","4"),"₀","0")</f>
        <v>N2O</v>
      </c>
      <c r="F323" s="8">
        <f>IF(Emission_Table[ [#This Row],[Clean GHG Type] ]="CO2", Emission_Table[[#This Row],[Emissions (tons)]],
 IF(Emission_Table[[#This Row],[Clean GHG Type]]="CH4", Emission_Table[[#This Row],[Emissions (tons)]]*28,
 IF(Emission_Table[[#This Row],[Clean GHG Type]]="N2O", Emission_Table[[#This Row],[Emissions (tons)]]*265, "")))</f>
        <v>212537.94999999998</v>
      </c>
      <c r="G323" s="8">
        <v>802.03</v>
      </c>
    </row>
    <row r="324" spans="1:7" ht="15.75" customHeight="1" x14ac:dyDescent="0.3">
      <c r="A324" s="6" t="s">
        <v>123</v>
      </c>
      <c r="B324" s="6" t="str">
        <f>TRIM(UPPER(Emission_Table_Raw[[#This Row],[Facility Name]]))</f>
        <v>TATA STEEL</v>
      </c>
      <c r="C324" s="1" t="s">
        <v>34</v>
      </c>
      <c r="D324" s="3" t="str">
        <f>TRIM(UPPER(Emission_Table_Raw[[#This Row],[Scope]]))</f>
        <v>SCOPE 3</v>
      </c>
      <c r="E324" s="3" t="str">
        <f>SUBSTITUTE(SUBSTITUTE(SUBSTITUTE(UPPER(Emission_Table_Raw[[#This Row],[GHG Type]]),"₂","2"),"₄","4"),"₀","0")</f>
        <v>CH4</v>
      </c>
      <c r="F324" s="8">
        <f>IF(Emission_Table[ [#This Row],[Clean GHG Type] ]="CO2", Emission_Table[[#This Row],[Emissions (tons)]],
 IF(Emission_Table[[#This Row],[Clean GHG Type]]="CH4", Emission_Table[[#This Row],[Emissions (tons)]]*28,
 IF(Emission_Table[[#This Row],[Clean GHG Type]]="N2O", Emission_Table[[#This Row],[Emissions (tons)]]*265, "")))</f>
        <v>57568.56</v>
      </c>
      <c r="G324" s="8">
        <v>2056.02</v>
      </c>
    </row>
    <row r="325" spans="1:7" ht="15.75" customHeight="1" x14ac:dyDescent="0.3">
      <c r="A325" s="6" t="s">
        <v>123</v>
      </c>
      <c r="B325" s="6" t="str">
        <f>TRIM(UPPER(Emission_Table_Raw[[#This Row],[Facility Name]]))</f>
        <v>TATA STEEL</v>
      </c>
      <c r="C325" s="1" t="s">
        <v>13</v>
      </c>
      <c r="D325" s="3" t="str">
        <f>TRIM(UPPER(Emission_Table_Raw[[#This Row],[Scope]]))</f>
        <v>SCOPE 3</v>
      </c>
      <c r="E325" s="3" t="str">
        <f>SUBSTITUTE(SUBSTITUTE(SUBSTITUTE(UPPER(Emission_Table_Raw[[#This Row],[GHG Type]]),"₂","2"),"₄","4"),"₀","0")</f>
        <v>CO2</v>
      </c>
      <c r="F325" s="8">
        <f>IF(Emission_Table[ [#This Row],[Clean GHG Type] ]="CO2", Emission_Table[[#This Row],[Emissions (tons)]],
 IF(Emission_Table[[#This Row],[Clean GHG Type]]="CH4", Emission_Table[[#This Row],[Emissions (tons)]]*28,
 IF(Emission_Table[[#This Row],[Clean GHG Type]]="N2O", Emission_Table[[#This Row],[Emissions (tons)]]*265, "")))</f>
        <v>3790.62</v>
      </c>
      <c r="G325" s="8">
        <v>3790.62</v>
      </c>
    </row>
    <row r="326" spans="1:7" ht="15.75" customHeight="1" x14ac:dyDescent="0.3">
      <c r="A326" s="6" t="s">
        <v>123</v>
      </c>
      <c r="B326" s="6" t="str">
        <f>TRIM(UPPER(Emission_Table_Raw[[#This Row],[Facility Name]]))</f>
        <v>ADANI GREEN</v>
      </c>
      <c r="C326" s="1" t="s">
        <v>8</v>
      </c>
      <c r="D326" s="3" t="str">
        <f>TRIM(UPPER(Emission_Table_Raw[[#This Row],[Scope]]))</f>
        <v>SCOPE 2</v>
      </c>
      <c r="E326" s="3" t="str">
        <f>SUBSTITUTE(SUBSTITUTE(SUBSTITUTE(UPPER(Emission_Table_Raw[[#This Row],[GHG Type]]),"₂","2"),"₄","4"),"₀","0")</f>
        <v>CO2</v>
      </c>
      <c r="F326" s="8">
        <f>IF(Emission_Table[ [#This Row],[Clean GHG Type] ]="CO2", Emission_Table[[#This Row],[Emissions (tons)]],
 IF(Emission_Table[[#This Row],[Clean GHG Type]]="CH4", Emission_Table[[#This Row],[Emissions (tons)]]*28,
 IF(Emission_Table[[#This Row],[Clean GHG Type]]="N2O", Emission_Table[[#This Row],[Emissions (tons)]]*265, "")))</f>
        <v>3617.9</v>
      </c>
      <c r="G326" s="8">
        <v>3617.9</v>
      </c>
    </row>
    <row r="327" spans="1:7" ht="15.75" customHeight="1" x14ac:dyDescent="0.3">
      <c r="A327" s="6" t="s">
        <v>196</v>
      </c>
      <c r="B327" s="6" t="str">
        <f>TRIM(UPPER(Emission_Table_Raw[[#This Row],[Facility Name]]))</f>
        <v>ADANI GREEN</v>
      </c>
      <c r="C327" s="1" t="s">
        <v>34</v>
      </c>
      <c r="D327" s="3" t="str">
        <f>TRIM(UPPER(Emission_Table_Raw[[#This Row],[Scope]]))</f>
        <v>SCOPE 3</v>
      </c>
      <c r="E327" s="3" t="str">
        <f>SUBSTITUTE(SUBSTITUTE(SUBSTITUTE(UPPER(Emission_Table_Raw[[#This Row],[GHG Type]]),"₂","2"),"₄","4"),"₀","0")</f>
        <v>CH4</v>
      </c>
      <c r="F327" s="8">
        <f>IF(Emission_Table[ [#This Row],[Clean GHG Type] ]="CO2", Emission_Table[[#This Row],[Emissions (tons)]],
 IF(Emission_Table[[#This Row],[Clean GHG Type]]="CH4", Emission_Table[[#This Row],[Emissions (tons)]]*28,
 IF(Emission_Table[[#This Row],[Clean GHG Type]]="N2O", Emission_Table[[#This Row],[Emissions (tons)]]*265, "")))</f>
        <v>39421.760000000002</v>
      </c>
      <c r="G327" s="8">
        <v>1407.92</v>
      </c>
    </row>
    <row r="328" spans="1:7" ht="15.75" customHeight="1" x14ac:dyDescent="0.3">
      <c r="A328" s="6" t="s">
        <v>196</v>
      </c>
      <c r="B328" s="6" t="str">
        <f>TRIM(UPPER(Emission_Table_Raw[[#This Row],[Facility Name]]))</f>
        <v>L&amp;T</v>
      </c>
      <c r="C328" s="1" t="s">
        <v>8</v>
      </c>
      <c r="D328" s="3" t="str">
        <f>TRIM(UPPER(Emission_Table_Raw[[#This Row],[Scope]]))</f>
        <v>SCOPE 1</v>
      </c>
      <c r="E328" s="3" t="str">
        <f>SUBSTITUTE(SUBSTITUTE(SUBSTITUTE(UPPER(Emission_Table_Raw[[#This Row],[GHG Type]]),"₂","2"),"₄","4"),"₀","0")</f>
        <v>CO2</v>
      </c>
      <c r="F328" s="8">
        <f>IF(Emission_Table[ [#This Row],[Clean GHG Type] ]="CO2", Emission_Table[[#This Row],[Emissions (tons)]],
 IF(Emission_Table[[#This Row],[Clean GHG Type]]="CH4", Emission_Table[[#This Row],[Emissions (tons)]]*28,
 IF(Emission_Table[[#This Row],[Clean GHG Type]]="N2O", Emission_Table[[#This Row],[Emissions (tons)]]*265, "")))</f>
        <v>106.32</v>
      </c>
      <c r="G328" s="8">
        <v>106.32</v>
      </c>
    </row>
    <row r="329" spans="1:7" ht="15.75" customHeight="1" x14ac:dyDescent="0.3">
      <c r="A329" s="6" t="s">
        <v>196</v>
      </c>
      <c r="B329" s="6" t="str">
        <f>TRIM(UPPER(Emission_Table_Raw[[#This Row],[Facility Name]]))</f>
        <v>TATA STEEL</v>
      </c>
      <c r="C329" s="1" t="s">
        <v>13</v>
      </c>
      <c r="D329" s="3" t="str">
        <f>TRIM(UPPER(Emission_Table_Raw[[#This Row],[Scope]]))</f>
        <v>SCOPE 2</v>
      </c>
      <c r="E329" s="3" t="str">
        <f>SUBSTITUTE(SUBSTITUTE(SUBSTITUTE(UPPER(Emission_Table_Raw[[#This Row],[GHG Type]]),"₂","2"),"₄","4"),"₀","0")</f>
        <v>N2O</v>
      </c>
      <c r="F329" s="8">
        <f>IF(Emission_Table[ [#This Row],[Clean GHG Type] ]="CO2", Emission_Table[[#This Row],[Emissions (tons)]],
 IF(Emission_Table[[#This Row],[Clean GHG Type]]="CH4", Emission_Table[[#This Row],[Emissions (tons)]]*28,
 IF(Emission_Table[[#This Row],[Clean GHG Type]]="N2O", Emission_Table[[#This Row],[Emissions (tons)]]*265, "")))</f>
        <v>747278.8</v>
      </c>
      <c r="G329" s="8">
        <v>2819.92</v>
      </c>
    </row>
    <row r="330" spans="1:7" ht="15.75" customHeight="1" x14ac:dyDescent="0.3">
      <c r="A330" s="6" t="s">
        <v>196</v>
      </c>
      <c r="B330" s="6" t="str">
        <f>TRIM(UPPER(Emission_Table_Raw[[#This Row],[Facility Name]]))</f>
        <v>TATA STEEL</v>
      </c>
      <c r="C330" s="1" t="s">
        <v>23</v>
      </c>
      <c r="D330" s="3" t="str">
        <f>TRIM(UPPER(Emission_Table_Raw[[#This Row],[Scope]]))</f>
        <v>SCOPE 3</v>
      </c>
      <c r="E330" s="3" t="str">
        <f>SUBSTITUTE(SUBSTITUTE(SUBSTITUTE(UPPER(Emission_Table_Raw[[#This Row],[GHG Type]]),"₂","2"),"₄","4"),"₀","0")</f>
        <v>CH4</v>
      </c>
      <c r="F330" s="8">
        <f>IF(Emission_Table[ [#This Row],[Clean GHG Type] ]="CO2", Emission_Table[[#This Row],[Emissions (tons)]],
 IF(Emission_Table[[#This Row],[Clean GHG Type]]="CH4", Emission_Table[[#This Row],[Emissions (tons)]]*28,
 IF(Emission_Table[[#This Row],[Clean GHG Type]]="N2O", Emission_Table[[#This Row],[Emissions (tons)]]*265, "")))</f>
        <v>22057.279999999999</v>
      </c>
      <c r="G330" s="8">
        <v>787.76</v>
      </c>
    </row>
    <row r="331" spans="1:7" ht="15.75" customHeight="1" x14ac:dyDescent="0.3">
      <c r="A331" s="6" t="s">
        <v>196</v>
      </c>
      <c r="B331" s="6" t="str">
        <f>TRIM(UPPER(Emission_Table_Raw[[#This Row],[Facility Name]]))</f>
        <v>L&amp;T</v>
      </c>
      <c r="C331" s="1" t="s">
        <v>13</v>
      </c>
      <c r="D331" s="3" t="str">
        <f>TRIM(UPPER(Emission_Table_Raw[[#This Row],[Scope]]))</f>
        <v>SCOPE 2</v>
      </c>
      <c r="E331" s="3" t="str">
        <f>SUBSTITUTE(SUBSTITUTE(SUBSTITUTE(UPPER(Emission_Table_Raw[[#This Row],[GHG Type]]),"₂","2"),"₄","4"),"₀","0")</f>
        <v>N2O</v>
      </c>
      <c r="F331" s="8">
        <f>IF(Emission_Table[ [#This Row],[Clean GHG Type] ]="CO2", Emission_Table[[#This Row],[Emissions (tons)]],
 IF(Emission_Table[[#This Row],[Clean GHG Type]]="CH4", Emission_Table[[#This Row],[Emissions (tons)]]*28,
 IF(Emission_Table[[#This Row],[Clean GHG Type]]="N2O", Emission_Table[[#This Row],[Emissions (tons)]]*265, "")))</f>
        <v>918656.34146908135</v>
      </c>
      <c r="G331" s="8">
        <v>3466.6277036569109</v>
      </c>
    </row>
    <row r="332" spans="1:7" ht="15.75" customHeight="1" x14ac:dyDescent="0.3">
      <c r="A332" s="6" t="s">
        <v>196</v>
      </c>
      <c r="B332" s="6" t="str">
        <f>TRIM(UPPER(Emission_Table_Raw[[#This Row],[Facility Name]]))</f>
        <v>JSW ENERGY</v>
      </c>
      <c r="C332" s="1" t="s">
        <v>23</v>
      </c>
      <c r="D332" s="3" t="str">
        <f>TRIM(UPPER(Emission_Table_Raw[[#This Row],[Scope]]))</f>
        <v>SCOPE 1</v>
      </c>
      <c r="E332" s="3" t="str">
        <f>SUBSTITUTE(SUBSTITUTE(SUBSTITUTE(UPPER(Emission_Table_Raw[[#This Row],[GHG Type]]),"₂","2"),"₄","4"),"₀","0")</f>
        <v>N2O</v>
      </c>
      <c r="F332" s="8">
        <f>IF(Emission_Table[ [#This Row],[Clean GHG Type] ]="CO2", Emission_Table[[#This Row],[Emissions (tons)]],
 IF(Emission_Table[[#This Row],[Clean GHG Type]]="CH4", Emission_Table[[#This Row],[Emissions (tons)]]*28,
 IF(Emission_Table[[#This Row],[Clean GHG Type]]="N2O", Emission_Table[[#This Row],[Emissions (tons)]]*265, "")))</f>
        <v>1215989.3162587078</v>
      </c>
      <c r="G332" s="8">
        <v>4588.6389292781423</v>
      </c>
    </row>
    <row r="333" spans="1:7" ht="15.75" customHeight="1" x14ac:dyDescent="0.3">
      <c r="A333" s="6" t="s">
        <v>196</v>
      </c>
      <c r="B333" s="6" t="str">
        <f>TRIM(UPPER(Emission_Table_Raw[[#This Row],[Facility Name]]))</f>
        <v>JSW ENERGY</v>
      </c>
      <c r="C333" s="1" t="s">
        <v>34</v>
      </c>
      <c r="D333" s="3" t="str">
        <f>TRIM(UPPER(Emission_Table_Raw[[#This Row],[Scope]]))</f>
        <v>SCOPE 3</v>
      </c>
      <c r="E333" s="3" t="str">
        <f>SUBSTITUTE(SUBSTITUTE(SUBSTITUTE(UPPER(Emission_Table_Raw[[#This Row],[GHG Type]]),"₂","2"),"₄","4"),"₀","0")</f>
        <v>CH4</v>
      </c>
      <c r="F333" s="8">
        <f>IF(Emission_Table[ [#This Row],[Clean GHG Type] ]="CO2", Emission_Table[[#This Row],[Emissions (tons)]],
 IF(Emission_Table[[#This Row],[Clean GHG Type]]="CH4", Emission_Table[[#This Row],[Emissions (tons)]]*28,
 IF(Emission_Table[[#This Row],[Clean GHG Type]]="N2O", Emission_Table[[#This Row],[Emissions (tons)]]*265, "")))</f>
        <v>48815.48</v>
      </c>
      <c r="G333" s="8">
        <v>1743.41</v>
      </c>
    </row>
    <row r="334" spans="1:7" ht="15.75" customHeight="1" x14ac:dyDescent="0.3">
      <c r="A334" s="6" t="s">
        <v>196</v>
      </c>
      <c r="B334" s="6" t="str">
        <f>TRIM(UPPER(Emission_Table_Raw[[#This Row],[Facility Name]]))</f>
        <v>JSW ENERGY</v>
      </c>
      <c r="C334" s="1" t="s">
        <v>13</v>
      </c>
      <c r="D334" s="3" t="str">
        <f>TRIM(UPPER(Emission_Table_Raw[[#This Row],[Scope]]))</f>
        <v>SCOPE 1</v>
      </c>
      <c r="E334" s="3" t="str">
        <f>SUBSTITUTE(SUBSTITUTE(SUBSTITUTE(UPPER(Emission_Table_Raw[[#This Row],[GHG Type]]),"₂","2"),"₄","4"),"₀","0")</f>
        <v>CH4</v>
      </c>
      <c r="F334" s="8">
        <f>IF(Emission_Table[ [#This Row],[Clean GHG Type] ]="CO2", Emission_Table[[#This Row],[Emissions (tons)]],
 IF(Emission_Table[[#This Row],[Clean GHG Type]]="CH4", Emission_Table[[#This Row],[Emissions (tons)]]*28,
 IF(Emission_Table[[#This Row],[Clean GHG Type]]="N2O", Emission_Table[[#This Row],[Emissions (tons)]]*265, "")))</f>
        <v>125541.64</v>
      </c>
      <c r="G334" s="8">
        <v>4483.63</v>
      </c>
    </row>
    <row r="335" spans="1:7" ht="15.75" customHeight="1" x14ac:dyDescent="0.3">
      <c r="A335" s="6" t="s">
        <v>196</v>
      </c>
      <c r="B335" s="6" t="str">
        <f>TRIM(UPPER(Emission_Table_Raw[[#This Row],[Facility Name]]))</f>
        <v>ADANI GREEN</v>
      </c>
      <c r="C335" s="1" t="s">
        <v>23</v>
      </c>
      <c r="D335" s="3" t="str">
        <f>TRIM(UPPER(Emission_Table_Raw[[#This Row],[Scope]]))</f>
        <v>SCOPE 1</v>
      </c>
      <c r="E335" s="3" t="str">
        <f>SUBSTITUTE(SUBSTITUTE(SUBSTITUTE(UPPER(Emission_Table_Raw[[#This Row],[GHG Type]]),"₂","2"),"₄","4"),"₀","0")</f>
        <v>CH4</v>
      </c>
      <c r="F335" s="8">
        <f>IF(Emission_Table[ [#This Row],[Clean GHG Type] ]="CO2", Emission_Table[[#This Row],[Emissions (tons)]],
 IF(Emission_Table[[#This Row],[Clean GHG Type]]="CH4", Emission_Table[[#This Row],[Emissions (tons)]]*28,
 IF(Emission_Table[[#This Row],[Clean GHG Type]]="N2O", Emission_Table[[#This Row],[Emissions (tons)]]*265, "")))</f>
        <v>71214.64</v>
      </c>
      <c r="G335" s="8">
        <v>2543.38</v>
      </c>
    </row>
    <row r="336" spans="1:7" ht="15.75" customHeight="1" x14ac:dyDescent="0.3">
      <c r="A336" s="6" t="s">
        <v>196</v>
      </c>
      <c r="B336" s="6" t="str">
        <f>TRIM(UPPER(Emission_Table_Raw[[#This Row],[Facility Name]]))</f>
        <v>ADANI GREEN</v>
      </c>
      <c r="C336" s="1" t="s">
        <v>13</v>
      </c>
      <c r="D336" s="3" t="str">
        <f>TRIM(UPPER(Emission_Table_Raw[[#This Row],[Scope]]))</f>
        <v>SCOPE 1</v>
      </c>
      <c r="E336" s="3" t="str">
        <f>SUBSTITUTE(SUBSTITUTE(SUBSTITUTE(UPPER(Emission_Table_Raw[[#This Row],[GHG Type]]),"₂","2"),"₄","4"),"₀","0")</f>
        <v>CO2</v>
      </c>
      <c r="F336" s="8">
        <f>IF(Emission_Table[ [#This Row],[Clean GHG Type] ]="CO2", Emission_Table[[#This Row],[Emissions (tons)]],
 IF(Emission_Table[[#This Row],[Clean GHG Type]]="CH4", Emission_Table[[#This Row],[Emissions (tons)]]*28,
 IF(Emission_Table[[#This Row],[Clean GHG Type]]="N2O", Emission_Table[[#This Row],[Emissions (tons)]]*265, "")))</f>
        <v>3998.24</v>
      </c>
      <c r="G336" s="8">
        <v>3998.24</v>
      </c>
    </row>
    <row r="337" spans="1:7" ht="15.75" customHeight="1" x14ac:dyDescent="0.3">
      <c r="A337" s="6" t="s">
        <v>45</v>
      </c>
      <c r="B337" s="6" t="str">
        <f>TRIM(UPPER(Emission_Table_Raw[[#This Row],[Facility Name]]))</f>
        <v>JSW ENERGY</v>
      </c>
      <c r="C337" s="1" t="s">
        <v>13</v>
      </c>
      <c r="D337" s="3" t="str">
        <f>TRIM(UPPER(Emission_Table_Raw[[#This Row],[Scope]]))</f>
        <v>SCOPE 2</v>
      </c>
      <c r="E337" s="3" t="str">
        <f>SUBSTITUTE(SUBSTITUTE(SUBSTITUTE(UPPER(Emission_Table_Raw[[#This Row],[GHG Type]]),"₂","2"),"₄","4"),"₀","0")</f>
        <v>CO2</v>
      </c>
      <c r="F337" s="8">
        <f>IF(Emission_Table[ [#This Row],[Clean GHG Type] ]="CO2", Emission_Table[[#This Row],[Emissions (tons)]],
 IF(Emission_Table[[#This Row],[Clean GHG Type]]="CH4", Emission_Table[[#This Row],[Emissions (tons)]]*28,
 IF(Emission_Table[[#This Row],[Clean GHG Type]]="N2O", Emission_Table[[#This Row],[Emissions (tons)]]*265, "")))</f>
        <v>2856.7613375476958</v>
      </c>
      <c r="G337" s="8">
        <v>2856.7613375476958</v>
      </c>
    </row>
    <row r="338" spans="1:7" ht="15.75" customHeight="1" x14ac:dyDescent="0.3">
      <c r="A338" s="6" t="s">
        <v>45</v>
      </c>
      <c r="B338" s="6" t="str">
        <f>TRIM(UPPER(Emission_Table_Raw[[#This Row],[Facility Name]]))</f>
        <v>ADANI GREEN</v>
      </c>
      <c r="C338" s="1" t="s">
        <v>34</v>
      </c>
      <c r="D338" s="3" t="str">
        <f>TRIM(UPPER(Emission_Table_Raw[[#This Row],[Scope]]))</f>
        <v>SCOPE 2</v>
      </c>
      <c r="E338" s="3" t="str">
        <f>SUBSTITUTE(SUBSTITUTE(SUBSTITUTE(UPPER(Emission_Table_Raw[[#This Row],[GHG Type]]),"₂","2"),"₄","4"),"₀","0")</f>
        <v>N2O</v>
      </c>
      <c r="F338" s="8">
        <f>IF(Emission_Table[ [#This Row],[Clean GHG Type] ]="CO2", Emission_Table[[#This Row],[Emissions (tons)]],
 IF(Emission_Table[[#This Row],[Clean GHG Type]]="CH4", Emission_Table[[#This Row],[Emissions (tons)]]*28,
 IF(Emission_Table[[#This Row],[Clean GHG Type]]="N2O", Emission_Table[[#This Row],[Emissions (tons)]]*265, "")))</f>
        <v>850475.10000000009</v>
      </c>
      <c r="G338" s="8">
        <v>3209.34</v>
      </c>
    </row>
    <row r="339" spans="1:7" ht="15.75" customHeight="1" x14ac:dyDescent="0.3">
      <c r="A339" s="6" t="s">
        <v>45</v>
      </c>
      <c r="B339" s="6" t="str">
        <f>TRIM(UPPER(Emission_Table_Raw[[#This Row],[Facility Name]]))</f>
        <v>TATA STEEL</v>
      </c>
      <c r="C339" s="1" t="s">
        <v>34</v>
      </c>
      <c r="D339" s="3" t="str">
        <f>TRIM(UPPER(Emission_Table_Raw[[#This Row],[Scope]]))</f>
        <v>SCOPE 3</v>
      </c>
      <c r="E339" s="3" t="str">
        <f>SUBSTITUTE(SUBSTITUTE(SUBSTITUTE(UPPER(Emission_Table_Raw[[#This Row],[GHG Type]]),"₂","2"),"₄","4"),"₀","0")</f>
        <v>CO2</v>
      </c>
      <c r="F339" s="8">
        <f>IF(Emission_Table[ [#This Row],[Clean GHG Type] ]="CO2", Emission_Table[[#This Row],[Emissions (tons)]],
 IF(Emission_Table[[#This Row],[Clean GHG Type]]="CH4", Emission_Table[[#This Row],[Emissions (tons)]]*28,
 IF(Emission_Table[[#This Row],[Clean GHG Type]]="N2O", Emission_Table[[#This Row],[Emissions (tons)]]*265, "")))</f>
        <v>2475.83</v>
      </c>
      <c r="G339" s="8">
        <v>2475.83</v>
      </c>
    </row>
    <row r="340" spans="1:7" ht="15.75" customHeight="1" x14ac:dyDescent="0.3">
      <c r="A340" s="6" t="s">
        <v>45</v>
      </c>
      <c r="B340" s="6" t="str">
        <f>TRIM(UPPER(Emission_Table_Raw[[#This Row],[Facility Name]]))</f>
        <v>L&amp;T</v>
      </c>
      <c r="C340" s="1" t="s">
        <v>8</v>
      </c>
      <c r="D340" s="3" t="str">
        <f>TRIM(UPPER(Emission_Table_Raw[[#This Row],[Scope]]))</f>
        <v>SCOPE 3</v>
      </c>
      <c r="E340" s="3" t="str">
        <f>SUBSTITUTE(SUBSTITUTE(SUBSTITUTE(UPPER(Emission_Table_Raw[[#This Row],[GHG Type]]),"₂","2"),"₄","4"),"₀","0")</f>
        <v>CH4</v>
      </c>
      <c r="F340" s="8">
        <f>IF(Emission_Table[ [#This Row],[Clean GHG Type] ]="CO2", Emission_Table[[#This Row],[Emissions (tons)]],
 IF(Emission_Table[[#This Row],[Clean GHG Type]]="CH4", Emission_Table[[#This Row],[Emissions (tons)]]*28,
 IF(Emission_Table[[#This Row],[Clean GHG Type]]="N2O", Emission_Table[[#This Row],[Emissions (tons)]]*265, "")))</f>
        <v>26458.600000000002</v>
      </c>
      <c r="G340" s="8">
        <v>944.95</v>
      </c>
    </row>
    <row r="341" spans="1:7" ht="15.75" customHeight="1" x14ac:dyDescent="0.3">
      <c r="A341" s="6" t="s">
        <v>45</v>
      </c>
      <c r="B341" s="6" t="str">
        <f>TRIM(UPPER(Emission_Table_Raw[[#This Row],[Facility Name]]))</f>
        <v>L&amp;T</v>
      </c>
      <c r="C341" s="1" t="s">
        <v>13</v>
      </c>
      <c r="D341" s="3" t="str">
        <f>TRIM(UPPER(Emission_Table_Raw[[#This Row],[Scope]]))</f>
        <v>SCOPE 3</v>
      </c>
      <c r="E341" s="3" t="str">
        <f>SUBSTITUTE(SUBSTITUTE(SUBSTITUTE(UPPER(Emission_Table_Raw[[#This Row],[GHG Type]]),"₂","2"),"₄","4"),"₀","0")</f>
        <v>CH4</v>
      </c>
      <c r="F341" s="8">
        <f>IF(Emission_Table[ [#This Row],[Clean GHG Type] ]="CO2", Emission_Table[[#This Row],[Emissions (tons)]],
 IF(Emission_Table[[#This Row],[Clean GHG Type]]="CH4", Emission_Table[[#This Row],[Emissions (tons)]]*28,
 IF(Emission_Table[[#This Row],[Clean GHG Type]]="N2O", Emission_Table[[#This Row],[Emissions (tons)]]*265, "")))</f>
        <v>99235.36</v>
      </c>
      <c r="G341" s="8">
        <v>3544.12</v>
      </c>
    </row>
    <row r="342" spans="1:7" ht="15.75" customHeight="1" x14ac:dyDescent="0.3">
      <c r="A342" s="6" t="s">
        <v>45</v>
      </c>
      <c r="B342" s="6" t="str">
        <f>TRIM(UPPER(Emission_Table_Raw[[#This Row],[Facility Name]]))</f>
        <v>L&amp;T</v>
      </c>
      <c r="C342" s="1" t="s">
        <v>34</v>
      </c>
      <c r="D342" s="3" t="str">
        <f>TRIM(UPPER(Emission_Table_Raw[[#This Row],[Scope]]))</f>
        <v>SCOPE 3</v>
      </c>
      <c r="E342" s="3" t="str">
        <f>SUBSTITUTE(SUBSTITUTE(SUBSTITUTE(UPPER(Emission_Table_Raw[[#This Row],[GHG Type]]),"₂","2"),"₄","4"),"₀","0")</f>
        <v>N2O</v>
      </c>
      <c r="F342" s="8">
        <f>IF(Emission_Table[ [#This Row],[Clean GHG Type] ]="CO2", Emission_Table[[#This Row],[Emissions (tons)]],
 IF(Emission_Table[[#This Row],[Clean GHG Type]]="CH4", Emission_Table[[#This Row],[Emissions (tons)]]*28,
 IF(Emission_Table[[#This Row],[Clean GHG Type]]="N2O", Emission_Table[[#This Row],[Emissions (tons)]]*265, "")))</f>
        <v>1273261.4000000001</v>
      </c>
      <c r="G342" s="8">
        <v>4804.76</v>
      </c>
    </row>
    <row r="343" spans="1:7" ht="15.75" customHeight="1" x14ac:dyDescent="0.3">
      <c r="A343" s="6" t="s">
        <v>45</v>
      </c>
      <c r="B343" s="6" t="str">
        <f>TRIM(UPPER(Emission_Table_Raw[[#This Row],[Facility Name]]))</f>
        <v>ADANI GREEN</v>
      </c>
      <c r="C343" s="1" t="s">
        <v>34</v>
      </c>
      <c r="D343" s="3" t="str">
        <f>TRIM(UPPER(Emission_Table_Raw[[#This Row],[Scope]]))</f>
        <v>SCOPE 3</v>
      </c>
      <c r="E343" s="3" t="str">
        <f>SUBSTITUTE(SUBSTITUTE(SUBSTITUTE(UPPER(Emission_Table_Raw[[#This Row],[GHG Type]]),"₂","2"),"₄","4"),"₀","0")</f>
        <v>CO2</v>
      </c>
      <c r="F343" s="8">
        <f>IF(Emission_Table[ [#This Row],[Clean GHG Type] ]="CO2", Emission_Table[[#This Row],[Emissions (tons)]],
 IF(Emission_Table[[#This Row],[Clean GHG Type]]="CH4", Emission_Table[[#This Row],[Emissions (tons)]]*28,
 IF(Emission_Table[[#This Row],[Clean GHG Type]]="N2O", Emission_Table[[#This Row],[Emissions (tons)]]*265, "")))</f>
        <v>1968.523608528347</v>
      </c>
      <c r="G343" s="8">
        <v>1968.523608528347</v>
      </c>
    </row>
    <row r="344" spans="1:7" ht="15.75" customHeight="1" x14ac:dyDescent="0.3">
      <c r="A344" s="6" t="s">
        <v>45</v>
      </c>
      <c r="B344" s="6" t="str">
        <f>TRIM(UPPER(Emission_Table_Raw[[#This Row],[Facility Name]]))</f>
        <v>L&amp;T</v>
      </c>
      <c r="C344" s="1" t="s">
        <v>23</v>
      </c>
      <c r="D344" s="3" t="str">
        <f>TRIM(UPPER(Emission_Table_Raw[[#This Row],[Scope]]))</f>
        <v>SCOPE 1</v>
      </c>
      <c r="E344" s="3" t="str">
        <f>SUBSTITUTE(SUBSTITUTE(SUBSTITUTE(UPPER(Emission_Table_Raw[[#This Row],[GHG Type]]),"₂","2"),"₄","4"),"₀","0")</f>
        <v>CO2</v>
      </c>
      <c r="F344" s="8">
        <f>IF(Emission_Table[ [#This Row],[Clean GHG Type] ]="CO2", Emission_Table[[#This Row],[Emissions (tons)]],
 IF(Emission_Table[[#This Row],[Clean GHG Type]]="CH4", Emission_Table[[#This Row],[Emissions (tons)]]*28,
 IF(Emission_Table[[#This Row],[Clean GHG Type]]="N2O", Emission_Table[[#This Row],[Emissions (tons)]]*265, "")))</f>
        <v>3604.55</v>
      </c>
      <c r="G344" s="8">
        <v>3604.55</v>
      </c>
    </row>
    <row r="345" spans="1:7" ht="15.75" customHeight="1" x14ac:dyDescent="0.3">
      <c r="A345" s="6" t="s">
        <v>45</v>
      </c>
      <c r="B345" s="6" t="str">
        <f>TRIM(UPPER(Emission_Table_Raw[[#This Row],[Facility Name]]))</f>
        <v>JSW ENERGY</v>
      </c>
      <c r="C345" s="1" t="s">
        <v>8</v>
      </c>
      <c r="D345" s="3" t="str">
        <f>TRIM(UPPER(Emission_Table_Raw[[#This Row],[Scope]]))</f>
        <v>SCOPE 2</v>
      </c>
      <c r="E345" s="3" t="str">
        <f>SUBSTITUTE(SUBSTITUTE(SUBSTITUTE(UPPER(Emission_Table_Raw[[#This Row],[GHG Type]]),"₂","2"),"₄","4"),"₀","0")</f>
        <v>CO2</v>
      </c>
      <c r="F345" s="8">
        <f>IF(Emission_Table[ [#This Row],[Clean GHG Type] ]="CO2", Emission_Table[[#This Row],[Emissions (tons)]],
 IF(Emission_Table[[#This Row],[Clean GHG Type]]="CH4", Emission_Table[[#This Row],[Emissions (tons)]]*28,
 IF(Emission_Table[[#This Row],[Clean GHG Type]]="N2O", Emission_Table[[#This Row],[Emissions (tons)]]*265, "")))</f>
        <v>2388.2432189834822</v>
      </c>
      <c r="G345" s="8">
        <v>2388.2432189834822</v>
      </c>
    </row>
    <row r="346" spans="1:7" ht="15.75" customHeight="1" x14ac:dyDescent="0.3">
      <c r="A346" s="6" t="s">
        <v>102</v>
      </c>
      <c r="B346" s="6" t="str">
        <f>TRIM(UPPER(Emission_Table_Raw[[#This Row],[Facility Name]]))</f>
        <v>TATA STEEL</v>
      </c>
      <c r="C346" s="1" t="s">
        <v>34</v>
      </c>
      <c r="D346" s="3" t="str">
        <f>TRIM(UPPER(Emission_Table_Raw[[#This Row],[Scope]]))</f>
        <v>SCOPE 3</v>
      </c>
      <c r="E346" s="3" t="str">
        <f>SUBSTITUTE(SUBSTITUTE(SUBSTITUTE(UPPER(Emission_Table_Raw[[#This Row],[GHG Type]]),"₂","2"),"₄","4"),"₀","0")</f>
        <v>CO2</v>
      </c>
      <c r="F346" s="8">
        <f>IF(Emission_Table[ [#This Row],[Clean GHG Type] ]="CO2", Emission_Table[[#This Row],[Emissions (tons)]],
 IF(Emission_Table[[#This Row],[Clean GHG Type]]="CH4", Emission_Table[[#This Row],[Emissions (tons)]]*28,
 IF(Emission_Table[[#This Row],[Clean GHG Type]]="N2O", Emission_Table[[#This Row],[Emissions (tons)]]*265, "")))</f>
        <v>3260.51</v>
      </c>
      <c r="G346" s="8">
        <v>3260.51</v>
      </c>
    </row>
    <row r="347" spans="1:7" ht="15.75" customHeight="1" x14ac:dyDescent="0.3">
      <c r="A347" s="6" t="s">
        <v>102</v>
      </c>
      <c r="B347" s="6" t="str">
        <f>TRIM(UPPER(Emission_Table_Raw[[#This Row],[Facility Name]]))</f>
        <v>L&amp;T</v>
      </c>
      <c r="C347" s="1" t="s">
        <v>34</v>
      </c>
      <c r="D347" s="3" t="str">
        <f>TRIM(UPPER(Emission_Table_Raw[[#This Row],[Scope]]))</f>
        <v>SCOPE 3</v>
      </c>
      <c r="E347" s="3" t="str">
        <f>SUBSTITUTE(SUBSTITUTE(SUBSTITUTE(UPPER(Emission_Table_Raw[[#This Row],[GHG Type]]),"₂","2"),"₄","4"),"₀","0")</f>
        <v>N2O</v>
      </c>
      <c r="F347" s="8">
        <f>IF(Emission_Table[ [#This Row],[Clean GHG Type] ]="CO2", Emission_Table[[#This Row],[Emissions (tons)]],
 IF(Emission_Table[[#This Row],[Clean GHG Type]]="CH4", Emission_Table[[#This Row],[Emissions (tons)]]*28,
 IF(Emission_Table[[#This Row],[Clean GHG Type]]="N2O", Emission_Table[[#This Row],[Emissions (tons)]]*265, "")))</f>
        <v>731980.28271876497</v>
      </c>
      <c r="G347" s="8">
        <v>2762.1897461085468</v>
      </c>
    </row>
    <row r="348" spans="1:7" ht="15.75" customHeight="1" x14ac:dyDescent="0.3">
      <c r="A348" s="6" t="s">
        <v>102</v>
      </c>
      <c r="B348" s="6" t="str">
        <f>TRIM(UPPER(Emission_Table_Raw[[#This Row],[Facility Name]]))</f>
        <v>TATA STEEL</v>
      </c>
      <c r="C348" s="1" t="s">
        <v>34</v>
      </c>
      <c r="D348" s="3" t="str">
        <f>TRIM(UPPER(Emission_Table_Raw[[#This Row],[Scope]]))</f>
        <v>SCOPE 2</v>
      </c>
      <c r="E348" s="3" t="str">
        <f>SUBSTITUTE(SUBSTITUTE(SUBSTITUTE(UPPER(Emission_Table_Raw[[#This Row],[GHG Type]]),"₂","2"),"₄","4"),"₀","0")</f>
        <v>CO2</v>
      </c>
      <c r="F348" s="8">
        <f>IF(Emission_Table[ [#This Row],[Clean GHG Type] ]="CO2", Emission_Table[[#This Row],[Emissions (tons)]],
 IF(Emission_Table[[#This Row],[Clean GHG Type]]="CH4", Emission_Table[[#This Row],[Emissions (tons)]]*28,
 IF(Emission_Table[[#This Row],[Clean GHG Type]]="N2O", Emission_Table[[#This Row],[Emissions (tons)]]*265, "")))</f>
        <v>2788.31</v>
      </c>
      <c r="G348" s="8">
        <v>2788.31</v>
      </c>
    </row>
    <row r="349" spans="1:7" ht="15.75" customHeight="1" x14ac:dyDescent="0.3">
      <c r="A349" s="6" t="s">
        <v>102</v>
      </c>
      <c r="B349" s="6" t="str">
        <f>TRIM(UPPER(Emission_Table_Raw[[#This Row],[Facility Name]]))</f>
        <v>JSW ENERGY</v>
      </c>
      <c r="C349" s="1" t="s">
        <v>13</v>
      </c>
      <c r="D349" s="3" t="str">
        <f>TRIM(UPPER(Emission_Table_Raw[[#This Row],[Scope]]))</f>
        <v>SCOPE 3</v>
      </c>
      <c r="E349" s="3" t="str">
        <f>SUBSTITUTE(SUBSTITUTE(SUBSTITUTE(UPPER(Emission_Table_Raw[[#This Row],[GHG Type]]),"₂","2"),"₄","4"),"₀","0")</f>
        <v>N2O</v>
      </c>
      <c r="F349" s="8">
        <f>IF(Emission_Table[ [#This Row],[Clean GHG Type] ]="CO2", Emission_Table[[#This Row],[Emissions (tons)]],
 IF(Emission_Table[[#This Row],[Clean GHG Type]]="CH4", Emission_Table[[#This Row],[Emissions (tons)]]*28,
 IF(Emission_Table[[#This Row],[Clean GHG Type]]="N2O", Emission_Table[[#This Row],[Emissions (tons)]]*265, "")))</f>
        <v>1027953.55</v>
      </c>
      <c r="G349" s="8">
        <v>3879.07</v>
      </c>
    </row>
    <row r="350" spans="1:7" ht="15.75" customHeight="1" x14ac:dyDescent="0.3">
      <c r="A350" s="6" t="s">
        <v>102</v>
      </c>
      <c r="B350" s="6" t="str">
        <f>TRIM(UPPER(Emission_Table_Raw[[#This Row],[Facility Name]]))</f>
        <v>TATA STEEL</v>
      </c>
      <c r="C350" s="1" t="s">
        <v>8</v>
      </c>
      <c r="D350" s="3" t="str">
        <f>TRIM(UPPER(Emission_Table_Raw[[#This Row],[Scope]]))</f>
        <v>SCOPE 2</v>
      </c>
      <c r="E350" s="3" t="str">
        <f>SUBSTITUTE(SUBSTITUTE(SUBSTITUTE(UPPER(Emission_Table_Raw[[#This Row],[GHG Type]]),"₂","2"),"₄","4"),"₀","0")</f>
        <v>N2O</v>
      </c>
      <c r="F350" s="8">
        <f>IF(Emission_Table[ [#This Row],[Clean GHG Type] ]="CO2", Emission_Table[[#This Row],[Emissions (tons)]],
 IF(Emission_Table[[#This Row],[Clean GHG Type]]="CH4", Emission_Table[[#This Row],[Emissions (tons)]]*28,
 IF(Emission_Table[[#This Row],[Clean GHG Type]]="N2O", Emission_Table[[#This Row],[Emissions (tons)]]*265, "")))</f>
        <v>244415.38196413609</v>
      </c>
      <c r="G350" s="8">
        <v>922.3221960910796</v>
      </c>
    </row>
    <row r="351" spans="1:7" ht="15.75" customHeight="1" x14ac:dyDescent="0.3">
      <c r="A351" s="6" t="s">
        <v>102</v>
      </c>
      <c r="B351" s="6" t="str">
        <f>TRIM(UPPER(Emission_Table_Raw[[#This Row],[Facility Name]]))</f>
        <v>ADANI GREEN</v>
      </c>
      <c r="C351" s="1" t="s">
        <v>8</v>
      </c>
      <c r="D351" s="3" t="str">
        <f>TRIM(UPPER(Emission_Table_Raw[[#This Row],[Scope]]))</f>
        <v>SCOPE 1</v>
      </c>
      <c r="E351" s="3" t="str">
        <f>SUBSTITUTE(SUBSTITUTE(SUBSTITUTE(UPPER(Emission_Table_Raw[[#This Row],[GHG Type]]),"₂","2"),"₄","4"),"₀","0")</f>
        <v>N2O</v>
      </c>
      <c r="F351" s="8">
        <f>IF(Emission_Table[ [#This Row],[Clean GHG Type] ]="CO2", Emission_Table[[#This Row],[Emissions (tons)]],
 IF(Emission_Table[[#This Row],[Clean GHG Type]]="CH4", Emission_Table[[#This Row],[Emissions (tons)]]*28,
 IF(Emission_Table[[#This Row],[Clean GHG Type]]="N2O", Emission_Table[[#This Row],[Emissions (tons)]]*265, "")))</f>
        <v>145689.04999999999</v>
      </c>
      <c r="G351" s="8">
        <v>549.77</v>
      </c>
    </row>
    <row r="352" spans="1:7" ht="15.75" customHeight="1" x14ac:dyDescent="0.3">
      <c r="A352" s="6" t="s">
        <v>102</v>
      </c>
      <c r="B352" s="6" t="str">
        <f>TRIM(UPPER(Emission_Table_Raw[[#This Row],[Facility Name]]))</f>
        <v>JSW ENERGY</v>
      </c>
      <c r="C352" s="1" t="s">
        <v>23</v>
      </c>
      <c r="D352" s="3" t="str">
        <f>TRIM(UPPER(Emission_Table_Raw[[#This Row],[Scope]]))</f>
        <v>SCOPE 2</v>
      </c>
      <c r="E352" s="3" t="str">
        <f>SUBSTITUTE(SUBSTITUTE(SUBSTITUTE(UPPER(Emission_Table_Raw[[#This Row],[GHG Type]]),"₂","2"),"₄","4"),"₀","0")</f>
        <v>CH4</v>
      </c>
      <c r="F352" s="8">
        <f>IF(Emission_Table[ [#This Row],[Clean GHG Type] ]="CO2", Emission_Table[[#This Row],[Emissions (tons)]],
 IF(Emission_Table[[#This Row],[Clean GHG Type]]="CH4", Emission_Table[[#This Row],[Emissions (tons)]]*28,
 IF(Emission_Table[[#This Row],[Clean GHG Type]]="N2O", Emission_Table[[#This Row],[Emissions (tons)]]*265, "")))</f>
        <v>54366.200000000004</v>
      </c>
      <c r="G352" s="8">
        <v>1941.65</v>
      </c>
    </row>
    <row r="353" spans="1:7" ht="15.75" customHeight="1" x14ac:dyDescent="0.3">
      <c r="A353" s="6" t="s">
        <v>102</v>
      </c>
      <c r="B353" s="6" t="str">
        <f>TRIM(UPPER(Emission_Table_Raw[[#This Row],[Facility Name]]))</f>
        <v>JSW ENERGY</v>
      </c>
      <c r="C353" s="1" t="s">
        <v>13</v>
      </c>
      <c r="D353" s="3" t="str">
        <f>TRIM(UPPER(Emission_Table_Raw[[#This Row],[Scope]]))</f>
        <v>SCOPE 3</v>
      </c>
      <c r="E353" s="3" t="str">
        <f>SUBSTITUTE(SUBSTITUTE(SUBSTITUTE(UPPER(Emission_Table_Raw[[#This Row],[GHG Type]]),"₂","2"),"₄","4"),"₀","0")</f>
        <v>CH4</v>
      </c>
      <c r="F353" s="8">
        <f>IF(Emission_Table[ [#This Row],[Clean GHG Type] ]="CO2", Emission_Table[[#This Row],[Emissions (tons)]],
 IF(Emission_Table[[#This Row],[Clean GHG Type]]="CH4", Emission_Table[[#This Row],[Emissions (tons)]]*28,
 IF(Emission_Table[[#This Row],[Clean GHG Type]]="N2O", Emission_Table[[#This Row],[Emissions (tons)]]*265, "")))</f>
        <v>118277.60108826197</v>
      </c>
      <c r="G353" s="8">
        <v>4224.2000388664992</v>
      </c>
    </row>
    <row r="354" spans="1:7" ht="15.75" customHeight="1" x14ac:dyDescent="0.3">
      <c r="A354" s="6" t="s">
        <v>102</v>
      </c>
      <c r="B354" s="6" t="str">
        <f>TRIM(UPPER(Emission_Table_Raw[[#This Row],[Facility Name]]))</f>
        <v>ADANI GREEN</v>
      </c>
      <c r="C354" s="1" t="s">
        <v>23</v>
      </c>
      <c r="D354" s="3" t="str">
        <f>TRIM(UPPER(Emission_Table_Raw[[#This Row],[Scope]]))</f>
        <v>SCOPE 3</v>
      </c>
      <c r="E354" s="3" t="str">
        <f>SUBSTITUTE(SUBSTITUTE(SUBSTITUTE(UPPER(Emission_Table_Raw[[#This Row],[GHG Type]]),"₂","2"),"₄","4"),"₀","0")</f>
        <v>CH4</v>
      </c>
      <c r="F354" s="8">
        <f>IF(Emission_Table[ [#This Row],[Clean GHG Type] ]="CO2", Emission_Table[[#This Row],[Emissions (tons)]],
 IF(Emission_Table[[#This Row],[Clean GHG Type]]="CH4", Emission_Table[[#This Row],[Emissions (tons)]]*28,
 IF(Emission_Table[[#This Row],[Clean GHG Type]]="N2O", Emission_Table[[#This Row],[Emissions (tons)]]*265, "")))</f>
        <v>100722.22400975566</v>
      </c>
      <c r="G354" s="8">
        <v>3597.2222860627021</v>
      </c>
    </row>
    <row r="355" spans="1:7" ht="15.75" customHeight="1" x14ac:dyDescent="0.3">
      <c r="A355" s="6" t="s">
        <v>102</v>
      </c>
      <c r="B355" s="6" t="str">
        <f>TRIM(UPPER(Emission_Table_Raw[[#This Row],[Facility Name]]))</f>
        <v>L&amp;T</v>
      </c>
      <c r="C355" s="1" t="s">
        <v>8</v>
      </c>
      <c r="D355" s="3" t="str">
        <f>TRIM(UPPER(Emission_Table_Raw[[#This Row],[Scope]]))</f>
        <v>SCOPE 2</v>
      </c>
      <c r="E355" s="3" t="str">
        <f>SUBSTITUTE(SUBSTITUTE(SUBSTITUTE(UPPER(Emission_Table_Raw[[#This Row],[GHG Type]]),"₂","2"),"₄","4"),"₀","0")</f>
        <v>CO2</v>
      </c>
      <c r="F355" s="8">
        <f>IF(Emission_Table[ [#This Row],[Clean GHG Type] ]="CO2", Emission_Table[[#This Row],[Emissions (tons)]],
 IF(Emission_Table[[#This Row],[Clean GHG Type]]="CH4", Emission_Table[[#This Row],[Emissions (tons)]]*28,
 IF(Emission_Table[[#This Row],[Clean GHG Type]]="N2O", Emission_Table[[#This Row],[Emissions (tons)]]*265, "")))</f>
        <v>4065.737664597465</v>
      </c>
      <c r="G355" s="8">
        <v>4065.737664597465</v>
      </c>
    </row>
    <row r="356" spans="1:7" ht="15.75" customHeight="1" x14ac:dyDescent="0.3">
      <c r="A356" s="6" t="s">
        <v>102</v>
      </c>
      <c r="B356" s="6" t="str">
        <f>TRIM(UPPER(Emission_Table_Raw[[#This Row],[Facility Name]]))</f>
        <v>RELIANCE INDUSTRIES</v>
      </c>
      <c r="C356" s="1" t="s">
        <v>34</v>
      </c>
      <c r="D356" s="3" t="str">
        <f>TRIM(UPPER(Emission_Table_Raw[[#This Row],[Scope]]))</f>
        <v>SCOPE 3</v>
      </c>
      <c r="E356" s="3" t="str">
        <f>SUBSTITUTE(SUBSTITUTE(SUBSTITUTE(UPPER(Emission_Table_Raw[[#This Row],[GHG Type]]),"₂","2"),"₄","4"),"₀","0")</f>
        <v>N2O</v>
      </c>
      <c r="F356" s="8">
        <f>IF(Emission_Table[ [#This Row],[Clean GHG Type] ]="CO2", Emission_Table[[#This Row],[Emissions (tons)]],
 IF(Emission_Table[[#This Row],[Clean GHG Type]]="CH4", Emission_Table[[#This Row],[Emissions (tons)]]*28,
 IF(Emission_Table[[#This Row],[Clean GHG Type]]="N2O", Emission_Table[[#This Row],[Emissions (tons)]]*265, "")))</f>
        <v>888513.36281486019</v>
      </c>
      <c r="G356" s="8">
        <v>3352.880614395699</v>
      </c>
    </row>
    <row r="357" spans="1:7" ht="15.75" customHeight="1" x14ac:dyDescent="0.3">
      <c r="A357" s="6" t="s">
        <v>63</v>
      </c>
      <c r="B357" s="6" t="str">
        <f>TRIM(UPPER(Emission_Table_Raw[[#This Row],[Facility Name]]))</f>
        <v>ADANI GREEN</v>
      </c>
      <c r="C357" s="1" t="s">
        <v>34</v>
      </c>
      <c r="D357" s="3" t="str">
        <f>TRIM(UPPER(Emission_Table_Raw[[#This Row],[Scope]]))</f>
        <v>SCOPE 2</v>
      </c>
      <c r="E357" s="3" t="str">
        <f>SUBSTITUTE(SUBSTITUTE(SUBSTITUTE(UPPER(Emission_Table_Raw[[#This Row],[GHG Type]]),"₂","2"),"₄","4"),"₀","0")</f>
        <v>CO2</v>
      </c>
      <c r="F357" s="8">
        <f>IF(Emission_Table[ [#This Row],[Clean GHG Type] ]="CO2", Emission_Table[[#This Row],[Emissions (tons)]],
 IF(Emission_Table[[#This Row],[Clean GHG Type]]="CH4", Emission_Table[[#This Row],[Emissions (tons)]]*28,
 IF(Emission_Table[[#This Row],[Clean GHG Type]]="N2O", Emission_Table[[#This Row],[Emissions (tons)]]*265, "")))</f>
        <v>525.24931204508346</v>
      </c>
      <c r="G357" s="8">
        <v>525.24931204508346</v>
      </c>
    </row>
    <row r="358" spans="1:7" ht="15.75" customHeight="1" x14ac:dyDescent="0.3">
      <c r="A358" s="6" t="s">
        <v>63</v>
      </c>
      <c r="B358" s="6" t="str">
        <f>TRIM(UPPER(Emission_Table_Raw[[#This Row],[Facility Name]]))</f>
        <v>L&amp;T</v>
      </c>
      <c r="C358" s="1" t="s">
        <v>34</v>
      </c>
      <c r="D358" s="3" t="str">
        <f>TRIM(UPPER(Emission_Table_Raw[[#This Row],[Scope]]))</f>
        <v>SCOPE 2</v>
      </c>
      <c r="E358" s="3" t="str">
        <f>SUBSTITUTE(SUBSTITUTE(SUBSTITUTE(UPPER(Emission_Table_Raw[[#This Row],[GHG Type]]),"₂","2"),"₄","4"),"₀","0")</f>
        <v>CH4</v>
      </c>
      <c r="F358" s="8">
        <f>IF(Emission_Table[ [#This Row],[Clean GHG Type] ]="CO2", Emission_Table[[#This Row],[Emissions (tons)]],
 IF(Emission_Table[[#This Row],[Clean GHG Type]]="CH4", Emission_Table[[#This Row],[Emissions (tons)]]*28,
 IF(Emission_Table[[#This Row],[Clean GHG Type]]="N2O", Emission_Table[[#This Row],[Emissions (tons)]]*265, "")))</f>
        <v>132287.68937151987</v>
      </c>
      <c r="G358" s="8">
        <v>4724.5603346971384</v>
      </c>
    </row>
    <row r="359" spans="1:7" ht="15.75" customHeight="1" x14ac:dyDescent="0.3">
      <c r="A359" s="6" t="s">
        <v>63</v>
      </c>
      <c r="B359" s="6" t="str">
        <f>TRIM(UPPER(Emission_Table_Raw[[#This Row],[Facility Name]]))</f>
        <v>L&amp;T</v>
      </c>
      <c r="C359" s="1" t="s">
        <v>34</v>
      </c>
      <c r="D359" s="3" t="str">
        <f>TRIM(UPPER(Emission_Table_Raw[[#This Row],[Scope]]))</f>
        <v>SCOPE 1</v>
      </c>
      <c r="E359" s="3" t="str">
        <f>SUBSTITUTE(SUBSTITUTE(SUBSTITUTE(UPPER(Emission_Table_Raw[[#This Row],[GHG Type]]),"₂","2"),"₄","4"),"₀","0")</f>
        <v>N2O</v>
      </c>
      <c r="F359" s="8">
        <f>IF(Emission_Table[ [#This Row],[Clean GHG Type] ]="CO2", Emission_Table[[#This Row],[Emissions (tons)]],
 IF(Emission_Table[[#This Row],[Clean GHG Type]]="CH4", Emission_Table[[#This Row],[Emissions (tons)]]*28,
 IF(Emission_Table[[#This Row],[Clean GHG Type]]="N2O", Emission_Table[[#This Row],[Emissions (tons)]]*265, "")))</f>
        <v>219613.45</v>
      </c>
      <c r="G359" s="8">
        <v>828.73</v>
      </c>
    </row>
    <row r="360" spans="1:7" ht="15.75" customHeight="1" x14ac:dyDescent="0.3">
      <c r="A360" s="6" t="s">
        <v>63</v>
      </c>
      <c r="B360" s="6" t="str">
        <f>TRIM(UPPER(Emission_Table_Raw[[#This Row],[Facility Name]]))</f>
        <v>L&amp;T</v>
      </c>
      <c r="C360" s="1" t="s">
        <v>34</v>
      </c>
      <c r="D360" s="3" t="str">
        <f>TRIM(UPPER(Emission_Table_Raw[[#This Row],[Scope]]))</f>
        <v>SCOPE 3</v>
      </c>
      <c r="E360" s="3" t="str">
        <f>SUBSTITUTE(SUBSTITUTE(SUBSTITUTE(UPPER(Emission_Table_Raw[[#This Row],[GHG Type]]),"₂","2"),"₄","4"),"₀","0")</f>
        <v>N2O</v>
      </c>
      <c r="F360" s="8">
        <f>IF(Emission_Table[ [#This Row],[Clean GHG Type] ]="CO2", Emission_Table[[#This Row],[Emissions (tons)]],
 IF(Emission_Table[[#This Row],[Clean GHG Type]]="CH4", Emission_Table[[#This Row],[Emissions (tons)]]*28,
 IF(Emission_Table[[#This Row],[Clean GHG Type]]="N2O", Emission_Table[[#This Row],[Emissions (tons)]]*265, "")))</f>
        <v>822705.75</v>
      </c>
      <c r="G360" s="8">
        <v>3104.55</v>
      </c>
    </row>
    <row r="361" spans="1:7" ht="15.75" customHeight="1" x14ac:dyDescent="0.3">
      <c r="A361" s="6" t="s">
        <v>63</v>
      </c>
      <c r="B361" s="6" t="str">
        <f>TRIM(UPPER(Emission_Table_Raw[[#This Row],[Facility Name]]))</f>
        <v>JSW ENERGY</v>
      </c>
      <c r="C361" s="1" t="s">
        <v>34</v>
      </c>
      <c r="D361" s="3" t="str">
        <f>TRIM(UPPER(Emission_Table_Raw[[#This Row],[Scope]]))</f>
        <v>SCOPE 3</v>
      </c>
      <c r="E361" s="3" t="str">
        <f>SUBSTITUTE(SUBSTITUTE(SUBSTITUTE(UPPER(Emission_Table_Raw[[#This Row],[GHG Type]]),"₂","2"),"₄","4"),"₀","0")</f>
        <v>CH4</v>
      </c>
      <c r="F361" s="8">
        <f>IF(Emission_Table[ [#This Row],[Clean GHG Type] ]="CO2", Emission_Table[[#This Row],[Emissions (tons)]],
 IF(Emission_Table[[#This Row],[Clean GHG Type]]="CH4", Emission_Table[[#This Row],[Emissions (tons)]]*28,
 IF(Emission_Table[[#This Row],[Clean GHG Type]]="N2O", Emission_Table[[#This Row],[Emissions (tons)]]*265, "")))</f>
        <v>24576.394796079323</v>
      </c>
      <c r="G361" s="8">
        <v>877.72838557426155</v>
      </c>
    </row>
    <row r="362" spans="1:7" ht="15.75" customHeight="1" x14ac:dyDescent="0.3">
      <c r="A362" s="6" t="s">
        <v>63</v>
      </c>
      <c r="B362" s="6" t="str">
        <f>TRIM(UPPER(Emission_Table_Raw[[#This Row],[Facility Name]]))</f>
        <v>ADANI GREEN</v>
      </c>
      <c r="C362" s="1" t="s">
        <v>8</v>
      </c>
      <c r="D362" s="3" t="str">
        <f>TRIM(UPPER(Emission_Table_Raw[[#This Row],[Scope]]))</f>
        <v>SCOPE 3</v>
      </c>
      <c r="E362" s="3" t="str">
        <f>SUBSTITUTE(SUBSTITUTE(SUBSTITUTE(UPPER(Emission_Table_Raw[[#This Row],[GHG Type]]),"₂","2"),"₄","4"),"₀","0")</f>
        <v>N2O</v>
      </c>
      <c r="F362" s="8">
        <f>IF(Emission_Table[ [#This Row],[Clean GHG Type] ]="CO2", Emission_Table[[#This Row],[Emissions (tons)]],
 IF(Emission_Table[[#This Row],[Clean GHG Type]]="CH4", Emission_Table[[#This Row],[Emissions (tons)]]*28,
 IF(Emission_Table[[#This Row],[Clean GHG Type]]="N2O", Emission_Table[[#This Row],[Emissions (tons)]]*265, "")))</f>
        <v>1292238.05</v>
      </c>
      <c r="G362" s="8">
        <v>4876.37</v>
      </c>
    </row>
    <row r="363" spans="1:7" ht="15.75" customHeight="1" x14ac:dyDescent="0.3">
      <c r="A363" s="6" t="s">
        <v>63</v>
      </c>
      <c r="B363" s="6" t="str">
        <f>TRIM(UPPER(Emission_Table_Raw[[#This Row],[Facility Name]]))</f>
        <v>ADANI GREEN</v>
      </c>
      <c r="C363" s="1" t="s">
        <v>23</v>
      </c>
      <c r="D363" s="3" t="str">
        <f>TRIM(UPPER(Emission_Table_Raw[[#This Row],[Scope]]))</f>
        <v>SCOPE 1</v>
      </c>
      <c r="E363" s="3" t="str">
        <f>SUBSTITUTE(SUBSTITUTE(SUBSTITUTE(UPPER(Emission_Table_Raw[[#This Row],[GHG Type]]),"₂","2"),"₄","4"),"₀","0")</f>
        <v>CH4</v>
      </c>
      <c r="F363" s="8">
        <f>IF(Emission_Table[ [#This Row],[Clean GHG Type] ]="CO2", Emission_Table[[#This Row],[Emissions (tons)]],
 IF(Emission_Table[[#This Row],[Clean GHG Type]]="CH4", Emission_Table[[#This Row],[Emissions (tons)]]*28,
 IF(Emission_Table[[#This Row],[Clean GHG Type]]="N2O", Emission_Table[[#This Row],[Emissions (tons)]]*265, "")))</f>
        <v>23019.08</v>
      </c>
      <c r="G363" s="8">
        <v>822.11</v>
      </c>
    </row>
    <row r="364" spans="1:7" ht="15.75" customHeight="1" x14ac:dyDescent="0.3">
      <c r="A364" s="6" t="s">
        <v>63</v>
      </c>
      <c r="B364" s="6" t="str">
        <f>TRIM(UPPER(Emission_Table_Raw[[#This Row],[Facility Name]]))</f>
        <v>TATA STEEL</v>
      </c>
      <c r="C364" s="1" t="s">
        <v>34</v>
      </c>
      <c r="D364" s="3" t="str">
        <f>TRIM(UPPER(Emission_Table_Raw[[#This Row],[Scope]]))</f>
        <v>SCOPE 2</v>
      </c>
      <c r="E364" s="3" t="str">
        <f>SUBSTITUTE(SUBSTITUTE(SUBSTITUTE(UPPER(Emission_Table_Raw[[#This Row],[GHG Type]]),"₂","2"),"₄","4"),"₀","0")</f>
        <v>N2O</v>
      </c>
      <c r="F364" s="8">
        <f>IF(Emission_Table[ [#This Row],[Clean GHG Type] ]="CO2", Emission_Table[[#This Row],[Emissions (tons)]],
 IF(Emission_Table[[#This Row],[Clean GHG Type]]="CH4", Emission_Table[[#This Row],[Emissions (tons)]]*28,
 IF(Emission_Table[[#This Row],[Clean GHG Type]]="N2O", Emission_Table[[#This Row],[Emissions (tons)]]*265, "")))</f>
        <v>1239948.25</v>
      </c>
      <c r="G364" s="8">
        <v>4679.05</v>
      </c>
    </row>
    <row r="365" spans="1:7" ht="15.75" customHeight="1" x14ac:dyDescent="0.3">
      <c r="A365" s="6" t="s">
        <v>63</v>
      </c>
      <c r="B365" s="6" t="str">
        <f>TRIM(UPPER(Emission_Table_Raw[[#This Row],[Facility Name]]))</f>
        <v>RELIANCE INDUSTRIES</v>
      </c>
      <c r="C365" s="1" t="s">
        <v>23</v>
      </c>
      <c r="D365" s="3" t="str">
        <f>TRIM(UPPER(Emission_Table_Raw[[#This Row],[Scope]]))</f>
        <v>SCOPE 2</v>
      </c>
      <c r="E365" s="3" t="str">
        <f>SUBSTITUTE(SUBSTITUTE(SUBSTITUTE(UPPER(Emission_Table_Raw[[#This Row],[GHG Type]]),"₂","2"),"₄","4"),"₀","0")</f>
        <v>CO2</v>
      </c>
      <c r="F365" s="8">
        <f>IF(Emission_Table[ [#This Row],[Clean GHG Type] ]="CO2", Emission_Table[[#This Row],[Emissions (tons)]],
 IF(Emission_Table[[#This Row],[Clean GHG Type]]="CH4", Emission_Table[[#This Row],[Emissions (tons)]]*28,
 IF(Emission_Table[[#This Row],[Clean GHG Type]]="N2O", Emission_Table[[#This Row],[Emissions (tons)]]*265, "")))</f>
        <v>3245.36</v>
      </c>
      <c r="G365" s="8">
        <v>3245.36</v>
      </c>
    </row>
    <row r="366" spans="1:7" ht="15.75" customHeight="1" x14ac:dyDescent="0.3">
      <c r="A366" s="6" t="s">
        <v>63</v>
      </c>
      <c r="B366" s="6" t="str">
        <f>TRIM(UPPER(Emission_Table_Raw[[#This Row],[Facility Name]]))</f>
        <v>JSW ENERGY</v>
      </c>
      <c r="C366" s="1" t="s">
        <v>34</v>
      </c>
      <c r="D366" s="3" t="str">
        <f>TRIM(UPPER(Emission_Table_Raw[[#This Row],[Scope]]))</f>
        <v>SCOPE 2</v>
      </c>
      <c r="E366" s="3" t="str">
        <f>SUBSTITUTE(SUBSTITUTE(SUBSTITUTE(UPPER(Emission_Table_Raw[[#This Row],[GHG Type]]),"₂","2"),"₄","4"),"₀","0")</f>
        <v>CH4</v>
      </c>
      <c r="F366" s="8">
        <f>IF(Emission_Table[ [#This Row],[Clean GHG Type] ]="CO2", Emission_Table[[#This Row],[Emissions (tons)]],
 IF(Emission_Table[[#This Row],[Clean GHG Type]]="CH4", Emission_Table[[#This Row],[Emissions (tons)]]*28,
 IF(Emission_Table[[#This Row],[Clean GHG Type]]="N2O", Emission_Table[[#This Row],[Emissions (tons)]]*265, "")))</f>
        <v>17853.64</v>
      </c>
      <c r="G366" s="8">
        <v>637.63</v>
      </c>
    </row>
    <row r="367" spans="1:7" ht="15.75" customHeight="1" x14ac:dyDescent="0.3">
      <c r="A367" s="6" t="s">
        <v>63</v>
      </c>
      <c r="B367" s="6" t="str">
        <f>TRIM(UPPER(Emission_Table_Raw[[#This Row],[Facility Name]]))</f>
        <v>TATA STEEL</v>
      </c>
      <c r="C367" s="1" t="s">
        <v>8</v>
      </c>
      <c r="D367" s="3" t="str">
        <f>TRIM(UPPER(Emission_Table_Raw[[#This Row],[Scope]]))</f>
        <v>SCOPE 3</v>
      </c>
      <c r="E367" s="3" t="str">
        <f>SUBSTITUTE(SUBSTITUTE(SUBSTITUTE(UPPER(Emission_Table_Raw[[#This Row],[GHG Type]]),"₂","2"),"₄","4"),"₀","0")</f>
        <v>CO2</v>
      </c>
      <c r="F367" s="8">
        <f>IF(Emission_Table[ [#This Row],[Clean GHG Type] ]="CO2", Emission_Table[[#This Row],[Emissions (tons)]],
 IF(Emission_Table[[#This Row],[Clean GHG Type]]="CH4", Emission_Table[[#This Row],[Emissions (tons)]]*28,
 IF(Emission_Table[[#This Row],[Clean GHG Type]]="N2O", Emission_Table[[#This Row],[Emissions (tons)]]*265, "")))</f>
        <v>4416.2129788926404</v>
      </c>
      <c r="G367" s="8">
        <v>4416.2129788926404</v>
      </c>
    </row>
    <row r="368" spans="1:7" ht="15.75" customHeight="1" x14ac:dyDescent="0.3">
      <c r="A368" s="6" t="s">
        <v>63</v>
      </c>
      <c r="B368" s="6" t="str">
        <f>TRIM(UPPER(Emission_Table_Raw[[#This Row],[Facility Name]]))</f>
        <v>ADANI GREEN</v>
      </c>
      <c r="C368" s="1" t="s">
        <v>13</v>
      </c>
      <c r="D368" s="3" t="str">
        <f>TRIM(UPPER(Emission_Table_Raw[[#This Row],[Scope]]))</f>
        <v>SCOPE 1</v>
      </c>
      <c r="E368" s="3" t="str">
        <f>SUBSTITUTE(SUBSTITUTE(SUBSTITUTE(UPPER(Emission_Table_Raw[[#This Row],[GHG Type]]),"₂","2"),"₄","4"),"₀","0")</f>
        <v>CH4</v>
      </c>
      <c r="F368" s="8">
        <f>IF(Emission_Table[ [#This Row],[Clean GHG Type] ]="CO2", Emission_Table[[#This Row],[Emissions (tons)]],
 IF(Emission_Table[[#This Row],[Clean GHG Type]]="CH4", Emission_Table[[#This Row],[Emissions (tons)]]*28,
 IF(Emission_Table[[#This Row],[Clean GHG Type]]="N2O", Emission_Table[[#This Row],[Emissions (tons)]]*265, "")))</f>
        <v>33881.96</v>
      </c>
      <c r="G368" s="8">
        <v>1210.07</v>
      </c>
    </row>
    <row r="369" spans="1:7" ht="15.75" customHeight="1" x14ac:dyDescent="0.3">
      <c r="A369" s="6" t="s">
        <v>63</v>
      </c>
      <c r="B369" s="6" t="str">
        <f>TRIM(UPPER(Emission_Table_Raw[[#This Row],[Facility Name]]))</f>
        <v>RELIANCE INDUSTRIES</v>
      </c>
      <c r="C369" s="1" t="s">
        <v>23</v>
      </c>
      <c r="D369" s="3" t="str">
        <f>TRIM(UPPER(Emission_Table_Raw[[#This Row],[Scope]]))</f>
        <v>SCOPE 1</v>
      </c>
      <c r="E369" s="3" t="str">
        <f>SUBSTITUTE(SUBSTITUTE(SUBSTITUTE(UPPER(Emission_Table_Raw[[#This Row],[GHG Type]]),"₂","2"),"₄","4"),"₀","0")</f>
        <v>N2O</v>
      </c>
      <c r="F369" s="8">
        <f>IF(Emission_Table[ [#This Row],[Clean GHG Type] ]="CO2", Emission_Table[[#This Row],[Emissions (tons)]],
 IF(Emission_Table[[#This Row],[Clean GHG Type]]="CH4", Emission_Table[[#This Row],[Emissions (tons)]]*28,
 IF(Emission_Table[[#This Row],[Clean GHG Type]]="N2O", Emission_Table[[#This Row],[Emissions (tons)]]*265, "")))</f>
        <v>1029063.9</v>
      </c>
      <c r="G369" s="8">
        <v>3883.26</v>
      </c>
    </row>
    <row r="370" spans="1:7" ht="15.75" customHeight="1" x14ac:dyDescent="0.3">
      <c r="A370" s="6" t="s">
        <v>63</v>
      </c>
      <c r="B370" s="6" t="str">
        <f>TRIM(UPPER(Emission_Table_Raw[[#This Row],[Facility Name]]))</f>
        <v>TATA STEEL</v>
      </c>
      <c r="C370" s="1" t="s">
        <v>23</v>
      </c>
      <c r="D370" s="3" t="str">
        <f>TRIM(UPPER(Emission_Table_Raw[[#This Row],[Scope]]))</f>
        <v>SCOPE 1</v>
      </c>
      <c r="E370" s="3" t="str">
        <f>SUBSTITUTE(SUBSTITUTE(SUBSTITUTE(UPPER(Emission_Table_Raw[[#This Row],[GHG Type]]),"₂","2"),"₄","4"),"₀","0")</f>
        <v>CH4</v>
      </c>
      <c r="F370" s="8">
        <f>IF(Emission_Table[ [#This Row],[Clean GHG Type] ]="CO2", Emission_Table[[#This Row],[Emissions (tons)]],
 IF(Emission_Table[[#This Row],[Clean GHG Type]]="CH4", Emission_Table[[#This Row],[Emissions (tons)]]*28,
 IF(Emission_Table[[#This Row],[Clean GHG Type]]="N2O", Emission_Table[[#This Row],[Emissions (tons)]]*265, "")))</f>
        <v>128950.07999999999</v>
      </c>
      <c r="G370" s="8">
        <v>4605.3599999999997</v>
      </c>
    </row>
    <row r="371" spans="1:7" ht="15.75" customHeight="1" x14ac:dyDescent="0.3">
      <c r="A371" s="6" t="s">
        <v>159</v>
      </c>
      <c r="B371" s="6" t="str">
        <f>TRIM(UPPER(Emission_Table_Raw[[#This Row],[Facility Name]]))</f>
        <v>ADANI GREEN</v>
      </c>
      <c r="C371" s="1" t="s">
        <v>34</v>
      </c>
      <c r="D371" s="3" t="str">
        <f>TRIM(UPPER(Emission_Table_Raw[[#This Row],[Scope]]))</f>
        <v>SCOPE 2</v>
      </c>
      <c r="E371" s="3" t="str">
        <f>SUBSTITUTE(SUBSTITUTE(SUBSTITUTE(UPPER(Emission_Table_Raw[[#This Row],[GHG Type]]),"₂","2"),"₄","4"),"₀","0")</f>
        <v>CH4</v>
      </c>
      <c r="F371" s="8">
        <f>IF(Emission_Table[ [#This Row],[Clean GHG Type] ]="CO2", Emission_Table[[#This Row],[Emissions (tons)]],
 IF(Emission_Table[[#This Row],[Clean GHG Type]]="CH4", Emission_Table[[#This Row],[Emissions (tons)]]*28,
 IF(Emission_Table[[#This Row],[Clean GHG Type]]="N2O", Emission_Table[[#This Row],[Emissions (tons)]]*265, "")))</f>
        <v>54338.76</v>
      </c>
      <c r="G371" s="8">
        <v>1940.67</v>
      </c>
    </row>
    <row r="372" spans="1:7" ht="15.75" customHeight="1" x14ac:dyDescent="0.3">
      <c r="A372" s="6" t="s">
        <v>159</v>
      </c>
      <c r="B372" s="6" t="str">
        <f>TRIM(UPPER(Emission_Table_Raw[[#This Row],[Facility Name]]))</f>
        <v>RELIANCE INDUSTRIES</v>
      </c>
      <c r="C372" s="1" t="s">
        <v>34</v>
      </c>
      <c r="D372" s="3" t="str">
        <f>TRIM(UPPER(Emission_Table_Raw[[#This Row],[Scope]]))</f>
        <v>SCOPE 2</v>
      </c>
      <c r="E372" s="3" t="str">
        <f>SUBSTITUTE(SUBSTITUTE(SUBSTITUTE(UPPER(Emission_Table_Raw[[#This Row],[GHG Type]]),"₂","2"),"₄","4"),"₀","0")</f>
        <v>N2O</v>
      </c>
      <c r="F372" s="8">
        <f>IF(Emission_Table[ [#This Row],[Clean GHG Type] ]="CO2", Emission_Table[[#This Row],[Emissions (tons)]],
 IF(Emission_Table[[#This Row],[Clean GHG Type]]="CH4", Emission_Table[[#This Row],[Emissions (tons)]]*28,
 IF(Emission_Table[[#This Row],[Clean GHG Type]]="N2O", Emission_Table[[#This Row],[Emissions (tons)]]*265, "")))</f>
        <v>681436.9</v>
      </c>
      <c r="G372" s="8">
        <v>2571.46</v>
      </c>
    </row>
    <row r="373" spans="1:7" ht="15.75" customHeight="1" x14ac:dyDescent="0.3">
      <c r="A373" s="6" t="s">
        <v>159</v>
      </c>
      <c r="B373" s="6" t="str">
        <f>TRIM(UPPER(Emission_Table_Raw[[#This Row],[Facility Name]]))</f>
        <v>L&amp;T</v>
      </c>
      <c r="C373" s="1" t="s">
        <v>8</v>
      </c>
      <c r="D373" s="3" t="str">
        <f>TRIM(UPPER(Emission_Table_Raw[[#This Row],[Scope]]))</f>
        <v>SCOPE 1</v>
      </c>
      <c r="E373" s="3" t="str">
        <f>SUBSTITUTE(SUBSTITUTE(SUBSTITUTE(UPPER(Emission_Table_Raw[[#This Row],[GHG Type]]),"₂","2"),"₄","4"),"₀","0")</f>
        <v>N2O</v>
      </c>
      <c r="F373" s="8">
        <f>IF(Emission_Table[ [#This Row],[Clean GHG Type] ]="CO2", Emission_Table[[#This Row],[Emissions (tons)]],
 IF(Emission_Table[[#This Row],[Clean GHG Type]]="CH4", Emission_Table[[#This Row],[Emissions (tons)]]*28,
 IF(Emission_Table[[#This Row],[Clean GHG Type]]="N2O", Emission_Table[[#This Row],[Emissions (tons)]]*265, "")))</f>
        <v>1102980.3499999999</v>
      </c>
      <c r="G373" s="8">
        <v>4162.1899999999996</v>
      </c>
    </row>
    <row r="374" spans="1:7" ht="15.75" customHeight="1" x14ac:dyDescent="0.3">
      <c r="A374" s="6" t="s">
        <v>159</v>
      </c>
      <c r="B374" s="6" t="str">
        <f>TRIM(UPPER(Emission_Table_Raw[[#This Row],[Facility Name]]))</f>
        <v>JSW ENERGY</v>
      </c>
      <c r="C374" s="1" t="s">
        <v>13</v>
      </c>
      <c r="D374" s="3" t="str">
        <f>TRIM(UPPER(Emission_Table_Raw[[#This Row],[Scope]]))</f>
        <v>SCOPE 2</v>
      </c>
      <c r="E374" s="3" t="str">
        <f>SUBSTITUTE(SUBSTITUTE(SUBSTITUTE(UPPER(Emission_Table_Raw[[#This Row],[GHG Type]]),"₂","2"),"₄","4"),"₀","0")</f>
        <v>N2O</v>
      </c>
      <c r="F374" s="8">
        <f>IF(Emission_Table[ [#This Row],[Clean GHG Type] ]="CO2", Emission_Table[[#This Row],[Emissions (tons)]],
 IF(Emission_Table[[#This Row],[Clean GHG Type]]="CH4", Emission_Table[[#This Row],[Emissions (tons)]]*28,
 IF(Emission_Table[[#This Row],[Clean GHG Type]]="N2O", Emission_Table[[#This Row],[Emissions (tons)]]*265, "")))</f>
        <v>1438715.8174546408</v>
      </c>
      <c r="G374" s="8">
        <v>5429.1162922816629</v>
      </c>
    </row>
    <row r="375" spans="1:7" ht="15.75" customHeight="1" x14ac:dyDescent="0.3">
      <c r="A375" s="6" t="s">
        <v>159</v>
      </c>
      <c r="B375" s="6" t="str">
        <f>TRIM(UPPER(Emission_Table_Raw[[#This Row],[Facility Name]]))</f>
        <v>L&amp;T</v>
      </c>
      <c r="C375" s="1" t="s">
        <v>23</v>
      </c>
      <c r="D375" s="3" t="str">
        <f>TRIM(UPPER(Emission_Table_Raw[[#This Row],[Scope]]))</f>
        <v>SCOPE 1</v>
      </c>
      <c r="E375" s="3" t="str">
        <f>SUBSTITUTE(SUBSTITUTE(SUBSTITUTE(UPPER(Emission_Table_Raw[[#This Row],[GHG Type]]),"₂","2"),"₄","4"),"₀","0")</f>
        <v>CH4</v>
      </c>
      <c r="F375" s="8">
        <f>IF(Emission_Table[ [#This Row],[Clean GHG Type] ]="CO2", Emission_Table[[#This Row],[Emissions (tons)]],
 IF(Emission_Table[[#This Row],[Clean GHG Type]]="CH4", Emission_Table[[#This Row],[Emissions (tons)]]*28,
 IF(Emission_Table[[#This Row],[Clean GHG Type]]="N2O", Emission_Table[[#This Row],[Emissions (tons)]]*265, "")))</f>
        <v>78477.840000000011</v>
      </c>
      <c r="G375" s="8">
        <v>2802.78</v>
      </c>
    </row>
    <row r="376" spans="1:7" ht="15.75" customHeight="1" x14ac:dyDescent="0.3">
      <c r="A376" s="6" t="s">
        <v>159</v>
      </c>
      <c r="B376" s="6" t="str">
        <f>TRIM(UPPER(Emission_Table_Raw[[#This Row],[Facility Name]]))</f>
        <v>ADANI GREEN</v>
      </c>
      <c r="C376" s="1" t="s">
        <v>8</v>
      </c>
      <c r="D376" s="3" t="str">
        <f>TRIM(UPPER(Emission_Table_Raw[[#This Row],[Scope]]))</f>
        <v>SCOPE 1</v>
      </c>
      <c r="E376" s="3" t="str">
        <f>SUBSTITUTE(SUBSTITUTE(SUBSTITUTE(UPPER(Emission_Table_Raw[[#This Row],[GHG Type]]),"₂","2"),"₄","4"),"₀","0")</f>
        <v>CH4</v>
      </c>
      <c r="F376" s="8">
        <f>IF(Emission_Table[ [#This Row],[Clean GHG Type] ]="CO2", Emission_Table[[#This Row],[Emissions (tons)]],
 IF(Emission_Table[[#This Row],[Clean GHG Type]]="CH4", Emission_Table[[#This Row],[Emissions (tons)]]*28,
 IF(Emission_Table[[#This Row],[Clean GHG Type]]="N2O", Emission_Table[[#This Row],[Emissions (tons)]]*265, "")))</f>
        <v>52679.48</v>
      </c>
      <c r="G376" s="8">
        <v>1881.41</v>
      </c>
    </row>
    <row r="377" spans="1:7" ht="15.75" customHeight="1" x14ac:dyDescent="0.3">
      <c r="A377" s="6" t="s">
        <v>167</v>
      </c>
      <c r="B377" s="6" t="str">
        <f>TRIM(UPPER(Emission_Table_Raw[[#This Row],[Facility Name]]))</f>
        <v>JSW ENERGY</v>
      </c>
      <c r="C377" s="1" t="s">
        <v>34</v>
      </c>
      <c r="D377" s="3" t="str">
        <f>TRIM(UPPER(Emission_Table_Raw[[#This Row],[Scope]]))</f>
        <v>SCOPE 2</v>
      </c>
      <c r="E377" s="3" t="str">
        <f>SUBSTITUTE(SUBSTITUTE(SUBSTITUTE(UPPER(Emission_Table_Raw[[#This Row],[GHG Type]]),"₂","2"),"₄","4"),"₀","0")</f>
        <v>CO2</v>
      </c>
      <c r="F377" s="8">
        <f>IF(Emission_Table[ [#This Row],[Clean GHG Type] ]="CO2", Emission_Table[[#This Row],[Emissions (tons)]],
 IF(Emission_Table[[#This Row],[Clean GHG Type]]="CH4", Emission_Table[[#This Row],[Emissions (tons)]]*28,
 IF(Emission_Table[[#This Row],[Clean GHG Type]]="N2O", Emission_Table[[#This Row],[Emissions (tons)]]*265, "")))</f>
        <v>771.92290011566217</v>
      </c>
      <c r="G377" s="8">
        <v>771.92290011566217</v>
      </c>
    </row>
    <row r="378" spans="1:7" ht="15.75" customHeight="1" x14ac:dyDescent="0.3">
      <c r="A378" s="6" t="s">
        <v>167</v>
      </c>
      <c r="B378" s="6" t="str">
        <f>TRIM(UPPER(Emission_Table_Raw[[#This Row],[Facility Name]]))</f>
        <v>RELIANCE INDUSTRIES</v>
      </c>
      <c r="C378" s="1" t="s">
        <v>23</v>
      </c>
      <c r="D378" s="3" t="str">
        <f>TRIM(UPPER(Emission_Table_Raw[[#This Row],[Scope]]))</f>
        <v>SCOPE 2</v>
      </c>
      <c r="E378" s="3" t="str">
        <f>SUBSTITUTE(SUBSTITUTE(SUBSTITUTE(UPPER(Emission_Table_Raw[[#This Row],[GHG Type]]),"₂","2"),"₄","4"),"₀","0")</f>
        <v>CO2</v>
      </c>
      <c r="F378" s="8">
        <f>IF(Emission_Table[ [#This Row],[Clean GHG Type] ]="CO2", Emission_Table[[#This Row],[Emissions (tons)]],
 IF(Emission_Table[[#This Row],[Clean GHG Type]]="CH4", Emission_Table[[#This Row],[Emissions (tons)]]*28,
 IF(Emission_Table[[#This Row],[Clean GHG Type]]="N2O", Emission_Table[[#This Row],[Emissions (tons)]]*265, "")))</f>
        <v>437.58</v>
      </c>
      <c r="G378" s="8">
        <v>437.58</v>
      </c>
    </row>
    <row r="379" spans="1:7" ht="15.75" customHeight="1" x14ac:dyDescent="0.3">
      <c r="A379" s="6" t="s">
        <v>167</v>
      </c>
      <c r="B379" s="6" t="str">
        <f>TRIM(UPPER(Emission_Table_Raw[[#This Row],[Facility Name]]))</f>
        <v>L&amp;T</v>
      </c>
      <c r="C379" s="1" t="s">
        <v>23</v>
      </c>
      <c r="D379" s="3" t="str">
        <f>TRIM(UPPER(Emission_Table_Raw[[#This Row],[Scope]]))</f>
        <v>SCOPE 2</v>
      </c>
      <c r="E379" s="3" t="str">
        <f>SUBSTITUTE(SUBSTITUTE(SUBSTITUTE(UPPER(Emission_Table_Raw[[#This Row],[GHG Type]]),"₂","2"),"₄","4"),"₀","0")</f>
        <v>CH4</v>
      </c>
      <c r="F379" s="8">
        <f>IF(Emission_Table[ [#This Row],[Clean GHG Type] ]="CO2", Emission_Table[[#This Row],[Emissions (tons)]],
 IF(Emission_Table[[#This Row],[Clean GHG Type]]="CH4", Emission_Table[[#This Row],[Emissions (tons)]]*28,
 IF(Emission_Table[[#This Row],[Clean GHG Type]]="N2O", Emission_Table[[#This Row],[Emissions (tons)]]*265, "")))</f>
        <v>28870.239999999998</v>
      </c>
      <c r="G379" s="8">
        <v>1031.08</v>
      </c>
    </row>
    <row r="380" spans="1:7" ht="15.75" customHeight="1" x14ac:dyDescent="0.3">
      <c r="A380" s="6" t="s">
        <v>167</v>
      </c>
      <c r="B380" s="6" t="str">
        <f>TRIM(UPPER(Emission_Table_Raw[[#This Row],[Facility Name]]))</f>
        <v>JSW ENERGY</v>
      </c>
      <c r="C380" s="1" t="s">
        <v>8</v>
      </c>
      <c r="D380" s="3" t="str">
        <f>TRIM(UPPER(Emission_Table_Raw[[#This Row],[Scope]]))</f>
        <v>SCOPE 2</v>
      </c>
      <c r="E380" s="3" t="str">
        <f>SUBSTITUTE(SUBSTITUTE(SUBSTITUTE(UPPER(Emission_Table_Raw[[#This Row],[GHG Type]]),"₂","2"),"₄","4"),"₀","0")</f>
        <v>CO2</v>
      </c>
      <c r="F380" s="8">
        <f>IF(Emission_Table[ [#This Row],[Clean GHG Type] ]="CO2", Emission_Table[[#This Row],[Emissions (tons)]],
 IF(Emission_Table[[#This Row],[Clean GHG Type]]="CH4", Emission_Table[[#This Row],[Emissions (tons)]]*28,
 IF(Emission_Table[[#This Row],[Clean GHG Type]]="N2O", Emission_Table[[#This Row],[Emissions (tons)]]*265, "")))</f>
        <v>2912.25026796272</v>
      </c>
      <c r="G380" s="8">
        <v>2912.25026796272</v>
      </c>
    </row>
    <row r="381" spans="1:7" ht="15.75" customHeight="1" x14ac:dyDescent="0.3">
      <c r="A381" s="6" t="s">
        <v>167</v>
      </c>
      <c r="B381" s="6" t="str">
        <f>TRIM(UPPER(Emission_Table_Raw[[#This Row],[Facility Name]]))</f>
        <v>TATA STEEL</v>
      </c>
      <c r="C381" s="1" t="s">
        <v>23</v>
      </c>
      <c r="D381" s="3" t="str">
        <f>TRIM(UPPER(Emission_Table_Raw[[#This Row],[Scope]]))</f>
        <v>SCOPE 2</v>
      </c>
      <c r="E381" s="3" t="str">
        <f>SUBSTITUTE(SUBSTITUTE(SUBSTITUTE(UPPER(Emission_Table_Raw[[#This Row],[GHG Type]]),"₂","2"),"₄","4"),"₀","0")</f>
        <v>CH4</v>
      </c>
      <c r="F381" s="8">
        <f>IF(Emission_Table[ [#This Row],[Clean GHG Type] ]="CO2", Emission_Table[[#This Row],[Emissions (tons)]],
 IF(Emission_Table[[#This Row],[Clean GHG Type]]="CH4", Emission_Table[[#This Row],[Emissions (tons)]]*28,
 IF(Emission_Table[[#This Row],[Clean GHG Type]]="N2O", Emission_Table[[#This Row],[Emissions (tons)]]*265, "")))</f>
        <v>120915.76000000001</v>
      </c>
      <c r="G381" s="8">
        <v>4318.42</v>
      </c>
    </row>
    <row r="382" spans="1:7" ht="15.75" customHeight="1" x14ac:dyDescent="0.3">
      <c r="A382" s="6" t="s">
        <v>185</v>
      </c>
      <c r="B382" s="6" t="str">
        <f>TRIM(UPPER(Emission_Table_Raw[[#This Row],[Facility Name]]))</f>
        <v>TATA STEEL</v>
      </c>
      <c r="C382" s="1" t="s">
        <v>13</v>
      </c>
      <c r="D382" s="3" t="str">
        <f>TRIM(UPPER(Emission_Table_Raw[[#This Row],[Scope]]))</f>
        <v>SCOPE 3</v>
      </c>
      <c r="E382" s="3" t="str">
        <f>SUBSTITUTE(SUBSTITUTE(SUBSTITUTE(UPPER(Emission_Table_Raw[[#This Row],[GHG Type]]),"₂","2"),"₄","4"),"₀","0")</f>
        <v>CH4</v>
      </c>
      <c r="F382" s="8">
        <f>IF(Emission_Table[ [#This Row],[Clean GHG Type] ]="CO2", Emission_Table[[#This Row],[Emissions (tons)]],
 IF(Emission_Table[[#This Row],[Clean GHG Type]]="CH4", Emission_Table[[#This Row],[Emissions (tons)]]*28,
 IF(Emission_Table[[#This Row],[Clean GHG Type]]="N2O", Emission_Table[[#This Row],[Emissions (tons)]]*265, "")))</f>
        <v>101649.8</v>
      </c>
      <c r="G382" s="8">
        <v>3630.35</v>
      </c>
    </row>
    <row r="383" spans="1:7" ht="15.75" customHeight="1" x14ac:dyDescent="0.3">
      <c r="A383" s="6" t="s">
        <v>185</v>
      </c>
      <c r="B383" s="6" t="str">
        <f>TRIM(UPPER(Emission_Table_Raw[[#This Row],[Facility Name]]))</f>
        <v>RELIANCE INDUSTRIES</v>
      </c>
      <c r="C383" s="1" t="s">
        <v>13</v>
      </c>
      <c r="D383" s="3" t="str">
        <f>TRIM(UPPER(Emission_Table_Raw[[#This Row],[Scope]]))</f>
        <v>SCOPE 1</v>
      </c>
      <c r="E383" s="3" t="str">
        <f>SUBSTITUTE(SUBSTITUTE(SUBSTITUTE(UPPER(Emission_Table_Raw[[#This Row],[GHG Type]]),"₂","2"),"₄","4"),"₀","0")</f>
        <v>CO2</v>
      </c>
      <c r="F383" s="8">
        <f>IF(Emission_Table[ [#This Row],[Clean GHG Type] ]="CO2", Emission_Table[[#This Row],[Emissions (tons)]],
 IF(Emission_Table[[#This Row],[Clean GHG Type]]="CH4", Emission_Table[[#This Row],[Emissions (tons)]]*28,
 IF(Emission_Table[[#This Row],[Clean GHG Type]]="N2O", Emission_Table[[#This Row],[Emissions (tons)]]*265, "")))</f>
        <v>1084.81</v>
      </c>
      <c r="G383" s="8">
        <v>1084.81</v>
      </c>
    </row>
    <row r="384" spans="1:7" ht="15.75" customHeight="1" x14ac:dyDescent="0.3">
      <c r="A384" s="6" t="s">
        <v>185</v>
      </c>
      <c r="B384" s="6" t="str">
        <f>TRIM(UPPER(Emission_Table_Raw[[#This Row],[Facility Name]]))</f>
        <v>ADANI GREEN</v>
      </c>
      <c r="C384" s="1" t="s">
        <v>34</v>
      </c>
      <c r="D384" s="3" t="str">
        <f>TRIM(UPPER(Emission_Table_Raw[[#This Row],[Scope]]))</f>
        <v>SCOPE 1</v>
      </c>
      <c r="E384" s="3" t="str">
        <f>SUBSTITUTE(SUBSTITUTE(SUBSTITUTE(UPPER(Emission_Table_Raw[[#This Row],[GHG Type]]),"₂","2"),"₄","4"),"₀","0")</f>
        <v>N2O</v>
      </c>
      <c r="F384" s="8">
        <f>IF(Emission_Table[ [#This Row],[Clean GHG Type] ]="CO2", Emission_Table[[#This Row],[Emissions (tons)]],
 IF(Emission_Table[[#This Row],[Clean GHG Type]]="CH4", Emission_Table[[#This Row],[Emissions (tons)]]*28,
 IF(Emission_Table[[#This Row],[Clean GHG Type]]="N2O", Emission_Table[[#This Row],[Emissions (tons)]]*265, "")))</f>
        <v>696780.4</v>
      </c>
      <c r="G384" s="8">
        <v>2629.36</v>
      </c>
    </row>
    <row r="385" spans="1:7" ht="15.75" customHeight="1" x14ac:dyDescent="0.3">
      <c r="A385" s="6" t="s">
        <v>185</v>
      </c>
      <c r="B385" s="6" t="str">
        <f>TRIM(UPPER(Emission_Table_Raw[[#This Row],[Facility Name]]))</f>
        <v>JSW ENERGY</v>
      </c>
      <c r="C385" s="1" t="s">
        <v>13</v>
      </c>
      <c r="D385" s="3" t="str">
        <f>TRIM(UPPER(Emission_Table_Raw[[#This Row],[Scope]]))</f>
        <v>SCOPE 1</v>
      </c>
      <c r="E385" s="3" t="str">
        <f>SUBSTITUTE(SUBSTITUTE(SUBSTITUTE(UPPER(Emission_Table_Raw[[#This Row],[GHG Type]]),"₂","2"),"₄","4"),"₀","0")</f>
        <v>N2O</v>
      </c>
      <c r="F385" s="8">
        <f>IF(Emission_Table[ [#This Row],[Clean GHG Type] ]="CO2", Emission_Table[[#This Row],[Emissions (tons)]],
 IF(Emission_Table[[#This Row],[Clean GHG Type]]="CH4", Emission_Table[[#This Row],[Emissions (tons)]]*28,
 IF(Emission_Table[[#This Row],[Clean GHG Type]]="N2O", Emission_Table[[#This Row],[Emissions (tons)]]*265, "")))</f>
        <v>818192.8</v>
      </c>
      <c r="G385" s="8">
        <v>3087.52</v>
      </c>
    </row>
    <row r="386" spans="1:7" ht="15.75" customHeight="1" x14ac:dyDescent="0.3">
      <c r="A386" s="6" t="s">
        <v>185</v>
      </c>
      <c r="B386" s="6" t="str">
        <f>TRIM(UPPER(Emission_Table_Raw[[#This Row],[Facility Name]]))</f>
        <v>ADANI GREEN</v>
      </c>
      <c r="C386" s="1" t="s">
        <v>34</v>
      </c>
      <c r="D386" s="3" t="str">
        <f>TRIM(UPPER(Emission_Table_Raw[[#This Row],[Scope]]))</f>
        <v>SCOPE 2</v>
      </c>
      <c r="E386" s="3" t="str">
        <f>SUBSTITUTE(SUBSTITUTE(SUBSTITUTE(UPPER(Emission_Table_Raw[[#This Row],[GHG Type]]),"₂","2"),"₄","4"),"₀","0")</f>
        <v>N2O</v>
      </c>
      <c r="F386" s="8">
        <f>IF(Emission_Table[ [#This Row],[Clean GHG Type] ]="CO2", Emission_Table[[#This Row],[Emissions (tons)]],
 IF(Emission_Table[[#This Row],[Clean GHG Type]]="CH4", Emission_Table[[#This Row],[Emissions (tons)]]*28,
 IF(Emission_Table[[#This Row],[Clean GHG Type]]="N2O", Emission_Table[[#This Row],[Emissions (tons)]]*265, "")))</f>
        <v>234397.8</v>
      </c>
      <c r="G386" s="8">
        <v>884.52</v>
      </c>
    </row>
    <row r="387" spans="1:7" ht="15.75" customHeight="1" x14ac:dyDescent="0.3">
      <c r="A387" s="6" t="s">
        <v>185</v>
      </c>
      <c r="B387" s="6" t="str">
        <f>TRIM(UPPER(Emission_Table_Raw[[#This Row],[Facility Name]]))</f>
        <v>TATA STEEL</v>
      </c>
      <c r="C387" s="1" t="s">
        <v>34</v>
      </c>
      <c r="D387" s="3" t="str">
        <f>TRIM(UPPER(Emission_Table_Raw[[#This Row],[Scope]]))</f>
        <v>SCOPE 2</v>
      </c>
      <c r="E387" s="3" t="str">
        <f>SUBSTITUTE(SUBSTITUTE(SUBSTITUTE(UPPER(Emission_Table_Raw[[#This Row],[GHG Type]]),"₂","2"),"₄","4"),"₀","0")</f>
        <v>N2O</v>
      </c>
      <c r="F387" s="8">
        <f>IF(Emission_Table[ [#This Row],[Clean GHG Type] ]="CO2", Emission_Table[[#This Row],[Emissions (tons)]],
 IF(Emission_Table[[#This Row],[Clean GHG Type]]="CH4", Emission_Table[[#This Row],[Emissions (tons)]]*28,
 IF(Emission_Table[[#This Row],[Clean GHG Type]]="N2O", Emission_Table[[#This Row],[Emissions (tons)]]*265, "")))</f>
        <v>79992.900000000009</v>
      </c>
      <c r="G387" s="8">
        <v>301.86</v>
      </c>
    </row>
    <row r="388" spans="1:7" ht="15.75" customHeight="1" x14ac:dyDescent="0.3">
      <c r="A388" s="6" t="s">
        <v>185</v>
      </c>
      <c r="B388" s="6" t="str">
        <f>TRIM(UPPER(Emission_Table_Raw[[#This Row],[Facility Name]]))</f>
        <v>RELIANCE INDUSTRIES</v>
      </c>
      <c r="C388" s="1" t="s">
        <v>8</v>
      </c>
      <c r="D388" s="3" t="str">
        <f>TRIM(UPPER(Emission_Table_Raw[[#This Row],[Scope]]))</f>
        <v>SCOPE 2</v>
      </c>
      <c r="E388" s="3" t="str">
        <f>SUBSTITUTE(SUBSTITUTE(SUBSTITUTE(UPPER(Emission_Table_Raw[[#This Row],[GHG Type]]),"₂","2"),"₄","4"),"₀","0")</f>
        <v>CH4</v>
      </c>
      <c r="F388" s="8">
        <f>IF(Emission_Table[ [#This Row],[Clean GHG Type] ]="CO2", Emission_Table[[#This Row],[Emissions (tons)]],
 IF(Emission_Table[[#This Row],[Clean GHG Type]]="CH4", Emission_Table[[#This Row],[Emissions (tons)]]*28,
 IF(Emission_Table[[#This Row],[Clean GHG Type]]="N2O", Emission_Table[[#This Row],[Emissions (tons)]]*265, "")))</f>
        <v>89817.279999999999</v>
      </c>
      <c r="G388" s="8">
        <v>3207.76</v>
      </c>
    </row>
    <row r="389" spans="1:7" ht="15.75" customHeight="1" x14ac:dyDescent="0.3">
      <c r="A389" s="6" t="s">
        <v>185</v>
      </c>
      <c r="B389" s="6" t="str">
        <f>TRIM(UPPER(Emission_Table_Raw[[#This Row],[Facility Name]]))</f>
        <v>L&amp;T</v>
      </c>
      <c r="C389" s="1" t="s">
        <v>8</v>
      </c>
      <c r="D389" s="3" t="str">
        <f>TRIM(UPPER(Emission_Table_Raw[[#This Row],[Scope]]))</f>
        <v>SCOPE 1</v>
      </c>
      <c r="E389" s="3" t="str">
        <f>SUBSTITUTE(SUBSTITUTE(SUBSTITUTE(UPPER(Emission_Table_Raw[[#This Row],[GHG Type]]),"₂","2"),"₄","4"),"₀","0")</f>
        <v>CO2</v>
      </c>
      <c r="F389" s="8">
        <f>IF(Emission_Table[ [#This Row],[Clean GHG Type] ]="CO2", Emission_Table[[#This Row],[Emissions (tons)]],
 IF(Emission_Table[[#This Row],[Clean GHG Type]]="CH4", Emission_Table[[#This Row],[Emissions (tons)]]*28,
 IF(Emission_Table[[#This Row],[Clean GHG Type]]="N2O", Emission_Table[[#This Row],[Emissions (tons)]]*265, "")))</f>
        <v>316.76</v>
      </c>
      <c r="G389" s="8">
        <v>316.76</v>
      </c>
    </row>
    <row r="390" spans="1:7" ht="15.75" customHeight="1" x14ac:dyDescent="0.3">
      <c r="A390" s="6" t="s">
        <v>185</v>
      </c>
      <c r="B390" s="6" t="str">
        <f>TRIM(UPPER(Emission_Table_Raw[[#This Row],[Facility Name]]))</f>
        <v>TATA STEEL</v>
      </c>
      <c r="C390" s="1" t="s">
        <v>13</v>
      </c>
      <c r="D390" s="3" t="str">
        <f>TRIM(UPPER(Emission_Table_Raw[[#This Row],[Scope]]))</f>
        <v>SCOPE 3</v>
      </c>
      <c r="E390" s="3" t="str">
        <f>SUBSTITUTE(SUBSTITUTE(SUBSTITUTE(UPPER(Emission_Table_Raw[[#This Row],[GHG Type]]),"₂","2"),"₄","4"),"₀","0")</f>
        <v>CH4</v>
      </c>
      <c r="F390" s="8">
        <f>IF(Emission_Table[ [#This Row],[Clean GHG Type] ]="CO2", Emission_Table[[#This Row],[Emissions (tons)]],
 IF(Emission_Table[[#This Row],[Clean GHG Type]]="CH4", Emission_Table[[#This Row],[Emissions (tons)]]*28,
 IF(Emission_Table[[#This Row],[Clean GHG Type]]="N2O", Emission_Table[[#This Row],[Emissions (tons)]]*265, "")))</f>
        <v>20457.36</v>
      </c>
      <c r="G390" s="8">
        <v>730.62</v>
      </c>
    </row>
    <row r="391" spans="1:7" ht="15.75" customHeight="1" x14ac:dyDescent="0.3">
      <c r="A391" s="6" t="s">
        <v>185</v>
      </c>
      <c r="B391" s="6" t="str">
        <f>TRIM(UPPER(Emission_Table_Raw[[#This Row],[Facility Name]]))</f>
        <v>RELIANCE INDUSTRIES</v>
      </c>
      <c r="C391" s="1" t="s">
        <v>8</v>
      </c>
      <c r="D391" s="3" t="str">
        <f>TRIM(UPPER(Emission_Table_Raw[[#This Row],[Scope]]))</f>
        <v>SCOPE 2</v>
      </c>
      <c r="E391" s="3" t="str">
        <f>SUBSTITUTE(SUBSTITUTE(SUBSTITUTE(UPPER(Emission_Table_Raw[[#This Row],[GHG Type]]),"₂","2"),"₄","4"),"₀","0")</f>
        <v>N2O</v>
      </c>
      <c r="F391" s="8">
        <f>IF(Emission_Table[ [#This Row],[Clean GHG Type] ]="CO2", Emission_Table[[#This Row],[Emissions (tons)]],
 IF(Emission_Table[[#This Row],[Clean GHG Type]]="CH4", Emission_Table[[#This Row],[Emissions (tons)]]*28,
 IF(Emission_Table[[#This Row],[Clean GHG Type]]="N2O", Emission_Table[[#This Row],[Emissions (tons)]]*265, "")))</f>
        <v>1103083.7</v>
      </c>
      <c r="G391" s="8">
        <v>4162.58</v>
      </c>
    </row>
    <row r="392" spans="1:7" ht="15.75" customHeight="1" x14ac:dyDescent="0.3">
      <c r="A392" s="6" t="s">
        <v>185</v>
      </c>
      <c r="B392" s="6" t="str">
        <f>TRIM(UPPER(Emission_Table_Raw[[#This Row],[Facility Name]]))</f>
        <v>ADANI GREEN</v>
      </c>
      <c r="C392" s="1" t="s">
        <v>8</v>
      </c>
      <c r="D392" s="3" t="str">
        <f>TRIM(UPPER(Emission_Table_Raw[[#This Row],[Scope]]))</f>
        <v>SCOPE 1</v>
      </c>
      <c r="E392" s="3" t="str">
        <f>SUBSTITUTE(SUBSTITUTE(SUBSTITUTE(UPPER(Emission_Table_Raw[[#This Row],[GHG Type]]),"₂","2"),"₄","4"),"₀","0")</f>
        <v>CH4</v>
      </c>
      <c r="F392" s="8">
        <f>IF(Emission_Table[ [#This Row],[Clean GHG Type] ]="CO2", Emission_Table[[#This Row],[Emissions (tons)]],
 IF(Emission_Table[[#This Row],[Clean GHG Type]]="CH4", Emission_Table[[#This Row],[Emissions (tons)]]*28,
 IF(Emission_Table[[#This Row],[Clean GHG Type]]="N2O", Emission_Table[[#This Row],[Emissions (tons)]]*265, "")))</f>
        <v>51194.36</v>
      </c>
      <c r="G392" s="8">
        <v>1828.37</v>
      </c>
    </row>
    <row r="393" spans="1:7" ht="15.75" customHeight="1" x14ac:dyDescent="0.3">
      <c r="A393" s="6" t="s">
        <v>96</v>
      </c>
      <c r="B393" s="6" t="str">
        <f>TRIM(UPPER(Emission_Table_Raw[[#This Row],[Facility Name]]))</f>
        <v>RELIANCE INDUSTRIES</v>
      </c>
      <c r="C393" s="1" t="s">
        <v>13</v>
      </c>
      <c r="D393" s="3" t="str">
        <f>TRIM(UPPER(Emission_Table_Raw[[#This Row],[Scope]]))</f>
        <v>SCOPE 1</v>
      </c>
      <c r="E393" s="3" t="str">
        <f>SUBSTITUTE(SUBSTITUTE(SUBSTITUTE(UPPER(Emission_Table_Raw[[#This Row],[GHG Type]]),"₂","2"),"₄","4"),"₀","0")</f>
        <v>CO2</v>
      </c>
      <c r="F393" s="8">
        <f>IF(Emission_Table[ [#This Row],[Clean GHG Type] ]="CO2", Emission_Table[[#This Row],[Emissions (tons)]],
 IF(Emission_Table[[#This Row],[Clean GHG Type]]="CH4", Emission_Table[[#This Row],[Emissions (tons)]]*28,
 IF(Emission_Table[[#This Row],[Clean GHG Type]]="N2O", Emission_Table[[#This Row],[Emissions (tons)]]*265, "")))</f>
        <v>1876.955465715984</v>
      </c>
      <c r="G393" s="8">
        <v>1876.955465715984</v>
      </c>
    </row>
    <row r="394" spans="1:7" ht="15.75" customHeight="1" x14ac:dyDescent="0.3">
      <c r="A394" s="6" t="s">
        <v>96</v>
      </c>
      <c r="B394" s="6" t="str">
        <f>TRIM(UPPER(Emission_Table_Raw[[#This Row],[Facility Name]]))</f>
        <v>TATA STEEL</v>
      </c>
      <c r="C394" s="1" t="s">
        <v>8</v>
      </c>
      <c r="D394" s="3" t="str">
        <f>TRIM(UPPER(Emission_Table_Raw[[#This Row],[Scope]]))</f>
        <v>SCOPE 2</v>
      </c>
      <c r="E394" s="3" t="str">
        <f>SUBSTITUTE(SUBSTITUTE(SUBSTITUTE(UPPER(Emission_Table_Raw[[#This Row],[GHG Type]]),"₂","2"),"₄","4"),"₀","0")</f>
        <v>CH4</v>
      </c>
      <c r="F394" s="8">
        <f>IF(Emission_Table[ [#This Row],[Clean GHG Type] ]="CO2", Emission_Table[[#This Row],[Emissions (tons)]],
 IF(Emission_Table[[#This Row],[Clean GHG Type]]="CH4", Emission_Table[[#This Row],[Emissions (tons)]]*28,
 IF(Emission_Table[[#This Row],[Clean GHG Type]]="N2O", Emission_Table[[#This Row],[Emissions (tons)]]*265, "")))</f>
        <v>77491.160642598086</v>
      </c>
      <c r="G394" s="8">
        <v>2767.5414515213602</v>
      </c>
    </row>
    <row r="395" spans="1:7" ht="15.75" customHeight="1" x14ac:dyDescent="0.3">
      <c r="A395" s="6" t="s">
        <v>96</v>
      </c>
      <c r="B395" s="6" t="str">
        <f>TRIM(UPPER(Emission_Table_Raw[[#This Row],[Facility Name]]))</f>
        <v>TATA STEEL</v>
      </c>
      <c r="C395" s="1" t="s">
        <v>23</v>
      </c>
      <c r="D395" s="3" t="str">
        <f>TRIM(UPPER(Emission_Table_Raw[[#This Row],[Scope]]))</f>
        <v>SCOPE 3</v>
      </c>
      <c r="E395" s="3" t="str">
        <f>SUBSTITUTE(SUBSTITUTE(SUBSTITUTE(UPPER(Emission_Table_Raw[[#This Row],[GHG Type]]),"₂","2"),"₄","4"),"₀","0")</f>
        <v>CH4</v>
      </c>
      <c r="F395" s="8">
        <f>IF(Emission_Table[ [#This Row],[Clean GHG Type] ]="CO2", Emission_Table[[#This Row],[Emissions (tons)]],
 IF(Emission_Table[[#This Row],[Clean GHG Type]]="CH4", Emission_Table[[#This Row],[Emissions (tons)]]*28,
 IF(Emission_Table[[#This Row],[Clean GHG Type]]="N2O", Emission_Table[[#This Row],[Emissions (tons)]]*265, "")))</f>
        <v>68628.28</v>
      </c>
      <c r="G395" s="8">
        <v>2451.0100000000002</v>
      </c>
    </row>
    <row r="396" spans="1:7" ht="15.75" customHeight="1" x14ac:dyDescent="0.3">
      <c r="A396" s="6" t="s">
        <v>96</v>
      </c>
      <c r="B396" s="6" t="str">
        <f>TRIM(UPPER(Emission_Table_Raw[[#This Row],[Facility Name]]))</f>
        <v>RELIANCE INDUSTRIES</v>
      </c>
      <c r="C396" s="1" t="s">
        <v>34</v>
      </c>
      <c r="D396" s="3" t="str">
        <f>TRIM(UPPER(Emission_Table_Raw[[#This Row],[Scope]]))</f>
        <v>SCOPE 2</v>
      </c>
      <c r="E396" s="3" t="str">
        <f>SUBSTITUTE(SUBSTITUTE(SUBSTITUTE(UPPER(Emission_Table_Raw[[#This Row],[GHG Type]]),"₂","2"),"₄","4"),"₀","0")</f>
        <v>N2O</v>
      </c>
      <c r="F396" s="8">
        <f>IF(Emission_Table[ [#This Row],[Clean GHG Type] ]="CO2", Emission_Table[[#This Row],[Emissions (tons)]],
 IF(Emission_Table[[#This Row],[Clean GHG Type]]="CH4", Emission_Table[[#This Row],[Emissions (tons)]]*28,
 IF(Emission_Table[[#This Row],[Clean GHG Type]]="N2O", Emission_Table[[#This Row],[Emissions (tons)]]*265, "")))</f>
        <v>596014.71258423885</v>
      </c>
      <c r="G396" s="8">
        <v>2249.1121229593919</v>
      </c>
    </row>
    <row r="397" spans="1:7" ht="15.75" customHeight="1" x14ac:dyDescent="0.3">
      <c r="A397" s="6" t="s">
        <v>96</v>
      </c>
      <c r="B397" s="6" t="str">
        <f>TRIM(UPPER(Emission_Table_Raw[[#This Row],[Facility Name]]))</f>
        <v>ADANI GREEN</v>
      </c>
      <c r="C397" s="1" t="s">
        <v>13</v>
      </c>
      <c r="D397" s="3" t="str">
        <f>TRIM(UPPER(Emission_Table_Raw[[#This Row],[Scope]]))</f>
        <v>SCOPE 2</v>
      </c>
      <c r="E397" s="3" t="str">
        <f>SUBSTITUTE(SUBSTITUTE(SUBSTITUTE(UPPER(Emission_Table_Raw[[#This Row],[GHG Type]]),"₂","2"),"₄","4"),"₀","0")</f>
        <v>CH4</v>
      </c>
      <c r="F397" s="8">
        <f>IF(Emission_Table[ [#This Row],[Clean GHG Type] ]="CO2", Emission_Table[[#This Row],[Emissions (tons)]],
 IF(Emission_Table[[#This Row],[Clean GHG Type]]="CH4", Emission_Table[[#This Row],[Emissions (tons)]]*28,
 IF(Emission_Table[[#This Row],[Clean GHG Type]]="N2O", Emission_Table[[#This Row],[Emissions (tons)]]*265, "")))</f>
        <v>57082.76</v>
      </c>
      <c r="G397" s="8">
        <v>2038.67</v>
      </c>
    </row>
    <row r="398" spans="1:7" ht="15.75" customHeight="1" x14ac:dyDescent="0.3">
      <c r="A398" s="6" t="s">
        <v>96</v>
      </c>
      <c r="B398" s="6" t="str">
        <f>TRIM(UPPER(Emission_Table_Raw[[#This Row],[Facility Name]]))</f>
        <v>JSW ENERGY</v>
      </c>
      <c r="C398" s="1" t="s">
        <v>8</v>
      </c>
      <c r="D398" s="3" t="str">
        <f>TRIM(UPPER(Emission_Table_Raw[[#This Row],[Scope]]))</f>
        <v>SCOPE 1</v>
      </c>
      <c r="E398" s="3" t="str">
        <f>SUBSTITUTE(SUBSTITUTE(SUBSTITUTE(UPPER(Emission_Table_Raw[[#This Row],[GHG Type]]),"₂","2"),"₄","4"),"₀","0")</f>
        <v>CH4</v>
      </c>
      <c r="F398" s="8">
        <f>IF(Emission_Table[ [#This Row],[Clean GHG Type] ]="CO2", Emission_Table[[#This Row],[Emissions (tons)]],
 IF(Emission_Table[[#This Row],[Clean GHG Type]]="CH4", Emission_Table[[#This Row],[Emissions (tons)]]*28,
 IF(Emission_Table[[#This Row],[Clean GHG Type]]="N2O", Emission_Table[[#This Row],[Emissions (tons)]]*265, "")))</f>
        <v>13888.126426916415</v>
      </c>
      <c r="G398" s="8">
        <v>496.00451524701481</v>
      </c>
    </row>
    <row r="399" spans="1:7" ht="15.75" customHeight="1" x14ac:dyDescent="0.3">
      <c r="A399" s="6" t="s">
        <v>96</v>
      </c>
      <c r="B399" s="6" t="str">
        <f>TRIM(UPPER(Emission_Table_Raw[[#This Row],[Facility Name]]))</f>
        <v>RELIANCE INDUSTRIES</v>
      </c>
      <c r="C399" s="1" t="s">
        <v>23</v>
      </c>
      <c r="D399" s="3" t="str">
        <f>TRIM(UPPER(Emission_Table_Raw[[#This Row],[Scope]]))</f>
        <v>SCOPE 2</v>
      </c>
      <c r="E399" s="3" t="str">
        <f>SUBSTITUTE(SUBSTITUTE(SUBSTITUTE(UPPER(Emission_Table_Raw[[#This Row],[GHG Type]]),"₂","2"),"₄","4"),"₀","0")</f>
        <v>N2O</v>
      </c>
      <c r="F399" s="8">
        <f>IF(Emission_Table[ [#This Row],[Clean GHG Type] ]="CO2", Emission_Table[[#This Row],[Emissions (tons)]],
 IF(Emission_Table[[#This Row],[Clean GHG Type]]="CH4", Emission_Table[[#This Row],[Emissions (tons)]]*28,
 IF(Emission_Table[[#This Row],[Clean GHG Type]]="N2O", Emission_Table[[#This Row],[Emissions (tons)]]*265, "")))</f>
        <v>1105529.6500000001</v>
      </c>
      <c r="G399" s="8">
        <v>4171.8100000000004</v>
      </c>
    </row>
    <row r="400" spans="1:7" ht="15.75" customHeight="1" x14ac:dyDescent="0.3">
      <c r="A400" s="6" t="s">
        <v>96</v>
      </c>
      <c r="B400" s="6" t="str">
        <f>TRIM(UPPER(Emission_Table_Raw[[#This Row],[Facility Name]]))</f>
        <v>L&amp;T</v>
      </c>
      <c r="C400" s="1" t="s">
        <v>13</v>
      </c>
      <c r="D400" s="3" t="str">
        <f>TRIM(UPPER(Emission_Table_Raw[[#This Row],[Scope]]))</f>
        <v>SCOPE 3</v>
      </c>
      <c r="E400" s="3" t="str">
        <f>SUBSTITUTE(SUBSTITUTE(SUBSTITUTE(UPPER(Emission_Table_Raw[[#This Row],[GHG Type]]),"₂","2"),"₄","4"),"₀","0")</f>
        <v>CH4</v>
      </c>
      <c r="F400" s="8">
        <f>IF(Emission_Table[ [#This Row],[Clean GHG Type] ]="CO2", Emission_Table[[#This Row],[Emissions (tons)]],
 IF(Emission_Table[[#This Row],[Clean GHG Type]]="CH4", Emission_Table[[#This Row],[Emissions (tons)]]*28,
 IF(Emission_Table[[#This Row],[Clean GHG Type]]="N2O", Emission_Table[[#This Row],[Emissions (tons)]]*265, "")))</f>
        <v>87783.279318827175</v>
      </c>
      <c r="G400" s="8">
        <v>3135.117118529542</v>
      </c>
    </row>
    <row r="401" spans="1:7" ht="15.75" customHeight="1" x14ac:dyDescent="0.3">
      <c r="A401" s="6" t="s">
        <v>90</v>
      </c>
      <c r="B401" s="6" t="str">
        <f>TRIM(UPPER(Emission_Table_Raw[[#This Row],[Facility Name]]))</f>
        <v>L&amp;T</v>
      </c>
      <c r="C401" s="1" t="s">
        <v>23</v>
      </c>
      <c r="D401" s="3" t="str">
        <f>TRIM(UPPER(Emission_Table_Raw[[#This Row],[Scope]]))</f>
        <v>SCOPE 3</v>
      </c>
      <c r="E401" s="3" t="str">
        <f>SUBSTITUTE(SUBSTITUTE(SUBSTITUTE(UPPER(Emission_Table_Raw[[#This Row],[GHG Type]]),"₂","2"),"₄","4"),"₀","0")</f>
        <v>N2O</v>
      </c>
      <c r="F401" s="8">
        <f>IF(Emission_Table[ [#This Row],[Clean GHG Type] ]="CO2", Emission_Table[[#This Row],[Emissions (tons)]],
 IF(Emission_Table[[#This Row],[Clean GHG Type]]="CH4", Emission_Table[[#This Row],[Emissions (tons)]]*28,
 IF(Emission_Table[[#This Row],[Clean GHG Type]]="N2O", Emission_Table[[#This Row],[Emissions (tons)]]*265, "")))</f>
        <v>533047.5</v>
      </c>
      <c r="G401" s="8">
        <v>2011.5</v>
      </c>
    </row>
    <row r="402" spans="1:7" ht="15.75" customHeight="1" x14ac:dyDescent="0.3">
      <c r="A402" s="6" t="s">
        <v>90</v>
      </c>
      <c r="B402" s="6" t="str">
        <f>TRIM(UPPER(Emission_Table_Raw[[#This Row],[Facility Name]]))</f>
        <v>JSW ENERGY</v>
      </c>
      <c r="C402" s="1" t="s">
        <v>13</v>
      </c>
      <c r="D402" s="3" t="str">
        <f>TRIM(UPPER(Emission_Table_Raw[[#This Row],[Scope]]))</f>
        <v>SCOPE 1</v>
      </c>
      <c r="E402" s="3" t="str">
        <f>SUBSTITUTE(SUBSTITUTE(SUBSTITUTE(UPPER(Emission_Table_Raw[[#This Row],[GHG Type]]),"₂","2"),"₄","4"),"₀","0")</f>
        <v>CO2</v>
      </c>
      <c r="F402" s="8">
        <f>IF(Emission_Table[ [#This Row],[Clean GHG Type] ]="CO2", Emission_Table[[#This Row],[Emissions (tons)]],
 IF(Emission_Table[[#This Row],[Clean GHG Type]]="CH4", Emission_Table[[#This Row],[Emissions (tons)]]*28,
 IF(Emission_Table[[#This Row],[Clean GHG Type]]="N2O", Emission_Table[[#This Row],[Emissions (tons)]]*265, "")))</f>
        <v>2271.65</v>
      </c>
      <c r="G402" s="8">
        <v>2271.65</v>
      </c>
    </row>
    <row r="403" spans="1:7" ht="15.75" customHeight="1" x14ac:dyDescent="0.3">
      <c r="A403" s="6" t="s">
        <v>90</v>
      </c>
      <c r="B403" s="6" t="str">
        <f>TRIM(UPPER(Emission_Table_Raw[[#This Row],[Facility Name]]))</f>
        <v>JSW ENERGY</v>
      </c>
      <c r="C403" s="1" t="s">
        <v>8</v>
      </c>
      <c r="D403" s="3" t="str">
        <f>TRIM(UPPER(Emission_Table_Raw[[#This Row],[Scope]]))</f>
        <v>SCOPE 2</v>
      </c>
      <c r="E403" s="3" t="str">
        <f>SUBSTITUTE(SUBSTITUTE(SUBSTITUTE(UPPER(Emission_Table_Raw[[#This Row],[GHG Type]]),"₂","2"),"₄","4"),"₀","0")</f>
        <v>CO2</v>
      </c>
      <c r="F403" s="8">
        <f>IF(Emission_Table[ [#This Row],[Clean GHG Type] ]="CO2", Emission_Table[[#This Row],[Emissions (tons)]],
 IF(Emission_Table[[#This Row],[Clean GHG Type]]="CH4", Emission_Table[[#This Row],[Emissions (tons)]]*28,
 IF(Emission_Table[[#This Row],[Clean GHG Type]]="N2O", Emission_Table[[#This Row],[Emissions (tons)]]*265, "")))</f>
        <v>3118.175989154156</v>
      </c>
      <c r="G403" s="8">
        <v>3118.175989154156</v>
      </c>
    </row>
    <row r="404" spans="1:7" ht="15.75" customHeight="1" x14ac:dyDescent="0.3">
      <c r="A404" s="6" t="s">
        <v>90</v>
      </c>
      <c r="B404" s="6" t="str">
        <f>TRIM(UPPER(Emission_Table_Raw[[#This Row],[Facility Name]]))</f>
        <v>L&amp;T</v>
      </c>
      <c r="C404" s="1" t="s">
        <v>13</v>
      </c>
      <c r="D404" s="3" t="str">
        <f>TRIM(UPPER(Emission_Table_Raw[[#This Row],[Scope]]))</f>
        <v>SCOPE 2</v>
      </c>
      <c r="E404" s="3" t="str">
        <f>SUBSTITUTE(SUBSTITUTE(SUBSTITUTE(UPPER(Emission_Table_Raw[[#This Row],[GHG Type]]),"₂","2"),"₄","4"),"₀","0")</f>
        <v>N2O</v>
      </c>
      <c r="F404" s="8">
        <f>IF(Emission_Table[ [#This Row],[Clean GHG Type] ]="CO2", Emission_Table[[#This Row],[Emissions (tons)]],
 IF(Emission_Table[[#This Row],[Clean GHG Type]]="CH4", Emission_Table[[#This Row],[Emissions (tons)]]*28,
 IF(Emission_Table[[#This Row],[Clean GHG Type]]="N2O", Emission_Table[[#This Row],[Emissions (tons)]]*265, "")))</f>
        <v>357228.47769495076</v>
      </c>
      <c r="G404" s="8">
        <v>1348.0319913017011</v>
      </c>
    </row>
    <row r="405" spans="1:7" ht="15.75" customHeight="1" x14ac:dyDescent="0.3">
      <c r="A405" s="6" t="s">
        <v>90</v>
      </c>
      <c r="B405" s="6" t="str">
        <f>TRIM(UPPER(Emission_Table_Raw[[#This Row],[Facility Name]]))</f>
        <v>ADANI GREEN</v>
      </c>
      <c r="C405" s="1" t="s">
        <v>8</v>
      </c>
      <c r="D405" s="3" t="str">
        <f>TRIM(UPPER(Emission_Table_Raw[[#This Row],[Scope]]))</f>
        <v>SCOPE 1</v>
      </c>
      <c r="E405" s="3" t="str">
        <f>SUBSTITUTE(SUBSTITUTE(SUBSTITUTE(UPPER(Emission_Table_Raw[[#This Row],[GHG Type]]),"₂","2"),"₄","4"),"₀","0")</f>
        <v>CH4</v>
      </c>
      <c r="F405" s="8">
        <f>IF(Emission_Table[ [#This Row],[Clean GHG Type] ]="CO2", Emission_Table[[#This Row],[Emissions (tons)]],
 IF(Emission_Table[[#This Row],[Clean GHG Type]]="CH4", Emission_Table[[#This Row],[Emissions (tons)]]*28,
 IF(Emission_Table[[#This Row],[Clean GHG Type]]="N2O", Emission_Table[[#This Row],[Emissions (tons)]]*265, "")))</f>
        <v>12784.8248378261</v>
      </c>
      <c r="G405" s="8">
        <v>456.60088706521782</v>
      </c>
    </row>
    <row r="406" spans="1:7" ht="15.75" customHeight="1" x14ac:dyDescent="0.3">
      <c r="A406" s="6" t="s">
        <v>90</v>
      </c>
      <c r="B406" s="6" t="str">
        <f>TRIM(UPPER(Emission_Table_Raw[[#This Row],[Facility Name]]))</f>
        <v>RELIANCE INDUSTRIES</v>
      </c>
      <c r="C406" s="1" t="s">
        <v>23</v>
      </c>
      <c r="D406" s="3" t="str">
        <f>TRIM(UPPER(Emission_Table_Raw[[#This Row],[Scope]]))</f>
        <v>SCOPE 3</v>
      </c>
      <c r="E406" s="3" t="str">
        <f>SUBSTITUTE(SUBSTITUTE(SUBSTITUTE(UPPER(Emission_Table_Raw[[#This Row],[GHG Type]]),"₂","2"),"₄","4"),"₀","0")</f>
        <v>CO2</v>
      </c>
      <c r="F406" s="8">
        <f>IF(Emission_Table[ [#This Row],[Clean GHG Type] ]="CO2", Emission_Table[[#This Row],[Emissions (tons)]],
 IF(Emission_Table[[#This Row],[Clean GHG Type]]="CH4", Emission_Table[[#This Row],[Emissions (tons)]]*28,
 IF(Emission_Table[[#This Row],[Clean GHG Type]]="N2O", Emission_Table[[#This Row],[Emissions (tons)]]*265, "")))</f>
        <v>2881.56</v>
      </c>
      <c r="G406" s="8">
        <v>2881.56</v>
      </c>
    </row>
    <row r="407" spans="1:7" ht="15.75" customHeight="1" x14ac:dyDescent="0.3">
      <c r="A407" s="6" t="s">
        <v>90</v>
      </c>
      <c r="B407" s="6" t="str">
        <f>TRIM(UPPER(Emission_Table_Raw[[#This Row],[Facility Name]]))</f>
        <v>TATA STEEL</v>
      </c>
      <c r="C407" s="1" t="s">
        <v>13</v>
      </c>
      <c r="D407" s="3" t="str">
        <f>TRIM(UPPER(Emission_Table_Raw[[#This Row],[Scope]]))</f>
        <v>SCOPE 3</v>
      </c>
      <c r="E407" s="3" t="str">
        <f>SUBSTITUTE(SUBSTITUTE(SUBSTITUTE(UPPER(Emission_Table_Raw[[#This Row],[GHG Type]]),"₂","2"),"₄","4"),"₀","0")</f>
        <v>N2O</v>
      </c>
      <c r="F407" s="8">
        <f>IF(Emission_Table[ [#This Row],[Clean GHG Type] ]="CO2", Emission_Table[[#This Row],[Emissions (tons)]],
 IF(Emission_Table[[#This Row],[Clean GHG Type]]="CH4", Emission_Table[[#This Row],[Emissions (tons)]]*28,
 IF(Emission_Table[[#This Row],[Clean GHG Type]]="N2O", Emission_Table[[#This Row],[Emissions (tons)]]*265, "")))</f>
        <v>336581.8</v>
      </c>
      <c r="G407" s="8">
        <v>1270.1199999999999</v>
      </c>
    </row>
    <row r="408" spans="1:7" ht="15.75" customHeight="1" x14ac:dyDescent="0.3">
      <c r="A408" s="6" t="s">
        <v>90</v>
      </c>
      <c r="B408" s="6" t="str">
        <f>TRIM(UPPER(Emission_Table_Raw[[#This Row],[Facility Name]]))</f>
        <v>RELIANCE INDUSTRIES</v>
      </c>
      <c r="C408" s="1" t="s">
        <v>8</v>
      </c>
      <c r="D408" s="3" t="str">
        <f>TRIM(UPPER(Emission_Table_Raw[[#This Row],[Scope]]))</f>
        <v>SCOPE 3</v>
      </c>
      <c r="E408" s="3" t="str">
        <f>SUBSTITUTE(SUBSTITUTE(SUBSTITUTE(UPPER(Emission_Table_Raw[[#This Row],[GHG Type]]),"₂","2"),"₄","4"),"₀","0")</f>
        <v>CO2</v>
      </c>
      <c r="F408" s="8">
        <f>IF(Emission_Table[ [#This Row],[Clean GHG Type] ]="CO2", Emission_Table[[#This Row],[Emissions (tons)]],
 IF(Emission_Table[[#This Row],[Clean GHG Type]]="CH4", Emission_Table[[#This Row],[Emissions (tons)]]*28,
 IF(Emission_Table[[#This Row],[Clean GHG Type]]="N2O", Emission_Table[[#This Row],[Emissions (tons)]]*265, "")))</f>
        <v>836.5</v>
      </c>
      <c r="G408" s="8">
        <v>836.5</v>
      </c>
    </row>
    <row r="409" spans="1:7" ht="15.75" customHeight="1" x14ac:dyDescent="0.3">
      <c r="A409" s="6" t="s">
        <v>90</v>
      </c>
      <c r="B409" s="6" t="str">
        <f>TRIM(UPPER(Emission_Table_Raw[[#This Row],[Facility Name]]))</f>
        <v>RELIANCE INDUSTRIES</v>
      </c>
      <c r="C409" s="1" t="s">
        <v>13</v>
      </c>
      <c r="D409" s="3" t="str">
        <f>TRIM(UPPER(Emission_Table_Raw[[#This Row],[Scope]]))</f>
        <v>SCOPE 1</v>
      </c>
      <c r="E409" s="3" t="str">
        <f>SUBSTITUTE(SUBSTITUTE(SUBSTITUTE(UPPER(Emission_Table_Raw[[#This Row],[GHG Type]]),"₂","2"),"₄","4"),"₀","0")</f>
        <v>CO2</v>
      </c>
      <c r="F409" s="8">
        <f>IF(Emission_Table[ [#This Row],[Clean GHG Type] ]="CO2", Emission_Table[[#This Row],[Emissions (tons)]],
 IF(Emission_Table[[#This Row],[Clean GHG Type]]="CH4", Emission_Table[[#This Row],[Emissions (tons)]]*28,
 IF(Emission_Table[[#This Row],[Clean GHG Type]]="N2O", Emission_Table[[#This Row],[Emissions (tons)]]*265, "")))</f>
        <v>100.8</v>
      </c>
      <c r="G409" s="8">
        <v>100.8</v>
      </c>
    </row>
    <row r="410" spans="1:7" ht="15.75" customHeight="1" x14ac:dyDescent="0.3">
      <c r="A410" s="6" t="s">
        <v>160</v>
      </c>
      <c r="B410" s="6" t="str">
        <f>TRIM(UPPER(Emission_Table_Raw[[#This Row],[Facility Name]]))</f>
        <v>TATA STEEL</v>
      </c>
      <c r="C410" s="1" t="s">
        <v>13</v>
      </c>
      <c r="D410" s="3" t="str">
        <f>TRIM(UPPER(Emission_Table_Raw[[#This Row],[Scope]]))</f>
        <v>SCOPE 1</v>
      </c>
      <c r="E410" s="3" t="str">
        <f>SUBSTITUTE(SUBSTITUTE(SUBSTITUTE(UPPER(Emission_Table_Raw[[#This Row],[GHG Type]]),"₂","2"),"₄","4"),"₀","0")</f>
        <v>N2O</v>
      </c>
      <c r="F410" s="8">
        <f>IF(Emission_Table[ [#This Row],[Clean GHG Type] ]="CO2", Emission_Table[[#This Row],[Emissions (tons)]],
 IF(Emission_Table[[#This Row],[Clean GHG Type]]="CH4", Emission_Table[[#This Row],[Emissions (tons)]]*28,
 IF(Emission_Table[[#This Row],[Clean GHG Type]]="N2O", Emission_Table[[#This Row],[Emissions (tons)]]*265, "")))</f>
        <v>1073864.8</v>
      </c>
      <c r="G410" s="8">
        <v>4052.32</v>
      </c>
    </row>
    <row r="411" spans="1:7" ht="15.75" customHeight="1" x14ac:dyDescent="0.3">
      <c r="A411" s="6" t="s">
        <v>160</v>
      </c>
      <c r="B411" s="6" t="str">
        <f>TRIM(UPPER(Emission_Table_Raw[[#This Row],[Facility Name]]))</f>
        <v>TATA STEEL</v>
      </c>
      <c r="C411" s="1" t="s">
        <v>23</v>
      </c>
      <c r="D411" s="3" t="str">
        <f>TRIM(UPPER(Emission_Table_Raw[[#This Row],[Scope]]))</f>
        <v>SCOPE 3</v>
      </c>
      <c r="E411" s="3" t="str">
        <f>SUBSTITUTE(SUBSTITUTE(SUBSTITUTE(UPPER(Emission_Table_Raw[[#This Row],[GHG Type]]),"₂","2"),"₄","4"),"₀","0")</f>
        <v>CH4</v>
      </c>
      <c r="F411" s="8">
        <f>IF(Emission_Table[ [#This Row],[Clean GHG Type] ]="CO2", Emission_Table[[#This Row],[Emissions (tons)]],
 IF(Emission_Table[[#This Row],[Clean GHG Type]]="CH4", Emission_Table[[#This Row],[Emissions (tons)]]*28,
 IF(Emission_Table[[#This Row],[Clean GHG Type]]="N2O", Emission_Table[[#This Row],[Emissions (tons)]]*265, "")))</f>
        <v>99335.039999999994</v>
      </c>
      <c r="G411" s="8">
        <v>3547.68</v>
      </c>
    </row>
    <row r="412" spans="1:7" ht="15.75" customHeight="1" x14ac:dyDescent="0.3">
      <c r="A412" s="6" t="s">
        <v>160</v>
      </c>
      <c r="B412" s="6" t="str">
        <f>TRIM(UPPER(Emission_Table_Raw[[#This Row],[Facility Name]]))</f>
        <v>JSW ENERGY</v>
      </c>
      <c r="C412" s="1" t="s">
        <v>34</v>
      </c>
      <c r="D412" s="3" t="str">
        <f>TRIM(UPPER(Emission_Table_Raw[[#This Row],[Scope]]))</f>
        <v>SCOPE 2</v>
      </c>
      <c r="E412" s="3" t="str">
        <f>SUBSTITUTE(SUBSTITUTE(SUBSTITUTE(UPPER(Emission_Table_Raw[[#This Row],[GHG Type]]),"₂","2"),"₄","4"),"₀","0")</f>
        <v>CO2</v>
      </c>
      <c r="F412" s="8">
        <f>IF(Emission_Table[ [#This Row],[Clean GHG Type] ]="CO2", Emission_Table[[#This Row],[Emissions (tons)]],
 IF(Emission_Table[[#This Row],[Clean GHG Type]]="CH4", Emission_Table[[#This Row],[Emissions (tons)]]*28,
 IF(Emission_Table[[#This Row],[Clean GHG Type]]="N2O", Emission_Table[[#This Row],[Emissions (tons)]]*265, "")))</f>
        <v>202.63</v>
      </c>
      <c r="G412" s="8">
        <v>202.63</v>
      </c>
    </row>
    <row r="413" spans="1:7" ht="15.75" customHeight="1" x14ac:dyDescent="0.3">
      <c r="A413" s="6" t="s">
        <v>160</v>
      </c>
      <c r="B413" s="6" t="str">
        <f>TRIM(UPPER(Emission_Table_Raw[[#This Row],[Facility Name]]))</f>
        <v>TATA STEEL</v>
      </c>
      <c r="C413" s="1" t="s">
        <v>34</v>
      </c>
      <c r="D413" s="3" t="str">
        <f>TRIM(UPPER(Emission_Table_Raw[[#This Row],[Scope]]))</f>
        <v>SCOPE 3</v>
      </c>
      <c r="E413" s="3" t="str">
        <f>SUBSTITUTE(SUBSTITUTE(SUBSTITUTE(UPPER(Emission_Table_Raw[[#This Row],[GHG Type]]),"₂","2"),"₄","4"),"₀","0")</f>
        <v>N2O</v>
      </c>
      <c r="F413" s="8">
        <f>IF(Emission_Table[ [#This Row],[Clean GHG Type] ]="CO2", Emission_Table[[#This Row],[Emissions (tons)]],
 IF(Emission_Table[[#This Row],[Clean GHG Type]]="CH4", Emission_Table[[#This Row],[Emissions (tons)]]*28,
 IF(Emission_Table[[#This Row],[Clean GHG Type]]="N2O", Emission_Table[[#This Row],[Emissions (tons)]]*265, "")))</f>
        <v>1006167.9</v>
      </c>
      <c r="G413" s="8">
        <v>3796.86</v>
      </c>
    </row>
    <row r="414" spans="1:7" ht="15.75" customHeight="1" x14ac:dyDescent="0.3">
      <c r="A414" s="6" t="s">
        <v>160</v>
      </c>
      <c r="B414" s="6" t="str">
        <f>TRIM(UPPER(Emission_Table_Raw[[#This Row],[Facility Name]]))</f>
        <v>RELIANCE INDUSTRIES</v>
      </c>
      <c r="C414" s="1" t="s">
        <v>13</v>
      </c>
      <c r="D414" s="3" t="str">
        <f>TRIM(UPPER(Emission_Table_Raw[[#This Row],[Scope]]))</f>
        <v>SCOPE 1</v>
      </c>
      <c r="E414" s="3" t="str">
        <f>SUBSTITUTE(SUBSTITUTE(SUBSTITUTE(UPPER(Emission_Table_Raw[[#This Row],[GHG Type]]),"₂","2"),"₄","4"),"₀","0")</f>
        <v>CH4</v>
      </c>
      <c r="F414" s="8">
        <f>IF(Emission_Table[ [#This Row],[Clean GHG Type] ]="CO2", Emission_Table[[#This Row],[Emissions (tons)]],
 IF(Emission_Table[[#This Row],[Clean GHG Type]]="CH4", Emission_Table[[#This Row],[Emissions (tons)]]*28,
 IF(Emission_Table[[#This Row],[Clean GHG Type]]="N2O", Emission_Table[[#This Row],[Emissions (tons)]]*265, "")))</f>
        <v>84284.760000000009</v>
      </c>
      <c r="G414" s="8">
        <v>3010.17</v>
      </c>
    </row>
    <row r="415" spans="1:7" ht="15.75" customHeight="1" x14ac:dyDescent="0.3">
      <c r="A415" s="6" t="s">
        <v>160</v>
      </c>
      <c r="B415" s="6" t="str">
        <f>TRIM(UPPER(Emission_Table_Raw[[#This Row],[Facility Name]]))</f>
        <v>TATA STEEL</v>
      </c>
      <c r="C415" s="1" t="s">
        <v>34</v>
      </c>
      <c r="D415" s="3" t="str">
        <f>TRIM(UPPER(Emission_Table_Raw[[#This Row],[Scope]]))</f>
        <v>SCOPE 3</v>
      </c>
      <c r="E415" s="3" t="str">
        <f>SUBSTITUTE(SUBSTITUTE(SUBSTITUTE(UPPER(Emission_Table_Raw[[#This Row],[GHG Type]]),"₂","2"),"₄","4"),"₀","0")</f>
        <v>N2O</v>
      </c>
      <c r="F415" s="8">
        <f>IF(Emission_Table[ [#This Row],[Clean GHG Type] ]="CO2", Emission_Table[[#This Row],[Emissions (tons)]],
 IF(Emission_Table[[#This Row],[Clean GHG Type]]="CH4", Emission_Table[[#This Row],[Emissions (tons)]]*28,
 IF(Emission_Table[[#This Row],[Clean GHG Type]]="N2O", Emission_Table[[#This Row],[Emissions (tons)]]*265, "")))</f>
        <v>523449.2</v>
      </c>
      <c r="G415" s="8">
        <v>1975.28</v>
      </c>
    </row>
    <row r="416" spans="1:7" ht="15.75" customHeight="1" x14ac:dyDescent="0.3">
      <c r="A416" s="6" t="s">
        <v>160</v>
      </c>
      <c r="B416" s="6" t="str">
        <f>TRIM(UPPER(Emission_Table_Raw[[#This Row],[Facility Name]]))</f>
        <v>ADANI GREEN</v>
      </c>
      <c r="C416" s="1" t="s">
        <v>8</v>
      </c>
      <c r="D416" s="3" t="str">
        <f>TRIM(UPPER(Emission_Table_Raw[[#This Row],[Scope]]))</f>
        <v>SCOPE 2</v>
      </c>
      <c r="E416" s="3" t="str">
        <f>SUBSTITUTE(SUBSTITUTE(SUBSTITUTE(UPPER(Emission_Table_Raw[[#This Row],[GHG Type]]),"₂","2"),"₄","4"),"₀","0")</f>
        <v>CH4</v>
      </c>
      <c r="F416" s="8">
        <f>IF(Emission_Table[ [#This Row],[Clean GHG Type] ]="CO2", Emission_Table[[#This Row],[Emissions (tons)]],
 IF(Emission_Table[[#This Row],[Clean GHG Type]]="CH4", Emission_Table[[#This Row],[Emissions (tons)]]*28,
 IF(Emission_Table[[#This Row],[Clean GHG Type]]="N2O", Emission_Table[[#This Row],[Emissions (tons)]]*265, "")))</f>
        <v>60913.440000000002</v>
      </c>
      <c r="G416" s="8">
        <v>2175.48</v>
      </c>
    </row>
    <row r="417" spans="1:7" ht="15.75" customHeight="1" x14ac:dyDescent="0.3">
      <c r="A417" s="6" t="s">
        <v>160</v>
      </c>
      <c r="B417" s="6" t="str">
        <f>TRIM(UPPER(Emission_Table_Raw[[#This Row],[Facility Name]]))</f>
        <v>TATA STEEL</v>
      </c>
      <c r="C417" s="1" t="s">
        <v>34</v>
      </c>
      <c r="D417" s="3" t="str">
        <f>TRIM(UPPER(Emission_Table_Raw[[#This Row],[Scope]]))</f>
        <v>SCOPE 3</v>
      </c>
      <c r="E417" s="3" t="str">
        <f>SUBSTITUTE(SUBSTITUTE(SUBSTITUTE(UPPER(Emission_Table_Raw[[#This Row],[GHG Type]]),"₂","2"),"₄","4"),"₀","0")</f>
        <v>CH4</v>
      </c>
      <c r="F417" s="8">
        <f>IF(Emission_Table[ [#This Row],[Clean GHG Type] ]="CO2", Emission_Table[[#This Row],[Emissions (tons)]],
 IF(Emission_Table[[#This Row],[Clean GHG Type]]="CH4", Emission_Table[[#This Row],[Emissions (tons)]]*28,
 IF(Emission_Table[[#This Row],[Clean GHG Type]]="N2O", Emission_Table[[#This Row],[Emissions (tons)]]*265, "")))</f>
        <v>92132.32</v>
      </c>
      <c r="G417" s="8">
        <v>3290.44</v>
      </c>
    </row>
    <row r="418" spans="1:7" ht="15.75" customHeight="1" x14ac:dyDescent="0.3">
      <c r="A418" s="6" t="s">
        <v>160</v>
      </c>
      <c r="B418" s="6" t="str">
        <f>TRIM(UPPER(Emission_Table_Raw[[#This Row],[Facility Name]]))</f>
        <v>TATA STEEL</v>
      </c>
      <c r="C418" s="1" t="s">
        <v>13</v>
      </c>
      <c r="D418" s="3" t="str">
        <f>TRIM(UPPER(Emission_Table_Raw[[#This Row],[Scope]]))</f>
        <v>SCOPE 3</v>
      </c>
      <c r="E418" s="3" t="str">
        <f>SUBSTITUTE(SUBSTITUTE(SUBSTITUTE(UPPER(Emission_Table_Raw[[#This Row],[GHG Type]]),"₂","2"),"₄","4"),"₀","0")</f>
        <v>CH4</v>
      </c>
      <c r="F418" s="8">
        <f>IF(Emission_Table[ [#This Row],[Clean GHG Type] ]="CO2", Emission_Table[[#This Row],[Emissions (tons)]],
 IF(Emission_Table[[#This Row],[Clean GHG Type]]="CH4", Emission_Table[[#This Row],[Emissions (tons)]]*28,
 IF(Emission_Table[[#This Row],[Clean GHG Type]]="N2O", Emission_Table[[#This Row],[Emissions (tons)]]*265, "")))</f>
        <v>84881.72</v>
      </c>
      <c r="G418" s="8">
        <v>3031.49</v>
      </c>
    </row>
    <row r="419" spans="1:7" ht="15.75" customHeight="1" x14ac:dyDescent="0.3">
      <c r="A419" s="6" t="s">
        <v>160</v>
      </c>
      <c r="B419" s="6" t="str">
        <f>TRIM(UPPER(Emission_Table_Raw[[#This Row],[Facility Name]]))</f>
        <v>ADANI GREEN</v>
      </c>
      <c r="C419" s="1" t="s">
        <v>23</v>
      </c>
      <c r="D419" s="3" t="str">
        <f>TRIM(UPPER(Emission_Table_Raw[[#This Row],[Scope]]))</f>
        <v>SCOPE 1</v>
      </c>
      <c r="E419" s="3" t="str">
        <f>SUBSTITUTE(SUBSTITUTE(SUBSTITUTE(UPPER(Emission_Table_Raw[[#This Row],[GHG Type]]),"₂","2"),"₄","4"),"₀","0")</f>
        <v>CO2</v>
      </c>
      <c r="F419" s="8">
        <f>IF(Emission_Table[ [#This Row],[Clean GHG Type] ]="CO2", Emission_Table[[#This Row],[Emissions (tons)]],
 IF(Emission_Table[[#This Row],[Clean GHG Type]]="CH4", Emission_Table[[#This Row],[Emissions (tons)]]*28,
 IF(Emission_Table[[#This Row],[Clean GHG Type]]="N2O", Emission_Table[[#This Row],[Emissions (tons)]]*265, "")))</f>
        <v>2731.04</v>
      </c>
      <c r="G419" s="8">
        <v>2731.04</v>
      </c>
    </row>
    <row r="420" spans="1:7" ht="15.75" customHeight="1" x14ac:dyDescent="0.3">
      <c r="A420" s="6" t="s">
        <v>79</v>
      </c>
      <c r="B420" s="6" t="str">
        <f>TRIM(UPPER(Emission_Table_Raw[[#This Row],[Facility Name]]))</f>
        <v>L&amp;T</v>
      </c>
      <c r="C420" s="1" t="s">
        <v>13</v>
      </c>
      <c r="D420" s="3" t="str">
        <f>TRIM(UPPER(Emission_Table_Raw[[#This Row],[Scope]]))</f>
        <v>SCOPE 1</v>
      </c>
      <c r="E420" s="3" t="str">
        <f>SUBSTITUTE(SUBSTITUTE(SUBSTITUTE(UPPER(Emission_Table_Raw[[#This Row],[GHG Type]]),"₂","2"),"₄","4"),"₀","0")</f>
        <v>CH4</v>
      </c>
      <c r="F420" s="8">
        <f>IF(Emission_Table[ [#This Row],[Clean GHG Type] ]="CO2", Emission_Table[[#This Row],[Emissions (tons)]],
 IF(Emission_Table[[#This Row],[Clean GHG Type]]="CH4", Emission_Table[[#This Row],[Emissions (tons)]]*28,
 IF(Emission_Table[[#This Row],[Clean GHG Type]]="N2O", Emission_Table[[#This Row],[Emissions (tons)]]*265, "")))</f>
        <v>116281.76000000001</v>
      </c>
      <c r="G420" s="8">
        <v>4152.92</v>
      </c>
    </row>
    <row r="421" spans="1:7" ht="15.75" customHeight="1" x14ac:dyDescent="0.3">
      <c r="A421" s="6" t="s">
        <v>79</v>
      </c>
      <c r="B421" s="6" t="str">
        <f>TRIM(UPPER(Emission_Table_Raw[[#This Row],[Facility Name]]))</f>
        <v>ADANI GREEN</v>
      </c>
      <c r="C421" s="1" t="s">
        <v>8</v>
      </c>
      <c r="D421" s="3" t="str">
        <f>TRIM(UPPER(Emission_Table_Raw[[#This Row],[Scope]]))</f>
        <v>SCOPE 3</v>
      </c>
      <c r="E421" s="3" t="str">
        <f>SUBSTITUTE(SUBSTITUTE(SUBSTITUTE(UPPER(Emission_Table_Raw[[#This Row],[GHG Type]]),"₂","2"),"₄","4"),"₀","0")</f>
        <v>CH4</v>
      </c>
      <c r="F421" s="8">
        <f>IF(Emission_Table[ [#This Row],[Clean GHG Type] ]="CO2", Emission_Table[[#This Row],[Emissions (tons)]],
 IF(Emission_Table[[#This Row],[Clean GHG Type]]="CH4", Emission_Table[[#This Row],[Emissions (tons)]]*28,
 IF(Emission_Table[[#This Row],[Clean GHG Type]]="N2O", Emission_Table[[#This Row],[Emissions (tons)]]*265, "")))</f>
        <v>39086.004632558856</v>
      </c>
      <c r="G421" s="8">
        <v>1395.928736877102</v>
      </c>
    </row>
    <row r="422" spans="1:7" ht="15.75" customHeight="1" x14ac:dyDescent="0.3">
      <c r="A422" s="6" t="s">
        <v>79</v>
      </c>
      <c r="B422" s="6" t="str">
        <f>TRIM(UPPER(Emission_Table_Raw[[#This Row],[Facility Name]]))</f>
        <v>L&amp;T</v>
      </c>
      <c r="C422" s="1" t="s">
        <v>13</v>
      </c>
      <c r="D422" s="3" t="str">
        <f>TRIM(UPPER(Emission_Table_Raw[[#This Row],[Scope]]))</f>
        <v>SCOPE 3</v>
      </c>
      <c r="E422" s="3" t="str">
        <f>SUBSTITUTE(SUBSTITUTE(SUBSTITUTE(UPPER(Emission_Table_Raw[[#This Row],[GHG Type]]),"₂","2"),"₄","4"),"₀","0")</f>
        <v>N2O</v>
      </c>
      <c r="F422" s="8">
        <f>IF(Emission_Table[ [#This Row],[Clean GHG Type] ]="CO2", Emission_Table[[#This Row],[Emissions (tons)]],
 IF(Emission_Table[[#This Row],[Clean GHG Type]]="CH4", Emission_Table[[#This Row],[Emissions (tons)]]*28,
 IF(Emission_Table[[#This Row],[Clean GHG Type]]="N2O", Emission_Table[[#This Row],[Emissions (tons)]]*265, "")))</f>
        <v>67066.049774858766</v>
      </c>
      <c r="G422" s="8">
        <v>253.07943311267459</v>
      </c>
    </row>
    <row r="423" spans="1:7" ht="15.75" customHeight="1" x14ac:dyDescent="0.3">
      <c r="A423" s="6" t="s">
        <v>79</v>
      </c>
      <c r="B423" s="6" t="str">
        <f>TRIM(UPPER(Emission_Table_Raw[[#This Row],[Facility Name]]))</f>
        <v>RELIANCE INDUSTRIES</v>
      </c>
      <c r="C423" s="1" t="s">
        <v>34</v>
      </c>
      <c r="D423" s="3" t="str">
        <f>TRIM(UPPER(Emission_Table_Raw[[#This Row],[Scope]]))</f>
        <v>SCOPE 1</v>
      </c>
      <c r="E423" s="3" t="str">
        <f>SUBSTITUTE(SUBSTITUTE(SUBSTITUTE(UPPER(Emission_Table_Raw[[#This Row],[GHG Type]]),"₂","2"),"₄","4"),"₀","0")</f>
        <v>CO2</v>
      </c>
      <c r="F423" s="8">
        <f>IF(Emission_Table[ [#This Row],[Clean GHG Type] ]="CO2", Emission_Table[[#This Row],[Emissions (tons)]],
 IF(Emission_Table[[#This Row],[Clean GHG Type]]="CH4", Emission_Table[[#This Row],[Emissions (tons)]]*28,
 IF(Emission_Table[[#This Row],[Clean GHG Type]]="N2O", Emission_Table[[#This Row],[Emissions (tons)]]*265, "")))</f>
        <v>331.53</v>
      </c>
      <c r="G423" s="8">
        <v>331.53</v>
      </c>
    </row>
    <row r="424" spans="1:7" ht="15.75" customHeight="1" x14ac:dyDescent="0.3">
      <c r="A424" s="6" t="s">
        <v>79</v>
      </c>
      <c r="B424" s="6" t="str">
        <f>TRIM(UPPER(Emission_Table_Raw[[#This Row],[Facility Name]]))</f>
        <v>RELIANCE INDUSTRIES</v>
      </c>
      <c r="C424" s="1" t="s">
        <v>8</v>
      </c>
      <c r="D424" s="3" t="str">
        <f>TRIM(UPPER(Emission_Table_Raw[[#This Row],[Scope]]))</f>
        <v>SCOPE 3</v>
      </c>
      <c r="E424" s="3" t="str">
        <f>SUBSTITUTE(SUBSTITUTE(SUBSTITUTE(UPPER(Emission_Table_Raw[[#This Row],[GHG Type]]),"₂","2"),"₄","4"),"₀","0")</f>
        <v>N2O</v>
      </c>
      <c r="F424" s="8">
        <f>IF(Emission_Table[ [#This Row],[Clean GHG Type] ]="CO2", Emission_Table[[#This Row],[Emissions (tons)]],
 IF(Emission_Table[[#This Row],[Clean GHG Type]]="CH4", Emission_Table[[#This Row],[Emissions (tons)]]*28,
 IF(Emission_Table[[#This Row],[Clean GHG Type]]="N2O", Emission_Table[[#This Row],[Emissions (tons)]]*265, "")))</f>
        <v>903859.35</v>
      </c>
      <c r="G424" s="8">
        <v>3410.79</v>
      </c>
    </row>
    <row r="425" spans="1:7" ht="15.75" customHeight="1" x14ac:dyDescent="0.3">
      <c r="A425" s="6" t="s">
        <v>79</v>
      </c>
      <c r="B425" s="6" t="str">
        <f>TRIM(UPPER(Emission_Table_Raw[[#This Row],[Facility Name]]))</f>
        <v>JSW ENERGY</v>
      </c>
      <c r="C425" s="1" t="s">
        <v>13</v>
      </c>
      <c r="D425" s="3" t="str">
        <f>TRIM(UPPER(Emission_Table_Raw[[#This Row],[Scope]]))</f>
        <v>SCOPE 2</v>
      </c>
      <c r="E425" s="3" t="str">
        <f>SUBSTITUTE(SUBSTITUTE(SUBSTITUTE(UPPER(Emission_Table_Raw[[#This Row],[GHG Type]]),"₂","2"),"₄","4"),"₀","0")</f>
        <v>N2O</v>
      </c>
      <c r="F425" s="8">
        <f>IF(Emission_Table[ [#This Row],[Clean GHG Type] ]="CO2", Emission_Table[[#This Row],[Emissions (tons)]],
 IF(Emission_Table[[#This Row],[Clean GHG Type]]="CH4", Emission_Table[[#This Row],[Emissions (tons)]]*28,
 IF(Emission_Table[[#This Row],[Clean GHG Type]]="N2O", Emission_Table[[#This Row],[Emissions (tons)]]*265, "")))</f>
        <v>701640.5</v>
      </c>
      <c r="G425" s="8">
        <v>2647.7</v>
      </c>
    </row>
    <row r="426" spans="1:7" ht="15.75" customHeight="1" x14ac:dyDescent="0.3">
      <c r="A426" s="6" t="s">
        <v>209</v>
      </c>
      <c r="B426" s="6" t="str">
        <f>TRIM(UPPER(Emission_Table_Raw[[#This Row],[Facility Name]]))</f>
        <v>L&amp;T</v>
      </c>
      <c r="C426" s="1" t="s">
        <v>23</v>
      </c>
      <c r="D426" s="3" t="str">
        <f>TRIM(UPPER(Emission_Table_Raw[[#This Row],[Scope]]))</f>
        <v>SCOPE 1</v>
      </c>
      <c r="E426" s="3" t="str">
        <f>SUBSTITUTE(SUBSTITUTE(SUBSTITUTE(UPPER(Emission_Table_Raw[[#This Row],[GHG Type]]),"₂","2"),"₄","4"),"₀","0")</f>
        <v>CO2</v>
      </c>
      <c r="F426" s="8">
        <f>IF(Emission_Table[ [#This Row],[Clean GHG Type] ]="CO2", Emission_Table[[#This Row],[Emissions (tons)]],
 IF(Emission_Table[[#This Row],[Clean GHG Type]]="CH4", Emission_Table[[#This Row],[Emissions (tons)]]*28,
 IF(Emission_Table[[#This Row],[Clean GHG Type]]="N2O", Emission_Table[[#This Row],[Emissions (tons)]]*265, "")))</f>
        <v>4959.5938472780635</v>
      </c>
      <c r="G426" s="8">
        <v>4959.5938472780635</v>
      </c>
    </row>
    <row r="427" spans="1:7" ht="15.75" customHeight="1" x14ac:dyDescent="0.3">
      <c r="A427" s="6" t="s">
        <v>209</v>
      </c>
      <c r="B427" s="6" t="str">
        <f>TRIM(UPPER(Emission_Table_Raw[[#This Row],[Facility Name]]))</f>
        <v>ADANI GREEN</v>
      </c>
      <c r="C427" s="1" t="s">
        <v>13</v>
      </c>
      <c r="D427" s="3" t="str">
        <f>TRIM(UPPER(Emission_Table_Raw[[#This Row],[Scope]]))</f>
        <v>SCOPE 1</v>
      </c>
      <c r="E427" s="3" t="str">
        <f>SUBSTITUTE(SUBSTITUTE(SUBSTITUTE(UPPER(Emission_Table_Raw[[#This Row],[GHG Type]]),"₂","2"),"₄","4"),"₀","0")</f>
        <v>CO2</v>
      </c>
      <c r="F427" s="8">
        <f>IF(Emission_Table[ [#This Row],[Clean GHG Type] ]="CO2", Emission_Table[[#This Row],[Emissions (tons)]],
 IF(Emission_Table[[#This Row],[Clean GHG Type]]="CH4", Emission_Table[[#This Row],[Emissions (tons)]]*28,
 IF(Emission_Table[[#This Row],[Clean GHG Type]]="N2O", Emission_Table[[#This Row],[Emissions (tons)]]*265, "")))</f>
        <v>844.07</v>
      </c>
      <c r="G427" s="8">
        <v>844.07</v>
      </c>
    </row>
    <row r="428" spans="1:7" ht="15.75" customHeight="1" x14ac:dyDescent="0.3">
      <c r="A428" s="6" t="s">
        <v>209</v>
      </c>
      <c r="B428" s="6" t="str">
        <f>TRIM(UPPER(Emission_Table_Raw[[#This Row],[Facility Name]]))</f>
        <v>RELIANCE INDUSTRIES</v>
      </c>
      <c r="C428" s="1" t="s">
        <v>8</v>
      </c>
      <c r="D428" s="3" t="str">
        <f>TRIM(UPPER(Emission_Table_Raw[[#This Row],[Scope]]))</f>
        <v>SCOPE 1</v>
      </c>
      <c r="E428" s="3" t="str">
        <f>SUBSTITUTE(SUBSTITUTE(SUBSTITUTE(UPPER(Emission_Table_Raw[[#This Row],[GHG Type]]),"₂","2"),"₄","4"),"₀","0")</f>
        <v>CO2</v>
      </c>
      <c r="F428" s="8">
        <f>IF(Emission_Table[ [#This Row],[Clean GHG Type] ]="CO2", Emission_Table[[#This Row],[Emissions (tons)]],
 IF(Emission_Table[[#This Row],[Clean GHG Type]]="CH4", Emission_Table[[#This Row],[Emissions (tons)]]*28,
 IF(Emission_Table[[#This Row],[Clean GHG Type]]="N2O", Emission_Table[[#This Row],[Emissions (tons)]]*265, "")))</f>
        <v>2429.6</v>
      </c>
      <c r="G428" s="8">
        <v>2429.6</v>
      </c>
    </row>
    <row r="429" spans="1:7" ht="15.75" customHeight="1" x14ac:dyDescent="0.3">
      <c r="A429" s="6" t="s">
        <v>209</v>
      </c>
      <c r="B429" s="6" t="str">
        <f>TRIM(UPPER(Emission_Table_Raw[[#This Row],[Facility Name]]))</f>
        <v>RELIANCE INDUSTRIES</v>
      </c>
      <c r="C429" s="1" t="s">
        <v>13</v>
      </c>
      <c r="D429" s="3" t="str">
        <f>TRIM(UPPER(Emission_Table_Raw[[#This Row],[Scope]]))</f>
        <v>SCOPE 2</v>
      </c>
      <c r="E429" s="3" t="str">
        <f>SUBSTITUTE(SUBSTITUTE(SUBSTITUTE(UPPER(Emission_Table_Raw[[#This Row],[GHG Type]]),"₂","2"),"₄","4"),"₀","0")</f>
        <v>N2O</v>
      </c>
      <c r="F429" s="8">
        <f>IF(Emission_Table[ [#This Row],[Clean GHG Type] ]="CO2", Emission_Table[[#This Row],[Emissions (tons)]],
 IF(Emission_Table[[#This Row],[Clean GHG Type]]="CH4", Emission_Table[[#This Row],[Emissions (tons)]]*28,
 IF(Emission_Table[[#This Row],[Clean GHG Type]]="N2O", Emission_Table[[#This Row],[Emissions (tons)]]*265, "")))</f>
        <v>498266.25</v>
      </c>
      <c r="G429" s="8">
        <v>1880.25</v>
      </c>
    </row>
    <row r="430" spans="1:7" ht="15.75" customHeight="1" x14ac:dyDescent="0.3">
      <c r="A430" s="6" t="s">
        <v>209</v>
      </c>
      <c r="B430" s="6" t="str">
        <f>TRIM(UPPER(Emission_Table_Raw[[#This Row],[Facility Name]]))</f>
        <v>JSW ENERGY</v>
      </c>
      <c r="C430" s="1" t="s">
        <v>34</v>
      </c>
      <c r="D430" s="3" t="str">
        <f>TRIM(UPPER(Emission_Table_Raw[[#This Row],[Scope]]))</f>
        <v>SCOPE 2</v>
      </c>
      <c r="E430" s="3" t="str">
        <f>SUBSTITUTE(SUBSTITUTE(SUBSTITUTE(UPPER(Emission_Table_Raw[[#This Row],[GHG Type]]),"₂","2"),"₄","4"),"₀","0")</f>
        <v>CO2</v>
      </c>
      <c r="F430" s="8">
        <f>IF(Emission_Table[ [#This Row],[Clean GHG Type] ]="CO2", Emission_Table[[#This Row],[Emissions (tons)]],
 IF(Emission_Table[[#This Row],[Clean GHG Type]]="CH4", Emission_Table[[#This Row],[Emissions (tons)]]*28,
 IF(Emission_Table[[#This Row],[Clean GHG Type]]="N2O", Emission_Table[[#This Row],[Emissions (tons)]]*265, "")))</f>
        <v>3630.7097179727562</v>
      </c>
      <c r="G430" s="8">
        <v>3630.7097179727562</v>
      </c>
    </row>
    <row r="431" spans="1:7" ht="15.75" customHeight="1" x14ac:dyDescent="0.3">
      <c r="A431" s="6" t="s">
        <v>209</v>
      </c>
      <c r="B431" s="6" t="str">
        <f>TRIM(UPPER(Emission_Table_Raw[[#This Row],[Facility Name]]))</f>
        <v>ADANI GREEN</v>
      </c>
      <c r="C431" s="1" t="s">
        <v>13</v>
      </c>
      <c r="D431" s="3" t="str">
        <f>TRIM(UPPER(Emission_Table_Raw[[#This Row],[Scope]]))</f>
        <v>SCOPE 2</v>
      </c>
      <c r="E431" s="3" t="str">
        <f>SUBSTITUTE(SUBSTITUTE(SUBSTITUTE(UPPER(Emission_Table_Raw[[#This Row],[GHG Type]]),"₂","2"),"₄","4"),"₀","0")</f>
        <v>N2O</v>
      </c>
      <c r="F431" s="8">
        <f>IF(Emission_Table[ [#This Row],[Clean GHG Type] ]="CO2", Emission_Table[[#This Row],[Emissions (tons)]],
 IF(Emission_Table[[#This Row],[Clean GHG Type]]="CH4", Emission_Table[[#This Row],[Emissions (tons)]]*28,
 IF(Emission_Table[[#This Row],[Clean GHG Type]]="N2O", Emission_Table[[#This Row],[Emissions (tons)]]*265, "")))</f>
        <v>863445.69221676409</v>
      </c>
      <c r="G431" s="8">
        <v>3258.2856310066568</v>
      </c>
    </row>
    <row r="432" spans="1:7" ht="15.75" customHeight="1" x14ac:dyDescent="0.3">
      <c r="A432" s="6" t="s">
        <v>209</v>
      </c>
      <c r="B432" s="6" t="str">
        <f>TRIM(UPPER(Emission_Table_Raw[[#This Row],[Facility Name]]))</f>
        <v>TATA STEEL</v>
      </c>
      <c r="C432" s="1" t="s">
        <v>13</v>
      </c>
      <c r="D432" s="3" t="str">
        <f>TRIM(UPPER(Emission_Table_Raw[[#This Row],[Scope]]))</f>
        <v>SCOPE 2</v>
      </c>
      <c r="E432" s="3" t="str">
        <f>SUBSTITUTE(SUBSTITUTE(SUBSTITUTE(UPPER(Emission_Table_Raw[[#This Row],[GHG Type]]),"₂","2"),"₄","4"),"₀","0")</f>
        <v>CO2</v>
      </c>
      <c r="F432" s="8">
        <f>IF(Emission_Table[ [#This Row],[Clean GHG Type] ]="CO2", Emission_Table[[#This Row],[Emissions (tons)]],
 IF(Emission_Table[[#This Row],[Clean GHG Type]]="CH4", Emission_Table[[#This Row],[Emissions (tons)]]*28,
 IF(Emission_Table[[#This Row],[Clean GHG Type]]="N2O", Emission_Table[[#This Row],[Emissions (tons)]]*265, "")))</f>
        <v>1531.36</v>
      </c>
      <c r="G432" s="8">
        <v>1531.36</v>
      </c>
    </row>
    <row r="433" spans="1:7" ht="15.75" customHeight="1" x14ac:dyDescent="0.3">
      <c r="A433" s="6" t="s">
        <v>209</v>
      </c>
      <c r="B433" s="6" t="str">
        <f>TRIM(UPPER(Emission_Table_Raw[[#This Row],[Facility Name]]))</f>
        <v>L&amp;T</v>
      </c>
      <c r="C433" s="1" t="s">
        <v>13</v>
      </c>
      <c r="D433" s="3" t="str">
        <f>TRIM(UPPER(Emission_Table_Raw[[#This Row],[Scope]]))</f>
        <v>SCOPE 3</v>
      </c>
      <c r="E433" s="3" t="str">
        <f>SUBSTITUTE(SUBSTITUTE(SUBSTITUTE(UPPER(Emission_Table_Raw[[#This Row],[GHG Type]]),"₂","2"),"₄","4"),"₀","0")</f>
        <v>CO2</v>
      </c>
      <c r="F433" s="8">
        <f>IF(Emission_Table[ [#This Row],[Clean GHG Type] ]="CO2", Emission_Table[[#This Row],[Emissions (tons)]],
 IF(Emission_Table[[#This Row],[Clean GHG Type]]="CH4", Emission_Table[[#This Row],[Emissions (tons)]]*28,
 IF(Emission_Table[[#This Row],[Clean GHG Type]]="N2O", Emission_Table[[#This Row],[Emissions (tons)]]*265, "")))</f>
        <v>4743.79</v>
      </c>
      <c r="G433" s="8">
        <v>4743.79</v>
      </c>
    </row>
    <row r="434" spans="1:7" ht="15.75" customHeight="1" x14ac:dyDescent="0.3">
      <c r="A434" s="6" t="s">
        <v>209</v>
      </c>
      <c r="B434" s="6" t="str">
        <f>TRIM(UPPER(Emission_Table_Raw[[#This Row],[Facility Name]]))</f>
        <v>RELIANCE INDUSTRIES</v>
      </c>
      <c r="C434" s="1" t="s">
        <v>34</v>
      </c>
      <c r="D434" s="3" t="str">
        <f>TRIM(UPPER(Emission_Table_Raw[[#This Row],[Scope]]))</f>
        <v>SCOPE 3</v>
      </c>
      <c r="E434" s="3" t="str">
        <f>SUBSTITUTE(SUBSTITUTE(SUBSTITUTE(UPPER(Emission_Table_Raw[[#This Row],[GHG Type]]),"₂","2"),"₄","4"),"₀","0")</f>
        <v>CH4</v>
      </c>
      <c r="F434" s="8">
        <f>IF(Emission_Table[ [#This Row],[Clean GHG Type] ]="CO2", Emission_Table[[#This Row],[Emissions (tons)]],
 IF(Emission_Table[[#This Row],[Clean GHG Type]]="CH4", Emission_Table[[#This Row],[Emissions (tons)]]*28,
 IF(Emission_Table[[#This Row],[Clean GHG Type]]="N2O", Emission_Table[[#This Row],[Emissions (tons)]]*265, "")))</f>
        <v>70724.639999999999</v>
      </c>
      <c r="G434" s="8">
        <v>2525.88</v>
      </c>
    </row>
    <row r="435" spans="1:7" ht="15.75" customHeight="1" x14ac:dyDescent="0.3">
      <c r="A435" s="6" t="s">
        <v>109</v>
      </c>
      <c r="B435" s="6" t="str">
        <f>TRIM(UPPER(Emission_Table_Raw[[#This Row],[Facility Name]]))</f>
        <v>TATA STEEL</v>
      </c>
      <c r="C435" s="1" t="s">
        <v>8</v>
      </c>
      <c r="D435" s="3" t="str">
        <f>TRIM(UPPER(Emission_Table_Raw[[#This Row],[Scope]]))</f>
        <v>SCOPE 1</v>
      </c>
      <c r="E435" s="3" t="str">
        <f>SUBSTITUTE(SUBSTITUTE(SUBSTITUTE(UPPER(Emission_Table_Raw[[#This Row],[GHG Type]]),"₂","2"),"₄","4"),"₀","0")</f>
        <v>CO2</v>
      </c>
      <c r="F435" s="8">
        <f>IF(Emission_Table[ [#This Row],[Clean GHG Type] ]="CO2", Emission_Table[[#This Row],[Emissions (tons)]],
 IF(Emission_Table[[#This Row],[Clean GHG Type]]="CH4", Emission_Table[[#This Row],[Emissions (tons)]]*28,
 IF(Emission_Table[[#This Row],[Clean GHG Type]]="N2O", Emission_Table[[#This Row],[Emissions (tons)]]*265, "")))</f>
        <v>2209.6</v>
      </c>
      <c r="G435" s="8">
        <v>2209.6</v>
      </c>
    </row>
    <row r="436" spans="1:7" ht="15.75" customHeight="1" x14ac:dyDescent="0.3">
      <c r="A436" s="6" t="s">
        <v>109</v>
      </c>
      <c r="B436" s="6" t="str">
        <f>TRIM(UPPER(Emission_Table_Raw[[#This Row],[Facility Name]]))</f>
        <v>RELIANCE INDUSTRIES</v>
      </c>
      <c r="C436" s="1" t="s">
        <v>34</v>
      </c>
      <c r="D436" s="3" t="str">
        <f>TRIM(UPPER(Emission_Table_Raw[[#This Row],[Scope]]))</f>
        <v>SCOPE 1</v>
      </c>
      <c r="E436" s="3" t="str">
        <f>SUBSTITUTE(SUBSTITUTE(SUBSTITUTE(UPPER(Emission_Table_Raw[[#This Row],[GHG Type]]),"₂","2"),"₄","4"),"₀","0")</f>
        <v>CH4</v>
      </c>
      <c r="F436" s="8">
        <f>IF(Emission_Table[ [#This Row],[Clean GHG Type] ]="CO2", Emission_Table[[#This Row],[Emissions (tons)]],
 IF(Emission_Table[[#This Row],[Clean GHG Type]]="CH4", Emission_Table[[#This Row],[Emissions (tons)]]*28,
 IF(Emission_Table[[#This Row],[Clean GHG Type]]="N2O", Emission_Table[[#This Row],[Emissions (tons)]]*265, "")))</f>
        <v>119246.12</v>
      </c>
      <c r="G436" s="8">
        <v>4258.79</v>
      </c>
    </row>
    <row r="437" spans="1:7" ht="15.75" customHeight="1" x14ac:dyDescent="0.3">
      <c r="A437" s="6" t="s">
        <v>109</v>
      </c>
      <c r="B437" s="6" t="str">
        <f>TRIM(UPPER(Emission_Table_Raw[[#This Row],[Facility Name]]))</f>
        <v>RELIANCE INDUSTRIES</v>
      </c>
      <c r="C437" s="1" t="s">
        <v>13</v>
      </c>
      <c r="D437" s="3" t="str">
        <f>TRIM(UPPER(Emission_Table_Raw[[#This Row],[Scope]]))</f>
        <v>SCOPE 3</v>
      </c>
      <c r="E437" s="3" t="str">
        <f>SUBSTITUTE(SUBSTITUTE(SUBSTITUTE(UPPER(Emission_Table_Raw[[#This Row],[GHG Type]]),"₂","2"),"₄","4"),"₀","0")</f>
        <v>CH4</v>
      </c>
      <c r="F437" s="8">
        <f>IF(Emission_Table[ [#This Row],[Clean GHG Type] ]="CO2", Emission_Table[[#This Row],[Emissions (tons)]],
 IF(Emission_Table[[#This Row],[Clean GHG Type]]="CH4", Emission_Table[[#This Row],[Emissions (tons)]]*28,
 IF(Emission_Table[[#This Row],[Clean GHG Type]]="N2O", Emission_Table[[#This Row],[Emissions (tons)]]*265, "")))</f>
        <v>129213.28</v>
      </c>
      <c r="G437" s="8">
        <v>4614.76</v>
      </c>
    </row>
    <row r="438" spans="1:7" ht="15.75" customHeight="1" x14ac:dyDescent="0.3">
      <c r="A438" s="6" t="s">
        <v>109</v>
      </c>
      <c r="B438" s="6" t="str">
        <f>TRIM(UPPER(Emission_Table_Raw[[#This Row],[Facility Name]]))</f>
        <v>RELIANCE INDUSTRIES</v>
      </c>
      <c r="C438" s="1" t="s">
        <v>13</v>
      </c>
      <c r="D438" s="3" t="str">
        <f>TRIM(UPPER(Emission_Table_Raw[[#This Row],[Scope]]))</f>
        <v>SCOPE 3</v>
      </c>
      <c r="E438" s="3" t="str">
        <f>SUBSTITUTE(SUBSTITUTE(SUBSTITUTE(UPPER(Emission_Table_Raw[[#This Row],[GHG Type]]),"₂","2"),"₄","4"),"₀","0")</f>
        <v>N2O</v>
      </c>
      <c r="F438" s="8">
        <f>IF(Emission_Table[ [#This Row],[Clean GHG Type] ]="CO2", Emission_Table[[#This Row],[Emissions (tons)]],
 IF(Emission_Table[[#This Row],[Clean GHG Type]]="CH4", Emission_Table[[#This Row],[Emissions (tons)]]*28,
 IF(Emission_Table[[#This Row],[Clean GHG Type]]="N2O", Emission_Table[[#This Row],[Emissions (tons)]]*265, "")))</f>
        <v>957577.75432716741</v>
      </c>
      <c r="G438" s="8">
        <v>3613.5009597251601</v>
      </c>
    </row>
    <row r="439" spans="1:7" ht="15.75" customHeight="1" x14ac:dyDescent="0.3">
      <c r="A439" s="6" t="s">
        <v>109</v>
      </c>
      <c r="B439" s="6" t="str">
        <f>TRIM(UPPER(Emission_Table_Raw[[#This Row],[Facility Name]]))</f>
        <v>ADANI GREEN</v>
      </c>
      <c r="C439" s="1" t="s">
        <v>23</v>
      </c>
      <c r="D439" s="3" t="str">
        <f>TRIM(UPPER(Emission_Table_Raw[[#This Row],[Scope]]))</f>
        <v>SCOPE 1</v>
      </c>
      <c r="E439" s="3" t="str">
        <f>SUBSTITUTE(SUBSTITUTE(SUBSTITUTE(UPPER(Emission_Table_Raw[[#This Row],[GHG Type]]),"₂","2"),"₄","4"),"₀","0")</f>
        <v>CH4</v>
      </c>
      <c r="F439" s="8">
        <f>IF(Emission_Table[ [#This Row],[Clean GHG Type] ]="CO2", Emission_Table[[#This Row],[Emissions (tons)]],
 IF(Emission_Table[[#This Row],[Clean GHG Type]]="CH4", Emission_Table[[#This Row],[Emissions (tons)]]*28,
 IF(Emission_Table[[#This Row],[Clean GHG Type]]="N2O", Emission_Table[[#This Row],[Emissions (tons)]]*265, "")))</f>
        <v>118807.36</v>
      </c>
      <c r="G439" s="8">
        <v>4243.12</v>
      </c>
    </row>
    <row r="440" spans="1:7" ht="15.75" customHeight="1" x14ac:dyDescent="0.3">
      <c r="A440" s="6" t="s">
        <v>109</v>
      </c>
      <c r="B440" s="6" t="str">
        <f>TRIM(UPPER(Emission_Table_Raw[[#This Row],[Facility Name]]))</f>
        <v>TATA STEEL</v>
      </c>
      <c r="C440" s="1" t="s">
        <v>13</v>
      </c>
      <c r="D440" s="3" t="str">
        <f>TRIM(UPPER(Emission_Table_Raw[[#This Row],[Scope]]))</f>
        <v>SCOPE 1</v>
      </c>
      <c r="E440" s="3" t="str">
        <f>SUBSTITUTE(SUBSTITUTE(SUBSTITUTE(UPPER(Emission_Table_Raw[[#This Row],[GHG Type]]),"₂","2"),"₄","4"),"₀","0")</f>
        <v>CO2</v>
      </c>
      <c r="F440" s="8">
        <f>IF(Emission_Table[ [#This Row],[Clean GHG Type] ]="CO2", Emission_Table[[#This Row],[Emissions (tons)]],
 IF(Emission_Table[[#This Row],[Clean GHG Type]]="CH4", Emission_Table[[#This Row],[Emissions (tons)]]*28,
 IF(Emission_Table[[#This Row],[Clean GHG Type]]="N2O", Emission_Table[[#This Row],[Emissions (tons)]]*265, "")))</f>
        <v>3470.96</v>
      </c>
      <c r="G440" s="8">
        <v>3470.96</v>
      </c>
    </row>
    <row r="441" spans="1:7" ht="15.75" customHeight="1" x14ac:dyDescent="0.3">
      <c r="A441" s="6" t="s">
        <v>109</v>
      </c>
      <c r="B441" s="6" t="str">
        <f>TRIM(UPPER(Emission_Table_Raw[[#This Row],[Facility Name]]))</f>
        <v>RELIANCE INDUSTRIES</v>
      </c>
      <c r="C441" s="1" t="s">
        <v>23</v>
      </c>
      <c r="D441" s="3" t="str">
        <f>TRIM(UPPER(Emission_Table_Raw[[#This Row],[Scope]]))</f>
        <v>SCOPE 3</v>
      </c>
      <c r="E441" s="3" t="str">
        <f>SUBSTITUTE(SUBSTITUTE(SUBSTITUTE(UPPER(Emission_Table_Raw[[#This Row],[GHG Type]]),"₂","2"),"₄","4"),"₀","0")</f>
        <v>CO2</v>
      </c>
      <c r="F441" s="8">
        <f>IF(Emission_Table[ [#This Row],[Clean GHG Type] ]="CO2", Emission_Table[[#This Row],[Emissions (tons)]],
 IF(Emission_Table[[#This Row],[Clean GHG Type]]="CH4", Emission_Table[[#This Row],[Emissions (tons)]]*28,
 IF(Emission_Table[[#This Row],[Clean GHG Type]]="N2O", Emission_Table[[#This Row],[Emissions (tons)]]*265, "")))</f>
        <v>3574.84</v>
      </c>
      <c r="G441" s="8">
        <v>3574.84</v>
      </c>
    </row>
    <row r="442" spans="1:7" ht="15.75" customHeight="1" x14ac:dyDescent="0.3">
      <c r="A442" s="6" t="s">
        <v>54</v>
      </c>
      <c r="B442" s="6" t="str">
        <f>TRIM(UPPER(Emission_Table_Raw[[#This Row],[Facility Name]]))</f>
        <v>RELIANCE INDUSTRIES</v>
      </c>
      <c r="C442" s="1" t="s">
        <v>13</v>
      </c>
      <c r="D442" s="3" t="str">
        <f>TRIM(UPPER(Emission_Table_Raw[[#This Row],[Scope]]))</f>
        <v>SCOPE 2</v>
      </c>
      <c r="E442" s="3" t="str">
        <f>SUBSTITUTE(SUBSTITUTE(SUBSTITUTE(UPPER(Emission_Table_Raw[[#This Row],[GHG Type]]),"₂","2"),"₄","4"),"₀","0")</f>
        <v>CH4</v>
      </c>
      <c r="F442" s="8">
        <f>IF(Emission_Table[ [#This Row],[Clean GHG Type] ]="CO2", Emission_Table[[#This Row],[Emissions (tons)]],
 IF(Emission_Table[[#This Row],[Clean GHG Type]]="CH4", Emission_Table[[#This Row],[Emissions (tons)]]*28,
 IF(Emission_Table[[#This Row],[Clean GHG Type]]="N2O", Emission_Table[[#This Row],[Emissions (tons)]]*265, "")))</f>
        <v>97498.176925246895</v>
      </c>
      <c r="G442" s="8">
        <v>3482.077747330246</v>
      </c>
    </row>
    <row r="443" spans="1:7" ht="15.75" customHeight="1" x14ac:dyDescent="0.3">
      <c r="A443" s="6" t="s">
        <v>54</v>
      </c>
      <c r="B443" s="6" t="str">
        <f>TRIM(UPPER(Emission_Table_Raw[[#This Row],[Facility Name]]))</f>
        <v>ADANI GREEN</v>
      </c>
      <c r="C443" s="1" t="s">
        <v>34</v>
      </c>
      <c r="D443" s="3" t="str">
        <f>TRIM(UPPER(Emission_Table_Raw[[#This Row],[Scope]]))</f>
        <v>SCOPE 1</v>
      </c>
      <c r="E443" s="3" t="str">
        <f>SUBSTITUTE(SUBSTITUTE(SUBSTITUTE(UPPER(Emission_Table_Raw[[#This Row],[GHG Type]]),"₂","2"),"₄","4"),"₀","0")</f>
        <v>N2O</v>
      </c>
      <c r="F443" s="8">
        <f>IF(Emission_Table[ [#This Row],[Clean GHG Type] ]="CO2", Emission_Table[[#This Row],[Emissions (tons)]],
 IF(Emission_Table[[#This Row],[Clean GHG Type]]="CH4", Emission_Table[[#This Row],[Emissions (tons)]]*28,
 IF(Emission_Table[[#This Row],[Clean GHG Type]]="N2O", Emission_Table[[#This Row],[Emissions (tons)]]*265, "")))</f>
        <v>406504.7</v>
      </c>
      <c r="G443" s="8">
        <v>1533.98</v>
      </c>
    </row>
    <row r="444" spans="1:7" ht="15.75" customHeight="1" x14ac:dyDescent="0.3">
      <c r="A444" s="6" t="s">
        <v>54</v>
      </c>
      <c r="B444" s="6" t="str">
        <f>TRIM(UPPER(Emission_Table_Raw[[#This Row],[Facility Name]]))</f>
        <v>JSW ENERGY</v>
      </c>
      <c r="C444" s="1" t="s">
        <v>34</v>
      </c>
      <c r="D444" s="3" t="str">
        <f>TRIM(UPPER(Emission_Table_Raw[[#This Row],[Scope]]))</f>
        <v>SCOPE 3</v>
      </c>
      <c r="E444" s="3" t="str">
        <f>SUBSTITUTE(SUBSTITUTE(SUBSTITUTE(UPPER(Emission_Table_Raw[[#This Row],[GHG Type]]),"₂","2"),"₄","4"),"₀","0")</f>
        <v>CH4</v>
      </c>
      <c r="F444" s="8">
        <f>IF(Emission_Table[ [#This Row],[Clean GHG Type] ]="CO2", Emission_Table[[#This Row],[Emissions (tons)]],
 IF(Emission_Table[[#This Row],[Clean GHG Type]]="CH4", Emission_Table[[#This Row],[Emissions (tons)]]*28,
 IF(Emission_Table[[#This Row],[Clean GHG Type]]="N2O", Emission_Table[[#This Row],[Emissions (tons)]]*265, "")))</f>
        <v>41310.639999999999</v>
      </c>
      <c r="G444" s="8">
        <v>1475.38</v>
      </c>
    </row>
    <row r="445" spans="1:7" ht="15.75" customHeight="1" x14ac:dyDescent="0.3">
      <c r="A445" s="6" t="s">
        <v>54</v>
      </c>
      <c r="B445" s="6" t="str">
        <f>TRIM(UPPER(Emission_Table_Raw[[#This Row],[Facility Name]]))</f>
        <v>ADANI GREEN</v>
      </c>
      <c r="C445" s="1" t="s">
        <v>34</v>
      </c>
      <c r="D445" s="3" t="str">
        <f>TRIM(UPPER(Emission_Table_Raw[[#This Row],[Scope]]))</f>
        <v>SCOPE 3</v>
      </c>
      <c r="E445" s="3" t="str">
        <f>SUBSTITUTE(SUBSTITUTE(SUBSTITUTE(UPPER(Emission_Table_Raw[[#This Row],[GHG Type]]),"₂","2"),"₄","4"),"₀","0")</f>
        <v>CO2</v>
      </c>
      <c r="F445" s="8">
        <f>IF(Emission_Table[ [#This Row],[Clean GHG Type] ]="CO2", Emission_Table[[#This Row],[Emissions (tons)]],
 IF(Emission_Table[[#This Row],[Clean GHG Type]]="CH4", Emission_Table[[#This Row],[Emissions (tons)]]*28,
 IF(Emission_Table[[#This Row],[Clean GHG Type]]="N2O", Emission_Table[[#This Row],[Emissions (tons)]]*265, "")))</f>
        <v>5028.9440121586968</v>
      </c>
      <c r="G445" s="8">
        <v>5028.9440121586968</v>
      </c>
    </row>
    <row r="446" spans="1:7" ht="15.75" customHeight="1" x14ac:dyDescent="0.3">
      <c r="A446" s="6" t="s">
        <v>54</v>
      </c>
      <c r="B446" s="6" t="str">
        <f>TRIM(UPPER(Emission_Table_Raw[[#This Row],[Facility Name]]))</f>
        <v>ADANI GREEN</v>
      </c>
      <c r="C446" s="1" t="s">
        <v>13</v>
      </c>
      <c r="D446" s="3" t="str">
        <f>TRIM(UPPER(Emission_Table_Raw[[#This Row],[Scope]]))</f>
        <v>SCOPE 2</v>
      </c>
      <c r="E446" s="3" t="str">
        <f>SUBSTITUTE(SUBSTITUTE(SUBSTITUTE(UPPER(Emission_Table_Raw[[#This Row],[GHG Type]]),"₂","2"),"₄","4"),"₀","0")</f>
        <v>N2O</v>
      </c>
      <c r="F446" s="8">
        <f>IF(Emission_Table[ [#This Row],[Clean GHG Type] ]="CO2", Emission_Table[[#This Row],[Emissions (tons)]],
 IF(Emission_Table[[#This Row],[Clean GHG Type]]="CH4", Emission_Table[[#This Row],[Emissions (tons)]]*28,
 IF(Emission_Table[[#This Row],[Clean GHG Type]]="N2O", Emission_Table[[#This Row],[Emissions (tons)]]*265, "")))</f>
        <v>486489.64999999997</v>
      </c>
      <c r="G446" s="8">
        <v>1835.81</v>
      </c>
    </row>
    <row r="447" spans="1:7" ht="15.75" customHeight="1" x14ac:dyDescent="0.3">
      <c r="A447" s="6" t="s">
        <v>54</v>
      </c>
      <c r="B447" s="6" t="str">
        <f>TRIM(UPPER(Emission_Table_Raw[[#This Row],[Facility Name]]))</f>
        <v>RELIANCE INDUSTRIES</v>
      </c>
      <c r="C447" s="1" t="s">
        <v>8</v>
      </c>
      <c r="D447" s="3" t="str">
        <f>TRIM(UPPER(Emission_Table_Raw[[#This Row],[Scope]]))</f>
        <v>SCOPE 1</v>
      </c>
      <c r="E447" s="3" t="str">
        <f>SUBSTITUTE(SUBSTITUTE(SUBSTITUTE(UPPER(Emission_Table_Raw[[#This Row],[GHG Type]]),"₂","2"),"₄","4"),"₀","0")</f>
        <v>N2O</v>
      </c>
      <c r="F447" s="8">
        <f>IF(Emission_Table[ [#This Row],[Clean GHG Type] ]="CO2", Emission_Table[[#This Row],[Emissions (tons)]],
 IF(Emission_Table[[#This Row],[Clean GHG Type]]="CH4", Emission_Table[[#This Row],[Emissions (tons)]]*28,
 IF(Emission_Table[[#This Row],[Clean GHG Type]]="N2O", Emission_Table[[#This Row],[Emissions (tons)]]*265, "")))</f>
        <v>657899.6</v>
      </c>
      <c r="G447" s="8">
        <v>2482.64</v>
      </c>
    </row>
    <row r="448" spans="1:7" ht="15.75" customHeight="1" x14ac:dyDescent="0.3">
      <c r="A448" s="6" t="s">
        <v>54</v>
      </c>
      <c r="B448" s="6" t="str">
        <f>TRIM(UPPER(Emission_Table_Raw[[#This Row],[Facility Name]]))</f>
        <v>TATA STEEL</v>
      </c>
      <c r="C448" s="1" t="s">
        <v>23</v>
      </c>
      <c r="D448" s="3" t="str">
        <f>TRIM(UPPER(Emission_Table_Raw[[#This Row],[Scope]]))</f>
        <v>SCOPE 3</v>
      </c>
      <c r="E448" s="3" t="str">
        <f>SUBSTITUTE(SUBSTITUTE(SUBSTITUTE(UPPER(Emission_Table_Raw[[#This Row],[GHG Type]]),"₂","2"),"₄","4"),"₀","0")</f>
        <v>N2O</v>
      </c>
      <c r="F448" s="8">
        <f>IF(Emission_Table[ [#This Row],[Clean GHG Type] ]="CO2", Emission_Table[[#This Row],[Emissions (tons)]],
 IF(Emission_Table[[#This Row],[Clean GHG Type]]="CH4", Emission_Table[[#This Row],[Emissions (tons)]]*28,
 IF(Emission_Table[[#This Row],[Clean GHG Type]]="N2O", Emission_Table[[#This Row],[Emissions (tons)]]*265, "")))</f>
        <v>913617.13817386259</v>
      </c>
      <c r="G448" s="8">
        <v>3447.6118421655192</v>
      </c>
    </row>
    <row r="449" spans="1:7" ht="15.75" customHeight="1" x14ac:dyDescent="0.3">
      <c r="A449" s="6" t="s">
        <v>54</v>
      </c>
      <c r="B449" s="6" t="str">
        <f>TRIM(UPPER(Emission_Table_Raw[[#This Row],[Facility Name]]))</f>
        <v>RELIANCE INDUSTRIES</v>
      </c>
      <c r="C449" s="1" t="s">
        <v>34</v>
      </c>
      <c r="D449" s="3" t="str">
        <f>TRIM(UPPER(Emission_Table_Raw[[#This Row],[Scope]]))</f>
        <v>SCOPE 2</v>
      </c>
      <c r="E449" s="3" t="str">
        <f>SUBSTITUTE(SUBSTITUTE(SUBSTITUTE(UPPER(Emission_Table_Raw[[#This Row],[GHG Type]]),"₂","2"),"₄","4"),"₀","0")</f>
        <v>CO2</v>
      </c>
      <c r="F449" s="8">
        <f>IF(Emission_Table[ [#This Row],[Clean GHG Type] ]="CO2", Emission_Table[[#This Row],[Emissions (tons)]],
 IF(Emission_Table[[#This Row],[Clean GHG Type]]="CH4", Emission_Table[[#This Row],[Emissions (tons)]]*28,
 IF(Emission_Table[[#This Row],[Clean GHG Type]]="N2O", Emission_Table[[#This Row],[Emissions (tons)]]*265, "")))</f>
        <v>348.87</v>
      </c>
      <c r="G449" s="8">
        <v>348.87</v>
      </c>
    </row>
    <row r="450" spans="1:7" ht="15.75" customHeight="1" x14ac:dyDescent="0.3">
      <c r="A450" s="6" t="s">
        <v>54</v>
      </c>
      <c r="B450" s="6" t="str">
        <f>TRIM(UPPER(Emission_Table_Raw[[#This Row],[Facility Name]]))</f>
        <v>JSW ENERGY</v>
      </c>
      <c r="C450" s="1" t="s">
        <v>8</v>
      </c>
      <c r="D450" s="3" t="str">
        <f>TRIM(UPPER(Emission_Table_Raw[[#This Row],[Scope]]))</f>
        <v>SCOPE 3</v>
      </c>
      <c r="E450" s="3" t="str">
        <f>SUBSTITUTE(SUBSTITUTE(SUBSTITUTE(UPPER(Emission_Table_Raw[[#This Row],[GHG Type]]),"₂","2"),"₄","4"),"₀","0")</f>
        <v>CH4</v>
      </c>
      <c r="F450" s="8">
        <f>IF(Emission_Table[ [#This Row],[Clean GHG Type] ]="CO2", Emission_Table[[#This Row],[Emissions (tons)]],
 IF(Emission_Table[[#This Row],[Clean GHG Type]]="CH4", Emission_Table[[#This Row],[Emissions (tons)]]*28,
 IF(Emission_Table[[#This Row],[Clean GHG Type]]="N2O", Emission_Table[[#This Row],[Emissions (tons)]]*265, "")))</f>
        <v>43748.6</v>
      </c>
      <c r="G450" s="8">
        <v>1562.45</v>
      </c>
    </row>
    <row r="451" spans="1:7" ht="15.75" customHeight="1" x14ac:dyDescent="0.3">
      <c r="A451" s="6" t="s">
        <v>54</v>
      </c>
      <c r="B451" s="6" t="str">
        <f>TRIM(UPPER(Emission_Table_Raw[[#This Row],[Facility Name]]))</f>
        <v>L&amp;T</v>
      </c>
      <c r="C451" s="1" t="s">
        <v>23</v>
      </c>
      <c r="D451" s="3" t="str">
        <f>TRIM(UPPER(Emission_Table_Raw[[#This Row],[Scope]]))</f>
        <v>SCOPE 1</v>
      </c>
      <c r="E451" s="3" t="str">
        <f>SUBSTITUTE(SUBSTITUTE(SUBSTITUTE(UPPER(Emission_Table_Raw[[#This Row],[GHG Type]]),"₂","2"),"₄","4"),"₀","0")</f>
        <v>CH4</v>
      </c>
      <c r="F451" s="8">
        <f>IF(Emission_Table[ [#This Row],[Clean GHG Type] ]="CO2", Emission_Table[[#This Row],[Emissions (tons)]],
 IF(Emission_Table[[#This Row],[Clean GHG Type]]="CH4", Emission_Table[[#This Row],[Emissions (tons)]]*28,
 IF(Emission_Table[[#This Row],[Clean GHG Type]]="N2O", Emission_Table[[#This Row],[Emissions (tons)]]*265, "")))</f>
        <v>124182.80000000002</v>
      </c>
      <c r="G451" s="8">
        <v>4435.1000000000004</v>
      </c>
    </row>
    <row r="452" spans="1:7" ht="15.75" customHeight="1" x14ac:dyDescent="0.3">
      <c r="A452" s="6" t="s">
        <v>54</v>
      </c>
      <c r="B452" s="6" t="str">
        <f>TRIM(UPPER(Emission_Table_Raw[[#This Row],[Facility Name]]))</f>
        <v>RELIANCE INDUSTRIES</v>
      </c>
      <c r="C452" s="1" t="s">
        <v>23</v>
      </c>
      <c r="D452" s="3" t="str">
        <f>TRIM(UPPER(Emission_Table_Raw[[#This Row],[Scope]]))</f>
        <v>SCOPE 1</v>
      </c>
      <c r="E452" s="3" t="str">
        <f>SUBSTITUTE(SUBSTITUTE(SUBSTITUTE(UPPER(Emission_Table_Raw[[#This Row],[GHG Type]]),"₂","2"),"₄","4"),"₀","0")</f>
        <v>CO2</v>
      </c>
      <c r="F452" s="8">
        <f>IF(Emission_Table[ [#This Row],[Clean GHG Type] ]="CO2", Emission_Table[[#This Row],[Emissions (tons)]],
 IF(Emission_Table[[#This Row],[Clean GHG Type]]="CH4", Emission_Table[[#This Row],[Emissions (tons)]]*28,
 IF(Emission_Table[[#This Row],[Clean GHG Type]]="N2O", Emission_Table[[#This Row],[Emissions (tons)]]*265, "")))</f>
        <v>4896.9166629503779</v>
      </c>
      <c r="G452" s="8">
        <v>4896.9166629503779</v>
      </c>
    </row>
    <row r="453" spans="1:7" ht="15.75" customHeight="1" x14ac:dyDescent="0.3">
      <c r="A453" s="6" t="s">
        <v>54</v>
      </c>
      <c r="B453" s="6" t="str">
        <f>TRIM(UPPER(Emission_Table_Raw[[#This Row],[Facility Name]]))</f>
        <v>JSW ENERGY</v>
      </c>
      <c r="C453" s="1" t="s">
        <v>13</v>
      </c>
      <c r="D453" s="3" t="str">
        <f>TRIM(UPPER(Emission_Table_Raw[[#This Row],[Scope]]))</f>
        <v>SCOPE 3</v>
      </c>
      <c r="E453" s="3" t="str">
        <f>SUBSTITUTE(SUBSTITUTE(SUBSTITUTE(UPPER(Emission_Table_Raw[[#This Row],[GHG Type]]),"₂","2"),"₄","4"),"₀","0")</f>
        <v>CO2</v>
      </c>
      <c r="F453" s="8">
        <f>IF(Emission_Table[ [#This Row],[Clean GHG Type] ]="CO2", Emission_Table[[#This Row],[Emissions (tons)]],
 IF(Emission_Table[[#This Row],[Clean GHG Type]]="CH4", Emission_Table[[#This Row],[Emissions (tons)]]*28,
 IF(Emission_Table[[#This Row],[Clean GHG Type]]="N2O", Emission_Table[[#This Row],[Emissions (tons)]]*265, "")))</f>
        <v>2408.4791696667862</v>
      </c>
      <c r="G453" s="8">
        <v>2408.4791696667862</v>
      </c>
    </row>
    <row r="454" spans="1:7" ht="15.75" customHeight="1" x14ac:dyDescent="0.3">
      <c r="A454" s="6" t="s">
        <v>54</v>
      </c>
      <c r="B454" s="6" t="str">
        <f>TRIM(UPPER(Emission_Table_Raw[[#This Row],[Facility Name]]))</f>
        <v>L&amp;T</v>
      </c>
      <c r="C454" s="1" t="s">
        <v>34</v>
      </c>
      <c r="D454" s="3" t="str">
        <f>TRIM(UPPER(Emission_Table_Raw[[#This Row],[Scope]]))</f>
        <v>SCOPE 1</v>
      </c>
      <c r="E454" s="3" t="str">
        <f>SUBSTITUTE(SUBSTITUTE(SUBSTITUTE(UPPER(Emission_Table_Raw[[#This Row],[GHG Type]]),"₂","2"),"₄","4"),"₀","0")</f>
        <v>N2O</v>
      </c>
      <c r="F454" s="8">
        <f>IF(Emission_Table[ [#This Row],[Clean GHG Type] ]="CO2", Emission_Table[[#This Row],[Emissions (tons)]],
 IF(Emission_Table[[#This Row],[Clean GHG Type]]="CH4", Emission_Table[[#This Row],[Emissions (tons)]]*28,
 IF(Emission_Table[[#This Row],[Clean GHG Type]]="N2O", Emission_Table[[#This Row],[Emissions (tons)]]*265, "")))</f>
        <v>662194.53596928669</v>
      </c>
      <c r="G454" s="8">
        <v>2498.8473055444779</v>
      </c>
    </row>
    <row r="455" spans="1:7" ht="15.75" customHeight="1" x14ac:dyDescent="0.3">
      <c r="A455" s="6" t="s">
        <v>183</v>
      </c>
      <c r="B455" s="6" t="str">
        <f>TRIM(UPPER(Emission_Table_Raw[[#This Row],[Facility Name]]))</f>
        <v>JSW ENERGY</v>
      </c>
      <c r="C455" s="1" t="s">
        <v>34</v>
      </c>
      <c r="D455" s="3" t="str">
        <f>TRIM(UPPER(Emission_Table_Raw[[#This Row],[Scope]]))</f>
        <v>SCOPE 1</v>
      </c>
      <c r="E455" s="3" t="str">
        <f>SUBSTITUTE(SUBSTITUTE(SUBSTITUTE(UPPER(Emission_Table_Raw[[#This Row],[GHG Type]]),"₂","2"),"₄","4"),"₀","0")</f>
        <v>CO2</v>
      </c>
      <c r="F455" s="8">
        <f>IF(Emission_Table[ [#This Row],[Clean GHG Type] ]="CO2", Emission_Table[[#This Row],[Emissions (tons)]],
 IF(Emission_Table[[#This Row],[Clean GHG Type]]="CH4", Emission_Table[[#This Row],[Emissions (tons)]]*28,
 IF(Emission_Table[[#This Row],[Clean GHG Type]]="N2O", Emission_Table[[#This Row],[Emissions (tons)]]*265, "")))</f>
        <v>4421.93</v>
      </c>
      <c r="G455" s="8">
        <v>4421.93</v>
      </c>
    </row>
    <row r="456" spans="1:7" ht="15.75" customHeight="1" x14ac:dyDescent="0.3">
      <c r="A456" s="6" t="s">
        <v>183</v>
      </c>
      <c r="B456" s="6" t="str">
        <f>TRIM(UPPER(Emission_Table_Raw[[#This Row],[Facility Name]]))</f>
        <v>L&amp;T</v>
      </c>
      <c r="C456" s="1" t="s">
        <v>23</v>
      </c>
      <c r="D456" s="3" t="str">
        <f>TRIM(UPPER(Emission_Table_Raw[[#This Row],[Scope]]))</f>
        <v>SCOPE 2</v>
      </c>
      <c r="E456" s="3" t="str">
        <f>SUBSTITUTE(SUBSTITUTE(SUBSTITUTE(UPPER(Emission_Table_Raw[[#This Row],[GHG Type]]),"₂","2"),"₄","4"),"₀","0")</f>
        <v>N2O</v>
      </c>
      <c r="F456" s="8">
        <f>IF(Emission_Table[ [#This Row],[Clean GHG Type] ]="CO2", Emission_Table[[#This Row],[Emissions (tons)]],
 IF(Emission_Table[[#This Row],[Clean GHG Type]]="CH4", Emission_Table[[#This Row],[Emissions (tons)]]*28,
 IF(Emission_Table[[#This Row],[Clean GHG Type]]="N2O", Emission_Table[[#This Row],[Emissions (tons)]]*265, "")))</f>
        <v>752782.85</v>
      </c>
      <c r="G456" s="8">
        <v>2840.69</v>
      </c>
    </row>
    <row r="457" spans="1:7" ht="15.75" customHeight="1" x14ac:dyDescent="0.3">
      <c r="A457" s="6" t="s">
        <v>183</v>
      </c>
      <c r="B457" s="6" t="str">
        <f>TRIM(UPPER(Emission_Table_Raw[[#This Row],[Facility Name]]))</f>
        <v>JSW ENERGY</v>
      </c>
      <c r="C457" s="1" t="s">
        <v>8</v>
      </c>
      <c r="D457" s="3" t="str">
        <f>TRIM(UPPER(Emission_Table_Raw[[#This Row],[Scope]]))</f>
        <v>SCOPE 2</v>
      </c>
      <c r="E457" s="3" t="str">
        <f>SUBSTITUTE(SUBSTITUTE(SUBSTITUTE(UPPER(Emission_Table_Raw[[#This Row],[GHG Type]]),"₂","2"),"₄","4"),"₀","0")</f>
        <v>N2O</v>
      </c>
      <c r="F457" s="8">
        <f>IF(Emission_Table[ [#This Row],[Clean GHG Type] ]="CO2", Emission_Table[[#This Row],[Emissions (tons)]],
 IF(Emission_Table[[#This Row],[Clean GHG Type]]="CH4", Emission_Table[[#This Row],[Emissions (tons)]]*28,
 IF(Emission_Table[[#This Row],[Clean GHG Type]]="N2O", Emission_Table[[#This Row],[Emissions (tons)]]*265, "")))</f>
        <v>97493.501192668249</v>
      </c>
      <c r="G457" s="8">
        <v>367.90000450063491</v>
      </c>
    </row>
    <row r="458" spans="1:7" ht="15.75" customHeight="1" x14ac:dyDescent="0.3">
      <c r="A458" s="6" t="s">
        <v>183</v>
      </c>
      <c r="B458" s="6" t="str">
        <f>TRIM(UPPER(Emission_Table_Raw[[#This Row],[Facility Name]]))</f>
        <v>JSW ENERGY</v>
      </c>
      <c r="C458" s="1" t="s">
        <v>23</v>
      </c>
      <c r="D458" s="3" t="str">
        <f>TRIM(UPPER(Emission_Table_Raw[[#This Row],[Scope]]))</f>
        <v>SCOPE 3</v>
      </c>
      <c r="E458" s="3" t="str">
        <f>SUBSTITUTE(SUBSTITUTE(SUBSTITUTE(UPPER(Emission_Table_Raw[[#This Row],[GHG Type]]),"₂","2"),"₄","4"),"₀","0")</f>
        <v>CO2</v>
      </c>
      <c r="F458" s="8">
        <f>IF(Emission_Table[ [#This Row],[Clean GHG Type] ]="CO2", Emission_Table[[#This Row],[Emissions (tons)]],
 IF(Emission_Table[[#This Row],[Clean GHG Type]]="CH4", Emission_Table[[#This Row],[Emissions (tons)]]*28,
 IF(Emission_Table[[#This Row],[Clean GHG Type]]="N2O", Emission_Table[[#This Row],[Emissions (tons)]]*265, "")))</f>
        <v>2047.72</v>
      </c>
      <c r="G458" s="8">
        <v>2047.72</v>
      </c>
    </row>
    <row r="459" spans="1:7" ht="15.75" customHeight="1" x14ac:dyDescent="0.3">
      <c r="A459" s="6" t="s">
        <v>183</v>
      </c>
      <c r="B459" s="6" t="str">
        <f>TRIM(UPPER(Emission_Table_Raw[[#This Row],[Facility Name]]))</f>
        <v>RELIANCE INDUSTRIES</v>
      </c>
      <c r="C459" s="1" t="s">
        <v>8</v>
      </c>
      <c r="D459" s="3" t="str">
        <f>TRIM(UPPER(Emission_Table_Raw[[#This Row],[Scope]]))</f>
        <v>SCOPE 3</v>
      </c>
      <c r="E459" s="3" t="str">
        <f>SUBSTITUTE(SUBSTITUTE(SUBSTITUTE(UPPER(Emission_Table_Raw[[#This Row],[GHG Type]]),"₂","2"),"₄","4"),"₀","0")</f>
        <v>CO2</v>
      </c>
      <c r="F459" s="8">
        <f>IF(Emission_Table[ [#This Row],[Clean GHG Type] ]="CO2", Emission_Table[[#This Row],[Emissions (tons)]],
 IF(Emission_Table[[#This Row],[Clean GHG Type]]="CH4", Emission_Table[[#This Row],[Emissions (tons)]]*28,
 IF(Emission_Table[[#This Row],[Clean GHG Type]]="N2O", Emission_Table[[#This Row],[Emissions (tons)]]*265, "")))</f>
        <v>2457.1</v>
      </c>
      <c r="G459" s="8">
        <v>2457.1</v>
      </c>
    </row>
    <row r="460" spans="1:7" ht="15.75" customHeight="1" x14ac:dyDescent="0.3">
      <c r="A460" s="6" t="s">
        <v>183</v>
      </c>
      <c r="B460" s="6" t="str">
        <f>TRIM(UPPER(Emission_Table_Raw[[#This Row],[Facility Name]]))</f>
        <v>TATA STEEL</v>
      </c>
      <c r="C460" s="1" t="s">
        <v>23</v>
      </c>
      <c r="D460" s="3" t="str">
        <f>TRIM(UPPER(Emission_Table_Raw[[#This Row],[Scope]]))</f>
        <v>SCOPE 1</v>
      </c>
      <c r="E460" s="3" t="str">
        <f>SUBSTITUTE(SUBSTITUTE(SUBSTITUTE(UPPER(Emission_Table_Raw[[#This Row],[GHG Type]]),"₂","2"),"₄","4"),"₀","0")</f>
        <v>N2O</v>
      </c>
      <c r="F460" s="8">
        <f>IF(Emission_Table[ [#This Row],[Clean GHG Type] ]="CO2", Emission_Table[[#This Row],[Emissions (tons)]],
 IF(Emission_Table[[#This Row],[Clean GHG Type]]="CH4", Emission_Table[[#This Row],[Emissions (tons)]]*28,
 IF(Emission_Table[[#This Row],[Clean GHG Type]]="N2O", Emission_Table[[#This Row],[Emissions (tons)]]*265, "")))</f>
        <v>326990.45238423831</v>
      </c>
      <c r="G460" s="8">
        <v>1233.92623541222</v>
      </c>
    </row>
    <row r="461" spans="1:7" ht="15.75" customHeight="1" x14ac:dyDescent="0.3">
      <c r="A461" s="6" t="s">
        <v>183</v>
      </c>
      <c r="B461" s="6" t="str">
        <f>TRIM(UPPER(Emission_Table_Raw[[#This Row],[Facility Name]]))</f>
        <v>TATA STEEL</v>
      </c>
      <c r="C461" s="1" t="s">
        <v>34</v>
      </c>
      <c r="D461" s="3" t="str">
        <f>TRIM(UPPER(Emission_Table_Raw[[#This Row],[Scope]]))</f>
        <v>SCOPE 2</v>
      </c>
      <c r="E461" s="3" t="str">
        <f>SUBSTITUTE(SUBSTITUTE(SUBSTITUTE(UPPER(Emission_Table_Raw[[#This Row],[GHG Type]]),"₂","2"),"₄","4"),"₀","0")</f>
        <v>CH4</v>
      </c>
      <c r="F461" s="8">
        <f>IF(Emission_Table[ [#This Row],[Clean GHG Type] ]="CO2", Emission_Table[[#This Row],[Emissions (tons)]],
 IF(Emission_Table[[#This Row],[Clean GHG Type]]="CH4", Emission_Table[[#This Row],[Emissions (tons)]]*28,
 IF(Emission_Table[[#This Row],[Clean GHG Type]]="N2O", Emission_Table[[#This Row],[Emissions (tons)]]*265, "")))</f>
        <v>33617.443892305229</v>
      </c>
      <c r="G461" s="8">
        <v>1200.6229961537581</v>
      </c>
    </row>
    <row r="462" spans="1:7" ht="15.75" customHeight="1" x14ac:dyDescent="0.3">
      <c r="A462" s="6" t="s">
        <v>183</v>
      </c>
      <c r="B462" s="6" t="str">
        <f>TRIM(UPPER(Emission_Table_Raw[[#This Row],[Facility Name]]))</f>
        <v>ADANI GREEN</v>
      </c>
      <c r="C462" s="1" t="s">
        <v>8</v>
      </c>
      <c r="D462" s="3" t="str">
        <f>TRIM(UPPER(Emission_Table_Raw[[#This Row],[Scope]]))</f>
        <v>SCOPE 1</v>
      </c>
      <c r="E462" s="3" t="str">
        <f>SUBSTITUTE(SUBSTITUTE(SUBSTITUTE(UPPER(Emission_Table_Raw[[#This Row],[GHG Type]]),"₂","2"),"₄","4"),"₀","0")</f>
        <v>CO2</v>
      </c>
      <c r="F462" s="8">
        <f>IF(Emission_Table[ [#This Row],[Clean GHG Type] ]="CO2", Emission_Table[[#This Row],[Emissions (tons)]],
 IF(Emission_Table[[#This Row],[Clean GHG Type]]="CH4", Emission_Table[[#This Row],[Emissions (tons)]]*28,
 IF(Emission_Table[[#This Row],[Clean GHG Type]]="N2O", Emission_Table[[#This Row],[Emissions (tons)]]*265, "")))</f>
        <v>290.08999999999997</v>
      </c>
      <c r="G462" s="8">
        <v>290.08999999999997</v>
      </c>
    </row>
    <row r="463" spans="1:7" ht="15.75" customHeight="1" x14ac:dyDescent="0.3">
      <c r="A463" s="6" t="s">
        <v>183</v>
      </c>
      <c r="B463" s="6" t="str">
        <f>TRIM(UPPER(Emission_Table_Raw[[#This Row],[Facility Name]]))</f>
        <v>L&amp;T</v>
      </c>
      <c r="C463" s="1" t="s">
        <v>13</v>
      </c>
      <c r="D463" s="3" t="str">
        <f>TRIM(UPPER(Emission_Table_Raw[[#This Row],[Scope]]))</f>
        <v>SCOPE 1</v>
      </c>
      <c r="E463" s="3" t="str">
        <f>SUBSTITUTE(SUBSTITUTE(SUBSTITUTE(UPPER(Emission_Table_Raw[[#This Row],[GHG Type]]),"₂","2"),"₄","4"),"₀","0")</f>
        <v>CO2</v>
      </c>
      <c r="F463" s="8">
        <f>IF(Emission_Table[ [#This Row],[Clean GHG Type] ]="CO2", Emission_Table[[#This Row],[Emissions (tons)]],
 IF(Emission_Table[[#This Row],[Clean GHG Type]]="CH4", Emission_Table[[#This Row],[Emissions (tons)]]*28,
 IF(Emission_Table[[#This Row],[Clean GHG Type]]="N2O", Emission_Table[[#This Row],[Emissions (tons)]]*265, "")))</f>
        <v>1241.412897282014</v>
      </c>
      <c r="G463" s="8">
        <v>1241.412897282014</v>
      </c>
    </row>
    <row r="464" spans="1:7" ht="15.75" customHeight="1" x14ac:dyDescent="0.3">
      <c r="A464" s="6" t="s">
        <v>183</v>
      </c>
      <c r="B464" s="6" t="str">
        <f>TRIM(UPPER(Emission_Table_Raw[[#This Row],[Facility Name]]))</f>
        <v>JSW ENERGY</v>
      </c>
      <c r="C464" s="1" t="s">
        <v>34</v>
      </c>
      <c r="D464" s="3" t="str">
        <f>TRIM(UPPER(Emission_Table_Raw[[#This Row],[Scope]]))</f>
        <v>SCOPE 2</v>
      </c>
      <c r="E464" s="3" t="str">
        <f>SUBSTITUTE(SUBSTITUTE(SUBSTITUTE(UPPER(Emission_Table_Raw[[#This Row],[GHG Type]]),"₂","2"),"₄","4"),"₀","0")</f>
        <v>N2O</v>
      </c>
      <c r="F464" s="8">
        <f>IF(Emission_Table[ [#This Row],[Clean GHG Type] ]="CO2", Emission_Table[[#This Row],[Emissions (tons)]],
 IF(Emission_Table[[#This Row],[Clean GHG Type]]="CH4", Emission_Table[[#This Row],[Emissions (tons)]]*28,
 IF(Emission_Table[[#This Row],[Clean GHG Type]]="N2O", Emission_Table[[#This Row],[Emissions (tons)]]*265, "")))</f>
        <v>1227649.6000000001</v>
      </c>
      <c r="G464" s="8">
        <v>4632.6400000000003</v>
      </c>
    </row>
    <row r="465" spans="1:7" ht="15.75" customHeight="1" x14ac:dyDescent="0.3">
      <c r="A465" s="6" t="s">
        <v>183</v>
      </c>
      <c r="B465" s="6" t="str">
        <f>TRIM(UPPER(Emission_Table_Raw[[#This Row],[Facility Name]]))</f>
        <v>TATA STEEL</v>
      </c>
      <c r="C465" s="1" t="s">
        <v>13</v>
      </c>
      <c r="D465" s="3" t="str">
        <f>TRIM(UPPER(Emission_Table_Raw[[#This Row],[Scope]]))</f>
        <v>SCOPE 3</v>
      </c>
      <c r="E465" s="3" t="str">
        <f>SUBSTITUTE(SUBSTITUTE(SUBSTITUTE(UPPER(Emission_Table_Raw[[#This Row],[GHG Type]]),"₂","2"),"₄","4"),"₀","0")</f>
        <v>N2O</v>
      </c>
      <c r="F465" s="8">
        <f>IF(Emission_Table[ [#This Row],[Clean GHG Type] ]="CO2", Emission_Table[[#This Row],[Emissions (tons)]],
 IF(Emission_Table[[#This Row],[Clean GHG Type]]="CH4", Emission_Table[[#This Row],[Emissions (tons)]]*28,
 IF(Emission_Table[[#This Row],[Clean GHG Type]]="N2O", Emission_Table[[#This Row],[Emissions (tons)]]*265, "")))</f>
        <v>1162601.1936494985</v>
      </c>
      <c r="G465" s="8">
        <v>4387.1743156584853</v>
      </c>
    </row>
    <row r="466" spans="1:7" ht="15.75" customHeight="1" x14ac:dyDescent="0.3">
      <c r="A466" s="6" t="s">
        <v>183</v>
      </c>
      <c r="B466" s="6" t="str">
        <f>TRIM(UPPER(Emission_Table_Raw[[#This Row],[Facility Name]]))</f>
        <v>ADANI GREEN</v>
      </c>
      <c r="C466" s="1" t="s">
        <v>8</v>
      </c>
      <c r="D466" s="3" t="str">
        <f>TRIM(UPPER(Emission_Table_Raw[[#This Row],[Scope]]))</f>
        <v>SCOPE 1</v>
      </c>
      <c r="E466" s="3" t="str">
        <f>SUBSTITUTE(SUBSTITUTE(SUBSTITUTE(UPPER(Emission_Table_Raw[[#This Row],[GHG Type]]),"₂","2"),"₄","4"),"₀","0")</f>
        <v>CH4</v>
      </c>
      <c r="F466" s="8">
        <f>IF(Emission_Table[ [#This Row],[Clean GHG Type] ]="CO2", Emission_Table[[#This Row],[Emissions (tons)]],
 IF(Emission_Table[[#This Row],[Clean GHG Type]]="CH4", Emission_Table[[#This Row],[Emissions (tons)]]*28,
 IF(Emission_Table[[#This Row],[Clean GHG Type]]="N2O", Emission_Table[[#This Row],[Emissions (tons)]]*265, "")))</f>
        <v>130950.40000000001</v>
      </c>
      <c r="G466" s="8">
        <v>4676.8</v>
      </c>
    </row>
    <row r="467" spans="1:7" ht="15.75" customHeight="1" x14ac:dyDescent="0.3">
      <c r="A467" s="6" t="s">
        <v>183</v>
      </c>
      <c r="B467" s="6" t="str">
        <f>TRIM(UPPER(Emission_Table_Raw[[#This Row],[Facility Name]]))</f>
        <v>L&amp;T</v>
      </c>
      <c r="C467" s="1" t="s">
        <v>34</v>
      </c>
      <c r="D467" s="3" t="str">
        <f>TRIM(UPPER(Emission_Table_Raw[[#This Row],[Scope]]))</f>
        <v>SCOPE 1</v>
      </c>
      <c r="E467" s="3" t="str">
        <f>SUBSTITUTE(SUBSTITUTE(SUBSTITUTE(UPPER(Emission_Table_Raw[[#This Row],[GHG Type]]),"₂","2"),"₄","4"),"₀","0")</f>
        <v>CO2</v>
      </c>
      <c r="F467" s="8">
        <f>IF(Emission_Table[ [#This Row],[Clean GHG Type] ]="CO2", Emission_Table[[#This Row],[Emissions (tons)]],
 IF(Emission_Table[[#This Row],[Clean GHG Type]]="CH4", Emission_Table[[#This Row],[Emissions (tons)]]*28,
 IF(Emission_Table[[#This Row],[Clean GHG Type]]="N2O", Emission_Table[[#This Row],[Emissions (tons)]]*265, "")))</f>
        <v>2329.085365828967</v>
      </c>
      <c r="G467" s="8">
        <v>2329.085365828967</v>
      </c>
    </row>
    <row r="468" spans="1:7" ht="15.75" customHeight="1" x14ac:dyDescent="0.3">
      <c r="A468" s="6" t="s">
        <v>81</v>
      </c>
      <c r="B468" s="6" t="str">
        <f>TRIM(UPPER(Emission_Table_Raw[[#This Row],[Facility Name]]))</f>
        <v>RELIANCE INDUSTRIES</v>
      </c>
      <c r="C468" s="1" t="s">
        <v>23</v>
      </c>
      <c r="D468" s="3" t="str">
        <f>TRIM(UPPER(Emission_Table_Raw[[#This Row],[Scope]]))</f>
        <v>SCOPE 1</v>
      </c>
      <c r="E468" s="3" t="str">
        <f>SUBSTITUTE(SUBSTITUTE(SUBSTITUTE(UPPER(Emission_Table_Raw[[#This Row],[GHG Type]]),"₂","2"),"₄","4"),"₀","0")</f>
        <v>N2O</v>
      </c>
      <c r="F468" s="8">
        <f>IF(Emission_Table[ [#This Row],[Clean GHG Type] ]="CO2", Emission_Table[[#This Row],[Emissions (tons)]],
 IF(Emission_Table[[#This Row],[Clean GHG Type]]="CH4", Emission_Table[[#This Row],[Emissions (tons)]]*28,
 IF(Emission_Table[[#This Row],[Clean GHG Type]]="N2O", Emission_Table[[#This Row],[Emissions (tons)]]*265, "")))</f>
        <v>511484.22275222995</v>
      </c>
      <c r="G468" s="8">
        <v>1930.129142461245</v>
      </c>
    </row>
    <row r="469" spans="1:7" ht="15.75" customHeight="1" x14ac:dyDescent="0.3">
      <c r="A469" s="6" t="s">
        <v>81</v>
      </c>
      <c r="B469" s="6" t="str">
        <f>TRIM(UPPER(Emission_Table_Raw[[#This Row],[Facility Name]]))</f>
        <v>L&amp;T</v>
      </c>
      <c r="C469" s="1" t="s">
        <v>13</v>
      </c>
      <c r="D469" s="3" t="str">
        <f>TRIM(UPPER(Emission_Table_Raw[[#This Row],[Scope]]))</f>
        <v>SCOPE 1</v>
      </c>
      <c r="E469" s="3" t="str">
        <f>SUBSTITUTE(SUBSTITUTE(SUBSTITUTE(UPPER(Emission_Table_Raw[[#This Row],[GHG Type]]),"₂","2"),"₄","4"),"₀","0")</f>
        <v>CO2</v>
      </c>
      <c r="F469" s="8">
        <f>IF(Emission_Table[ [#This Row],[Clean GHG Type] ]="CO2", Emission_Table[[#This Row],[Emissions (tons)]],
 IF(Emission_Table[[#This Row],[Clean GHG Type]]="CH4", Emission_Table[[#This Row],[Emissions (tons)]]*28,
 IF(Emission_Table[[#This Row],[Clean GHG Type]]="N2O", Emission_Table[[#This Row],[Emissions (tons)]]*265, "")))</f>
        <v>2150.66</v>
      </c>
      <c r="G469" s="8">
        <v>2150.66</v>
      </c>
    </row>
    <row r="470" spans="1:7" ht="15.75" customHeight="1" x14ac:dyDescent="0.3">
      <c r="A470" s="6" t="s">
        <v>81</v>
      </c>
      <c r="B470" s="6" t="str">
        <f>TRIM(UPPER(Emission_Table_Raw[[#This Row],[Facility Name]]))</f>
        <v>ADANI GREEN</v>
      </c>
      <c r="C470" s="1" t="s">
        <v>34</v>
      </c>
      <c r="D470" s="3" t="str">
        <f>TRIM(UPPER(Emission_Table_Raw[[#This Row],[Scope]]))</f>
        <v>SCOPE 2</v>
      </c>
      <c r="E470" s="3" t="str">
        <f>SUBSTITUTE(SUBSTITUTE(SUBSTITUTE(UPPER(Emission_Table_Raw[[#This Row],[GHG Type]]),"₂","2"),"₄","4"),"₀","0")</f>
        <v>CH4</v>
      </c>
      <c r="F470" s="8">
        <f>IF(Emission_Table[ [#This Row],[Clean GHG Type] ]="CO2", Emission_Table[[#This Row],[Emissions (tons)]],
 IF(Emission_Table[[#This Row],[Clean GHG Type]]="CH4", Emission_Table[[#This Row],[Emissions (tons)]]*28,
 IF(Emission_Table[[#This Row],[Clean GHG Type]]="N2O", Emission_Table[[#This Row],[Emissions (tons)]]*265, "")))</f>
        <v>55744.36</v>
      </c>
      <c r="G470" s="8">
        <v>1990.87</v>
      </c>
    </row>
    <row r="471" spans="1:7" ht="15.75" customHeight="1" x14ac:dyDescent="0.3">
      <c r="A471" s="6" t="s">
        <v>81</v>
      </c>
      <c r="B471" s="6" t="str">
        <f>TRIM(UPPER(Emission_Table_Raw[[#This Row],[Facility Name]]))</f>
        <v>L&amp;T</v>
      </c>
      <c r="C471" s="1" t="s">
        <v>34</v>
      </c>
      <c r="D471" s="3" t="str">
        <f>TRIM(UPPER(Emission_Table_Raw[[#This Row],[Scope]]))</f>
        <v>SCOPE 2</v>
      </c>
      <c r="E471" s="3" t="str">
        <f>SUBSTITUTE(SUBSTITUTE(SUBSTITUTE(UPPER(Emission_Table_Raw[[#This Row],[GHG Type]]),"₂","2"),"₄","4"),"₀","0")</f>
        <v>CH4</v>
      </c>
      <c r="F471" s="8">
        <f>IF(Emission_Table[ [#This Row],[Clean GHG Type] ]="CO2", Emission_Table[[#This Row],[Emissions (tons)]],
 IF(Emission_Table[[#This Row],[Clean GHG Type]]="CH4", Emission_Table[[#This Row],[Emissions (tons)]]*28,
 IF(Emission_Table[[#This Row],[Clean GHG Type]]="N2O", Emission_Table[[#This Row],[Emissions (tons)]]*265, "")))</f>
        <v>87747.115886379936</v>
      </c>
      <c r="G471" s="8">
        <v>3133.8255673707122</v>
      </c>
    </row>
    <row r="472" spans="1:7" ht="15.75" customHeight="1" x14ac:dyDescent="0.3">
      <c r="A472" s="6" t="s">
        <v>81</v>
      </c>
      <c r="B472" s="6" t="str">
        <f>TRIM(UPPER(Emission_Table_Raw[[#This Row],[Facility Name]]))</f>
        <v>L&amp;T</v>
      </c>
      <c r="C472" s="1" t="s">
        <v>34</v>
      </c>
      <c r="D472" s="3" t="str">
        <f>TRIM(UPPER(Emission_Table_Raw[[#This Row],[Scope]]))</f>
        <v>SCOPE 3</v>
      </c>
      <c r="E472" s="3" t="str">
        <f>SUBSTITUTE(SUBSTITUTE(SUBSTITUTE(UPPER(Emission_Table_Raw[[#This Row],[GHG Type]]),"₂","2"),"₄","4"),"₀","0")</f>
        <v>N2O</v>
      </c>
      <c r="F472" s="8">
        <f>IF(Emission_Table[ [#This Row],[Clean GHG Type] ]="CO2", Emission_Table[[#This Row],[Emissions (tons)]],
 IF(Emission_Table[[#This Row],[Clean GHG Type]]="CH4", Emission_Table[[#This Row],[Emissions (tons)]]*28,
 IF(Emission_Table[[#This Row],[Clean GHG Type]]="N2O", Emission_Table[[#This Row],[Emissions (tons)]]*265, "")))</f>
        <v>662517.60967025021</v>
      </c>
      <c r="G472" s="8">
        <v>2500.0664515858498</v>
      </c>
    </row>
    <row r="473" spans="1:7" ht="15.75" customHeight="1" x14ac:dyDescent="0.3">
      <c r="A473" s="6" t="s">
        <v>81</v>
      </c>
      <c r="B473" s="6" t="str">
        <f>TRIM(UPPER(Emission_Table_Raw[[#This Row],[Facility Name]]))</f>
        <v>JSW ENERGY</v>
      </c>
      <c r="C473" s="1" t="s">
        <v>13</v>
      </c>
      <c r="D473" s="3" t="str">
        <f>TRIM(UPPER(Emission_Table_Raw[[#This Row],[Scope]]))</f>
        <v>SCOPE 1</v>
      </c>
      <c r="E473" s="3" t="str">
        <f>SUBSTITUTE(SUBSTITUTE(SUBSTITUTE(UPPER(Emission_Table_Raw[[#This Row],[GHG Type]]),"₂","2"),"₄","4"),"₀","0")</f>
        <v>CO2</v>
      </c>
      <c r="F473" s="8">
        <f>IF(Emission_Table[ [#This Row],[Clean GHG Type] ]="CO2", Emission_Table[[#This Row],[Emissions (tons)]],
 IF(Emission_Table[[#This Row],[Clean GHG Type]]="CH4", Emission_Table[[#This Row],[Emissions (tons)]]*28,
 IF(Emission_Table[[#This Row],[Clean GHG Type]]="N2O", Emission_Table[[#This Row],[Emissions (tons)]]*265, "")))</f>
        <v>1639.95</v>
      </c>
      <c r="G473" s="8">
        <v>1639.95</v>
      </c>
    </row>
    <row r="474" spans="1:7" ht="15.75" customHeight="1" x14ac:dyDescent="0.3">
      <c r="A474" s="6" t="s">
        <v>69</v>
      </c>
      <c r="B474" s="6" t="str">
        <f>TRIM(UPPER(Emission_Table_Raw[[#This Row],[Facility Name]]))</f>
        <v>L&amp;T</v>
      </c>
      <c r="C474" s="1" t="s">
        <v>23</v>
      </c>
      <c r="D474" s="3" t="str">
        <f>TRIM(UPPER(Emission_Table_Raw[[#This Row],[Scope]]))</f>
        <v>SCOPE 1</v>
      </c>
      <c r="E474" s="3" t="str">
        <f>SUBSTITUTE(SUBSTITUTE(SUBSTITUTE(UPPER(Emission_Table_Raw[[#This Row],[GHG Type]]),"₂","2"),"₄","4"),"₀","0")</f>
        <v>CO2</v>
      </c>
      <c r="F474" s="8">
        <f>IF(Emission_Table[ [#This Row],[Clean GHG Type] ]="CO2", Emission_Table[[#This Row],[Emissions (tons)]],
 IF(Emission_Table[[#This Row],[Clean GHG Type]]="CH4", Emission_Table[[#This Row],[Emissions (tons)]]*28,
 IF(Emission_Table[[#This Row],[Clean GHG Type]]="N2O", Emission_Table[[#This Row],[Emissions (tons)]]*265, "")))</f>
        <v>2957.08</v>
      </c>
      <c r="G474" s="8">
        <v>2957.08</v>
      </c>
    </row>
    <row r="475" spans="1:7" ht="15.75" customHeight="1" x14ac:dyDescent="0.3">
      <c r="A475" s="6" t="s">
        <v>69</v>
      </c>
      <c r="B475" s="6" t="str">
        <f>TRIM(UPPER(Emission_Table_Raw[[#This Row],[Facility Name]]))</f>
        <v>TATA STEEL</v>
      </c>
      <c r="C475" s="1" t="s">
        <v>34</v>
      </c>
      <c r="D475" s="3" t="str">
        <f>TRIM(UPPER(Emission_Table_Raw[[#This Row],[Scope]]))</f>
        <v>SCOPE 3</v>
      </c>
      <c r="E475" s="3" t="str">
        <f>SUBSTITUTE(SUBSTITUTE(SUBSTITUTE(UPPER(Emission_Table_Raw[[#This Row],[GHG Type]]),"₂","2"),"₄","4"),"₀","0")</f>
        <v>N2O</v>
      </c>
      <c r="F475" s="8">
        <f>IF(Emission_Table[ [#This Row],[Clean GHG Type] ]="CO2", Emission_Table[[#This Row],[Emissions (tons)]],
 IF(Emission_Table[[#This Row],[Clean GHG Type]]="CH4", Emission_Table[[#This Row],[Emissions (tons)]]*28,
 IF(Emission_Table[[#This Row],[Clean GHG Type]]="N2O", Emission_Table[[#This Row],[Emissions (tons)]]*265, "")))</f>
        <v>141100.2989483421</v>
      </c>
      <c r="G475" s="8">
        <v>532.45395829563051</v>
      </c>
    </row>
    <row r="476" spans="1:7" ht="15.75" customHeight="1" x14ac:dyDescent="0.3">
      <c r="A476" s="6" t="s">
        <v>69</v>
      </c>
      <c r="B476" s="6" t="str">
        <f>TRIM(UPPER(Emission_Table_Raw[[#This Row],[Facility Name]]))</f>
        <v>TATA STEEL</v>
      </c>
      <c r="C476" s="1" t="s">
        <v>13</v>
      </c>
      <c r="D476" s="3" t="str">
        <f>TRIM(UPPER(Emission_Table_Raw[[#This Row],[Scope]]))</f>
        <v>SCOPE 3</v>
      </c>
      <c r="E476" s="3" t="str">
        <f>SUBSTITUTE(SUBSTITUTE(SUBSTITUTE(UPPER(Emission_Table_Raw[[#This Row],[GHG Type]]),"₂","2"),"₄","4"),"₀","0")</f>
        <v>CH4</v>
      </c>
      <c r="F476" s="8">
        <f>IF(Emission_Table[ [#This Row],[Clean GHG Type] ]="CO2", Emission_Table[[#This Row],[Emissions (tons)]],
 IF(Emission_Table[[#This Row],[Clean GHG Type]]="CH4", Emission_Table[[#This Row],[Emissions (tons)]]*28,
 IF(Emission_Table[[#This Row],[Clean GHG Type]]="N2O", Emission_Table[[#This Row],[Emissions (tons)]]*265, "")))</f>
        <v>107950.92</v>
      </c>
      <c r="G476" s="8">
        <v>3855.39</v>
      </c>
    </row>
    <row r="477" spans="1:7" ht="15.75" customHeight="1" x14ac:dyDescent="0.3">
      <c r="A477" s="6" t="s">
        <v>69</v>
      </c>
      <c r="B477" s="6" t="str">
        <f>TRIM(UPPER(Emission_Table_Raw[[#This Row],[Facility Name]]))</f>
        <v>JSW ENERGY</v>
      </c>
      <c r="C477" s="1" t="s">
        <v>34</v>
      </c>
      <c r="D477" s="3" t="str">
        <f>TRIM(UPPER(Emission_Table_Raw[[#This Row],[Scope]]))</f>
        <v>SCOPE 3</v>
      </c>
      <c r="E477" s="3" t="str">
        <f>SUBSTITUTE(SUBSTITUTE(SUBSTITUTE(UPPER(Emission_Table_Raw[[#This Row],[GHG Type]]),"₂","2"),"₄","4"),"₀","0")</f>
        <v>CH4</v>
      </c>
      <c r="F477" s="8">
        <f>IF(Emission_Table[ [#This Row],[Clean GHG Type] ]="CO2", Emission_Table[[#This Row],[Emissions (tons)]],
 IF(Emission_Table[[#This Row],[Clean GHG Type]]="CH4", Emission_Table[[#This Row],[Emissions (tons)]]*28,
 IF(Emission_Table[[#This Row],[Clean GHG Type]]="N2O", Emission_Table[[#This Row],[Emissions (tons)]]*265, "")))</f>
        <v>76324.639999999999</v>
      </c>
      <c r="G477" s="8">
        <v>2725.88</v>
      </c>
    </row>
    <row r="478" spans="1:7" ht="15.75" customHeight="1" x14ac:dyDescent="0.3">
      <c r="A478" s="6" t="s">
        <v>69</v>
      </c>
      <c r="B478" s="6" t="str">
        <f>TRIM(UPPER(Emission_Table_Raw[[#This Row],[Facility Name]]))</f>
        <v>ADANI GREEN</v>
      </c>
      <c r="C478" s="1" t="s">
        <v>13</v>
      </c>
      <c r="D478" s="3" t="str">
        <f>TRIM(UPPER(Emission_Table_Raw[[#This Row],[Scope]]))</f>
        <v>SCOPE 1</v>
      </c>
      <c r="E478" s="3" t="str">
        <f>SUBSTITUTE(SUBSTITUTE(SUBSTITUTE(UPPER(Emission_Table_Raw[[#This Row],[GHG Type]]),"₂","2"),"₄","4"),"₀","0")</f>
        <v>CO2</v>
      </c>
      <c r="F478" s="8">
        <f>IF(Emission_Table[ [#This Row],[Clean GHG Type] ]="CO2", Emission_Table[[#This Row],[Emissions (tons)]],
 IF(Emission_Table[[#This Row],[Clean GHG Type]]="CH4", Emission_Table[[#This Row],[Emissions (tons)]]*28,
 IF(Emission_Table[[#This Row],[Clean GHG Type]]="N2O", Emission_Table[[#This Row],[Emissions (tons)]]*265, "")))</f>
        <v>104.29</v>
      </c>
      <c r="G478" s="8">
        <v>104.29</v>
      </c>
    </row>
    <row r="479" spans="1:7" ht="15.75" customHeight="1" x14ac:dyDescent="0.3">
      <c r="A479" s="6" t="s">
        <v>69</v>
      </c>
      <c r="B479" s="6" t="str">
        <f>TRIM(UPPER(Emission_Table_Raw[[#This Row],[Facility Name]]))</f>
        <v>RELIANCE INDUSTRIES</v>
      </c>
      <c r="C479" s="1" t="s">
        <v>8</v>
      </c>
      <c r="D479" s="3" t="str">
        <f>TRIM(UPPER(Emission_Table_Raw[[#This Row],[Scope]]))</f>
        <v>SCOPE 2</v>
      </c>
      <c r="E479" s="3" t="str">
        <f>SUBSTITUTE(SUBSTITUTE(SUBSTITUTE(UPPER(Emission_Table_Raw[[#This Row],[GHG Type]]),"₂","2"),"₄","4"),"₀","0")</f>
        <v>CO2</v>
      </c>
      <c r="F479" s="8">
        <f>IF(Emission_Table[ [#This Row],[Clean GHG Type] ]="CO2", Emission_Table[[#This Row],[Emissions (tons)]],
 IF(Emission_Table[[#This Row],[Clean GHG Type]]="CH4", Emission_Table[[#This Row],[Emissions (tons)]]*28,
 IF(Emission_Table[[#This Row],[Clean GHG Type]]="N2O", Emission_Table[[#This Row],[Emissions (tons)]]*265, "")))</f>
        <v>1735.38</v>
      </c>
      <c r="G479" s="8">
        <v>1735.38</v>
      </c>
    </row>
    <row r="480" spans="1:7" ht="15.75" customHeight="1" x14ac:dyDescent="0.3">
      <c r="A480" s="6" t="s">
        <v>69</v>
      </c>
      <c r="B480" s="6" t="str">
        <f>TRIM(UPPER(Emission_Table_Raw[[#This Row],[Facility Name]]))</f>
        <v>ADANI GREEN</v>
      </c>
      <c r="C480" s="1" t="s">
        <v>34</v>
      </c>
      <c r="D480" s="3" t="str">
        <f>TRIM(UPPER(Emission_Table_Raw[[#This Row],[Scope]]))</f>
        <v>SCOPE 1</v>
      </c>
      <c r="E480" s="3" t="str">
        <f>SUBSTITUTE(SUBSTITUTE(SUBSTITUTE(UPPER(Emission_Table_Raw[[#This Row],[GHG Type]]),"₂","2"),"₄","4"),"₀","0")</f>
        <v>N2O</v>
      </c>
      <c r="F480" s="8">
        <f>IF(Emission_Table[ [#This Row],[Clean GHG Type] ]="CO2", Emission_Table[[#This Row],[Emissions (tons)]],
 IF(Emission_Table[[#This Row],[Clean GHG Type]]="CH4", Emission_Table[[#This Row],[Emissions (tons)]]*28,
 IF(Emission_Table[[#This Row],[Clean GHG Type]]="N2O", Emission_Table[[#This Row],[Emissions (tons)]]*265, "")))</f>
        <v>500313.34851306316</v>
      </c>
      <c r="G480" s="8">
        <v>1887.974900049295</v>
      </c>
    </row>
    <row r="481" spans="1:7" ht="15.75" customHeight="1" x14ac:dyDescent="0.3">
      <c r="A481" s="6" t="s">
        <v>69</v>
      </c>
      <c r="B481" s="6" t="str">
        <f>TRIM(UPPER(Emission_Table_Raw[[#This Row],[Facility Name]]))</f>
        <v>ADANI GREEN</v>
      </c>
      <c r="C481" s="1" t="s">
        <v>13</v>
      </c>
      <c r="D481" s="3" t="str">
        <f>TRIM(UPPER(Emission_Table_Raw[[#This Row],[Scope]]))</f>
        <v>SCOPE 2</v>
      </c>
      <c r="E481" s="3" t="str">
        <f>SUBSTITUTE(SUBSTITUTE(SUBSTITUTE(UPPER(Emission_Table_Raw[[#This Row],[GHG Type]]),"₂","2"),"₄","4"),"₀","0")</f>
        <v>N2O</v>
      </c>
      <c r="F481" s="8">
        <f>IF(Emission_Table[ [#This Row],[Clean GHG Type] ]="CO2", Emission_Table[[#This Row],[Emissions (tons)]],
 IF(Emission_Table[[#This Row],[Clean GHG Type]]="CH4", Emission_Table[[#This Row],[Emissions (tons)]]*28,
 IF(Emission_Table[[#This Row],[Clean GHG Type]]="N2O", Emission_Table[[#This Row],[Emissions (tons)]]*265, "")))</f>
        <v>1079978.3499999999</v>
      </c>
      <c r="G481" s="8">
        <v>4075.39</v>
      </c>
    </row>
    <row r="482" spans="1:7" ht="15.75" customHeight="1" x14ac:dyDescent="0.3">
      <c r="A482" s="6" t="s">
        <v>105</v>
      </c>
      <c r="B482" s="6" t="str">
        <f>TRIM(UPPER(Emission_Table_Raw[[#This Row],[Facility Name]]))</f>
        <v>RELIANCE INDUSTRIES</v>
      </c>
      <c r="C482" s="1" t="s">
        <v>34</v>
      </c>
      <c r="D482" s="3" t="str">
        <f>TRIM(UPPER(Emission_Table_Raw[[#This Row],[Scope]]))</f>
        <v>SCOPE 1</v>
      </c>
      <c r="E482" s="3" t="str">
        <f>SUBSTITUTE(SUBSTITUTE(SUBSTITUTE(UPPER(Emission_Table_Raw[[#This Row],[GHG Type]]),"₂","2"),"₄","4"),"₀","0")</f>
        <v>CO2</v>
      </c>
      <c r="F482" s="8">
        <f>IF(Emission_Table[ [#This Row],[Clean GHG Type] ]="CO2", Emission_Table[[#This Row],[Emissions (tons)]],
 IF(Emission_Table[[#This Row],[Clean GHG Type]]="CH4", Emission_Table[[#This Row],[Emissions (tons)]]*28,
 IF(Emission_Table[[#This Row],[Clean GHG Type]]="N2O", Emission_Table[[#This Row],[Emissions (tons)]]*265, "")))</f>
        <v>4844.9399999999996</v>
      </c>
      <c r="G482" s="8">
        <v>4844.9399999999996</v>
      </c>
    </row>
    <row r="483" spans="1:7" ht="15.75" customHeight="1" x14ac:dyDescent="0.3">
      <c r="A483" s="6" t="s">
        <v>105</v>
      </c>
      <c r="B483" s="6" t="str">
        <f>TRIM(UPPER(Emission_Table_Raw[[#This Row],[Facility Name]]))</f>
        <v>ADANI GREEN</v>
      </c>
      <c r="C483" s="1" t="s">
        <v>34</v>
      </c>
      <c r="D483" s="3" t="str">
        <f>TRIM(UPPER(Emission_Table_Raw[[#This Row],[Scope]]))</f>
        <v>SCOPE 3</v>
      </c>
      <c r="E483" s="3" t="str">
        <f>SUBSTITUTE(SUBSTITUTE(SUBSTITUTE(UPPER(Emission_Table_Raw[[#This Row],[GHG Type]]),"₂","2"),"₄","4"),"₀","0")</f>
        <v>N2O</v>
      </c>
      <c r="F483" s="8">
        <f>IF(Emission_Table[ [#This Row],[Clean GHG Type] ]="CO2", Emission_Table[[#This Row],[Emissions (tons)]],
 IF(Emission_Table[[#This Row],[Clean GHG Type]]="CH4", Emission_Table[[#This Row],[Emissions (tons)]]*28,
 IF(Emission_Table[[#This Row],[Clean GHG Type]]="N2O", Emission_Table[[#This Row],[Emissions (tons)]]*265, "")))</f>
        <v>889149.20000000007</v>
      </c>
      <c r="G483" s="8">
        <v>3355.28</v>
      </c>
    </row>
    <row r="484" spans="1:7" ht="15.75" customHeight="1" x14ac:dyDescent="0.3">
      <c r="A484" s="6" t="s">
        <v>105</v>
      </c>
      <c r="B484" s="6" t="str">
        <f>TRIM(UPPER(Emission_Table_Raw[[#This Row],[Facility Name]]))</f>
        <v>TATA STEEL</v>
      </c>
      <c r="C484" s="1" t="s">
        <v>23</v>
      </c>
      <c r="D484" s="3" t="str">
        <f>TRIM(UPPER(Emission_Table_Raw[[#This Row],[Scope]]))</f>
        <v>SCOPE 2</v>
      </c>
      <c r="E484" s="3" t="str">
        <f>SUBSTITUTE(SUBSTITUTE(SUBSTITUTE(UPPER(Emission_Table_Raw[[#This Row],[GHG Type]]),"₂","2"),"₄","4"),"₀","0")</f>
        <v>N2O</v>
      </c>
      <c r="F484" s="8">
        <f>IF(Emission_Table[ [#This Row],[Clean GHG Type] ]="CO2", Emission_Table[[#This Row],[Emissions (tons)]],
 IF(Emission_Table[[#This Row],[Clean GHG Type]]="CH4", Emission_Table[[#This Row],[Emissions (tons)]]*28,
 IF(Emission_Table[[#This Row],[Clean GHG Type]]="N2O", Emission_Table[[#This Row],[Emissions (tons)]]*265, "")))</f>
        <v>796203.1</v>
      </c>
      <c r="G484" s="8">
        <v>3004.54</v>
      </c>
    </row>
    <row r="485" spans="1:7" ht="15.75" customHeight="1" x14ac:dyDescent="0.3">
      <c r="A485" s="6" t="s">
        <v>105</v>
      </c>
      <c r="B485" s="6" t="str">
        <f>TRIM(UPPER(Emission_Table_Raw[[#This Row],[Facility Name]]))</f>
        <v>ADANI GREEN</v>
      </c>
      <c r="C485" s="1" t="s">
        <v>23</v>
      </c>
      <c r="D485" s="3" t="str">
        <f>TRIM(UPPER(Emission_Table_Raw[[#This Row],[Scope]]))</f>
        <v>SCOPE 2</v>
      </c>
      <c r="E485" s="3" t="str">
        <f>SUBSTITUTE(SUBSTITUTE(SUBSTITUTE(UPPER(Emission_Table_Raw[[#This Row],[GHG Type]]),"₂","2"),"₄","4"),"₀","0")</f>
        <v>N2O</v>
      </c>
      <c r="F485" s="8">
        <f>IF(Emission_Table[ [#This Row],[Clean GHG Type] ]="CO2", Emission_Table[[#This Row],[Emissions (tons)]],
 IF(Emission_Table[[#This Row],[Clean GHG Type]]="CH4", Emission_Table[[#This Row],[Emissions (tons)]]*28,
 IF(Emission_Table[[#This Row],[Clean GHG Type]]="N2O", Emission_Table[[#This Row],[Emissions (tons)]]*265, "")))</f>
        <v>395597.3</v>
      </c>
      <c r="G485" s="8">
        <v>1492.82</v>
      </c>
    </row>
    <row r="486" spans="1:7" ht="15.75" customHeight="1" x14ac:dyDescent="0.3">
      <c r="A486" s="6" t="s">
        <v>105</v>
      </c>
      <c r="B486" s="6" t="str">
        <f>TRIM(UPPER(Emission_Table_Raw[[#This Row],[Facility Name]]))</f>
        <v>L&amp;T</v>
      </c>
      <c r="C486" s="1" t="s">
        <v>13</v>
      </c>
      <c r="D486" s="3" t="str">
        <f>TRIM(UPPER(Emission_Table_Raw[[#This Row],[Scope]]))</f>
        <v>SCOPE 3</v>
      </c>
      <c r="E486" s="3" t="str">
        <f>SUBSTITUTE(SUBSTITUTE(SUBSTITUTE(UPPER(Emission_Table_Raw[[#This Row],[GHG Type]]),"₂","2"),"₄","4"),"₀","0")</f>
        <v>CH4</v>
      </c>
      <c r="F486" s="8">
        <f>IF(Emission_Table[ [#This Row],[Clean GHG Type] ]="CO2", Emission_Table[[#This Row],[Emissions (tons)]],
 IF(Emission_Table[[#This Row],[Clean GHG Type]]="CH4", Emission_Table[[#This Row],[Emissions (tons)]]*28,
 IF(Emission_Table[[#This Row],[Clean GHG Type]]="N2O", Emission_Table[[#This Row],[Emissions (tons)]]*265, "")))</f>
        <v>136873.52000000002</v>
      </c>
      <c r="G486" s="8">
        <v>4888.34</v>
      </c>
    </row>
    <row r="487" spans="1:7" ht="15.75" customHeight="1" x14ac:dyDescent="0.3">
      <c r="A487" s="6" t="s">
        <v>105</v>
      </c>
      <c r="B487" s="6" t="str">
        <f>TRIM(UPPER(Emission_Table_Raw[[#This Row],[Facility Name]]))</f>
        <v>RELIANCE INDUSTRIES</v>
      </c>
      <c r="C487" s="1" t="s">
        <v>23</v>
      </c>
      <c r="D487" s="3" t="str">
        <f>TRIM(UPPER(Emission_Table_Raw[[#This Row],[Scope]]))</f>
        <v>SCOPE 2</v>
      </c>
      <c r="E487" s="3" t="str">
        <f>SUBSTITUTE(SUBSTITUTE(SUBSTITUTE(UPPER(Emission_Table_Raw[[#This Row],[GHG Type]]),"₂","2"),"₄","4"),"₀","0")</f>
        <v>CO2</v>
      </c>
      <c r="F487" s="8">
        <f>IF(Emission_Table[ [#This Row],[Clean GHG Type] ]="CO2", Emission_Table[[#This Row],[Emissions (tons)]],
 IF(Emission_Table[[#This Row],[Clean GHG Type]]="CH4", Emission_Table[[#This Row],[Emissions (tons)]]*28,
 IF(Emission_Table[[#This Row],[Clean GHG Type]]="N2O", Emission_Table[[#This Row],[Emissions (tons)]]*265, "")))</f>
        <v>4937.24</v>
      </c>
      <c r="G487" s="8">
        <v>4937.24</v>
      </c>
    </row>
    <row r="488" spans="1:7" ht="15.75" customHeight="1" x14ac:dyDescent="0.3">
      <c r="A488" s="6" t="s">
        <v>105</v>
      </c>
      <c r="B488" s="6" t="str">
        <f>TRIM(UPPER(Emission_Table_Raw[[#This Row],[Facility Name]]))</f>
        <v>ADANI GREEN</v>
      </c>
      <c r="C488" s="1" t="s">
        <v>13</v>
      </c>
      <c r="D488" s="3" t="str">
        <f>TRIM(UPPER(Emission_Table_Raw[[#This Row],[Scope]]))</f>
        <v>SCOPE 2</v>
      </c>
      <c r="E488" s="3" t="str">
        <f>SUBSTITUTE(SUBSTITUTE(SUBSTITUTE(UPPER(Emission_Table_Raw[[#This Row],[GHG Type]]),"₂","2"),"₄","4"),"₀","0")</f>
        <v>CH4</v>
      </c>
      <c r="F488" s="8">
        <f>IF(Emission_Table[ [#This Row],[Clean GHG Type] ]="CO2", Emission_Table[[#This Row],[Emissions (tons)]],
 IF(Emission_Table[[#This Row],[Clean GHG Type]]="CH4", Emission_Table[[#This Row],[Emissions (tons)]]*28,
 IF(Emission_Table[[#This Row],[Clean GHG Type]]="N2O", Emission_Table[[#This Row],[Emissions (tons)]]*265, "")))</f>
        <v>106308.72</v>
      </c>
      <c r="G488" s="8">
        <v>3796.74</v>
      </c>
    </row>
    <row r="489" spans="1:7" ht="15.75" customHeight="1" x14ac:dyDescent="0.3">
      <c r="A489" s="6" t="s">
        <v>105</v>
      </c>
      <c r="B489" s="6" t="str">
        <f>TRIM(UPPER(Emission_Table_Raw[[#This Row],[Facility Name]]))</f>
        <v>ADANI GREEN</v>
      </c>
      <c r="C489" s="1" t="s">
        <v>13</v>
      </c>
      <c r="D489" s="3" t="str">
        <f>TRIM(UPPER(Emission_Table_Raw[[#This Row],[Scope]]))</f>
        <v>SCOPE 2</v>
      </c>
      <c r="E489" s="3" t="str">
        <f>SUBSTITUTE(SUBSTITUTE(SUBSTITUTE(UPPER(Emission_Table_Raw[[#This Row],[GHG Type]]),"₂","2"),"₄","4"),"₀","0")</f>
        <v>CO2</v>
      </c>
      <c r="F489" s="8">
        <f>IF(Emission_Table[ [#This Row],[Clean GHG Type] ]="CO2", Emission_Table[[#This Row],[Emissions (tons)]],
 IF(Emission_Table[[#This Row],[Clean GHG Type]]="CH4", Emission_Table[[#This Row],[Emissions (tons)]]*28,
 IF(Emission_Table[[#This Row],[Clean GHG Type]]="N2O", Emission_Table[[#This Row],[Emissions (tons)]]*265, "")))</f>
        <v>4976.37</v>
      </c>
      <c r="G489" s="8">
        <v>4976.37</v>
      </c>
    </row>
    <row r="490" spans="1:7" ht="15.75" customHeight="1" x14ac:dyDescent="0.3">
      <c r="A490" s="6" t="s">
        <v>105</v>
      </c>
      <c r="B490" s="6" t="str">
        <f>TRIM(UPPER(Emission_Table_Raw[[#This Row],[Facility Name]]))</f>
        <v>ADANI GREEN</v>
      </c>
      <c r="C490" s="1" t="s">
        <v>34</v>
      </c>
      <c r="D490" s="3" t="str">
        <f>TRIM(UPPER(Emission_Table_Raw[[#This Row],[Scope]]))</f>
        <v>SCOPE 3</v>
      </c>
      <c r="E490" s="3" t="str">
        <f>SUBSTITUTE(SUBSTITUTE(SUBSTITUTE(UPPER(Emission_Table_Raw[[#This Row],[GHG Type]]),"₂","2"),"₄","4"),"₀","0")</f>
        <v>N2O</v>
      </c>
      <c r="F490" s="8">
        <f>IF(Emission_Table[ [#This Row],[Clean GHG Type] ]="CO2", Emission_Table[[#This Row],[Emissions (tons)]],
 IF(Emission_Table[[#This Row],[Clean GHG Type]]="CH4", Emission_Table[[#This Row],[Emissions (tons)]]*28,
 IF(Emission_Table[[#This Row],[Clean GHG Type]]="N2O", Emission_Table[[#This Row],[Emissions (tons)]]*265, "")))</f>
        <v>461325.25</v>
      </c>
      <c r="G490" s="8">
        <v>1740.85</v>
      </c>
    </row>
    <row r="491" spans="1:7" ht="15.75" customHeight="1" x14ac:dyDescent="0.3">
      <c r="A491" s="6" t="s">
        <v>134</v>
      </c>
      <c r="B491" s="6" t="str">
        <f>TRIM(UPPER(Emission_Table_Raw[[#This Row],[Facility Name]]))</f>
        <v>ADANI GREEN</v>
      </c>
      <c r="C491" s="1" t="s">
        <v>23</v>
      </c>
      <c r="D491" s="3" t="str">
        <f>TRIM(UPPER(Emission_Table_Raw[[#This Row],[Scope]]))</f>
        <v>SCOPE 3</v>
      </c>
      <c r="E491" s="3" t="str">
        <f>SUBSTITUTE(SUBSTITUTE(SUBSTITUTE(UPPER(Emission_Table_Raw[[#This Row],[GHG Type]]),"₂","2"),"₄","4"),"₀","0")</f>
        <v>CO2</v>
      </c>
      <c r="F491" s="8">
        <f>IF(Emission_Table[ [#This Row],[Clean GHG Type] ]="CO2", Emission_Table[[#This Row],[Emissions (tons)]],
 IF(Emission_Table[[#This Row],[Clean GHG Type]]="CH4", Emission_Table[[#This Row],[Emissions (tons)]]*28,
 IF(Emission_Table[[#This Row],[Clean GHG Type]]="N2O", Emission_Table[[#This Row],[Emissions (tons)]]*265, "")))</f>
        <v>1143.2019804232079</v>
      </c>
      <c r="G491" s="8">
        <v>1143.2019804232079</v>
      </c>
    </row>
    <row r="492" spans="1:7" ht="15.75" customHeight="1" x14ac:dyDescent="0.3">
      <c r="A492" s="6" t="s">
        <v>134</v>
      </c>
      <c r="B492" s="6" t="str">
        <f>TRIM(UPPER(Emission_Table_Raw[[#This Row],[Facility Name]]))</f>
        <v>TATA STEEL</v>
      </c>
      <c r="C492" s="1" t="s">
        <v>23</v>
      </c>
      <c r="D492" s="3" t="str">
        <f>TRIM(UPPER(Emission_Table_Raw[[#This Row],[Scope]]))</f>
        <v>SCOPE 1</v>
      </c>
      <c r="E492" s="3" t="str">
        <f>SUBSTITUTE(SUBSTITUTE(SUBSTITUTE(UPPER(Emission_Table_Raw[[#This Row],[GHG Type]]),"₂","2"),"₄","4"),"₀","0")</f>
        <v>CH4</v>
      </c>
      <c r="F492" s="8">
        <f>IF(Emission_Table[ [#This Row],[Clean GHG Type] ]="CO2", Emission_Table[[#This Row],[Emissions (tons)]],
 IF(Emission_Table[[#This Row],[Clean GHG Type]]="CH4", Emission_Table[[#This Row],[Emissions (tons)]]*28,
 IF(Emission_Table[[#This Row],[Clean GHG Type]]="N2O", Emission_Table[[#This Row],[Emissions (tons)]]*265, "")))</f>
        <v>99688.232895701454</v>
      </c>
      <c r="G492" s="8">
        <v>3560.2940319893378</v>
      </c>
    </row>
    <row r="493" spans="1:7" ht="15.75" customHeight="1" x14ac:dyDescent="0.3">
      <c r="A493" s="6" t="s">
        <v>134</v>
      </c>
      <c r="B493" s="6" t="str">
        <f>TRIM(UPPER(Emission_Table_Raw[[#This Row],[Facility Name]]))</f>
        <v>TATA STEEL</v>
      </c>
      <c r="C493" s="1" t="s">
        <v>13</v>
      </c>
      <c r="D493" s="3" t="str">
        <f>TRIM(UPPER(Emission_Table_Raw[[#This Row],[Scope]]))</f>
        <v>SCOPE 3</v>
      </c>
      <c r="E493" s="3" t="str">
        <f>SUBSTITUTE(SUBSTITUTE(SUBSTITUTE(UPPER(Emission_Table_Raw[[#This Row],[GHG Type]]),"₂","2"),"₄","4"),"₀","0")</f>
        <v>CO2</v>
      </c>
      <c r="F493" s="8">
        <f>IF(Emission_Table[ [#This Row],[Clean GHG Type] ]="CO2", Emission_Table[[#This Row],[Emissions (tons)]],
 IF(Emission_Table[[#This Row],[Clean GHG Type]]="CH4", Emission_Table[[#This Row],[Emissions (tons)]]*28,
 IF(Emission_Table[[#This Row],[Clean GHG Type]]="N2O", Emission_Table[[#This Row],[Emissions (tons)]]*265, "")))</f>
        <v>2646.587032439355</v>
      </c>
      <c r="G493" s="8">
        <v>2646.587032439355</v>
      </c>
    </row>
    <row r="494" spans="1:7" ht="15.75" customHeight="1" x14ac:dyDescent="0.3">
      <c r="A494" s="6" t="s">
        <v>134</v>
      </c>
      <c r="B494" s="6" t="str">
        <f>TRIM(UPPER(Emission_Table_Raw[[#This Row],[Facility Name]]))</f>
        <v>ADANI GREEN</v>
      </c>
      <c r="C494" s="1" t="s">
        <v>8</v>
      </c>
      <c r="D494" s="3" t="str">
        <f>TRIM(UPPER(Emission_Table_Raw[[#This Row],[Scope]]))</f>
        <v>SCOPE 2</v>
      </c>
      <c r="E494" s="3" t="str">
        <f>SUBSTITUTE(SUBSTITUTE(SUBSTITUTE(UPPER(Emission_Table_Raw[[#This Row],[GHG Type]]),"₂","2"),"₄","4"),"₀","0")</f>
        <v>N2O</v>
      </c>
      <c r="F494" s="8">
        <f>IF(Emission_Table[ [#This Row],[Clean GHG Type] ]="CO2", Emission_Table[[#This Row],[Emissions (tons)]],
 IF(Emission_Table[[#This Row],[Clean GHG Type]]="CH4", Emission_Table[[#This Row],[Emissions (tons)]]*28,
 IF(Emission_Table[[#This Row],[Clean GHG Type]]="N2O", Emission_Table[[#This Row],[Emissions (tons)]]*265, "")))</f>
        <v>1209566.9305915136</v>
      </c>
      <c r="G494" s="8">
        <v>4564.4035116660889</v>
      </c>
    </row>
    <row r="495" spans="1:7" ht="15.75" customHeight="1" x14ac:dyDescent="0.3">
      <c r="A495" s="6" t="s">
        <v>134</v>
      </c>
      <c r="B495" s="6" t="str">
        <f>TRIM(UPPER(Emission_Table_Raw[[#This Row],[Facility Name]]))</f>
        <v>TATA STEEL</v>
      </c>
      <c r="C495" s="1" t="s">
        <v>23</v>
      </c>
      <c r="D495" s="3" t="str">
        <f>TRIM(UPPER(Emission_Table_Raw[[#This Row],[Scope]]))</f>
        <v>SCOPE 3</v>
      </c>
      <c r="E495" s="3" t="str">
        <f>SUBSTITUTE(SUBSTITUTE(SUBSTITUTE(UPPER(Emission_Table_Raw[[#This Row],[GHG Type]]),"₂","2"),"₄","4"),"₀","0")</f>
        <v>N2O</v>
      </c>
      <c r="F495" s="8">
        <f>IF(Emission_Table[ [#This Row],[Clean GHG Type] ]="CO2", Emission_Table[[#This Row],[Emissions (tons)]],
 IF(Emission_Table[[#This Row],[Clean GHG Type]]="CH4", Emission_Table[[#This Row],[Emissions (tons)]]*28,
 IF(Emission_Table[[#This Row],[Clean GHG Type]]="N2O", Emission_Table[[#This Row],[Emissions (tons)]]*265, "")))</f>
        <v>1024921.9500000001</v>
      </c>
      <c r="G495" s="8">
        <v>3867.63</v>
      </c>
    </row>
    <row r="496" spans="1:7" ht="15.75" customHeight="1" x14ac:dyDescent="0.3">
      <c r="A496" s="6" t="s">
        <v>134</v>
      </c>
      <c r="B496" s="6" t="str">
        <f>TRIM(UPPER(Emission_Table_Raw[[#This Row],[Facility Name]]))</f>
        <v>JSW ENERGY</v>
      </c>
      <c r="C496" s="1" t="s">
        <v>23</v>
      </c>
      <c r="D496" s="3" t="str">
        <f>TRIM(UPPER(Emission_Table_Raw[[#This Row],[Scope]]))</f>
        <v>SCOPE 1</v>
      </c>
      <c r="E496" s="3" t="str">
        <f>SUBSTITUTE(SUBSTITUTE(SUBSTITUTE(UPPER(Emission_Table_Raw[[#This Row],[GHG Type]]),"₂","2"),"₄","4"),"₀","0")</f>
        <v>CH4</v>
      </c>
      <c r="F496" s="8">
        <f>IF(Emission_Table[ [#This Row],[Clean GHG Type] ]="CO2", Emission_Table[[#This Row],[Emissions (tons)]],
 IF(Emission_Table[[#This Row],[Clean GHG Type]]="CH4", Emission_Table[[#This Row],[Emissions (tons)]]*28,
 IF(Emission_Table[[#This Row],[Clean GHG Type]]="N2O", Emission_Table[[#This Row],[Emissions (tons)]]*265, "")))</f>
        <v>33130.44</v>
      </c>
      <c r="G496" s="8">
        <v>1183.23</v>
      </c>
    </row>
    <row r="497" spans="1:7" ht="15.75" customHeight="1" x14ac:dyDescent="0.3">
      <c r="A497" s="6" t="s">
        <v>134</v>
      </c>
      <c r="B497" s="6" t="str">
        <f>TRIM(UPPER(Emission_Table_Raw[[#This Row],[Facility Name]]))</f>
        <v>TATA STEEL</v>
      </c>
      <c r="C497" s="1" t="s">
        <v>8</v>
      </c>
      <c r="D497" s="3" t="str">
        <f>TRIM(UPPER(Emission_Table_Raw[[#This Row],[Scope]]))</f>
        <v>SCOPE 3</v>
      </c>
      <c r="E497" s="3" t="str">
        <f>SUBSTITUTE(SUBSTITUTE(SUBSTITUTE(UPPER(Emission_Table_Raw[[#This Row],[GHG Type]]),"₂","2"),"₄","4"),"₀","0")</f>
        <v>N2O</v>
      </c>
      <c r="F497" s="8">
        <f>IF(Emission_Table[ [#This Row],[Clean GHG Type] ]="CO2", Emission_Table[[#This Row],[Emissions (tons)]],
 IF(Emission_Table[[#This Row],[Clean GHG Type]]="CH4", Emission_Table[[#This Row],[Emissions (tons)]]*28,
 IF(Emission_Table[[#This Row],[Clean GHG Type]]="N2O", Emission_Table[[#This Row],[Emissions (tons)]]*265, "")))</f>
        <v>323817.5578794402</v>
      </c>
      <c r="G497" s="8">
        <v>1221.9530486016611</v>
      </c>
    </row>
    <row r="498" spans="1:7" ht="15.75" customHeight="1" x14ac:dyDescent="0.3">
      <c r="A498" s="6" t="s">
        <v>134</v>
      </c>
      <c r="B498" s="6" t="str">
        <f>TRIM(UPPER(Emission_Table_Raw[[#This Row],[Facility Name]]))</f>
        <v>L&amp;T</v>
      </c>
      <c r="C498" s="1" t="s">
        <v>23</v>
      </c>
      <c r="D498" s="3" t="str">
        <f>TRIM(UPPER(Emission_Table_Raw[[#This Row],[Scope]]))</f>
        <v>SCOPE 2</v>
      </c>
      <c r="E498" s="3" t="str">
        <f>SUBSTITUTE(SUBSTITUTE(SUBSTITUTE(UPPER(Emission_Table_Raw[[#This Row],[GHG Type]]),"₂","2"),"₄","4"),"₀","0")</f>
        <v>CO2</v>
      </c>
      <c r="F498" s="8">
        <f>IF(Emission_Table[ [#This Row],[Clean GHG Type] ]="CO2", Emission_Table[[#This Row],[Emissions (tons)]],
 IF(Emission_Table[[#This Row],[Clean GHG Type]]="CH4", Emission_Table[[#This Row],[Emissions (tons)]]*28,
 IF(Emission_Table[[#This Row],[Clean GHG Type]]="N2O", Emission_Table[[#This Row],[Emissions (tons)]]*265, "")))</f>
        <v>4193.53</v>
      </c>
      <c r="G498" s="8">
        <v>4193.53</v>
      </c>
    </row>
    <row r="499" spans="1:7" ht="15.75" customHeight="1" x14ac:dyDescent="0.3">
      <c r="A499" s="6" t="s">
        <v>134</v>
      </c>
      <c r="B499" s="6" t="str">
        <f>TRIM(UPPER(Emission_Table_Raw[[#This Row],[Facility Name]]))</f>
        <v>L&amp;T</v>
      </c>
      <c r="C499" s="1" t="s">
        <v>34</v>
      </c>
      <c r="D499" s="3" t="str">
        <f>TRIM(UPPER(Emission_Table_Raw[[#This Row],[Scope]]))</f>
        <v>SCOPE 1</v>
      </c>
      <c r="E499" s="3" t="str">
        <f>SUBSTITUTE(SUBSTITUTE(SUBSTITUTE(UPPER(Emission_Table_Raw[[#This Row],[GHG Type]]),"₂","2"),"₄","4"),"₀","0")</f>
        <v>CH4</v>
      </c>
      <c r="F499" s="8">
        <f>IF(Emission_Table[ [#This Row],[Clean GHG Type] ]="CO2", Emission_Table[[#This Row],[Emissions (tons)]],
 IF(Emission_Table[[#This Row],[Clean GHG Type]]="CH4", Emission_Table[[#This Row],[Emissions (tons)]]*28,
 IF(Emission_Table[[#This Row],[Clean GHG Type]]="N2O", Emission_Table[[#This Row],[Emissions (tons)]]*265, "")))</f>
        <v>90330.239999999991</v>
      </c>
      <c r="G499" s="8">
        <v>3226.08</v>
      </c>
    </row>
    <row r="500" spans="1:7" ht="15.75" customHeight="1" x14ac:dyDescent="0.3">
      <c r="A500" s="6" t="s">
        <v>94</v>
      </c>
      <c r="B500" s="6" t="str">
        <f>TRIM(UPPER(Emission_Table_Raw[[#This Row],[Facility Name]]))</f>
        <v>JSW ENERGY</v>
      </c>
      <c r="C500" s="1" t="s">
        <v>13</v>
      </c>
      <c r="D500" s="3" t="str">
        <f>TRIM(UPPER(Emission_Table_Raw[[#This Row],[Scope]]))</f>
        <v>SCOPE 3</v>
      </c>
      <c r="E500" s="3" t="str">
        <f>SUBSTITUTE(SUBSTITUTE(SUBSTITUTE(UPPER(Emission_Table_Raw[[#This Row],[GHG Type]]),"₂","2"),"₄","4"),"₀","0")</f>
        <v>CH4</v>
      </c>
      <c r="F500" s="8">
        <f>IF(Emission_Table[ [#This Row],[Clean GHG Type] ]="CO2", Emission_Table[[#This Row],[Emissions (tons)]],
 IF(Emission_Table[[#This Row],[Clean GHG Type]]="CH4", Emission_Table[[#This Row],[Emissions (tons)]]*28,
 IF(Emission_Table[[#This Row],[Clean GHG Type]]="N2O", Emission_Table[[#This Row],[Emissions (tons)]]*265, "")))</f>
        <v>79348.639999999999</v>
      </c>
      <c r="G500" s="8">
        <v>2833.88</v>
      </c>
    </row>
    <row r="501" spans="1:7" ht="15.75" customHeight="1" x14ac:dyDescent="0.3">
      <c r="A501" s="6" t="s">
        <v>94</v>
      </c>
      <c r="B501" s="6" t="str">
        <f>TRIM(UPPER(Emission_Table_Raw[[#This Row],[Facility Name]]))</f>
        <v>RELIANCE INDUSTRIES</v>
      </c>
      <c r="C501" s="1" t="s">
        <v>13</v>
      </c>
      <c r="D501" s="3" t="str">
        <f>TRIM(UPPER(Emission_Table_Raw[[#This Row],[Scope]]))</f>
        <v>SCOPE 3</v>
      </c>
      <c r="E501" s="3" t="str">
        <f>SUBSTITUTE(SUBSTITUTE(SUBSTITUTE(UPPER(Emission_Table_Raw[[#This Row],[GHG Type]]),"₂","2"),"₄","4"),"₀","0")</f>
        <v>CO2</v>
      </c>
      <c r="F501" s="8">
        <f>IF(Emission_Table[ [#This Row],[Clean GHG Type] ]="CO2", Emission_Table[[#This Row],[Emissions (tons)]],
 IF(Emission_Table[[#This Row],[Clean GHG Type]]="CH4", Emission_Table[[#This Row],[Emissions (tons)]]*28,
 IF(Emission_Table[[#This Row],[Clean GHG Type]]="N2O", Emission_Table[[#This Row],[Emissions (tons)]]*265, "")))</f>
        <v>3100.15</v>
      </c>
      <c r="G501" s="8">
        <v>3100.15</v>
      </c>
    </row>
    <row r="502" spans="1:7" ht="15.75" customHeight="1" x14ac:dyDescent="0.3">
      <c r="A502" s="6" t="s">
        <v>94</v>
      </c>
      <c r="B502" s="6" t="str">
        <f>TRIM(UPPER(Emission_Table_Raw[[#This Row],[Facility Name]]))</f>
        <v>JSW ENERGY</v>
      </c>
      <c r="C502" s="1" t="s">
        <v>23</v>
      </c>
      <c r="D502" s="3" t="str">
        <f>TRIM(UPPER(Emission_Table_Raw[[#This Row],[Scope]]))</f>
        <v>SCOPE 1</v>
      </c>
      <c r="E502" s="3" t="str">
        <f>SUBSTITUTE(SUBSTITUTE(SUBSTITUTE(UPPER(Emission_Table_Raw[[#This Row],[GHG Type]]),"₂","2"),"₄","4"),"₀","0")</f>
        <v>CH4</v>
      </c>
      <c r="F502" s="8">
        <f>IF(Emission_Table[ [#This Row],[Clean GHG Type] ]="CO2", Emission_Table[[#This Row],[Emissions (tons)]],
 IF(Emission_Table[[#This Row],[Clean GHG Type]]="CH4", Emission_Table[[#This Row],[Emissions (tons)]]*28,
 IF(Emission_Table[[#This Row],[Clean GHG Type]]="N2O", Emission_Table[[#This Row],[Emissions (tons)]]*265, "")))</f>
        <v>54574.884137638983</v>
      </c>
      <c r="G502" s="8">
        <v>1949.103004915678</v>
      </c>
    </row>
    <row r="503" spans="1:7" ht="15.75" customHeight="1" x14ac:dyDescent="0.3">
      <c r="A503" s="6" t="s">
        <v>94</v>
      </c>
      <c r="B503" s="6" t="str">
        <f>TRIM(UPPER(Emission_Table_Raw[[#This Row],[Facility Name]]))</f>
        <v>TATA STEEL</v>
      </c>
      <c r="C503" s="1" t="s">
        <v>23</v>
      </c>
      <c r="D503" s="3" t="str">
        <f>TRIM(UPPER(Emission_Table_Raw[[#This Row],[Scope]]))</f>
        <v>SCOPE 3</v>
      </c>
      <c r="E503" s="3" t="str">
        <f>SUBSTITUTE(SUBSTITUTE(SUBSTITUTE(UPPER(Emission_Table_Raw[[#This Row],[GHG Type]]),"₂","2"),"₄","4"),"₀","0")</f>
        <v>CO2</v>
      </c>
      <c r="F503" s="8">
        <f>IF(Emission_Table[ [#This Row],[Clean GHG Type] ]="CO2", Emission_Table[[#This Row],[Emissions (tons)]],
 IF(Emission_Table[[#This Row],[Clean GHG Type]]="CH4", Emission_Table[[#This Row],[Emissions (tons)]]*28,
 IF(Emission_Table[[#This Row],[Clean GHG Type]]="N2O", Emission_Table[[#This Row],[Emissions (tons)]]*265, "")))</f>
        <v>3557.5735022171589</v>
      </c>
      <c r="G503" s="8">
        <v>3557.5735022171589</v>
      </c>
    </row>
    <row r="504" spans="1:7" ht="15.75" customHeight="1" x14ac:dyDescent="0.3">
      <c r="A504" s="6" t="s">
        <v>94</v>
      </c>
      <c r="B504" s="6" t="str">
        <f>TRIM(UPPER(Emission_Table_Raw[[#This Row],[Facility Name]]))</f>
        <v>JSW ENERGY</v>
      </c>
      <c r="C504" s="1" t="s">
        <v>13</v>
      </c>
      <c r="D504" s="3" t="str">
        <f>TRIM(UPPER(Emission_Table_Raw[[#This Row],[Scope]]))</f>
        <v>SCOPE 3</v>
      </c>
      <c r="E504" s="3" t="str">
        <f>SUBSTITUTE(SUBSTITUTE(SUBSTITUTE(UPPER(Emission_Table_Raw[[#This Row],[GHG Type]]),"₂","2"),"₄","4"),"₀","0")</f>
        <v>CO2</v>
      </c>
      <c r="F504" s="8">
        <f>IF(Emission_Table[ [#This Row],[Clean GHG Type] ]="CO2", Emission_Table[[#This Row],[Emissions (tons)]],
 IF(Emission_Table[[#This Row],[Clean GHG Type]]="CH4", Emission_Table[[#This Row],[Emissions (tons)]]*28,
 IF(Emission_Table[[#This Row],[Clean GHG Type]]="N2O", Emission_Table[[#This Row],[Emissions (tons)]]*265, "")))</f>
        <v>4761.95</v>
      </c>
      <c r="G504" s="8">
        <v>4761.95</v>
      </c>
    </row>
    <row r="505" spans="1:7" ht="15.75" customHeight="1" x14ac:dyDescent="0.3">
      <c r="A505" s="6" t="s">
        <v>94</v>
      </c>
      <c r="B505" s="6" t="str">
        <f>TRIM(UPPER(Emission_Table_Raw[[#This Row],[Facility Name]]))</f>
        <v>TATA STEEL</v>
      </c>
      <c r="C505" s="1" t="s">
        <v>34</v>
      </c>
      <c r="D505" s="3" t="str">
        <f>TRIM(UPPER(Emission_Table_Raw[[#This Row],[Scope]]))</f>
        <v>SCOPE 2</v>
      </c>
      <c r="E505" s="3" t="str">
        <f>SUBSTITUTE(SUBSTITUTE(SUBSTITUTE(UPPER(Emission_Table_Raw[[#This Row],[GHG Type]]),"₂","2"),"₄","4"),"₀","0")</f>
        <v>CO2</v>
      </c>
      <c r="F505" s="8">
        <f>IF(Emission_Table[ [#This Row],[Clean GHG Type] ]="CO2", Emission_Table[[#This Row],[Emissions (tons)]],
 IF(Emission_Table[[#This Row],[Clean GHG Type]]="CH4", Emission_Table[[#This Row],[Emissions (tons)]]*28,
 IF(Emission_Table[[#This Row],[Clean GHG Type]]="N2O", Emission_Table[[#This Row],[Emissions (tons)]]*265, "")))</f>
        <v>4610.1499999999996</v>
      </c>
      <c r="G505" s="8">
        <v>4610.1499999999996</v>
      </c>
    </row>
    <row r="506" spans="1:7" ht="15.75" customHeight="1" x14ac:dyDescent="0.3">
      <c r="A506" s="6" t="s">
        <v>94</v>
      </c>
      <c r="B506" s="6" t="str">
        <f>TRIM(UPPER(Emission_Table_Raw[[#This Row],[Facility Name]]))</f>
        <v>L&amp;T</v>
      </c>
      <c r="C506" s="1" t="s">
        <v>13</v>
      </c>
      <c r="D506" s="3" t="str">
        <f>TRIM(UPPER(Emission_Table_Raw[[#This Row],[Scope]]))</f>
        <v>SCOPE 1</v>
      </c>
      <c r="E506" s="3" t="str">
        <f>SUBSTITUTE(SUBSTITUTE(SUBSTITUTE(UPPER(Emission_Table_Raw[[#This Row],[GHG Type]]),"₂","2"),"₄","4"),"₀","0")</f>
        <v>CH4</v>
      </c>
      <c r="F506" s="8">
        <f>IF(Emission_Table[ [#This Row],[Clean GHG Type] ]="CO2", Emission_Table[[#This Row],[Emissions (tons)]],
 IF(Emission_Table[[#This Row],[Clean GHG Type]]="CH4", Emission_Table[[#This Row],[Emissions (tons)]]*28,
 IF(Emission_Table[[#This Row],[Clean GHG Type]]="N2O", Emission_Table[[#This Row],[Emissions (tons)]]*265, "")))</f>
        <v>121826.87899776768</v>
      </c>
      <c r="G506" s="8">
        <v>4350.9599642059884</v>
      </c>
    </row>
    <row r="507" spans="1:7" ht="15.75" customHeight="1" x14ac:dyDescent="0.3">
      <c r="A507" s="6" t="s">
        <v>94</v>
      </c>
      <c r="B507" s="6" t="str">
        <f>TRIM(UPPER(Emission_Table_Raw[[#This Row],[Facility Name]]))</f>
        <v>ADANI GREEN</v>
      </c>
      <c r="C507" s="1" t="s">
        <v>13</v>
      </c>
      <c r="D507" s="3" t="str">
        <f>TRIM(UPPER(Emission_Table_Raw[[#This Row],[Scope]]))</f>
        <v>SCOPE 3</v>
      </c>
      <c r="E507" s="3" t="str">
        <f>SUBSTITUTE(SUBSTITUTE(SUBSTITUTE(UPPER(Emission_Table_Raw[[#This Row],[GHG Type]]),"₂","2"),"₄","4"),"₀","0")</f>
        <v>CH4</v>
      </c>
      <c r="F507" s="8">
        <f>IF(Emission_Table[ [#This Row],[Clean GHG Type] ]="CO2", Emission_Table[[#This Row],[Emissions (tons)]],
 IF(Emission_Table[[#This Row],[Clean GHG Type]]="CH4", Emission_Table[[#This Row],[Emissions (tons)]]*28,
 IF(Emission_Table[[#This Row],[Clean GHG Type]]="N2O", Emission_Table[[#This Row],[Emissions (tons)]]*265, "")))</f>
        <v>126177.81891817207</v>
      </c>
      <c r="G507" s="8">
        <v>4506.3506756490024</v>
      </c>
    </row>
    <row r="508" spans="1:7" ht="15.75" customHeight="1" x14ac:dyDescent="0.3">
      <c r="A508" s="6" t="s">
        <v>94</v>
      </c>
      <c r="B508" s="6" t="str">
        <f>TRIM(UPPER(Emission_Table_Raw[[#This Row],[Facility Name]]))</f>
        <v>TATA STEEL</v>
      </c>
      <c r="C508" s="1" t="s">
        <v>23</v>
      </c>
      <c r="D508" s="3" t="str">
        <f>TRIM(UPPER(Emission_Table_Raw[[#This Row],[Scope]]))</f>
        <v>SCOPE 2</v>
      </c>
      <c r="E508" s="3" t="str">
        <f>SUBSTITUTE(SUBSTITUTE(SUBSTITUTE(UPPER(Emission_Table_Raw[[#This Row],[GHG Type]]),"₂","2"),"₄","4"),"₀","0")</f>
        <v>CO2</v>
      </c>
      <c r="F508" s="8">
        <f>IF(Emission_Table[ [#This Row],[Clean GHG Type] ]="CO2", Emission_Table[[#This Row],[Emissions (tons)]],
 IF(Emission_Table[[#This Row],[Clean GHG Type]]="CH4", Emission_Table[[#This Row],[Emissions (tons)]]*28,
 IF(Emission_Table[[#This Row],[Clean GHG Type]]="N2O", Emission_Table[[#This Row],[Emissions (tons)]]*265, "")))</f>
        <v>2282.1801988985248</v>
      </c>
      <c r="G508" s="8">
        <v>2282.1801988985248</v>
      </c>
    </row>
    <row r="509" spans="1:7" ht="15.75" customHeight="1" x14ac:dyDescent="0.3">
      <c r="A509" s="6" t="s">
        <v>94</v>
      </c>
      <c r="B509" s="6" t="str">
        <f>TRIM(UPPER(Emission_Table_Raw[[#This Row],[Facility Name]]))</f>
        <v>ADANI GREEN</v>
      </c>
      <c r="C509" s="1" t="s">
        <v>34</v>
      </c>
      <c r="D509" s="3" t="str">
        <f>TRIM(UPPER(Emission_Table_Raw[[#This Row],[Scope]]))</f>
        <v>SCOPE 2</v>
      </c>
      <c r="E509" s="3" t="str">
        <f>SUBSTITUTE(SUBSTITUTE(SUBSTITUTE(UPPER(Emission_Table_Raw[[#This Row],[GHG Type]]),"₂","2"),"₄","4"),"₀","0")</f>
        <v>CO2</v>
      </c>
      <c r="F509" s="8">
        <f>IF(Emission_Table[ [#This Row],[Clean GHG Type] ]="CO2", Emission_Table[[#This Row],[Emissions (tons)]],
 IF(Emission_Table[[#This Row],[Clean GHG Type]]="CH4", Emission_Table[[#This Row],[Emissions (tons)]]*28,
 IF(Emission_Table[[#This Row],[Clean GHG Type]]="N2O", Emission_Table[[#This Row],[Emissions (tons)]]*265, "")))</f>
        <v>1643.92</v>
      </c>
      <c r="G509" s="8">
        <v>1643.92</v>
      </c>
    </row>
    <row r="510" spans="1:7" ht="15.75" customHeight="1" x14ac:dyDescent="0.3">
      <c r="A510" s="6" t="s">
        <v>210</v>
      </c>
      <c r="B510" s="6" t="str">
        <f>TRIM(UPPER(Emission_Table_Raw[[#This Row],[Facility Name]]))</f>
        <v>JSW ENERGY</v>
      </c>
      <c r="C510" s="1" t="s">
        <v>34</v>
      </c>
      <c r="D510" s="3" t="str">
        <f>TRIM(UPPER(Emission_Table_Raw[[#This Row],[Scope]]))</f>
        <v>SCOPE 2</v>
      </c>
      <c r="E510" s="3" t="str">
        <f>SUBSTITUTE(SUBSTITUTE(SUBSTITUTE(UPPER(Emission_Table_Raw[[#This Row],[GHG Type]]),"₂","2"),"₄","4"),"₀","0")</f>
        <v>CH4</v>
      </c>
      <c r="F510" s="8">
        <f>IF(Emission_Table[ [#This Row],[Clean GHG Type] ]="CO2", Emission_Table[[#This Row],[Emissions (tons)]],
 IF(Emission_Table[[#This Row],[Clean GHG Type]]="CH4", Emission_Table[[#This Row],[Emissions (tons)]]*28,
 IF(Emission_Table[[#This Row],[Clean GHG Type]]="N2O", Emission_Table[[#This Row],[Emissions (tons)]]*265, "")))</f>
        <v>95946.2</v>
      </c>
      <c r="G510" s="8">
        <v>3426.65</v>
      </c>
    </row>
    <row r="511" spans="1:7" ht="15.75" customHeight="1" x14ac:dyDescent="0.3">
      <c r="A511" s="6" t="s">
        <v>210</v>
      </c>
      <c r="B511" s="6" t="str">
        <f>TRIM(UPPER(Emission_Table_Raw[[#This Row],[Facility Name]]))</f>
        <v>TATA STEEL</v>
      </c>
      <c r="C511" s="1" t="s">
        <v>8</v>
      </c>
      <c r="D511" s="3" t="str">
        <f>TRIM(UPPER(Emission_Table_Raw[[#This Row],[Scope]]))</f>
        <v>SCOPE 3</v>
      </c>
      <c r="E511" s="3" t="str">
        <f>SUBSTITUTE(SUBSTITUTE(SUBSTITUTE(UPPER(Emission_Table_Raw[[#This Row],[GHG Type]]),"₂","2"),"₄","4"),"₀","0")</f>
        <v>CH4</v>
      </c>
      <c r="F511" s="8">
        <f>IF(Emission_Table[ [#This Row],[Clean GHG Type] ]="CO2", Emission_Table[[#This Row],[Emissions (tons)]],
 IF(Emission_Table[[#This Row],[Clean GHG Type]]="CH4", Emission_Table[[#This Row],[Emissions (tons)]]*28,
 IF(Emission_Table[[#This Row],[Clean GHG Type]]="N2O", Emission_Table[[#This Row],[Emissions (tons)]]*265, "")))</f>
        <v>71022</v>
      </c>
      <c r="G511" s="8">
        <v>2536.5</v>
      </c>
    </row>
    <row r="512" spans="1:7" ht="15.75" customHeight="1" x14ac:dyDescent="0.3">
      <c r="A512" s="6" t="s">
        <v>210</v>
      </c>
      <c r="B512" s="6" t="str">
        <f>TRIM(UPPER(Emission_Table_Raw[[#This Row],[Facility Name]]))</f>
        <v>RELIANCE INDUSTRIES</v>
      </c>
      <c r="C512" s="1" t="s">
        <v>13</v>
      </c>
      <c r="D512" s="3" t="str">
        <f>TRIM(UPPER(Emission_Table_Raw[[#This Row],[Scope]]))</f>
        <v>SCOPE 1</v>
      </c>
      <c r="E512" s="3" t="str">
        <f>SUBSTITUTE(SUBSTITUTE(SUBSTITUTE(UPPER(Emission_Table_Raw[[#This Row],[GHG Type]]),"₂","2"),"₄","4"),"₀","0")</f>
        <v>CH4</v>
      </c>
      <c r="F512" s="8">
        <f>IF(Emission_Table[ [#This Row],[Clean GHG Type] ]="CO2", Emission_Table[[#This Row],[Emissions (tons)]],
 IF(Emission_Table[[#This Row],[Clean GHG Type]]="CH4", Emission_Table[[#This Row],[Emissions (tons)]]*28,
 IF(Emission_Table[[#This Row],[Clean GHG Type]]="N2O", Emission_Table[[#This Row],[Emissions (tons)]]*265, "")))</f>
        <v>46035.079999999994</v>
      </c>
      <c r="G512" s="8">
        <v>1644.11</v>
      </c>
    </row>
    <row r="513" spans="1:7" ht="15.75" customHeight="1" x14ac:dyDescent="0.3">
      <c r="A513" s="6" t="s">
        <v>210</v>
      </c>
      <c r="B513" s="6" t="str">
        <f>TRIM(UPPER(Emission_Table_Raw[[#This Row],[Facility Name]]))</f>
        <v>RELIANCE INDUSTRIES</v>
      </c>
      <c r="C513" s="1" t="s">
        <v>34</v>
      </c>
      <c r="D513" s="3" t="str">
        <f>TRIM(UPPER(Emission_Table_Raw[[#This Row],[Scope]]))</f>
        <v>SCOPE 3</v>
      </c>
      <c r="E513" s="3" t="str">
        <f>SUBSTITUTE(SUBSTITUTE(SUBSTITUTE(UPPER(Emission_Table_Raw[[#This Row],[GHG Type]]),"₂","2"),"₄","4"),"₀","0")</f>
        <v>N2O</v>
      </c>
      <c r="F513" s="8">
        <f>IF(Emission_Table[ [#This Row],[Clean GHG Type] ]="CO2", Emission_Table[[#This Row],[Emissions (tons)]],
 IF(Emission_Table[[#This Row],[Clean GHG Type]]="CH4", Emission_Table[[#This Row],[Emissions (tons)]]*28,
 IF(Emission_Table[[#This Row],[Clean GHG Type]]="N2O", Emission_Table[[#This Row],[Emissions (tons)]]*265, "")))</f>
        <v>747466.95000000007</v>
      </c>
      <c r="G513" s="8">
        <v>2820.63</v>
      </c>
    </row>
    <row r="514" spans="1:7" ht="15.75" customHeight="1" x14ac:dyDescent="0.3">
      <c r="A514" s="6" t="s">
        <v>210</v>
      </c>
      <c r="B514" s="6" t="str">
        <f>TRIM(UPPER(Emission_Table_Raw[[#This Row],[Facility Name]]))</f>
        <v>JSW ENERGY</v>
      </c>
      <c r="C514" s="1" t="s">
        <v>8</v>
      </c>
      <c r="D514" s="3" t="str">
        <f>TRIM(UPPER(Emission_Table_Raw[[#This Row],[Scope]]))</f>
        <v>SCOPE 2</v>
      </c>
      <c r="E514" s="3" t="str">
        <f>SUBSTITUTE(SUBSTITUTE(SUBSTITUTE(UPPER(Emission_Table_Raw[[#This Row],[GHG Type]]),"₂","2"),"₄","4"),"₀","0")</f>
        <v>CO2</v>
      </c>
      <c r="F514" s="8">
        <f>IF(Emission_Table[ [#This Row],[Clean GHG Type] ]="CO2", Emission_Table[[#This Row],[Emissions (tons)]],
 IF(Emission_Table[[#This Row],[Clean GHG Type]]="CH4", Emission_Table[[#This Row],[Emissions (tons)]]*28,
 IF(Emission_Table[[#This Row],[Clean GHG Type]]="N2O", Emission_Table[[#This Row],[Emissions (tons)]]*265, "")))</f>
        <v>2495.33</v>
      </c>
      <c r="G514" s="8">
        <v>2495.33</v>
      </c>
    </row>
    <row r="515" spans="1:7" ht="15.75" customHeight="1" x14ac:dyDescent="0.3">
      <c r="A515" s="6" t="s">
        <v>210</v>
      </c>
      <c r="B515" s="6" t="str">
        <f>TRIM(UPPER(Emission_Table_Raw[[#This Row],[Facility Name]]))</f>
        <v>JSW ENERGY</v>
      </c>
      <c r="C515" s="1" t="s">
        <v>13</v>
      </c>
      <c r="D515" s="3" t="str">
        <f>TRIM(UPPER(Emission_Table_Raw[[#This Row],[Scope]]))</f>
        <v>SCOPE 3</v>
      </c>
      <c r="E515" s="3" t="str">
        <f>SUBSTITUTE(SUBSTITUTE(SUBSTITUTE(UPPER(Emission_Table_Raw[[#This Row],[GHG Type]]),"₂","2"),"₄","4"),"₀","0")</f>
        <v>N2O</v>
      </c>
      <c r="F515" s="8">
        <f>IF(Emission_Table[ [#This Row],[Clean GHG Type] ]="CO2", Emission_Table[[#This Row],[Emissions (tons)]],
 IF(Emission_Table[[#This Row],[Clean GHG Type]]="CH4", Emission_Table[[#This Row],[Emissions (tons)]]*28,
 IF(Emission_Table[[#This Row],[Clean GHG Type]]="N2O", Emission_Table[[#This Row],[Emissions (tons)]]*265, "")))</f>
        <v>941870.95</v>
      </c>
      <c r="G515" s="8">
        <v>3554.23</v>
      </c>
    </row>
    <row r="516" spans="1:7" ht="15.75" customHeight="1" x14ac:dyDescent="0.3">
      <c r="A516" s="6" t="s">
        <v>139</v>
      </c>
      <c r="B516" s="6" t="str">
        <f>TRIM(UPPER(Emission_Table_Raw[[#This Row],[Facility Name]]))</f>
        <v>TATA STEEL</v>
      </c>
      <c r="C516" s="1" t="s">
        <v>23</v>
      </c>
      <c r="D516" s="3" t="str">
        <f>TRIM(UPPER(Emission_Table_Raw[[#This Row],[Scope]]))</f>
        <v>SCOPE 2</v>
      </c>
      <c r="E516" s="3" t="str">
        <f>SUBSTITUTE(SUBSTITUTE(SUBSTITUTE(UPPER(Emission_Table_Raw[[#This Row],[GHG Type]]),"₂","2"),"₄","4"),"₀","0")</f>
        <v>CO2</v>
      </c>
      <c r="F516" s="8">
        <f>IF(Emission_Table[ [#This Row],[Clean GHG Type] ]="CO2", Emission_Table[[#This Row],[Emissions (tons)]],
 IF(Emission_Table[[#This Row],[Clean GHG Type]]="CH4", Emission_Table[[#This Row],[Emissions (tons)]]*28,
 IF(Emission_Table[[#This Row],[Clean GHG Type]]="N2O", Emission_Table[[#This Row],[Emissions (tons)]]*265, "")))</f>
        <v>2361.5527537485918</v>
      </c>
      <c r="G516" s="8">
        <v>2361.5527537485918</v>
      </c>
    </row>
    <row r="517" spans="1:7" ht="15.75" customHeight="1" x14ac:dyDescent="0.3">
      <c r="A517" s="6" t="s">
        <v>139</v>
      </c>
      <c r="B517" s="6" t="str">
        <f>TRIM(UPPER(Emission_Table_Raw[[#This Row],[Facility Name]]))</f>
        <v>L&amp;T</v>
      </c>
      <c r="C517" s="1" t="s">
        <v>23</v>
      </c>
      <c r="D517" s="3" t="str">
        <f>TRIM(UPPER(Emission_Table_Raw[[#This Row],[Scope]]))</f>
        <v>SCOPE 1</v>
      </c>
      <c r="E517" s="3" t="str">
        <f>SUBSTITUTE(SUBSTITUTE(SUBSTITUTE(UPPER(Emission_Table_Raw[[#This Row],[GHG Type]]),"₂","2"),"₄","4"),"₀","0")</f>
        <v>CH4</v>
      </c>
      <c r="F517" s="8">
        <f>IF(Emission_Table[ [#This Row],[Clean GHG Type] ]="CO2", Emission_Table[[#This Row],[Emissions (tons)]],
 IF(Emission_Table[[#This Row],[Clean GHG Type]]="CH4", Emission_Table[[#This Row],[Emissions (tons)]]*28,
 IF(Emission_Table[[#This Row],[Clean GHG Type]]="N2O", Emission_Table[[#This Row],[Emissions (tons)]]*265, "")))</f>
        <v>106608.32000000001</v>
      </c>
      <c r="G517" s="8">
        <v>3807.44</v>
      </c>
    </row>
    <row r="518" spans="1:7" ht="15.75" customHeight="1" x14ac:dyDescent="0.3">
      <c r="A518" s="6" t="s">
        <v>139</v>
      </c>
      <c r="B518" s="6" t="str">
        <f>TRIM(UPPER(Emission_Table_Raw[[#This Row],[Facility Name]]))</f>
        <v>ADANI GREEN</v>
      </c>
      <c r="C518" s="1" t="s">
        <v>34</v>
      </c>
      <c r="D518" s="3" t="str">
        <f>TRIM(UPPER(Emission_Table_Raw[[#This Row],[Scope]]))</f>
        <v>SCOPE 2</v>
      </c>
      <c r="E518" s="3" t="str">
        <f>SUBSTITUTE(SUBSTITUTE(SUBSTITUTE(UPPER(Emission_Table_Raw[[#This Row],[GHG Type]]),"₂","2"),"₄","4"),"₀","0")</f>
        <v>CO2</v>
      </c>
      <c r="F518" s="8">
        <f>IF(Emission_Table[ [#This Row],[Clean GHG Type] ]="CO2", Emission_Table[[#This Row],[Emissions (tons)]],
 IF(Emission_Table[[#This Row],[Clean GHG Type]]="CH4", Emission_Table[[#This Row],[Emissions (tons)]]*28,
 IF(Emission_Table[[#This Row],[Clean GHG Type]]="N2O", Emission_Table[[#This Row],[Emissions (tons)]]*265, "")))</f>
        <v>3894.008613822672</v>
      </c>
      <c r="G518" s="8">
        <v>3894.008613822672</v>
      </c>
    </row>
    <row r="519" spans="1:7" ht="15.75" customHeight="1" x14ac:dyDescent="0.3">
      <c r="A519" s="6" t="s">
        <v>139</v>
      </c>
      <c r="B519" s="6" t="str">
        <f>TRIM(UPPER(Emission_Table_Raw[[#This Row],[Facility Name]]))</f>
        <v>L&amp;T</v>
      </c>
      <c r="C519" s="1" t="s">
        <v>8</v>
      </c>
      <c r="D519" s="3" t="str">
        <f>TRIM(UPPER(Emission_Table_Raw[[#This Row],[Scope]]))</f>
        <v>SCOPE 1</v>
      </c>
      <c r="E519" s="3" t="str">
        <f>SUBSTITUTE(SUBSTITUTE(SUBSTITUTE(UPPER(Emission_Table_Raw[[#This Row],[GHG Type]]),"₂","2"),"₄","4"),"₀","0")</f>
        <v>CO2</v>
      </c>
      <c r="F519" s="8">
        <f>IF(Emission_Table[ [#This Row],[Clean GHG Type] ]="CO2", Emission_Table[[#This Row],[Emissions (tons)]],
 IF(Emission_Table[[#This Row],[Clean GHG Type]]="CH4", Emission_Table[[#This Row],[Emissions (tons)]]*28,
 IF(Emission_Table[[#This Row],[Clean GHG Type]]="N2O", Emission_Table[[#This Row],[Emissions (tons)]]*265, "")))</f>
        <v>3483.9279731504348</v>
      </c>
      <c r="G519" s="8">
        <v>3483.9279731504348</v>
      </c>
    </row>
    <row r="520" spans="1:7" ht="15.75" customHeight="1" x14ac:dyDescent="0.3">
      <c r="A520" s="6" t="s">
        <v>139</v>
      </c>
      <c r="B520" s="6" t="str">
        <f>TRIM(UPPER(Emission_Table_Raw[[#This Row],[Facility Name]]))</f>
        <v>ADANI GREEN</v>
      </c>
      <c r="C520" s="1" t="s">
        <v>34</v>
      </c>
      <c r="D520" s="3" t="str">
        <f>TRIM(UPPER(Emission_Table_Raw[[#This Row],[Scope]]))</f>
        <v>SCOPE 1</v>
      </c>
      <c r="E520" s="3" t="str">
        <f>SUBSTITUTE(SUBSTITUTE(SUBSTITUTE(UPPER(Emission_Table_Raw[[#This Row],[GHG Type]]),"₂","2"),"₄","4"),"₀","0")</f>
        <v>CO2</v>
      </c>
      <c r="F520" s="8">
        <f>IF(Emission_Table[ [#This Row],[Clean GHG Type] ]="CO2", Emission_Table[[#This Row],[Emissions (tons)]],
 IF(Emission_Table[[#This Row],[Clean GHG Type]]="CH4", Emission_Table[[#This Row],[Emissions (tons)]]*28,
 IF(Emission_Table[[#This Row],[Clean GHG Type]]="N2O", Emission_Table[[#This Row],[Emissions (tons)]]*265, "")))</f>
        <v>1407.446723889007</v>
      </c>
      <c r="G520" s="8">
        <v>1407.446723889007</v>
      </c>
    </row>
    <row r="521" spans="1:7" ht="15.75" customHeight="1" x14ac:dyDescent="0.3">
      <c r="A521" s="6" t="s">
        <v>139</v>
      </c>
      <c r="B521" s="6" t="str">
        <f>TRIM(UPPER(Emission_Table_Raw[[#This Row],[Facility Name]]))</f>
        <v>RELIANCE INDUSTRIES</v>
      </c>
      <c r="C521" s="1" t="s">
        <v>23</v>
      </c>
      <c r="D521" s="3" t="str">
        <f>TRIM(UPPER(Emission_Table_Raw[[#This Row],[Scope]]))</f>
        <v>SCOPE 1</v>
      </c>
      <c r="E521" s="3" t="str">
        <f>SUBSTITUTE(SUBSTITUTE(SUBSTITUTE(UPPER(Emission_Table_Raw[[#This Row],[GHG Type]]),"₂","2"),"₄","4"),"₀","0")</f>
        <v>CO2</v>
      </c>
      <c r="F521" s="8">
        <f>IF(Emission_Table[ [#This Row],[Clean GHG Type] ]="CO2", Emission_Table[[#This Row],[Emissions (tons)]],
 IF(Emission_Table[[#This Row],[Clean GHG Type]]="CH4", Emission_Table[[#This Row],[Emissions (tons)]]*28,
 IF(Emission_Table[[#This Row],[Clean GHG Type]]="N2O", Emission_Table[[#This Row],[Emissions (tons)]]*265, "")))</f>
        <v>191.28</v>
      </c>
      <c r="G521" s="8">
        <v>191.28</v>
      </c>
    </row>
    <row r="522" spans="1:7" ht="15.75" customHeight="1" x14ac:dyDescent="0.3">
      <c r="A522" s="6" t="s">
        <v>139</v>
      </c>
      <c r="B522" s="6" t="str">
        <f>TRIM(UPPER(Emission_Table_Raw[[#This Row],[Facility Name]]))</f>
        <v>L&amp;T</v>
      </c>
      <c r="C522" s="1" t="s">
        <v>8</v>
      </c>
      <c r="D522" s="3" t="str">
        <f>TRIM(UPPER(Emission_Table_Raw[[#This Row],[Scope]]))</f>
        <v>SCOPE 1</v>
      </c>
      <c r="E522" s="3" t="str">
        <f>SUBSTITUTE(SUBSTITUTE(SUBSTITUTE(UPPER(Emission_Table_Raw[[#This Row],[GHG Type]]),"₂","2"),"₄","4"),"₀","0")</f>
        <v>CH4</v>
      </c>
      <c r="F522" s="8">
        <f>IF(Emission_Table[ [#This Row],[Clean GHG Type] ]="CO2", Emission_Table[[#This Row],[Emissions (tons)]],
 IF(Emission_Table[[#This Row],[Clean GHG Type]]="CH4", Emission_Table[[#This Row],[Emissions (tons)]]*28,
 IF(Emission_Table[[#This Row],[Clean GHG Type]]="N2O", Emission_Table[[#This Row],[Emissions (tons)]]*265, "")))</f>
        <v>23192.625342362058</v>
      </c>
      <c r="G522" s="8">
        <v>828.30804794150208</v>
      </c>
    </row>
    <row r="523" spans="1:7" ht="15.75" customHeight="1" x14ac:dyDescent="0.3">
      <c r="A523" s="6" t="s">
        <v>139</v>
      </c>
      <c r="B523" s="6" t="str">
        <f>TRIM(UPPER(Emission_Table_Raw[[#This Row],[Facility Name]]))</f>
        <v>ADANI GREEN</v>
      </c>
      <c r="C523" s="1" t="s">
        <v>8</v>
      </c>
      <c r="D523" s="3" t="str">
        <f>TRIM(UPPER(Emission_Table_Raw[[#This Row],[Scope]]))</f>
        <v>SCOPE 2</v>
      </c>
      <c r="E523" s="3" t="str">
        <f>SUBSTITUTE(SUBSTITUTE(SUBSTITUTE(UPPER(Emission_Table_Raw[[#This Row],[GHG Type]]),"₂","2"),"₄","4"),"₀","0")</f>
        <v>CO2</v>
      </c>
      <c r="F523" s="8">
        <f>IF(Emission_Table[ [#This Row],[Clean GHG Type] ]="CO2", Emission_Table[[#This Row],[Emissions (tons)]],
 IF(Emission_Table[[#This Row],[Clean GHG Type]]="CH4", Emission_Table[[#This Row],[Emissions (tons)]]*28,
 IF(Emission_Table[[#This Row],[Clean GHG Type]]="N2O", Emission_Table[[#This Row],[Emissions (tons)]]*265, "")))</f>
        <v>3705.73</v>
      </c>
      <c r="G523" s="8">
        <v>3705.73</v>
      </c>
    </row>
    <row r="524" spans="1:7" ht="15.75" customHeight="1" x14ac:dyDescent="0.3">
      <c r="A524" s="6" t="s">
        <v>197</v>
      </c>
      <c r="B524" s="6" t="str">
        <f>TRIM(UPPER(Emission_Table_Raw[[#This Row],[Facility Name]]))</f>
        <v>JSW ENERGY</v>
      </c>
      <c r="C524" s="1" t="s">
        <v>13</v>
      </c>
      <c r="D524" s="3" t="str">
        <f>TRIM(UPPER(Emission_Table_Raw[[#This Row],[Scope]]))</f>
        <v>SCOPE 2</v>
      </c>
      <c r="E524" s="3" t="str">
        <f>SUBSTITUTE(SUBSTITUTE(SUBSTITUTE(UPPER(Emission_Table_Raw[[#This Row],[GHG Type]]),"₂","2"),"₄","4"),"₀","0")</f>
        <v>N2O</v>
      </c>
      <c r="F524" s="8">
        <f>IF(Emission_Table[ [#This Row],[Clean GHG Type] ]="CO2", Emission_Table[[#This Row],[Emissions (tons)]],
 IF(Emission_Table[[#This Row],[Clean GHG Type]]="CH4", Emission_Table[[#This Row],[Emissions (tons)]]*28,
 IF(Emission_Table[[#This Row],[Clean GHG Type]]="N2O", Emission_Table[[#This Row],[Emissions (tons)]]*265, "")))</f>
        <v>757128.85000000009</v>
      </c>
      <c r="G524" s="8">
        <v>2857.09</v>
      </c>
    </row>
    <row r="525" spans="1:7" ht="15.75" customHeight="1" x14ac:dyDescent="0.3">
      <c r="A525" s="6" t="s">
        <v>197</v>
      </c>
      <c r="B525" s="6" t="str">
        <f>TRIM(UPPER(Emission_Table_Raw[[#This Row],[Facility Name]]))</f>
        <v>TATA STEEL</v>
      </c>
      <c r="C525" s="1" t="s">
        <v>8</v>
      </c>
      <c r="D525" s="3" t="str">
        <f>TRIM(UPPER(Emission_Table_Raw[[#This Row],[Scope]]))</f>
        <v>SCOPE 2</v>
      </c>
      <c r="E525" s="3" t="str">
        <f>SUBSTITUTE(SUBSTITUTE(SUBSTITUTE(UPPER(Emission_Table_Raw[[#This Row],[GHG Type]]),"₂","2"),"₄","4"),"₀","0")</f>
        <v>N2O</v>
      </c>
      <c r="F525" s="8">
        <f>IF(Emission_Table[ [#This Row],[Clean GHG Type] ]="CO2", Emission_Table[[#This Row],[Emissions (tons)]],
 IF(Emission_Table[[#This Row],[Clean GHG Type]]="CH4", Emission_Table[[#This Row],[Emissions (tons)]]*28,
 IF(Emission_Table[[#This Row],[Clean GHG Type]]="N2O", Emission_Table[[#This Row],[Emissions (tons)]]*265, "")))</f>
        <v>512472.89999999997</v>
      </c>
      <c r="G525" s="8">
        <v>1933.86</v>
      </c>
    </row>
    <row r="526" spans="1:7" ht="15.75" customHeight="1" x14ac:dyDescent="0.3">
      <c r="A526" s="6" t="s">
        <v>197</v>
      </c>
      <c r="B526" s="6" t="str">
        <f>TRIM(UPPER(Emission_Table_Raw[[#This Row],[Facility Name]]))</f>
        <v>ADANI GREEN</v>
      </c>
      <c r="C526" s="1" t="s">
        <v>23</v>
      </c>
      <c r="D526" s="3" t="str">
        <f>TRIM(UPPER(Emission_Table_Raw[[#This Row],[Scope]]))</f>
        <v>SCOPE 3</v>
      </c>
      <c r="E526" s="3" t="str">
        <f>SUBSTITUTE(SUBSTITUTE(SUBSTITUTE(UPPER(Emission_Table_Raw[[#This Row],[GHG Type]]),"₂","2"),"₄","4"),"₀","0")</f>
        <v>CH4</v>
      </c>
      <c r="F526" s="8">
        <f>IF(Emission_Table[ [#This Row],[Clean GHG Type] ]="CO2", Emission_Table[[#This Row],[Emissions (tons)]],
 IF(Emission_Table[[#This Row],[Clean GHG Type]]="CH4", Emission_Table[[#This Row],[Emissions (tons)]]*28,
 IF(Emission_Table[[#This Row],[Clean GHG Type]]="N2O", Emission_Table[[#This Row],[Emissions (tons)]]*265, "")))</f>
        <v>37465.119999999995</v>
      </c>
      <c r="G526" s="8">
        <v>1338.04</v>
      </c>
    </row>
    <row r="527" spans="1:7" ht="15.75" customHeight="1" x14ac:dyDescent="0.3">
      <c r="A527" s="6" t="s">
        <v>197</v>
      </c>
      <c r="B527" s="6" t="str">
        <f>TRIM(UPPER(Emission_Table_Raw[[#This Row],[Facility Name]]))</f>
        <v>TATA STEEL</v>
      </c>
      <c r="C527" s="1" t="s">
        <v>8</v>
      </c>
      <c r="D527" s="3" t="str">
        <f>TRIM(UPPER(Emission_Table_Raw[[#This Row],[Scope]]))</f>
        <v>SCOPE 1</v>
      </c>
      <c r="E527" s="3" t="str">
        <f>SUBSTITUTE(SUBSTITUTE(SUBSTITUTE(UPPER(Emission_Table_Raw[[#This Row],[GHG Type]]),"₂","2"),"₄","4"),"₀","0")</f>
        <v>CO2</v>
      </c>
      <c r="F527" s="8">
        <f>IF(Emission_Table[ [#This Row],[Clean GHG Type] ]="CO2", Emission_Table[[#This Row],[Emissions (tons)]],
 IF(Emission_Table[[#This Row],[Clean GHG Type]]="CH4", Emission_Table[[#This Row],[Emissions (tons)]]*28,
 IF(Emission_Table[[#This Row],[Clean GHG Type]]="N2O", Emission_Table[[#This Row],[Emissions (tons)]]*265, "")))</f>
        <v>50.06</v>
      </c>
      <c r="G527" s="8">
        <v>50.06</v>
      </c>
    </row>
    <row r="528" spans="1:7" ht="15.75" customHeight="1" x14ac:dyDescent="0.3">
      <c r="A528" s="6" t="s">
        <v>197</v>
      </c>
      <c r="B528" s="6" t="str">
        <f>TRIM(UPPER(Emission_Table_Raw[[#This Row],[Facility Name]]))</f>
        <v>JSW ENERGY</v>
      </c>
      <c r="C528" s="1" t="s">
        <v>13</v>
      </c>
      <c r="D528" s="3" t="str">
        <f>TRIM(UPPER(Emission_Table_Raw[[#This Row],[Scope]]))</f>
        <v>SCOPE 3</v>
      </c>
      <c r="E528" s="3" t="str">
        <f>SUBSTITUTE(SUBSTITUTE(SUBSTITUTE(UPPER(Emission_Table_Raw[[#This Row],[GHG Type]]),"₂","2"),"₄","4"),"₀","0")</f>
        <v>CH4</v>
      </c>
      <c r="F528" s="8">
        <f>IF(Emission_Table[ [#This Row],[Clean GHG Type] ]="CO2", Emission_Table[[#This Row],[Emissions (tons)]],
 IF(Emission_Table[[#This Row],[Clean GHG Type]]="CH4", Emission_Table[[#This Row],[Emissions (tons)]]*28,
 IF(Emission_Table[[#This Row],[Clean GHG Type]]="N2O", Emission_Table[[#This Row],[Emissions (tons)]]*265, "")))</f>
        <v>87593.52</v>
      </c>
      <c r="G528" s="8">
        <v>3128.34</v>
      </c>
    </row>
    <row r="529" spans="1:7" ht="15.75" customHeight="1" x14ac:dyDescent="0.3">
      <c r="A529" s="6" t="s">
        <v>197</v>
      </c>
      <c r="B529" s="6" t="str">
        <f>TRIM(UPPER(Emission_Table_Raw[[#This Row],[Facility Name]]))</f>
        <v>ADANI GREEN</v>
      </c>
      <c r="C529" s="1" t="s">
        <v>23</v>
      </c>
      <c r="D529" s="3" t="str">
        <f>TRIM(UPPER(Emission_Table_Raw[[#This Row],[Scope]]))</f>
        <v>SCOPE 2</v>
      </c>
      <c r="E529" s="3" t="str">
        <f>SUBSTITUTE(SUBSTITUTE(SUBSTITUTE(UPPER(Emission_Table_Raw[[#This Row],[GHG Type]]),"₂","2"),"₄","4"),"₀","0")</f>
        <v>CO2</v>
      </c>
      <c r="F529" s="8">
        <f>IF(Emission_Table[ [#This Row],[Clean GHG Type] ]="CO2", Emission_Table[[#This Row],[Emissions (tons)]],
 IF(Emission_Table[[#This Row],[Clean GHG Type]]="CH4", Emission_Table[[#This Row],[Emissions (tons)]]*28,
 IF(Emission_Table[[#This Row],[Clean GHG Type]]="N2O", Emission_Table[[#This Row],[Emissions (tons)]]*265, "")))</f>
        <v>286.39</v>
      </c>
      <c r="G529" s="8">
        <v>286.39</v>
      </c>
    </row>
    <row r="530" spans="1:7" ht="15.75" customHeight="1" x14ac:dyDescent="0.3">
      <c r="A530" s="6" t="s">
        <v>197</v>
      </c>
      <c r="B530" s="6" t="str">
        <f>TRIM(UPPER(Emission_Table_Raw[[#This Row],[Facility Name]]))</f>
        <v>L&amp;T</v>
      </c>
      <c r="C530" s="1" t="s">
        <v>8</v>
      </c>
      <c r="D530" s="3" t="str">
        <f>TRIM(UPPER(Emission_Table_Raw[[#This Row],[Scope]]))</f>
        <v>SCOPE 2</v>
      </c>
      <c r="E530" s="3" t="str">
        <f>SUBSTITUTE(SUBSTITUTE(SUBSTITUTE(UPPER(Emission_Table_Raw[[#This Row],[GHG Type]]),"₂","2"),"₄","4"),"₀","0")</f>
        <v>CO2</v>
      </c>
      <c r="F530" s="8">
        <f>IF(Emission_Table[ [#This Row],[Clean GHG Type] ]="CO2", Emission_Table[[#This Row],[Emissions (tons)]],
 IF(Emission_Table[[#This Row],[Clean GHG Type]]="CH4", Emission_Table[[#This Row],[Emissions (tons)]]*28,
 IF(Emission_Table[[#This Row],[Clean GHG Type]]="N2O", Emission_Table[[#This Row],[Emissions (tons)]]*265, "")))</f>
        <v>1624.65</v>
      </c>
      <c r="G530" s="8">
        <v>1624.65</v>
      </c>
    </row>
    <row r="531" spans="1:7" ht="15.75" customHeight="1" x14ac:dyDescent="0.3">
      <c r="A531" s="6" t="s">
        <v>197</v>
      </c>
      <c r="B531" s="6" t="str">
        <f>TRIM(UPPER(Emission_Table_Raw[[#This Row],[Facility Name]]))</f>
        <v>ADANI GREEN</v>
      </c>
      <c r="C531" s="1" t="s">
        <v>23</v>
      </c>
      <c r="D531" s="3" t="str">
        <f>TRIM(UPPER(Emission_Table_Raw[[#This Row],[Scope]]))</f>
        <v>SCOPE 2</v>
      </c>
      <c r="E531" s="3" t="str">
        <f>SUBSTITUTE(SUBSTITUTE(SUBSTITUTE(UPPER(Emission_Table_Raw[[#This Row],[GHG Type]]),"₂","2"),"₄","4"),"₀","0")</f>
        <v>N2O</v>
      </c>
      <c r="F531" s="8">
        <f>IF(Emission_Table[ [#This Row],[Clean GHG Type] ]="CO2", Emission_Table[[#This Row],[Emissions (tons)]],
 IF(Emission_Table[[#This Row],[Clean GHG Type]]="CH4", Emission_Table[[#This Row],[Emissions (tons)]]*28,
 IF(Emission_Table[[#This Row],[Clean GHG Type]]="N2O", Emission_Table[[#This Row],[Emissions (tons)]]*265, "")))</f>
        <v>952782.08670345403</v>
      </c>
      <c r="G531" s="8">
        <v>3595.4041007677511</v>
      </c>
    </row>
    <row r="532" spans="1:7" ht="15.75" customHeight="1" x14ac:dyDescent="0.3">
      <c r="A532" s="6" t="s">
        <v>174</v>
      </c>
      <c r="B532" s="6" t="str">
        <f>TRIM(UPPER(Emission_Table_Raw[[#This Row],[Facility Name]]))</f>
        <v>ADANI GREEN</v>
      </c>
      <c r="C532" s="1" t="s">
        <v>34</v>
      </c>
      <c r="D532" s="3" t="str">
        <f>TRIM(UPPER(Emission_Table_Raw[[#This Row],[Scope]]))</f>
        <v>SCOPE 1</v>
      </c>
      <c r="E532" s="3" t="str">
        <f>SUBSTITUTE(SUBSTITUTE(SUBSTITUTE(UPPER(Emission_Table_Raw[[#This Row],[GHG Type]]),"₂","2"),"₄","4"),"₀","0")</f>
        <v>CH4</v>
      </c>
      <c r="F532" s="8">
        <f>IF(Emission_Table[ [#This Row],[Clean GHG Type] ]="CO2", Emission_Table[[#This Row],[Emissions (tons)]],
 IF(Emission_Table[[#This Row],[Clean GHG Type]]="CH4", Emission_Table[[#This Row],[Emissions (tons)]]*28,
 IF(Emission_Table[[#This Row],[Clean GHG Type]]="N2O", Emission_Table[[#This Row],[Emissions (tons)]]*265, "")))</f>
        <v>54532.52</v>
      </c>
      <c r="G532" s="8">
        <v>1947.59</v>
      </c>
    </row>
    <row r="533" spans="1:7" ht="15.75" customHeight="1" x14ac:dyDescent="0.3">
      <c r="A533" s="6" t="s">
        <v>174</v>
      </c>
      <c r="B533" s="6" t="str">
        <f>TRIM(UPPER(Emission_Table_Raw[[#This Row],[Facility Name]]))</f>
        <v>ADANI GREEN</v>
      </c>
      <c r="C533" s="1" t="s">
        <v>13</v>
      </c>
      <c r="D533" s="3" t="str">
        <f>TRIM(UPPER(Emission_Table_Raw[[#This Row],[Scope]]))</f>
        <v>SCOPE 1</v>
      </c>
      <c r="E533" s="3" t="str">
        <f>SUBSTITUTE(SUBSTITUTE(SUBSTITUTE(UPPER(Emission_Table_Raw[[#This Row],[GHG Type]]),"₂","2"),"₄","4"),"₀","0")</f>
        <v>CH4</v>
      </c>
      <c r="F533" s="8">
        <f>IF(Emission_Table[ [#This Row],[Clean GHG Type] ]="CO2", Emission_Table[[#This Row],[Emissions (tons)]],
 IF(Emission_Table[[#This Row],[Clean GHG Type]]="CH4", Emission_Table[[#This Row],[Emissions (tons)]]*28,
 IF(Emission_Table[[#This Row],[Clean GHG Type]]="N2O", Emission_Table[[#This Row],[Emissions (tons)]]*265, "")))</f>
        <v>46767</v>
      </c>
      <c r="G533" s="8">
        <v>1670.25</v>
      </c>
    </row>
    <row r="534" spans="1:7" ht="15.75" customHeight="1" x14ac:dyDescent="0.3">
      <c r="A534" s="6" t="s">
        <v>174</v>
      </c>
      <c r="B534" s="6" t="str">
        <f>TRIM(UPPER(Emission_Table_Raw[[#This Row],[Facility Name]]))</f>
        <v>JSW ENERGY</v>
      </c>
      <c r="C534" s="1" t="s">
        <v>23</v>
      </c>
      <c r="D534" s="3" t="str">
        <f>TRIM(UPPER(Emission_Table_Raw[[#This Row],[Scope]]))</f>
        <v>SCOPE 2</v>
      </c>
      <c r="E534" s="3" t="str">
        <f>SUBSTITUTE(SUBSTITUTE(SUBSTITUTE(UPPER(Emission_Table_Raw[[#This Row],[GHG Type]]),"₂","2"),"₄","4"),"₀","0")</f>
        <v>N2O</v>
      </c>
      <c r="F534" s="8">
        <f>IF(Emission_Table[ [#This Row],[Clean GHG Type] ]="CO2", Emission_Table[[#This Row],[Emissions (tons)]],
 IF(Emission_Table[[#This Row],[Clean GHG Type]]="CH4", Emission_Table[[#This Row],[Emissions (tons)]]*28,
 IF(Emission_Table[[#This Row],[Clean GHG Type]]="N2O", Emission_Table[[#This Row],[Emissions (tons)]]*265, "")))</f>
        <v>544771.1</v>
      </c>
      <c r="G534" s="8">
        <v>2055.7399999999998</v>
      </c>
    </row>
    <row r="535" spans="1:7" ht="15.75" customHeight="1" x14ac:dyDescent="0.3">
      <c r="A535" s="6" t="s">
        <v>174</v>
      </c>
      <c r="B535" s="6" t="str">
        <f>TRIM(UPPER(Emission_Table_Raw[[#This Row],[Facility Name]]))</f>
        <v>ADANI GREEN</v>
      </c>
      <c r="C535" s="1" t="s">
        <v>13</v>
      </c>
      <c r="D535" s="3" t="str">
        <f>TRIM(UPPER(Emission_Table_Raw[[#This Row],[Scope]]))</f>
        <v>SCOPE 2</v>
      </c>
      <c r="E535" s="3" t="str">
        <f>SUBSTITUTE(SUBSTITUTE(SUBSTITUTE(UPPER(Emission_Table_Raw[[#This Row],[GHG Type]]),"₂","2"),"₄","4"),"₀","0")</f>
        <v>CO2</v>
      </c>
      <c r="F535" s="8">
        <f>IF(Emission_Table[ [#This Row],[Clean GHG Type] ]="CO2", Emission_Table[[#This Row],[Emissions (tons)]],
 IF(Emission_Table[[#This Row],[Clean GHG Type]]="CH4", Emission_Table[[#This Row],[Emissions (tons)]]*28,
 IF(Emission_Table[[#This Row],[Clean GHG Type]]="N2O", Emission_Table[[#This Row],[Emissions (tons)]]*265, "")))</f>
        <v>3817.85</v>
      </c>
      <c r="G535" s="8">
        <v>3817.85</v>
      </c>
    </row>
    <row r="536" spans="1:7" ht="15.75" customHeight="1" x14ac:dyDescent="0.3">
      <c r="A536" s="6" t="s">
        <v>174</v>
      </c>
      <c r="B536" s="6" t="str">
        <f>TRIM(UPPER(Emission_Table_Raw[[#This Row],[Facility Name]]))</f>
        <v>ADANI GREEN</v>
      </c>
      <c r="C536" s="1" t="s">
        <v>34</v>
      </c>
      <c r="D536" s="3" t="str">
        <f>TRIM(UPPER(Emission_Table_Raw[[#This Row],[Scope]]))</f>
        <v>SCOPE 1</v>
      </c>
      <c r="E536" s="3" t="str">
        <f>SUBSTITUTE(SUBSTITUTE(SUBSTITUTE(UPPER(Emission_Table_Raw[[#This Row],[GHG Type]]),"₂","2"),"₄","4"),"₀","0")</f>
        <v>CH4</v>
      </c>
      <c r="F536" s="8">
        <f>IF(Emission_Table[ [#This Row],[Clean GHG Type] ]="CO2", Emission_Table[[#This Row],[Emissions (tons)]],
 IF(Emission_Table[[#This Row],[Clean GHG Type]]="CH4", Emission_Table[[#This Row],[Emissions (tons)]]*28,
 IF(Emission_Table[[#This Row],[Clean GHG Type]]="N2O", Emission_Table[[#This Row],[Emissions (tons)]]*265, "")))</f>
        <v>42339.64</v>
      </c>
      <c r="G536" s="8">
        <v>1512.13</v>
      </c>
    </row>
    <row r="537" spans="1:7" ht="15.75" customHeight="1" x14ac:dyDescent="0.3">
      <c r="A537" s="6" t="s">
        <v>174</v>
      </c>
      <c r="B537" s="6" t="str">
        <f>TRIM(UPPER(Emission_Table_Raw[[#This Row],[Facility Name]]))</f>
        <v>JSW ENERGY</v>
      </c>
      <c r="C537" s="1" t="s">
        <v>23</v>
      </c>
      <c r="D537" s="3" t="str">
        <f>TRIM(UPPER(Emission_Table_Raw[[#This Row],[Scope]]))</f>
        <v>SCOPE 3</v>
      </c>
      <c r="E537" s="3" t="str">
        <f>SUBSTITUTE(SUBSTITUTE(SUBSTITUTE(UPPER(Emission_Table_Raw[[#This Row],[GHG Type]]),"₂","2"),"₄","4"),"₀","0")</f>
        <v>N2O</v>
      </c>
      <c r="F537" s="8">
        <f>IF(Emission_Table[ [#This Row],[Clean GHG Type] ]="CO2", Emission_Table[[#This Row],[Emissions (tons)]],
 IF(Emission_Table[[#This Row],[Clean GHG Type]]="CH4", Emission_Table[[#This Row],[Emissions (tons)]]*28,
 IF(Emission_Table[[#This Row],[Clean GHG Type]]="N2O", Emission_Table[[#This Row],[Emissions (tons)]]*265, "")))</f>
        <v>161218.04999999999</v>
      </c>
      <c r="G537" s="8">
        <v>608.37</v>
      </c>
    </row>
    <row r="538" spans="1:7" ht="15.75" customHeight="1" x14ac:dyDescent="0.3">
      <c r="A538" s="6" t="s">
        <v>125</v>
      </c>
      <c r="B538" s="6" t="str">
        <f>TRIM(UPPER(Emission_Table_Raw[[#This Row],[Facility Name]]))</f>
        <v>TATA STEEL</v>
      </c>
      <c r="C538" s="1" t="s">
        <v>23</v>
      </c>
      <c r="D538" s="3" t="str">
        <f>TRIM(UPPER(Emission_Table_Raw[[#This Row],[Scope]]))</f>
        <v>SCOPE 3</v>
      </c>
      <c r="E538" s="3" t="str">
        <f>SUBSTITUTE(SUBSTITUTE(SUBSTITUTE(UPPER(Emission_Table_Raw[[#This Row],[GHG Type]]),"₂","2"),"₄","4"),"₀","0")</f>
        <v>CH4</v>
      </c>
      <c r="F538" s="8">
        <f>IF(Emission_Table[ [#This Row],[Clean GHG Type] ]="CO2", Emission_Table[[#This Row],[Emissions (tons)]],
 IF(Emission_Table[[#This Row],[Clean GHG Type]]="CH4", Emission_Table[[#This Row],[Emissions (tons)]]*28,
 IF(Emission_Table[[#This Row],[Clean GHG Type]]="N2O", Emission_Table[[#This Row],[Emissions (tons)]]*265, "")))</f>
        <v>51899.119999999995</v>
      </c>
      <c r="G538" s="8">
        <v>1853.54</v>
      </c>
    </row>
    <row r="539" spans="1:7" ht="15.75" customHeight="1" x14ac:dyDescent="0.3">
      <c r="A539" s="6" t="s">
        <v>125</v>
      </c>
      <c r="B539" s="6" t="str">
        <f>TRIM(UPPER(Emission_Table_Raw[[#This Row],[Facility Name]]))</f>
        <v>JSW ENERGY</v>
      </c>
      <c r="C539" s="1" t="s">
        <v>8</v>
      </c>
      <c r="D539" s="3" t="str">
        <f>TRIM(UPPER(Emission_Table_Raw[[#This Row],[Scope]]))</f>
        <v>SCOPE 2</v>
      </c>
      <c r="E539" s="3" t="str">
        <f>SUBSTITUTE(SUBSTITUTE(SUBSTITUTE(UPPER(Emission_Table_Raw[[#This Row],[GHG Type]]),"₂","2"),"₄","4"),"₀","0")</f>
        <v>N2O</v>
      </c>
      <c r="F539" s="8">
        <f>IF(Emission_Table[ [#This Row],[Clean GHG Type] ]="CO2", Emission_Table[[#This Row],[Emissions (tons)]],
 IF(Emission_Table[[#This Row],[Clean GHG Type]]="CH4", Emission_Table[[#This Row],[Emissions (tons)]]*28,
 IF(Emission_Table[[#This Row],[Clean GHG Type]]="N2O", Emission_Table[[#This Row],[Emissions (tons)]]*265, "")))</f>
        <v>866385.70000000007</v>
      </c>
      <c r="G539" s="8">
        <v>3269.38</v>
      </c>
    </row>
    <row r="540" spans="1:7" ht="15.75" customHeight="1" x14ac:dyDescent="0.3">
      <c r="A540" s="6" t="s">
        <v>125</v>
      </c>
      <c r="B540" s="6" t="str">
        <f>TRIM(UPPER(Emission_Table_Raw[[#This Row],[Facility Name]]))</f>
        <v>ADANI GREEN</v>
      </c>
      <c r="C540" s="1" t="s">
        <v>13</v>
      </c>
      <c r="D540" s="3" t="str">
        <f>TRIM(UPPER(Emission_Table_Raw[[#This Row],[Scope]]))</f>
        <v>SCOPE 1</v>
      </c>
      <c r="E540" s="3" t="str">
        <f>SUBSTITUTE(SUBSTITUTE(SUBSTITUTE(UPPER(Emission_Table_Raw[[#This Row],[GHG Type]]),"₂","2"),"₄","4"),"₀","0")</f>
        <v>CH4</v>
      </c>
      <c r="F540" s="8">
        <f>IF(Emission_Table[ [#This Row],[Clean GHG Type] ]="CO2", Emission_Table[[#This Row],[Emissions (tons)]],
 IF(Emission_Table[[#This Row],[Clean GHG Type]]="CH4", Emission_Table[[#This Row],[Emissions (tons)]]*28,
 IF(Emission_Table[[#This Row],[Clean GHG Type]]="N2O", Emission_Table[[#This Row],[Emissions (tons)]]*265, "")))</f>
        <v>54835.48</v>
      </c>
      <c r="G540" s="8">
        <v>1958.41</v>
      </c>
    </row>
    <row r="541" spans="1:7" ht="15.75" customHeight="1" x14ac:dyDescent="0.3">
      <c r="A541" s="6" t="s">
        <v>125</v>
      </c>
      <c r="B541" s="6" t="str">
        <f>TRIM(UPPER(Emission_Table_Raw[[#This Row],[Facility Name]]))</f>
        <v>L&amp;T</v>
      </c>
      <c r="C541" s="1" t="s">
        <v>8</v>
      </c>
      <c r="D541" s="3" t="str">
        <f>TRIM(UPPER(Emission_Table_Raw[[#This Row],[Scope]]))</f>
        <v>SCOPE 3</v>
      </c>
      <c r="E541" s="3" t="str">
        <f>SUBSTITUTE(SUBSTITUTE(SUBSTITUTE(UPPER(Emission_Table_Raw[[#This Row],[GHG Type]]),"₂","2"),"₄","4"),"₀","0")</f>
        <v>CO2</v>
      </c>
      <c r="F541" s="8">
        <f>IF(Emission_Table[ [#This Row],[Clean GHG Type] ]="CO2", Emission_Table[[#This Row],[Emissions (tons)]],
 IF(Emission_Table[[#This Row],[Clean GHG Type]]="CH4", Emission_Table[[#This Row],[Emissions (tons)]]*28,
 IF(Emission_Table[[#This Row],[Clean GHG Type]]="N2O", Emission_Table[[#This Row],[Emissions (tons)]]*265, "")))</f>
        <v>2104.08</v>
      </c>
      <c r="G541" s="8">
        <v>2104.08</v>
      </c>
    </row>
    <row r="542" spans="1:7" ht="15.75" customHeight="1" x14ac:dyDescent="0.3">
      <c r="A542" s="6" t="s">
        <v>125</v>
      </c>
      <c r="B542" s="6" t="str">
        <f>TRIM(UPPER(Emission_Table_Raw[[#This Row],[Facility Name]]))</f>
        <v>TATA STEEL</v>
      </c>
      <c r="C542" s="1" t="s">
        <v>34</v>
      </c>
      <c r="D542" s="3" t="str">
        <f>TRIM(UPPER(Emission_Table_Raw[[#This Row],[Scope]]))</f>
        <v>SCOPE 2</v>
      </c>
      <c r="E542" s="3" t="str">
        <f>SUBSTITUTE(SUBSTITUTE(SUBSTITUTE(UPPER(Emission_Table_Raw[[#This Row],[GHG Type]]),"₂","2"),"₄","4"),"₀","0")</f>
        <v>CH4</v>
      </c>
      <c r="F542" s="8">
        <f>IF(Emission_Table[ [#This Row],[Clean GHG Type] ]="CO2", Emission_Table[[#This Row],[Emissions (tons)]],
 IF(Emission_Table[[#This Row],[Clean GHG Type]]="CH4", Emission_Table[[#This Row],[Emissions (tons)]]*28,
 IF(Emission_Table[[#This Row],[Clean GHG Type]]="N2O", Emission_Table[[#This Row],[Emissions (tons)]]*265, "")))</f>
        <v>32889.635634772363</v>
      </c>
      <c r="G542" s="8">
        <v>1174.6298440990131</v>
      </c>
    </row>
    <row r="543" spans="1:7" ht="15.75" customHeight="1" x14ac:dyDescent="0.3">
      <c r="A543" s="6" t="s">
        <v>125</v>
      </c>
      <c r="B543" s="6" t="str">
        <f>TRIM(UPPER(Emission_Table_Raw[[#This Row],[Facility Name]]))</f>
        <v>L&amp;T</v>
      </c>
      <c r="C543" s="1" t="s">
        <v>34</v>
      </c>
      <c r="D543" s="3" t="str">
        <f>TRIM(UPPER(Emission_Table_Raw[[#This Row],[Scope]]))</f>
        <v>SCOPE 2</v>
      </c>
      <c r="E543" s="3" t="str">
        <f>SUBSTITUTE(SUBSTITUTE(SUBSTITUTE(UPPER(Emission_Table_Raw[[#This Row],[GHG Type]]),"₂","2"),"₄","4"),"₀","0")</f>
        <v>N2O</v>
      </c>
      <c r="F543" s="8">
        <f>IF(Emission_Table[ [#This Row],[Clean GHG Type] ]="CO2", Emission_Table[[#This Row],[Emissions (tons)]],
 IF(Emission_Table[[#This Row],[Clean GHG Type]]="CH4", Emission_Table[[#This Row],[Emissions (tons)]]*28,
 IF(Emission_Table[[#This Row],[Clean GHG Type]]="N2O", Emission_Table[[#This Row],[Emissions (tons)]]*265, "")))</f>
        <v>772191.10539280041</v>
      </c>
      <c r="G543" s="8">
        <v>2913.9286995954731</v>
      </c>
    </row>
    <row r="544" spans="1:7" ht="15.75" customHeight="1" x14ac:dyDescent="0.3">
      <c r="A544" s="6" t="s">
        <v>125</v>
      </c>
      <c r="B544" s="6" t="str">
        <f>TRIM(UPPER(Emission_Table_Raw[[#This Row],[Facility Name]]))</f>
        <v>RELIANCE INDUSTRIES</v>
      </c>
      <c r="C544" s="1" t="s">
        <v>34</v>
      </c>
      <c r="D544" s="3" t="str">
        <f>TRIM(UPPER(Emission_Table_Raw[[#This Row],[Scope]]))</f>
        <v>SCOPE 2</v>
      </c>
      <c r="E544" s="3" t="str">
        <f>SUBSTITUTE(SUBSTITUTE(SUBSTITUTE(UPPER(Emission_Table_Raw[[#This Row],[GHG Type]]),"₂","2"),"₄","4"),"₀","0")</f>
        <v>N2O</v>
      </c>
      <c r="F544" s="8">
        <f>IF(Emission_Table[ [#This Row],[Clean GHG Type] ]="CO2", Emission_Table[[#This Row],[Emissions (tons)]],
 IF(Emission_Table[[#This Row],[Clean GHG Type]]="CH4", Emission_Table[[#This Row],[Emissions (tons)]]*28,
 IF(Emission_Table[[#This Row],[Clean GHG Type]]="N2O", Emission_Table[[#This Row],[Emissions (tons)]]*265, "")))</f>
        <v>1047812.65</v>
      </c>
      <c r="G544" s="8">
        <v>3954.01</v>
      </c>
    </row>
    <row r="545" spans="1:7" ht="15.75" customHeight="1" x14ac:dyDescent="0.3">
      <c r="A545" s="6" t="s">
        <v>125</v>
      </c>
      <c r="B545" s="6" t="str">
        <f>TRIM(UPPER(Emission_Table_Raw[[#This Row],[Facility Name]]))</f>
        <v>TATA STEEL</v>
      </c>
      <c r="C545" s="1" t="s">
        <v>23</v>
      </c>
      <c r="D545" s="3" t="str">
        <f>TRIM(UPPER(Emission_Table_Raw[[#This Row],[Scope]]))</f>
        <v>SCOPE 1</v>
      </c>
      <c r="E545" s="3" t="str">
        <f>SUBSTITUTE(SUBSTITUTE(SUBSTITUTE(UPPER(Emission_Table_Raw[[#This Row],[GHG Type]]),"₂","2"),"₄","4"),"₀","0")</f>
        <v>N2O</v>
      </c>
      <c r="F545" s="8">
        <f>IF(Emission_Table[ [#This Row],[Clean GHG Type] ]="CO2", Emission_Table[[#This Row],[Emissions (tons)]],
 IF(Emission_Table[[#This Row],[Clean GHG Type]]="CH4", Emission_Table[[#This Row],[Emissions (tons)]]*28,
 IF(Emission_Table[[#This Row],[Clean GHG Type]]="N2O", Emission_Table[[#This Row],[Emissions (tons)]]*265, "")))</f>
        <v>28302</v>
      </c>
      <c r="G545" s="8">
        <v>106.8</v>
      </c>
    </row>
    <row r="546" spans="1:7" ht="15.75" customHeight="1" x14ac:dyDescent="0.3">
      <c r="A546" s="6" t="s">
        <v>125</v>
      </c>
      <c r="B546" s="6" t="str">
        <f>TRIM(UPPER(Emission_Table_Raw[[#This Row],[Facility Name]]))</f>
        <v>ADANI GREEN</v>
      </c>
      <c r="C546" s="1" t="s">
        <v>23</v>
      </c>
      <c r="D546" s="3" t="str">
        <f>TRIM(UPPER(Emission_Table_Raw[[#This Row],[Scope]]))</f>
        <v>SCOPE 1</v>
      </c>
      <c r="E546" s="3" t="str">
        <f>SUBSTITUTE(SUBSTITUTE(SUBSTITUTE(UPPER(Emission_Table_Raw[[#This Row],[GHG Type]]),"₂","2"),"₄","4"),"₀","0")</f>
        <v>CO2</v>
      </c>
      <c r="F546" s="8">
        <f>IF(Emission_Table[ [#This Row],[Clean GHG Type] ]="CO2", Emission_Table[[#This Row],[Emissions (tons)]],
 IF(Emission_Table[[#This Row],[Clean GHG Type]]="CH4", Emission_Table[[#This Row],[Emissions (tons)]]*28,
 IF(Emission_Table[[#This Row],[Clean GHG Type]]="N2O", Emission_Table[[#This Row],[Emissions (tons)]]*265, "")))</f>
        <v>4092.48</v>
      </c>
      <c r="G546" s="8">
        <v>4092.48</v>
      </c>
    </row>
    <row r="547" spans="1:7" ht="15.75" customHeight="1" x14ac:dyDescent="0.3">
      <c r="A547" s="6" t="s">
        <v>125</v>
      </c>
      <c r="B547" s="6" t="str">
        <f>TRIM(UPPER(Emission_Table_Raw[[#This Row],[Facility Name]]))</f>
        <v>L&amp;T</v>
      </c>
      <c r="C547" s="1" t="s">
        <v>23</v>
      </c>
      <c r="D547" s="3" t="str">
        <f>TRIM(UPPER(Emission_Table_Raw[[#This Row],[Scope]]))</f>
        <v>SCOPE 1</v>
      </c>
      <c r="E547" s="3" t="str">
        <f>SUBSTITUTE(SUBSTITUTE(SUBSTITUTE(UPPER(Emission_Table_Raw[[#This Row],[GHG Type]]),"₂","2"),"₄","4"),"₀","0")</f>
        <v>CH4</v>
      </c>
      <c r="F547" s="8">
        <f>IF(Emission_Table[ [#This Row],[Clean GHG Type] ]="CO2", Emission_Table[[#This Row],[Emissions (tons)]],
 IF(Emission_Table[[#This Row],[Clean GHG Type]]="CH4", Emission_Table[[#This Row],[Emissions (tons)]]*28,
 IF(Emission_Table[[#This Row],[Clean GHG Type]]="N2O", Emission_Table[[#This Row],[Emissions (tons)]]*265, "")))</f>
        <v>59807.159999999996</v>
      </c>
      <c r="G547" s="8">
        <v>2135.9699999999998</v>
      </c>
    </row>
    <row r="548" spans="1:7" ht="15.75" customHeight="1" x14ac:dyDescent="0.3">
      <c r="A548" s="6" t="s">
        <v>125</v>
      </c>
      <c r="B548" s="6" t="str">
        <f>TRIM(UPPER(Emission_Table_Raw[[#This Row],[Facility Name]]))</f>
        <v>L&amp;T</v>
      </c>
      <c r="C548" s="1" t="s">
        <v>13</v>
      </c>
      <c r="D548" s="3" t="str">
        <f>TRIM(UPPER(Emission_Table_Raw[[#This Row],[Scope]]))</f>
        <v>SCOPE 2</v>
      </c>
      <c r="E548" s="3" t="str">
        <f>SUBSTITUTE(SUBSTITUTE(SUBSTITUTE(UPPER(Emission_Table_Raw[[#This Row],[GHG Type]]),"₂","2"),"₄","4"),"₀","0")</f>
        <v>N2O</v>
      </c>
      <c r="F548" s="8">
        <f>IF(Emission_Table[ [#This Row],[Clean GHG Type] ]="CO2", Emission_Table[[#This Row],[Emissions (tons)]],
 IF(Emission_Table[[#This Row],[Clean GHG Type]]="CH4", Emission_Table[[#This Row],[Emissions (tons)]]*28,
 IF(Emission_Table[[#This Row],[Clean GHG Type]]="N2O", Emission_Table[[#This Row],[Emissions (tons)]]*265, "")))</f>
        <v>834853.35</v>
      </c>
      <c r="G548" s="8">
        <v>3150.39</v>
      </c>
    </row>
    <row r="549" spans="1:7" ht="15.75" customHeight="1" x14ac:dyDescent="0.3">
      <c r="A549" s="6" t="s">
        <v>125</v>
      </c>
      <c r="B549" s="6" t="str">
        <f>TRIM(UPPER(Emission_Table_Raw[[#This Row],[Facility Name]]))</f>
        <v>ADANI GREEN</v>
      </c>
      <c r="C549" s="1" t="s">
        <v>13</v>
      </c>
      <c r="D549" s="3" t="str">
        <f>TRIM(UPPER(Emission_Table_Raw[[#This Row],[Scope]]))</f>
        <v>SCOPE 3</v>
      </c>
      <c r="E549" s="3" t="str">
        <f>SUBSTITUTE(SUBSTITUTE(SUBSTITUTE(UPPER(Emission_Table_Raw[[#This Row],[GHG Type]]),"₂","2"),"₄","4"),"₀","0")</f>
        <v>N2O</v>
      </c>
      <c r="F549" s="8">
        <f>IF(Emission_Table[ [#This Row],[Clean GHG Type] ]="CO2", Emission_Table[[#This Row],[Emissions (tons)]],
 IF(Emission_Table[[#This Row],[Clean GHG Type]]="CH4", Emission_Table[[#This Row],[Emissions (tons)]]*28,
 IF(Emission_Table[[#This Row],[Clean GHG Type]]="N2O", Emission_Table[[#This Row],[Emissions (tons)]]*265, "")))</f>
        <v>946893.81651409646</v>
      </c>
      <c r="G549" s="8">
        <v>3573.1842132607412</v>
      </c>
    </row>
    <row r="550" spans="1:7" ht="15.75" customHeight="1" x14ac:dyDescent="0.3">
      <c r="A550" s="6" t="s">
        <v>103</v>
      </c>
      <c r="B550" s="6" t="str">
        <f>TRIM(UPPER(Emission_Table_Raw[[#This Row],[Facility Name]]))</f>
        <v>RELIANCE INDUSTRIES</v>
      </c>
      <c r="C550" s="1" t="s">
        <v>8</v>
      </c>
      <c r="D550" s="3" t="str">
        <f>TRIM(UPPER(Emission_Table_Raw[[#This Row],[Scope]]))</f>
        <v>SCOPE 1</v>
      </c>
      <c r="E550" s="3" t="str">
        <f>SUBSTITUTE(SUBSTITUTE(SUBSTITUTE(UPPER(Emission_Table_Raw[[#This Row],[GHG Type]]),"₂","2"),"₄","4"),"₀","0")</f>
        <v>N2O</v>
      </c>
      <c r="F550" s="8">
        <f>IF(Emission_Table[ [#This Row],[Clean GHG Type] ]="CO2", Emission_Table[[#This Row],[Emissions (tons)]],
 IF(Emission_Table[[#This Row],[Clean GHG Type]]="CH4", Emission_Table[[#This Row],[Emissions (tons)]]*28,
 IF(Emission_Table[[#This Row],[Clean GHG Type]]="N2O", Emission_Table[[#This Row],[Emissions (tons)]]*265, "")))</f>
        <v>587894.54999999993</v>
      </c>
      <c r="G550" s="8">
        <v>2218.4699999999998</v>
      </c>
    </row>
    <row r="551" spans="1:7" ht="15.75" customHeight="1" x14ac:dyDescent="0.3">
      <c r="A551" s="6" t="s">
        <v>103</v>
      </c>
      <c r="B551" s="6" t="str">
        <f>TRIM(UPPER(Emission_Table_Raw[[#This Row],[Facility Name]]))</f>
        <v>TATA STEEL</v>
      </c>
      <c r="C551" s="1" t="s">
        <v>23</v>
      </c>
      <c r="D551" s="3" t="str">
        <f>TRIM(UPPER(Emission_Table_Raw[[#This Row],[Scope]]))</f>
        <v>SCOPE 3</v>
      </c>
      <c r="E551" s="3" t="str">
        <f>SUBSTITUTE(SUBSTITUTE(SUBSTITUTE(UPPER(Emission_Table_Raw[[#This Row],[GHG Type]]),"₂","2"),"₄","4"),"₀","0")</f>
        <v>N2O</v>
      </c>
      <c r="F551" s="8">
        <f>IF(Emission_Table[ [#This Row],[Clean GHG Type] ]="CO2", Emission_Table[[#This Row],[Emissions (tons)]],
 IF(Emission_Table[[#This Row],[Clean GHG Type]]="CH4", Emission_Table[[#This Row],[Emissions (tons)]]*28,
 IF(Emission_Table[[#This Row],[Clean GHG Type]]="N2O", Emission_Table[[#This Row],[Emissions (tons)]]*265, "")))</f>
        <v>787925.28492198954</v>
      </c>
      <c r="G551" s="8">
        <v>2973.3029619697718</v>
      </c>
    </row>
    <row r="552" spans="1:7" ht="15.75" customHeight="1" x14ac:dyDescent="0.3">
      <c r="A552" s="6" t="s">
        <v>103</v>
      </c>
      <c r="B552" s="6" t="str">
        <f>TRIM(UPPER(Emission_Table_Raw[[#This Row],[Facility Name]]))</f>
        <v>ADANI GREEN</v>
      </c>
      <c r="C552" s="1" t="s">
        <v>23</v>
      </c>
      <c r="D552" s="3" t="str">
        <f>TRIM(UPPER(Emission_Table_Raw[[#This Row],[Scope]]))</f>
        <v>SCOPE 1</v>
      </c>
      <c r="E552" s="3" t="str">
        <f>SUBSTITUTE(SUBSTITUTE(SUBSTITUTE(UPPER(Emission_Table_Raw[[#This Row],[GHG Type]]),"₂","2"),"₄","4"),"₀","0")</f>
        <v>N2O</v>
      </c>
      <c r="F552" s="8">
        <f>IF(Emission_Table[ [#This Row],[Clean GHG Type] ]="CO2", Emission_Table[[#This Row],[Emissions (tons)]],
 IF(Emission_Table[[#This Row],[Clean GHG Type]]="CH4", Emission_Table[[#This Row],[Emissions (tons)]]*28,
 IF(Emission_Table[[#This Row],[Clean GHG Type]]="N2O", Emission_Table[[#This Row],[Emissions (tons)]]*265, "")))</f>
        <v>230976.65</v>
      </c>
      <c r="G552" s="8">
        <v>871.61</v>
      </c>
    </row>
    <row r="553" spans="1:7" ht="15.75" customHeight="1" x14ac:dyDescent="0.3">
      <c r="A553" s="6" t="s">
        <v>103</v>
      </c>
      <c r="B553" s="6" t="str">
        <f>TRIM(UPPER(Emission_Table_Raw[[#This Row],[Facility Name]]))</f>
        <v>RELIANCE INDUSTRIES</v>
      </c>
      <c r="C553" s="1" t="s">
        <v>8</v>
      </c>
      <c r="D553" s="3" t="str">
        <f>TRIM(UPPER(Emission_Table_Raw[[#This Row],[Scope]]))</f>
        <v>SCOPE 3</v>
      </c>
      <c r="E553" s="3" t="str">
        <f>SUBSTITUTE(SUBSTITUTE(SUBSTITUTE(UPPER(Emission_Table_Raw[[#This Row],[GHG Type]]),"₂","2"),"₄","4"),"₀","0")</f>
        <v>CO2</v>
      </c>
      <c r="F553" s="8">
        <f>IF(Emission_Table[ [#This Row],[Clean GHG Type] ]="CO2", Emission_Table[[#This Row],[Emissions (tons)]],
 IF(Emission_Table[[#This Row],[Clean GHG Type]]="CH4", Emission_Table[[#This Row],[Emissions (tons)]]*28,
 IF(Emission_Table[[#This Row],[Clean GHG Type]]="N2O", Emission_Table[[#This Row],[Emissions (tons)]]*265, "")))</f>
        <v>262.76459316519009</v>
      </c>
      <c r="G553" s="8">
        <v>262.76459316519009</v>
      </c>
    </row>
    <row r="554" spans="1:7" ht="15.75" customHeight="1" x14ac:dyDescent="0.3">
      <c r="A554" s="6" t="s">
        <v>103</v>
      </c>
      <c r="B554" s="6" t="str">
        <f>TRIM(UPPER(Emission_Table_Raw[[#This Row],[Facility Name]]))</f>
        <v>TATA STEEL</v>
      </c>
      <c r="C554" s="1" t="s">
        <v>34</v>
      </c>
      <c r="D554" s="3" t="str">
        <f>TRIM(UPPER(Emission_Table_Raw[[#This Row],[Scope]]))</f>
        <v>SCOPE 1</v>
      </c>
      <c r="E554" s="3" t="str">
        <f>SUBSTITUTE(SUBSTITUTE(SUBSTITUTE(UPPER(Emission_Table_Raw[[#This Row],[GHG Type]]),"₂","2"),"₄","4"),"₀","0")</f>
        <v>N2O</v>
      </c>
      <c r="F554" s="8">
        <f>IF(Emission_Table[ [#This Row],[Clean GHG Type] ]="CO2", Emission_Table[[#This Row],[Emissions (tons)]],
 IF(Emission_Table[[#This Row],[Clean GHG Type]]="CH4", Emission_Table[[#This Row],[Emissions (tons)]]*28,
 IF(Emission_Table[[#This Row],[Clean GHG Type]]="N2O", Emission_Table[[#This Row],[Emissions (tons)]]*265, "")))</f>
        <v>1119837</v>
      </c>
      <c r="G554" s="8">
        <v>4225.8</v>
      </c>
    </row>
    <row r="555" spans="1:7" ht="15.75" customHeight="1" x14ac:dyDescent="0.3">
      <c r="A555" s="6" t="s">
        <v>103</v>
      </c>
      <c r="B555" s="6" t="str">
        <f>TRIM(UPPER(Emission_Table_Raw[[#This Row],[Facility Name]]))</f>
        <v>ADANI GREEN</v>
      </c>
      <c r="C555" s="1" t="s">
        <v>8</v>
      </c>
      <c r="D555" s="3" t="str">
        <f>TRIM(UPPER(Emission_Table_Raw[[#This Row],[Scope]]))</f>
        <v>SCOPE 1</v>
      </c>
      <c r="E555" s="3" t="str">
        <f>SUBSTITUTE(SUBSTITUTE(SUBSTITUTE(UPPER(Emission_Table_Raw[[#This Row],[GHG Type]]),"₂","2"),"₄","4"),"₀","0")</f>
        <v>CO2</v>
      </c>
      <c r="F555" s="8">
        <f>IF(Emission_Table[ [#This Row],[Clean GHG Type] ]="CO2", Emission_Table[[#This Row],[Emissions (tons)]],
 IF(Emission_Table[[#This Row],[Clean GHG Type]]="CH4", Emission_Table[[#This Row],[Emissions (tons)]]*28,
 IF(Emission_Table[[#This Row],[Clean GHG Type]]="N2O", Emission_Table[[#This Row],[Emissions (tons)]]*265, "")))</f>
        <v>1554.47</v>
      </c>
      <c r="G555" s="8">
        <v>1554.47</v>
      </c>
    </row>
    <row r="556" spans="1:7" ht="15.75" customHeight="1" x14ac:dyDescent="0.3">
      <c r="A556" s="6" t="s">
        <v>103</v>
      </c>
      <c r="B556" s="6" t="str">
        <f>TRIM(UPPER(Emission_Table_Raw[[#This Row],[Facility Name]]))</f>
        <v>TATA STEEL</v>
      </c>
      <c r="C556" s="1" t="s">
        <v>23</v>
      </c>
      <c r="D556" s="3" t="str">
        <f>TRIM(UPPER(Emission_Table_Raw[[#This Row],[Scope]]))</f>
        <v>SCOPE 1</v>
      </c>
      <c r="E556" s="3" t="str">
        <f>SUBSTITUTE(SUBSTITUTE(SUBSTITUTE(UPPER(Emission_Table_Raw[[#This Row],[GHG Type]]),"₂","2"),"₄","4"),"₀","0")</f>
        <v>CO2</v>
      </c>
      <c r="F556" s="8">
        <f>IF(Emission_Table[ [#This Row],[Clean GHG Type] ]="CO2", Emission_Table[[#This Row],[Emissions (tons)]],
 IF(Emission_Table[[#This Row],[Clean GHG Type]]="CH4", Emission_Table[[#This Row],[Emissions (tons)]]*28,
 IF(Emission_Table[[#This Row],[Clean GHG Type]]="N2O", Emission_Table[[#This Row],[Emissions (tons)]]*265, "")))</f>
        <v>3722.057522484567</v>
      </c>
      <c r="G556" s="8">
        <v>3722.057522484567</v>
      </c>
    </row>
    <row r="557" spans="1:7" ht="15.75" customHeight="1" x14ac:dyDescent="0.3">
      <c r="A557" s="6" t="s">
        <v>103</v>
      </c>
      <c r="B557" s="6" t="str">
        <f>TRIM(UPPER(Emission_Table_Raw[[#This Row],[Facility Name]]))</f>
        <v>L&amp;T</v>
      </c>
      <c r="C557" s="1" t="s">
        <v>8</v>
      </c>
      <c r="D557" s="3" t="str">
        <f>TRIM(UPPER(Emission_Table_Raw[[#This Row],[Scope]]))</f>
        <v>SCOPE 1</v>
      </c>
      <c r="E557" s="3" t="str">
        <f>SUBSTITUTE(SUBSTITUTE(SUBSTITUTE(UPPER(Emission_Table_Raw[[#This Row],[GHG Type]]),"₂","2"),"₄","4"),"₀","0")</f>
        <v>N2O</v>
      </c>
      <c r="F557" s="8">
        <f>IF(Emission_Table[ [#This Row],[Clean GHG Type] ]="CO2", Emission_Table[[#This Row],[Emissions (tons)]],
 IF(Emission_Table[[#This Row],[Clean GHG Type]]="CH4", Emission_Table[[#This Row],[Emissions (tons)]]*28,
 IF(Emission_Table[[#This Row],[Clean GHG Type]]="N2O", Emission_Table[[#This Row],[Emissions (tons)]]*265, "")))</f>
        <v>1289991.8809312903</v>
      </c>
      <c r="G557" s="8">
        <v>4867.8938903067556</v>
      </c>
    </row>
    <row r="558" spans="1:7" ht="15.75" customHeight="1" x14ac:dyDescent="0.3">
      <c r="A558" s="6" t="s">
        <v>103</v>
      </c>
      <c r="B558" s="6" t="str">
        <f>TRIM(UPPER(Emission_Table_Raw[[#This Row],[Facility Name]]))</f>
        <v>RELIANCE INDUSTRIES</v>
      </c>
      <c r="C558" s="1" t="s">
        <v>34</v>
      </c>
      <c r="D558" s="3" t="str">
        <f>TRIM(UPPER(Emission_Table_Raw[[#This Row],[Scope]]))</f>
        <v>SCOPE 3</v>
      </c>
      <c r="E558" s="3" t="str">
        <f>SUBSTITUTE(SUBSTITUTE(SUBSTITUTE(UPPER(Emission_Table_Raw[[#This Row],[GHG Type]]),"₂","2"),"₄","4"),"₀","0")</f>
        <v>CH4</v>
      </c>
      <c r="F558" s="8">
        <f>IF(Emission_Table[ [#This Row],[Clean GHG Type] ]="CO2", Emission_Table[[#This Row],[Emissions (tons)]],
 IF(Emission_Table[[#This Row],[Clean GHG Type]]="CH4", Emission_Table[[#This Row],[Emissions (tons)]]*28,
 IF(Emission_Table[[#This Row],[Clean GHG Type]]="N2O", Emission_Table[[#This Row],[Emissions (tons)]]*265, "")))</f>
        <v>121914.11596404309</v>
      </c>
      <c r="G558" s="8">
        <v>4354.0755701443959</v>
      </c>
    </row>
    <row r="559" spans="1:7" ht="15.75" customHeight="1" x14ac:dyDescent="0.3">
      <c r="A559" s="6" t="s">
        <v>103</v>
      </c>
      <c r="B559" s="6" t="str">
        <f>TRIM(UPPER(Emission_Table_Raw[[#This Row],[Facility Name]]))</f>
        <v>ADANI GREEN</v>
      </c>
      <c r="C559" s="1" t="s">
        <v>13</v>
      </c>
      <c r="D559" s="3" t="str">
        <f>TRIM(UPPER(Emission_Table_Raw[[#This Row],[Scope]]))</f>
        <v>SCOPE 2</v>
      </c>
      <c r="E559" s="3" t="str">
        <f>SUBSTITUTE(SUBSTITUTE(SUBSTITUTE(UPPER(Emission_Table_Raw[[#This Row],[GHG Type]]),"₂","2"),"₄","4"),"₀","0")</f>
        <v>N2O</v>
      </c>
      <c r="F559" s="8">
        <f>IF(Emission_Table[ [#This Row],[Clean GHG Type] ]="CO2", Emission_Table[[#This Row],[Emissions (tons)]],
 IF(Emission_Table[[#This Row],[Clean GHG Type]]="CH4", Emission_Table[[#This Row],[Emissions (tons)]]*28,
 IF(Emission_Table[[#This Row],[Clean GHG Type]]="N2O", Emission_Table[[#This Row],[Emissions (tons)]]*265, "")))</f>
        <v>1066887.6750300406</v>
      </c>
      <c r="G559" s="8">
        <v>4025.9912265284552</v>
      </c>
    </row>
    <row r="560" spans="1:7" ht="15.75" customHeight="1" x14ac:dyDescent="0.3">
      <c r="A560" s="6" t="s">
        <v>103</v>
      </c>
      <c r="B560" s="6" t="str">
        <f>TRIM(UPPER(Emission_Table_Raw[[#This Row],[Facility Name]]))</f>
        <v>JSW ENERGY</v>
      </c>
      <c r="C560" s="1" t="s">
        <v>13</v>
      </c>
      <c r="D560" s="3" t="str">
        <f>TRIM(UPPER(Emission_Table_Raw[[#This Row],[Scope]]))</f>
        <v>SCOPE 1</v>
      </c>
      <c r="E560" s="3" t="str">
        <f>SUBSTITUTE(SUBSTITUTE(SUBSTITUTE(UPPER(Emission_Table_Raw[[#This Row],[GHG Type]]),"₂","2"),"₄","4"),"₀","0")</f>
        <v>CH4</v>
      </c>
      <c r="F560" s="8">
        <f>IF(Emission_Table[ [#This Row],[Clean GHG Type] ]="CO2", Emission_Table[[#This Row],[Emissions (tons)]],
 IF(Emission_Table[[#This Row],[Clean GHG Type]]="CH4", Emission_Table[[#This Row],[Emissions (tons)]]*28,
 IF(Emission_Table[[#This Row],[Clean GHG Type]]="N2O", Emission_Table[[#This Row],[Emissions (tons)]]*265, "")))</f>
        <v>7057.4000000000005</v>
      </c>
      <c r="G560" s="8">
        <v>252.05</v>
      </c>
    </row>
    <row r="561" spans="1:7" ht="15.75" customHeight="1" x14ac:dyDescent="0.3">
      <c r="A561" s="6" t="s">
        <v>103</v>
      </c>
      <c r="B561" s="6" t="str">
        <f>TRIM(UPPER(Emission_Table_Raw[[#This Row],[Facility Name]]))</f>
        <v>TATA STEEL</v>
      </c>
      <c r="C561" s="1" t="s">
        <v>23</v>
      </c>
      <c r="D561" s="3" t="str">
        <f>TRIM(UPPER(Emission_Table_Raw[[#This Row],[Scope]]))</f>
        <v>SCOPE 1</v>
      </c>
      <c r="E561" s="3" t="str">
        <f>SUBSTITUTE(SUBSTITUTE(SUBSTITUTE(UPPER(Emission_Table_Raw[[#This Row],[GHG Type]]),"₂","2"),"₄","4"),"₀","0")</f>
        <v>CO2</v>
      </c>
      <c r="F561" s="8">
        <f>IF(Emission_Table[ [#This Row],[Clean GHG Type] ]="CO2", Emission_Table[[#This Row],[Emissions (tons)]],
 IF(Emission_Table[[#This Row],[Clean GHG Type]]="CH4", Emission_Table[[#This Row],[Emissions (tons)]]*28,
 IF(Emission_Table[[#This Row],[Clean GHG Type]]="N2O", Emission_Table[[#This Row],[Emissions (tons)]]*265, "")))</f>
        <v>2401.3391251891599</v>
      </c>
      <c r="G561" s="8">
        <v>2401.3391251891599</v>
      </c>
    </row>
    <row r="562" spans="1:7" ht="15.75" customHeight="1" x14ac:dyDescent="0.3">
      <c r="A562" s="6" t="s">
        <v>103</v>
      </c>
      <c r="B562" s="6" t="str">
        <f>TRIM(UPPER(Emission_Table_Raw[[#This Row],[Facility Name]]))</f>
        <v>RELIANCE INDUSTRIES</v>
      </c>
      <c r="C562" s="1" t="s">
        <v>8</v>
      </c>
      <c r="D562" s="3" t="str">
        <f>TRIM(UPPER(Emission_Table_Raw[[#This Row],[Scope]]))</f>
        <v>SCOPE 3</v>
      </c>
      <c r="E562" s="3" t="str">
        <f>SUBSTITUTE(SUBSTITUTE(SUBSTITUTE(UPPER(Emission_Table_Raw[[#This Row],[GHG Type]]),"₂","2"),"₄","4"),"₀","0")</f>
        <v>CH4</v>
      </c>
      <c r="F562" s="8">
        <f>IF(Emission_Table[ [#This Row],[Clean GHG Type] ]="CO2", Emission_Table[[#This Row],[Emissions (tons)]],
 IF(Emission_Table[[#This Row],[Clean GHG Type]]="CH4", Emission_Table[[#This Row],[Emissions (tons)]]*28,
 IF(Emission_Table[[#This Row],[Clean GHG Type]]="N2O", Emission_Table[[#This Row],[Emissions (tons)]]*265, "")))</f>
        <v>106370.49553328814</v>
      </c>
      <c r="G562" s="8">
        <v>3798.946269046005</v>
      </c>
    </row>
    <row r="563" spans="1:7" ht="15.75" customHeight="1" x14ac:dyDescent="0.3">
      <c r="A563" s="6" t="s">
        <v>103</v>
      </c>
      <c r="B563" s="6" t="str">
        <f>TRIM(UPPER(Emission_Table_Raw[[#This Row],[Facility Name]]))</f>
        <v>ADANI GREEN</v>
      </c>
      <c r="C563" s="1" t="s">
        <v>23</v>
      </c>
      <c r="D563" s="3" t="str">
        <f>TRIM(UPPER(Emission_Table_Raw[[#This Row],[Scope]]))</f>
        <v>SCOPE 1</v>
      </c>
      <c r="E563" s="3" t="str">
        <f>SUBSTITUTE(SUBSTITUTE(SUBSTITUTE(UPPER(Emission_Table_Raw[[#This Row],[GHG Type]]),"₂","2"),"₄","4"),"₀","0")</f>
        <v>N2O</v>
      </c>
      <c r="F563" s="8">
        <f>IF(Emission_Table[ [#This Row],[Clean GHG Type] ]="CO2", Emission_Table[[#This Row],[Emissions (tons)]],
 IF(Emission_Table[[#This Row],[Clean GHG Type]]="CH4", Emission_Table[[#This Row],[Emissions (tons)]]*28,
 IF(Emission_Table[[#This Row],[Clean GHG Type]]="N2O", Emission_Table[[#This Row],[Emissions (tons)]]*265, "")))</f>
        <v>1205214.7</v>
      </c>
      <c r="G563" s="8">
        <v>4547.9799999999996</v>
      </c>
    </row>
    <row r="564" spans="1:7" ht="15.75" customHeight="1" x14ac:dyDescent="0.3">
      <c r="A564" s="6" t="s">
        <v>168</v>
      </c>
      <c r="B564" s="6" t="str">
        <f>TRIM(UPPER(Emission_Table_Raw[[#This Row],[Facility Name]]))</f>
        <v>TATA STEEL</v>
      </c>
      <c r="C564" s="1" t="s">
        <v>34</v>
      </c>
      <c r="D564" s="3" t="str">
        <f>TRIM(UPPER(Emission_Table_Raw[[#This Row],[Scope]]))</f>
        <v>SCOPE 3</v>
      </c>
      <c r="E564" s="3" t="str">
        <f>SUBSTITUTE(SUBSTITUTE(SUBSTITUTE(UPPER(Emission_Table_Raw[[#This Row],[GHG Type]]),"₂","2"),"₄","4"),"₀","0")</f>
        <v>N2O</v>
      </c>
      <c r="F564" s="8">
        <f>IF(Emission_Table[ [#This Row],[Clean GHG Type] ]="CO2", Emission_Table[[#This Row],[Emissions (tons)]],
 IF(Emission_Table[[#This Row],[Clean GHG Type]]="CH4", Emission_Table[[#This Row],[Emissions (tons)]]*28,
 IF(Emission_Table[[#This Row],[Clean GHG Type]]="N2O", Emission_Table[[#This Row],[Emissions (tons)]]*265, "")))</f>
        <v>1046938.15</v>
      </c>
      <c r="G564" s="8">
        <v>3950.71</v>
      </c>
    </row>
    <row r="565" spans="1:7" ht="15.75" customHeight="1" x14ac:dyDescent="0.3">
      <c r="A565" s="6" t="s">
        <v>168</v>
      </c>
      <c r="B565" s="6" t="str">
        <f>TRIM(UPPER(Emission_Table_Raw[[#This Row],[Facility Name]]))</f>
        <v>JSW ENERGY</v>
      </c>
      <c r="C565" s="1" t="s">
        <v>13</v>
      </c>
      <c r="D565" s="3" t="str">
        <f>TRIM(UPPER(Emission_Table_Raw[[#This Row],[Scope]]))</f>
        <v>SCOPE 2</v>
      </c>
      <c r="E565" s="3" t="str">
        <f>SUBSTITUTE(SUBSTITUTE(SUBSTITUTE(UPPER(Emission_Table_Raw[[#This Row],[GHG Type]]),"₂","2"),"₄","4"),"₀","0")</f>
        <v>CO2</v>
      </c>
      <c r="F565" s="8">
        <f>IF(Emission_Table[ [#This Row],[Clean GHG Type] ]="CO2", Emission_Table[[#This Row],[Emissions (tons)]],
 IF(Emission_Table[[#This Row],[Clean GHG Type]]="CH4", Emission_Table[[#This Row],[Emissions (tons)]]*28,
 IF(Emission_Table[[#This Row],[Clean GHG Type]]="N2O", Emission_Table[[#This Row],[Emissions (tons)]]*265, "")))</f>
        <v>1442.19</v>
      </c>
      <c r="G565" s="8">
        <v>1442.19</v>
      </c>
    </row>
    <row r="566" spans="1:7" ht="15.75" customHeight="1" x14ac:dyDescent="0.3">
      <c r="A566" s="6" t="s">
        <v>168</v>
      </c>
      <c r="B566" s="6" t="str">
        <f>TRIM(UPPER(Emission_Table_Raw[[#This Row],[Facility Name]]))</f>
        <v>TATA STEEL</v>
      </c>
      <c r="C566" s="1" t="s">
        <v>23</v>
      </c>
      <c r="D566" s="3" t="str">
        <f>TRIM(UPPER(Emission_Table_Raw[[#This Row],[Scope]]))</f>
        <v>SCOPE 1</v>
      </c>
      <c r="E566" s="3" t="str">
        <f>SUBSTITUTE(SUBSTITUTE(SUBSTITUTE(UPPER(Emission_Table_Raw[[#This Row],[GHG Type]]),"₂","2"),"₄","4"),"₀","0")</f>
        <v>N2O</v>
      </c>
      <c r="F566" s="8">
        <f>IF(Emission_Table[ [#This Row],[Clean GHG Type] ]="CO2", Emission_Table[[#This Row],[Emissions (tons)]],
 IF(Emission_Table[[#This Row],[Clean GHG Type]]="CH4", Emission_Table[[#This Row],[Emissions (tons)]]*28,
 IF(Emission_Table[[#This Row],[Clean GHG Type]]="N2O", Emission_Table[[#This Row],[Emissions (tons)]]*265, "")))</f>
        <v>248283.89224284125</v>
      </c>
      <c r="G566" s="8">
        <v>936.92034808619337</v>
      </c>
    </row>
    <row r="567" spans="1:7" ht="15.75" customHeight="1" x14ac:dyDescent="0.3">
      <c r="A567" s="6" t="s">
        <v>168</v>
      </c>
      <c r="B567" s="6" t="str">
        <f>TRIM(UPPER(Emission_Table_Raw[[#This Row],[Facility Name]]))</f>
        <v>TATA STEEL</v>
      </c>
      <c r="C567" s="1" t="s">
        <v>13</v>
      </c>
      <c r="D567" s="3" t="str">
        <f>TRIM(UPPER(Emission_Table_Raw[[#This Row],[Scope]]))</f>
        <v>SCOPE 1</v>
      </c>
      <c r="E567" s="3" t="str">
        <f>SUBSTITUTE(SUBSTITUTE(SUBSTITUTE(UPPER(Emission_Table_Raw[[#This Row],[GHG Type]]),"₂","2"),"₄","4"),"₀","0")</f>
        <v>CH4</v>
      </c>
      <c r="F567" s="8">
        <f>IF(Emission_Table[ [#This Row],[Clean GHG Type] ]="CO2", Emission_Table[[#This Row],[Emissions (tons)]],
 IF(Emission_Table[[#This Row],[Clean GHG Type]]="CH4", Emission_Table[[#This Row],[Emissions (tons)]]*28,
 IF(Emission_Table[[#This Row],[Clean GHG Type]]="N2O", Emission_Table[[#This Row],[Emissions (tons)]]*265, "")))</f>
        <v>41034.347875230444</v>
      </c>
      <c r="G567" s="8">
        <v>1465.5124241153731</v>
      </c>
    </row>
    <row r="568" spans="1:7" ht="15.75" customHeight="1" x14ac:dyDescent="0.3">
      <c r="A568" s="6" t="s">
        <v>168</v>
      </c>
      <c r="B568" s="6" t="str">
        <f>TRIM(UPPER(Emission_Table_Raw[[#This Row],[Facility Name]]))</f>
        <v>RELIANCE INDUSTRIES</v>
      </c>
      <c r="C568" s="1" t="s">
        <v>13</v>
      </c>
      <c r="D568" s="3" t="str">
        <f>TRIM(UPPER(Emission_Table_Raw[[#This Row],[Scope]]))</f>
        <v>SCOPE 2</v>
      </c>
      <c r="E568" s="3" t="str">
        <f>SUBSTITUTE(SUBSTITUTE(SUBSTITUTE(UPPER(Emission_Table_Raw[[#This Row],[GHG Type]]),"₂","2"),"₄","4"),"₀","0")</f>
        <v>N2O</v>
      </c>
      <c r="F568" s="8">
        <f>IF(Emission_Table[ [#This Row],[Clean GHG Type] ]="CO2", Emission_Table[[#This Row],[Emissions (tons)]],
 IF(Emission_Table[[#This Row],[Clean GHG Type]]="CH4", Emission_Table[[#This Row],[Emissions (tons)]]*28,
 IF(Emission_Table[[#This Row],[Clean GHG Type]]="N2O", Emission_Table[[#This Row],[Emissions (tons)]]*265, "")))</f>
        <v>1058863.8710981759</v>
      </c>
      <c r="G568" s="8">
        <v>3995.7127211251918</v>
      </c>
    </row>
    <row r="569" spans="1:7" ht="15.75" customHeight="1" x14ac:dyDescent="0.3">
      <c r="A569" s="6" t="s">
        <v>168</v>
      </c>
      <c r="B569" s="6" t="str">
        <f>TRIM(UPPER(Emission_Table_Raw[[#This Row],[Facility Name]]))</f>
        <v>RELIANCE INDUSTRIES</v>
      </c>
      <c r="C569" s="1" t="s">
        <v>23</v>
      </c>
      <c r="D569" s="3" t="str">
        <f>TRIM(UPPER(Emission_Table_Raw[[#This Row],[Scope]]))</f>
        <v>SCOPE 3</v>
      </c>
      <c r="E569" s="3" t="str">
        <f>SUBSTITUTE(SUBSTITUTE(SUBSTITUTE(UPPER(Emission_Table_Raw[[#This Row],[GHG Type]]),"₂","2"),"₄","4"),"₀","0")</f>
        <v>CH4</v>
      </c>
      <c r="F569" s="8">
        <f>IF(Emission_Table[ [#This Row],[Clean GHG Type] ]="CO2", Emission_Table[[#This Row],[Emissions (tons)]],
 IF(Emission_Table[[#This Row],[Clean GHG Type]]="CH4", Emission_Table[[#This Row],[Emissions (tons)]]*28,
 IF(Emission_Table[[#This Row],[Clean GHG Type]]="N2O", Emission_Table[[#This Row],[Emissions (tons)]]*265, "")))</f>
        <v>68125.960000000006</v>
      </c>
      <c r="G569" s="8">
        <v>2433.0700000000002</v>
      </c>
    </row>
    <row r="570" spans="1:7" ht="15.75" customHeight="1" x14ac:dyDescent="0.3">
      <c r="A570" s="6" t="s">
        <v>168</v>
      </c>
      <c r="B570" s="6" t="str">
        <f>TRIM(UPPER(Emission_Table_Raw[[#This Row],[Facility Name]]))</f>
        <v>TATA STEEL</v>
      </c>
      <c r="C570" s="1" t="s">
        <v>13</v>
      </c>
      <c r="D570" s="3" t="str">
        <f>TRIM(UPPER(Emission_Table_Raw[[#This Row],[Scope]]))</f>
        <v>SCOPE 1</v>
      </c>
      <c r="E570" s="3" t="str">
        <f>SUBSTITUTE(SUBSTITUTE(SUBSTITUTE(UPPER(Emission_Table_Raw[[#This Row],[GHG Type]]),"₂","2"),"₄","4"),"₀","0")</f>
        <v>CO2</v>
      </c>
      <c r="F570" s="8">
        <f>IF(Emission_Table[ [#This Row],[Clean GHG Type] ]="CO2", Emission_Table[[#This Row],[Emissions (tons)]],
 IF(Emission_Table[[#This Row],[Clean GHG Type]]="CH4", Emission_Table[[#This Row],[Emissions (tons)]]*28,
 IF(Emission_Table[[#This Row],[Clean GHG Type]]="N2O", Emission_Table[[#This Row],[Emissions (tons)]]*265, "")))</f>
        <v>2634.7603021191971</v>
      </c>
      <c r="G570" s="8">
        <v>2634.7603021191971</v>
      </c>
    </row>
    <row r="571" spans="1:7" ht="15.75" customHeight="1" x14ac:dyDescent="0.3">
      <c r="A571" s="6" t="s">
        <v>168</v>
      </c>
      <c r="B571" s="6" t="str">
        <f>TRIM(UPPER(Emission_Table_Raw[[#This Row],[Facility Name]]))</f>
        <v>TATA STEEL</v>
      </c>
      <c r="C571" s="1" t="s">
        <v>8</v>
      </c>
      <c r="D571" s="3" t="str">
        <f>TRIM(UPPER(Emission_Table_Raw[[#This Row],[Scope]]))</f>
        <v>SCOPE 1</v>
      </c>
      <c r="E571" s="3" t="str">
        <f>SUBSTITUTE(SUBSTITUTE(SUBSTITUTE(UPPER(Emission_Table_Raw[[#This Row],[GHG Type]]),"₂","2"),"₄","4"),"₀","0")</f>
        <v>CO2</v>
      </c>
      <c r="F571" s="8">
        <f>IF(Emission_Table[ [#This Row],[Clean GHG Type] ]="CO2", Emission_Table[[#This Row],[Emissions (tons)]],
 IF(Emission_Table[[#This Row],[Clean GHG Type]]="CH4", Emission_Table[[#This Row],[Emissions (tons)]]*28,
 IF(Emission_Table[[#This Row],[Clean GHG Type]]="N2O", Emission_Table[[#This Row],[Emissions (tons)]]*265, "")))</f>
        <v>4200.4249921028641</v>
      </c>
      <c r="G571" s="8">
        <v>4200.4249921028641</v>
      </c>
    </row>
    <row r="572" spans="1:7" ht="15.75" customHeight="1" x14ac:dyDescent="0.3">
      <c r="A572" s="6" t="s">
        <v>168</v>
      </c>
      <c r="B572" s="6" t="str">
        <f>TRIM(UPPER(Emission_Table_Raw[[#This Row],[Facility Name]]))</f>
        <v>TATA STEEL</v>
      </c>
      <c r="C572" s="1" t="s">
        <v>13</v>
      </c>
      <c r="D572" s="3" t="str">
        <f>TRIM(UPPER(Emission_Table_Raw[[#This Row],[Scope]]))</f>
        <v>SCOPE 3</v>
      </c>
      <c r="E572" s="3" t="str">
        <f>SUBSTITUTE(SUBSTITUTE(SUBSTITUTE(UPPER(Emission_Table_Raw[[#This Row],[GHG Type]]),"₂","2"),"₄","4"),"₀","0")</f>
        <v>CH4</v>
      </c>
      <c r="F572" s="8">
        <f>IF(Emission_Table[ [#This Row],[Clean GHG Type] ]="CO2", Emission_Table[[#This Row],[Emissions (tons)]],
 IF(Emission_Table[[#This Row],[Clean GHG Type]]="CH4", Emission_Table[[#This Row],[Emissions (tons)]]*28,
 IF(Emission_Table[[#This Row],[Clean GHG Type]]="N2O", Emission_Table[[#This Row],[Emissions (tons)]]*265, "")))</f>
        <v>126170.23999999999</v>
      </c>
      <c r="G572" s="8">
        <v>4506.08</v>
      </c>
    </row>
    <row r="573" spans="1:7" ht="15.75" customHeight="1" x14ac:dyDescent="0.3">
      <c r="A573" s="6" t="s">
        <v>168</v>
      </c>
      <c r="B573" s="6" t="str">
        <f>TRIM(UPPER(Emission_Table_Raw[[#This Row],[Facility Name]]))</f>
        <v>TATA STEEL</v>
      </c>
      <c r="C573" s="1" t="s">
        <v>23</v>
      </c>
      <c r="D573" s="3" t="str">
        <f>TRIM(UPPER(Emission_Table_Raw[[#This Row],[Scope]]))</f>
        <v>SCOPE 2</v>
      </c>
      <c r="E573" s="3" t="str">
        <f>SUBSTITUTE(SUBSTITUTE(SUBSTITUTE(UPPER(Emission_Table_Raw[[#This Row],[GHG Type]]),"₂","2"),"₄","4"),"₀","0")</f>
        <v>CO2</v>
      </c>
      <c r="F573" s="8">
        <f>IF(Emission_Table[ [#This Row],[Clean GHG Type] ]="CO2", Emission_Table[[#This Row],[Emissions (tons)]],
 IF(Emission_Table[[#This Row],[Clean GHG Type]]="CH4", Emission_Table[[#This Row],[Emissions (tons)]]*28,
 IF(Emission_Table[[#This Row],[Clean GHG Type]]="N2O", Emission_Table[[#This Row],[Emissions (tons)]]*265, "")))</f>
        <v>4622.8599999999997</v>
      </c>
      <c r="G573" s="8">
        <v>4622.8599999999997</v>
      </c>
    </row>
    <row r="574" spans="1:7" ht="15.75" customHeight="1" x14ac:dyDescent="0.3">
      <c r="A574" s="6" t="s">
        <v>65</v>
      </c>
      <c r="B574" s="6" t="str">
        <f>TRIM(UPPER(Emission_Table_Raw[[#This Row],[Facility Name]]))</f>
        <v>TATA STEEL</v>
      </c>
      <c r="C574" s="1" t="s">
        <v>13</v>
      </c>
      <c r="D574" s="3" t="str">
        <f>TRIM(UPPER(Emission_Table_Raw[[#This Row],[Scope]]))</f>
        <v>SCOPE 3</v>
      </c>
      <c r="E574" s="3" t="str">
        <f>SUBSTITUTE(SUBSTITUTE(SUBSTITUTE(UPPER(Emission_Table_Raw[[#This Row],[GHG Type]]),"₂","2"),"₄","4"),"₀","0")</f>
        <v>N2O</v>
      </c>
      <c r="F574" s="8">
        <f>IF(Emission_Table[ [#This Row],[Clean GHG Type] ]="CO2", Emission_Table[[#This Row],[Emissions (tons)]],
 IF(Emission_Table[[#This Row],[Clean GHG Type]]="CH4", Emission_Table[[#This Row],[Emissions (tons)]]*28,
 IF(Emission_Table[[#This Row],[Clean GHG Type]]="N2O", Emission_Table[[#This Row],[Emissions (tons)]]*265, "")))</f>
        <v>248997.44059041198</v>
      </c>
      <c r="G574" s="8">
        <v>939.61298336004518</v>
      </c>
    </row>
    <row r="575" spans="1:7" ht="15.75" customHeight="1" x14ac:dyDescent="0.3">
      <c r="A575" s="6" t="s">
        <v>65</v>
      </c>
      <c r="B575" s="6" t="str">
        <f>TRIM(UPPER(Emission_Table_Raw[[#This Row],[Facility Name]]))</f>
        <v>ADANI GREEN</v>
      </c>
      <c r="C575" s="1" t="s">
        <v>8</v>
      </c>
      <c r="D575" s="3" t="str">
        <f>TRIM(UPPER(Emission_Table_Raw[[#This Row],[Scope]]))</f>
        <v>SCOPE 2</v>
      </c>
      <c r="E575" s="3" t="str">
        <f>SUBSTITUTE(SUBSTITUTE(SUBSTITUTE(UPPER(Emission_Table_Raw[[#This Row],[GHG Type]]),"₂","2"),"₄","4"),"₀","0")</f>
        <v>CH4</v>
      </c>
      <c r="F575" s="8">
        <f>IF(Emission_Table[ [#This Row],[Clean GHG Type] ]="CO2", Emission_Table[[#This Row],[Emissions (tons)]],
 IF(Emission_Table[[#This Row],[Clean GHG Type]]="CH4", Emission_Table[[#This Row],[Emissions (tons)]]*28,
 IF(Emission_Table[[#This Row],[Clean GHG Type]]="N2O", Emission_Table[[#This Row],[Emissions (tons)]]*265, "")))</f>
        <v>28449.119999999999</v>
      </c>
      <c r="G575" s="8">
        <v>1016.04</v>
      </c>
    </row>
    <row r="576" spans="1:7" ht="15.75" customHeight="1" x14ac:dyDescent="0.3">
      <c r="A576" s="6" t="s">
        <v>65</v>
      </c>
      <c r="B576" s="6" t="str">
        <f>TRIM(UPPER(Emission_Table_Raw[[#This Row],[Facility Name]]))</f>
        <v>JSW ENERGY</v>
      </c>
      <c r="C576" s="1" t="s">
        <v>23</v>
      </c>
      <c r="D576" s="3" t="str">
        <f>TRIM(UPPER(Emission_Table_Raw[[#This Row],[Scope]]))</f>
        <v>SCOPE 3</v>
      </c>
      <c r="E576" s="3" t="str">
        <f>SUBSTITUTE(SUBSTITUTE(SUBSTITUTE(UPPER(Emission_Table_Raw[[#This Row],[GHG Type]]),"₂","2"),"₄","4"),"₀","0")</f>
        <v>CO2</v>
      </c>
      <c r="F576" s="8">
        <f>IF(Emission_Table[ [#This Row],[Clean GHG Type] ]="CO2", Emission_Table[[#This Row],[Emissions (tons)]],
 IF(Emission_Table[[#This Row],[Clean GHG Type]]="CH4", Emission_Table[[#This Row],[Emissions (tons)]]*28,
 IF(Emission_Table[[#This Row],[Clean GHG Type]]="N2O", Emission_Table[[#This Row],[Emissions (tons)]]*265, "")))</f>
        <v>3919.95</v>
      </c>
      <c r="G576" s="8">
        <v>3919.95</v>
      </c>
    </row>
    <row r="577" spans="1:7" ht="15.75" customHeight="1" x14ac:dyDescent="0.3">
      <c r="A577" s="6" t="s">
        <v>65</v>
      </c>
      <c r="B577" s="6" t="str">
        <f>TRIM(UPPER(Emission_Table_Raw[[#This Row],[Facility Name]]))</f>
        <v>L&amp;T</v>
      </c>
      <c r="C577" s="1" t="s">
        <v>8</v>
      </c>
      <c r="D577" s="3" t="str">
        <f>TRIM(UPPER(Emission_Table_Raw[[#This Row],[Scope]]))</f>
        <v>SCOPE 1</v>
      </c>
      <c r="E577" s="3" t="str">
        <f>SUBSTITUTE(SUBSTITUTE(SUBSTITUTE(UPPER(Emission_Table_Raw[[#This Row],[GHG Type]]),"₂","2"),"₄","4"),"₀","0")</f>
        <v>N2O</v>
      </c>
      <c r="F577" s="8">
        <f>IF(Emission_Table[ [#This Row],[Clean GHG Type] ]="CO2", Emission_Table[[#This Row],[Emissions (tons)]],
 IF(Emission_Table[[#This Row],[Clean GHG Type]]="CH4", Emission_Table[[#This Row],[Emissions (tons)]]*28,
 IF(Emission_Table[[#This Row],[Clean GHG Type]]="N2O", Emission_Table[[#This Row],[Emissions (tons)]]*265, "")))</f>
        <v>1244142.242764591</v>
      </c>
      <c r="G577" s="8">
        <v>4694.8763877909096</v>
      </c>
    </row>
    <row r="578" spans="1:7" ht="15.75" customHeight="1" x14ac:dyDescent="0.3">
      <c r="A578" s="6" t="s">
        <v>65</v>
      </c>
      <c r="B578" s="6" t="str">
        <f>TRIM(UPPER(Emission_Table_Raw[[#This Row],[Facility Name]]))</f>
        <v>RELIANCE INDUSTRIES</v>
      </c>
      <c r="C578" s="1" t="s">
        <v>8</v>
      </c>
      <c r="D578" s="3" t="str">
        <f>TRIM(UPPER(Emission_Table_Raw[[#This Row],[Scope]]))</f>
        <v>SCOPE 3</v>
      </c>
      <c r="E578" s="3" t="str">
        <f>SUBSTITUTE(SUBSTITUTE(SUBSTITUTE(UPPER(Emission_Table_Raw[[#This Row],[GHG Type]]),"₂","2"),"₄","4"),"₀","0")</f>
        <v>CH4</v>
      </c>
      <c r="F578" s="8">
        <f>IF(Emission_Table[ [#This Row],[Clean GHG Type] ]="CO2", Emission_Table[[#This Row],[Emissions (tons)]],
 IF(Emission_Table[[#This Row],[Clean GHG Type]]="CH4", Emission_Table[[#This Row],[Emissions (tons)]]*28,
 IF(Emission_Table[[#This Row],[Clean GHG Type]]="N2O", Emission_Table[[#This Row],[Emissions (tons)]]*265, "")))</f>
        <v>121566.77835639581</v>
      </c>
      <c r="G578" s="8">
        <v>4341.6706555855644</v>
      </c>
    </row>
    <row r="579" spans="1:7" ht="15.75" customHeight="1" x14ac:dyDescent="0.3">
      <c r="A579" s="6" t="s">
        <v>65</v>
      </c>
      <c r="B579" s="6" t="str">
        <f>TRIM(UPPER(Emission_Table_Raw[[#This Row],[Facility Name]]))</f>
        <v>ADANI GREEN</v>
      </c>
      <c r="C579" s="1" t="s">
        <v>8</v>
      </c>
      <c r="D579" s="3" t="str">
        <f>TRIM(UPPER(Emission_Table_Raw[[#This Row],[Scope]]))</f>
        <v>SCOPE 1</v>
      </c>
      <c r="E579" s="3" t="str">
        <f>SUBSTITUTE(SUBSTITUTE(SUBSTITUTE(UPPER(Emission_Table_Raw[[#This Row],[GHG Type]]),"₂","2"),"₄","4"),"₀","0")</f>
        <v>CH4</v>
      </c>
      <c r="F579" s="8">
        <f>IF(Emission_Table[ [#This Row],[Clean GHG Type] ]="CO2", Emission_Table[[#This Row],[Emissions (tons)]],
 IF(Emission_Table[[#This Row],[Clean GHG Type]]="CH4", Emission_Table[[#This Row],[Emissions (tons)]]*28,
 IF(Emission_Table[[#This Row],[Clean GHG Type]]="N2O", Emission_Table[[#This Row],[Emissions (tons)]]*265, "")))</f>
        <v>52935.957961244625</v>
      </c>
      <c r="G579" s="8">
        <v>1890.5699271873079</v>
      </c>
    </row>
    <row r="580" spans="1:7" ht="15.75" customHeight="1" x14ac:dyDescent="0.3">
      <c r="A580" s="6" t="s">
        <v>65</v>
      </c>
      <c r="B580" s="6" t="str">
        <f>TRIM(UPPER(Emission_Table_Raw[[#This Row],[Facility Name]]))</f>
        <v>L&amp;T</v>
      </c>
      <c r="C580" s="1" t="s">
        <v>34</v>
      </c>
      <c r="D580" s="3" t="str">
        <f>TRIM(UPPER(Emission_Table_Raw[[#This Row],[Scope]]))</f>
        <v>SCOPE 1</v>
      </c>
      <c r="E580" s="3" t="str">
        <f>SUBSTITUTE(SUBSTITUTE(SUBSTITUTE(UPPER(Emission_Table_Raw[[#This Row],[GHG Type]]),"₂","2"),"₄","4"),"₀","0")</f>
        <v>CO2</v>
      </c>
      <c r="F580" s="8">
        <f>IF(Emission_Table[ [#This Row],[Clean GHG Type] ]="CO2", Emission_Table[[#This Row],[Emissions (tons)]],
 IF(Emission_Table[[#This Row],[Clean GHG Type]]="CH4", Emission_Table[[#This Row],[Emissions (tons)]]*28,
 IF(Emission_Table[[#This Row],[Clean GHG Type]]="N2O", Emission_Table[[#This Row],[Emissions (tons)]]*265, "")))</f>
        <v>2538.44</v>
      </c>
      <c r="G580" s="8">
        <v>2538.44</v>
      </c>
    </row>
    <row r="581" spans="1:7" ht="15.75" customHeight="1" x14ac:dyDescent="0.3">
      <c r="A581" s="6" t="s">
        <v>65</v>
      </c>
      <c r="B581" s="6" t="str">
        <f>TRIM(UPPER(Emission_Table_Raw[[#This Row],[Facility Name]]))</f>
        <v>RELIANCE INDUSTRIES</v>
      </c>
      <c r="C581" s="1" t="s">
        <v>13</v>
      </c>
      <c r="D581" s="3" t="str">
        <f>TRIM(UPPER(Emission_Table_Raw[[#This Row],[Scope]]))</f>
        <v>SCOPE 3</v>
      </c>
      <c r="E581" s="3" t="str">
        <f>SUBSTITUTE(SUBSTITUTE(SUBSTITUTE(UPPER(Emission_Table_Raw[[#This Row],[GHG Type]]),"₂","2"),"₄","4"),"₀","0")</f>
        <v>CO2</v>
      </c>
      <c r="F581" s="8">
        <f>IF(Emission_Table[ [#This Row],[Clean GHG Type] ]="CO2", Emission_Table[[#This Row],[Emissions (tons)]],
 IF(Emission_Table[[#This Row],[Clean GHG Type]]="CH4", Emission_Table[[#This Row],[Emissions (tons)]]*28,
 IF(Emission_Table[[#This Row],[Clean GHG Type]]="N2O", Emission_Table[[#This Row],[Emissions (tons)]]*265, "")))</f>
        <v>1419.59</v>
      </c>
      <c r="G581" s="8">
        <v>1419.59</v>
      </c>
    </row>
    <row r="582" spans="1:7" ht="15.75" customHeight="1" x14ac:dyDescent="0.3">
      <c r="A582" s="6" t="s">
        <v>65</v>
      </c>
      <c r="B582" s="6" t="str">
        <f>TRIM(UPPER(Emission_Table_Raw[[#This Row],[Facility Name]]))</f>
        <v>ADANI GREEN</v>
      </c>
      <c r="C582" s="1" t="s">
        <v>23</v>
      </c>
      <c r="D582" s="3" t="str">
        <f>TRIM(UPPER(Emission_Table_Raw[[#This Row],[Scope]]))</f>
        <v>SCOPE 1</v>
      </c>
      <c r="E582" s="3" t="str">
        <f>SUBSTITUTE(SUBSTITUTE(SUBSTITUTE(UPPER(Emission_Table_Raw[[#This Row],[GHG Type]]),"₂","2"),"₄","4"),"₀","0")</f>
        <v>N2O</v>
      </c>
      <c r="F582" s="8">
        <f>IF(Emission_Table[ [#This Row],[Clean GHG Type] ]="CO2", Emission_Table[[#This Row],[Emissions (tons)]],
 IF(Emission_Table[[#This Row],[Clean GHG Type]]="CH4", Emission_Table[[#This Row],[Emissions (tons)]]*28,
 IF(Emission_Table[[#This Row],[Clean GHG Type]]="N2O", Emission_Table[[#This Row],[Emissions (tons)]]*265, "")))</f>
        <v>383884.3</v>
      </c>
      <c r="G582" s="8">
        <v>1448.62</v>
      </c>
    </row>
    <row r="583" spans="1:7" ht="15.75" customHeight="1" x14ac:dyDescent="0.3">
      <c r="A583" s="6" t="s">
        <v>65</v>
      </c>
      <c r="B583" s="6" t="str">
        <f>TRIM(UPPER(Emission_Table_Raw[[#This Row],[Facility Name]]))</f>
        <v>RELIANCE INDUSTRIES</v>
      </c>
      <c r="C583" s="1" t="s">
        <v>23</v>
      </c>
      <c r="D583" s="3" t="str">
        <f>TRIM(UPPER(Emission_Table_Raw[[#This Row],[Scope]]))</f>
        <v>SCOPE 1</v>
      </c>
      <c r="E583" s="3" t="str">
        <f>SUBSTITUTE(SUBSTITUTE(SUBSTITUTE(UPPER(Emission_Table_Raw[[#This Row],[GHG Type]]),"₂","2"),"₄","4"),"₀","0")</f>
        <v>N2O</v>
      </c>
      <c r="F583" s="8">
        <f>IF(Emission_Table[ [#This Row],[Clean GHG Type] ]="CO2", Emission_Table[[#This Row],[Emissions (tons)]],
 IF(Emission_Table[[#This Row],[Clean GHG Type]]="CH4", Emission_Table[[#This Row],[Emissions (tons)]]*28,
 IF(Emission_Table[[#This Row],[Clean GHG Type]]="N2O", Emission_Table[[#This Row],[Emissions (tons)]]*265, "")))</f>
        <v>513188.39999999997</v>
      </c>
      <c r="G583" s="8">
        <v>1936.56</v>
      </c>
    </row>
    <row r="584" spans="1:7" ht="15.75" customHeight="1" x14ac:dyDescent="0.3">
      <c r="A584" s="6" t="s">
        <v>65</v>
      </c>
      <c r="B584" s="6" t="str">
        <f>TRIM(UPPER(Emission_Table_Raw[[#This Row],[Facility Name]]))</f>
        <v>ADANI GREEN</v>
      </c>
      <c r="C584" s="1" t="s">
        <v>34</v>
      </c>
      <c r="D584" s="3" t="str">
        <f>TRIM(UPPER(Emission_Table_Raw[[#This Row],[Scope]]))</f>
        <v>SCOPE 1</v>
      </c>
      <c r="E584" s="3" t="str">
        <f>SUBSTITUTE(SUBSTITUTE(SUBSTITUTE(UPPER(Emission_Table_Raw[[#This Row],[GHG Type]]),"₂","2"),"₄","4"),"₀","0")</f>
        <v>CO2</v>
      </c>
      <c r="F584" s="8">
        <f>IF(Emission_Table[ [#This Row],[Clean GHG Type] ]="CO2", Emission_Table[[#This Row],[Emissions (tons)]],
 IF(Emission_Table[[#This Row],[Clean GHG Type]]="CH4", Emission_Table[[#This Row],[Emissions (tons)]]*28,
 IF(Emission_Table[[#This Row],[Clean GHG Type]]="N2O", Emission_Table[[#This Row],[Emissions (tons)]]*265, "")))</f>
        <v>1994.05</v>
      </c>
      <c r="G584" s="8">
        <v>1994.05</v>
      </c>
    </row>
    <row r="585" spans="1:7" ht="15.75" customHeight="1" x14ac:dyDescent="0.3">
      <c r="A585" s="6" t="s">
        <v>65</v>
      </c>
      <c r="B585" s="6" t="str">
        <f>TRIM(UPPER(Emission_Table_Raw[[#This Row],[Facility Name]]))</f>
        <v>TATA STEEL</v>
      </c>
      <c r="C585" s="1" t="s">
        <v>13</v>
      </c>
      <c r="D585" s="3" t="str">
        <f>TRIM(UPPER(Emission_Table_Raw[[#This Row],[Scope]]))</f>
        <v>SCOPE 3</v>
      </c>
      <c r="E585" s="3" t="str">
        <f>SUBSTITUTE(SUBSTITUTE(SUBSTITUTE(UPPER(Emission_Table_Raw[[#This Row],[GHG Type]]),"₂","2"),"₄","4"),"₀","0")</f>
        <v>CO2</v>
      </c>
      <c r="F585" s="8">
        <f>IF(Emission_Table[ [#This Row],[Clean GHG Type] ]="CO2", Emission_Table[[#This Row],[Emissions (tons)]],
 IF(Emission_Table[[#This Row],[Clean GHG Type]]="CH4", Emission_Table[[#This Row],[Emissions (tons)]]*28,
 IF(Emission_Table[[#This Row],[Clean GHG Type]]="N2O", Emission_Table[[#This Row],[Emissions (tons)]]*265, "")))</f>
        <v>706.73</v>
      </c>
      <c r="G585" s="8">
        <v>706.73</v>
      </c>
    </row>
    <row r="586" spans="1:7" ht="15.75" customHeight="1" x14ac:dyDescent="0.3">
      <c r="A586" s="6" t="s">
        <v>36</v>
      </c>
      <c r="B586" s="6" t="str">
        <f>TRIM(UPPER(Emission_Table_Raw[[#This Row],[Facility Name]]))</f>
        <v>TATA STEEL</v>
      </c>
      <c r="C586" s="1" t="s">
        <v>23</v>
      </c>
      <c r="D586" s="3" t="str">
        <f>TRIM(UPPER(Emission_Table_Raw[[#This Row],[Scope]]))</f>
        <v>SCOPE 1</v>
      </c>
      <c r="E586" s="3" t="str">
        <f>SUBSTITUTE(SUBSTITUTE(SUBSTITUTE(UPPER(Emission_Table_Raw[[#This Row],[GHG Type]]),"₂","2"),"₄","4"),"₀","0")</f>
        <v>CO2</v>
      </c>
      <c r="F586" s="8">
        <f>IF(Emission_Table[ [#This Row],[Clean GHG Type] ]="CO2", Emission_Table[[#This Row],[Emissions (tons)]],
 IF(Emission_Table[[#This Row],[Clean GHG Type]]="CH4", Emission_Table[[#This Row],[Emissions (tons)]]*28,
 IF(Emission_Table[[#This Row],[Clean GHG Type]]="N2O", Emission_Table[[#This Row],[Emissions (tons)]]*265, "")))</f>
        <v>1630.06</v>
      </c>
      <c r="G586" s="8">
        <v>1630.06</v>
      </c>
    </row>
    <row r="587" spans="1:7" ht="15.75" customHeight="1" x14ac:dyDescent="0.3">
      <c r="A587" s="6" t="s">
        <v>36</v>
      </c>
      <c r="B587" s="6" t="str">
        <f>TRIM(UPPER(Emission_Table_Raw[[#This Row],[Facility Name]]))</f>
        <v>RELIANCE INDUSTRIES</v>
      </c>
      <c r="C587" s="1" t="s">
        <v>23</v>
      </c>
      <c r="D587" s="3" t="str">
        <f>TRIM(UPPER(Emission_Table_Raw[[#This Row],[Scope]]))</f>
        <v>SCOPE 1</v>
      </c>
      <c r="E587" s="3" t="str">
        <f>SUBSTITUTE(SUBSTITUTE(SUBSTITUTE(UPPER(Emission_Table_Raw[[#This Row],[GHG Type]]),"₂","2"),"₄","4"),"₀","0")</f>
        <v>CO2</v>
      </c>
      <c r="F587" s="8">
        <f>IF(Emission_Table[ [#This Row],[Clean GHG Type] ]="CO2", Emission_Table[[#This Row],[Emissions (tons)]],
 IF(Emission_Table[[#This Row],[Clean GHG Type]]="CH4", Emission_Table[[#This Row],[Emissions (tons)]]*28,
 IF(Emission_Table[[#This Row],[Clean GHG Type]]="N2O", Emission_Table[[#This Row],[Emissions (tons)]]*265, "")))</f>
        <v>323.04000000000002</v>
      </c>
      <c r="G587" s="8">
        <v>323.04000000000002</v>
      </c>
    </row>
    <row r="588" spans="1:7" ht="15.75" customHeight="1" x14ac:dyDescent="0.3">
      <c r="A588" s="6" t="s">
        <v>36</v>
      </c>
      <c r="B588" s="6" t="str">
        <f>TRIM(UPPER(Emission_Table_Raw[[#This Row],[Facility Name]]))</f>
        <v>TATA STEEL</v>
      </c>
      <c r="C588" s="1" t="s">
        <v>13</v>
      </c>
      <c r="D588" s="3" t="str">
        <f>TRIM(UPPER(Emission_Table_Raw[[#This Row],[Scope]]))</f>
        <v>SCOPE 3</v>
      </c>
      <c r="E588" s="3" t="str">
        <f>SUBSTITUTE(SUBSTITUTE(SUBSTITUTE(UPPER(Emission_Table_Raw[[#This Row],[GHG Type]]),"₂","2"),"₄","4"),"₀","0")</f>
        <v>CH4</v>
      </c>
      <c r="F588" s="8">
        <f>IF(Emission_Table[ [#This Row],[Clean GHG Type] ]="CO2", Emission_Table[[#This Row],[Emissions (tons)]],
 IF(Emission_Table[[#This Row],[Clean GHG Type]]="CH4", Emission_Table[[#This Row],[Emissions (tons)]]*28,
 IF(Emission_Table[[#This Row],[Clean GHG Type]]="N2O", Emission_Table[[#This Row],[Emissions (tons)]]*265, "")))</f>
        <v>138521.04</v>
      </c>
      <c r="G588" s="8">
        <v>4947.18</v>
      </c>
    </row>
    <row r="589" spans="1:7" ht="15.75" customHeight="1" x14ac:dyDescent="0.3">
      <c r="A589" s="6" t="s">
        <v>36</v>
      </c>
      <c r="B589" s="6" t="str">
        <f>TRIM(UPPER(Emission_Table_Raw[[#This Row],[Facility Name]]))</f>
        <v>JSW ENERGY</v>
      </c>
      <c r="C589" s="1" t="s">
        <v>8</v>
      </c>
      <c r="D589" s="3" t="str">
        <f>TRIM(UPPER(Emission_Table_Raw[[#This Row],[Scope]]))</f>
        <v>SCOPE 1</v>
      </c>
      <c r="E589" s="3" t="str">
        <f>SUBSTITUTE(SUBSTITUTE(SUBSTITUTE(UPPER(Emission_Table_Raw[[#This Row],[GHG Type]]),"₂","2"),"₄","4"),"₀","0")</f>
        <v>N2O</v>
      </c>
      <c r="F589" s="8">
        <f>IF(Emission_Table[ [#This Row],[Clean GHG Type] ]="CO2", Emission_Table[[#This Row],[Emissions (tons)]],
 IF(Emission_Table[[#This Row],[Clean GHG Type]]="CH4", Emission_Table[[#This Row],[Emissions (tons)]]*28,
 IF(Emission_Table[[#This Row],[Clean GHG Type]]="N2O", Emission_Table[[#This Row],[Emissions (tons)]]*265, "")))</f>
        <v>1295367.7000000002</v>
      </c>
      <c r="G589" s="8">
        <v>4888.18</v>
      </c>
    </row>
    <row r="590" spans="1:7" ht="15.75" customHeight="1" x14ac:dyDescent="0.3">
      <c r="A590" s="6" t="s">
        <v>36</v>
      </c>
      <c r="B590" s="6" t="str">
        <f>TRIM(UPPER(Emission_Table_Raw[[#This Row],[Facility Name]]))</f>
        <v>RELIANCE INDUSTRIES</v>
      </c>
      <c r="C590" s="1" t="s">
        <v>23</v>
      </c>
      <c r="D590" s="3" t="str">
        <f>TRIM(UPPER(Emission_Table_Raw[[#This Row],[Scope]]))</f>
        <v>SCOPE 2</v>
      </c>
      <c r="E590" s="3" t="str">
        <f>SUBSTITUTE(SUBSTITUTE(SUBSTITUTE(UPPER(Emission_Table_Raw[[#This Row],[GHG Type]]),"₂","2"),"₄","4"),"₀","0")</f>
        <v>N2O</v>
      </c>
      <c r="F590" s="8">
        <f>IF(Emission_Table[ [#This Row],[Clean GHG Type] ]="CO2", Emission_Table[[#This Row],[Emissions (tons)]],
 IF(Emission_Table[[#This Row],[Clean GHG Type]]="CH4", Emission_Table[[#This Row],[Emissions (tons)]]*28,
 IF(Emission_Table[[#This Row],[Clean GHG Type]]="N2O", Emission_Table[[#This Row],[Emissions (tons)]]*265, "")))</f>
        <v>869218.55</v>
      </c>
      <c r="G590" s="8">
        <v>3280.07</v>
      </c>
    </row>
    <row r="591" spans="1:7" ht="15.75" customHeight="1" x14ac:dyDescent="0.3">
      <c r="A591" s="6" t="s">
        <v>36</v>
      </c>
      <c r="B591" s="6" t="str">
        <f>TRIM(UPPER(Emission_Table_Raw[[#This Row],[Facility Name]]))</f>
        <v>TATA STEEL</v>
      </c>
      <c r="C591" s="1" t="s">
        <v>13</v>
      </c>
      <c r="D591" s="3" t="str">
        <f>TRIM(UPPER(Emission_Table_Raw[[#This Row],[Scope]]))</f>
        <v>SCOPE 2</v>
      </c>
      <c r="E591" s="3" t="str">
        <f>SUBSTITUTE(SUBSTITUTE(SUBSTITUTE(UPPER(Emission_Table_Raw[[#This Row],[GHG Type]]),"₂","2"),"₄","4"),"₀","0")</f>
        <v>N2O</v>
      </c>
      <c r="F591" s="8">
        <f>IF(Emission_Table[ [#This Row],[Clean GHG Type] ]="CO2", Emission_Table[[#This Row],[Emissions (tons)]],
 IF(Emission_Table[[#This Row],[Clean GHG Type]]="CH4", Emission_Table[[#This Row],[Emissions (tons)]]*28,
 IF(Emission_Table[[#This Row],[Clean GHG Type]]="N2O", Emission_Table[[#This Row],[Emissions (tons)]]*265, "")))</f>
        <v>942323.37714147684</v>
      </c>
      <c r="G591" s="8">
        <v>3555.9372722319881</v>
      </c>
    </row>
    <row r="592" spans="1:7" ht="15.75" customHeight="1" x14ac:dyDescent="0.3">
      <c r="A592" s="6" t="s">
        <v>36</v>
      </c>
      <c r="B592" s="6" t="str">
        <f>TRIM(UPPER(Emission_Table_Raw[[#This Row],[Facility Name]]))</f>
        <v>JSW ENERGY</v>
      </c>
      <c r="C592" s="1" t="s">
        <v>8</v>
      </c>
      <c r="D592" s="3" t="str">
        <f>TRIM(UPPER(Emission_Table_Raw[[#This Row],[Scope]]))</f>
        <v>SCOPE 2</v>
      </c>
      <c r="E592" s="3" t="str">
        <f>SUBSTITUTE(SUBSTITUTE(SUBSTITUTE(UPPER(Emission_Table_Raw[[#This Row],[GHG Type]]),"₂","2"),"₄","4"),"₀","0")</f>
        <v>CH4</v>
      </c>
      <c r="F592" s="8">
        <f>IF(Emission_Table[ [#This Row],[Clean GHG Type] ]="CO2", Emission_Table[[#This Row],[Emissions (tons)]],
 IF(Emission_Table[[#This Row],[Clean GHG Type]]="CH4", Emission_Table[[#This Row],[Emissions (tons)]]*28,
 IF(Emission_Table[[#This Row],[Clean GHG Type]]="N2O", Emission_Table[[#This Row],[Emissions (tons)]]*265, "")))</f>
        <v>5724.32</v>
      </c>
      <c r="G592" s="8">
        <v>204.44</v>
      </c>
    </row>
    <row r="593" spans="1:7" ht="15.75" customHeight="1" x14ac:dyDescent="0.3">
      <c r="A593" s="6" t="s">
        <v>36</v>
      </c>
      <c r="B593" s="6" t="str">
        <f>TRIM(UPPER(Emission_Table_Raw[[#This Row],[Facility Name]]))</f>
        <v>L&amp;T</v>
      </c>
      <c r="C593" s="1" t="s">
        <v>13</v>
      </c>
      <c r="D593" s="3" t="str">
        <f>TRIM(UPPER(Emission_Table_Raw[[#This Row],[Scope]]))</f>
        <v>SCOPE 1</v>
      </c>
      <c r="E593" s="3" t="str">
        <f>SUBSTITUTE(SUBSTITUTE(SUBSTITUTE(UPPER(Emission_Table_Raw[[#This Row],[GHG Type]]),"₂","2"),"₄","4"),"₀","0")</f>
        <v>N2O</v>
      </c>
      <c r="F593" s="8">
        <f>IF(Emission_Table[ [#This Row],[Clean GHG Type] ]="CO2", Emission_Table[[#This Row],[Emissions (tons)]],
 IF(Emission_Table[[#This Row],[Clean GHG Type]]="CH4", Emission_Table[[#This Row],[Emissions (tons)]]*28,
 IF(Emission_Table[[#This Row],[Clean GHG Type]]="N2O", Emission_Table[[#This Row],[Emissions (tons)]]*265, "")))</f>
        <v>920261.57480753597</v>
      </c>
      <c r="G593" s="8">
        <v>3472.6851879529659</v>
      </c>
    </row>
    <row r="594" spans="1:7" ht="15.75" customHeight="1" x14ac:dyDescent="0.3">
      <c r="A594" s="6" t="s">
        <v>36</v>
      </c>
      <c r="B594" s="6" t="str">
        <f>TRIM(UPPER(Emission_Table_Raw[[#This Row],[Facility Name]]))</f>
        <v>RELIANCE INDUSTRIES</v>
      </c>
      <c r="C594" s="1" t="s">
        <v>13</v>
      </c>
      <c r="D594" s="3" t="str">
        <f>TRIM(UPPER(Emission_Table_Raw[[#This Row],[Scope]]))</f>
        <v>SCOPE 3</v>
      </c>
      <c r="E594" s="3" t="str">
        <f>SUBSTITUTE(SUBSTITUTE(SUBSTITUTE(UPPER(Emission_Table_Raw[[#This Row],[GHG Type]]),"₂","2"),"₄","4"),"₀","0")</f>
        <v>N2O</v>
      </c>
      <c r="F594" s="8">
        <f>IF(Emission_Table[ [#This Row],[Clean GHG Type] ]="CO2", Emission_Table[[#This Row],[Emissions (tons)]],
 IF(Emission_Table[[#This Row],[Clean GHG Type]]="CH4", Emission_Table[[#This Row],[Emissions (tons)]]*28,
 IF(Emission_Table[[#This Row],[Clean GHG Type]]="N2O", Emission_Table[[#This Row],[Emissions (tons)]]*265, "")))</f>
        <v>700848.15</v>
      </c>
      <c r="G594" s="8">
        <v>2644.71</v>
      </c>
    </row>
    <row r="595" spans="1:7" ht="15.75" customHeight="1" x14ac:dyDescent="0.3">
      <c r="A595" s="6" t="s">
        <v>203</v>
      </c>
      <c r="B595" s="6" t="str">
        <f>TRIM(UPPER(Emission_Table_Raw[[#This Row],[Facility Name]]))</f>
        <v>L&amp;T</v>
      </c>
      <c r="C595" s="1" t="s">
        <v>34</v>
      </c>
      <c r="D595" s="3" t="str">
        <f>TRIM(UPPER(Emission_Table_Raw[[#This Row],[Scope]]))</f>
        <v>SCOPE 2</v>
      </c>
      <c r="E595" s="3" t="str">
        <f>SUBSTITUTE(SUBSTITUTE(SUBSTITUTE(UPPER(Emission_Table_Raw[[#This Row],[GHG Type]]),"₂","2"),"₄","4"),"₀","0")</f>
        <v>N2O</v>
      </c>
      <c r="F595" s="8">
        <f>IF(Emission_Table[ [#This Row],[Clean GHG Type] ]="CO2", Emission_Table[[#This Row],[Emissions (tons)]],
 IF(Emission_Table[[#This Row],[Clean GHG Type]]="CH4", Emission_Table[[#This Row],[Emissions (tons)]]*28,
 IF(Emission_Table[[#This Row],[Clean GHG Type]]="N2O", Emission_Table[[#This Row],[Emissions (tons)]]*265, "")))</f>
        <v>503126.35</v>
      </c>
      <c r="G595" s="8">
        <v>1898.59</v>
      </c>
    </row>
    <row r="596" spans="1:7" ht="15.75" customHeight="1" x14ac:dyDescent="0.3">
      <c r="A596" s="6" t="s">
        <v>203</v>
      </c>
      <c r="B596" s="6" t="str">
        <f>TRIM(UPPER(Emission_Table_Raw[[#This Row],[Facility Name]]))</f>
        <v>TATA STEEL</v>
      </c>
      <c r="C596" s="1" t="s">
        <v>34</v>
      </c>
      <c r="D596" s="3" t="str">
        <f>TRIM(UPPER(Emission_Table_Raw[[#This Row],[Scope]]))</f>
        <v>SCOPE 1</v>
      </c>
      <c r="E596" s="3" t="str">
        <f>SUBSTITUTE(SUBSTITUTE(SUBSTITUTE(UPPER(Emission_Table_Raw[[#This Row],[GHG Type]]),"₂","2"),"₄","4"),"₀","0")</f>
        <v>CH4</v>
      </c>
      <c r="F596" s="8">
        <f>IF(Emission_Table[ [#This Row],[Clean GHG Type] ]="CO2", Emission_Table[[#This Row],[Emissions (tons)]],
 IF(Emission_Table[[#This Row],[Clean GHG Type]]="CH4", Emission_Table[[#This Row],[Emissions (tons)]]*28,
 IF(Emission_Table[[#This Row],[Clean GHG Type]]="N2O", Emission_Table[[#This Row],[Emissions (tons)]]*265, "")))</f>
        <v>121876.6451116041</v>
      </c>
      <c r="G596" s="8">
        <v>4352.7373254144322</v>
      </c>
    </row>
    <row r="597" spans="1:7" ht="15.75" customHeight="1" x14ac:dyDescent="0.3">
      <c r="A597" s="6" t="s">
        <v>203</v>
      </c>
      <c r="B597" s="6" t="str">
        <f>TRIM(UPPER(Emission_Table_Raw[[#This Row],[Facility Name]]))</f>
        <v>TATA STEEL</v>
      </c>
      <c r="C597" s="1" t="s">
        <v>23</v>
      </c>
      <c r="D597" s="3" t="str">
        <f>TRIM(UPPER(Emission_Table_Raw[[#This Row],[Scope]]))</f>
        <v>SCOPE 3</v>
      </c>
      <c r="E597" s="3" t="str">
        <f>SUBSTITUTE(SUBSTITUTE(SUBSTITUTE(UPPER(Emission_Table_Raw[[#This Row],[GHG Type]]),"₂","2"),"₄","4"),"₀","0")</f>
        <v>CH4</v>
      </c>
      <c r="F597" s="8">
        <f>IF(Emission_Table[ [#This Row],[Clean GHG Type] ]="CO2", Emission_Table[[#This Row],[Emissions (tons)]],
 IF(Emission_Table[[#This Row],[Clean GHG Type]]="CH4", Emission_Table[[#This Row],[Emissions (tons)]]*28,
 IF(Emission_Table[[#This Row],[Clean GHG Type]]="N2O", Emission_Table[[#This Row],[Emissions (tons)]]*265, "")))</f>
        <v>133005.37278479908</v>
      </c>
      <c r="G597" s="8">
        <v>4750.1918851713963</v>
      </c>
    </row>
    <row r="598" spans="1:7" ht="15.75" customHeight="1" x14ac:dyDescent="0.3">
      <c r="A598" s="6" t="s">
        <v>203</v>
      </c>
      <c r="B598" s="6" t="str">
        <f>TRIM(UPPER(Emission_Table_Raw[[#This Row],[Facility Name]]))</f>
        <v>RELIANCE INDUSTRIES</v>
      </c>
      <c r="C598" s="1" t="s">
        <v>8</v>
      </c>
      <c r="D598" s="3" t="str">
        <f>TRIM(UPPER(Emission_Table_Raw[[#This Row],[Scope]]))</f>
        <v>SCOPE 2</v>
      </c>
      <c r="E598" s="3" t="str">
        <f>SUBSTITUTE(SUBSTITUTE(SUBSTITUTE(UPPER(Emission_Table_Raw[[#This Row],[GHG Type]]),"₂","2"),"₄","4"),"₀","0")</f>
        <v>CH4</v>
      </c>
      <c r="F598" s="8">
        <f>IF(Emission_Table[ [#This Row],[Clean GHG Type] ]="CO2", Emission_Table[[#This Row],[Emissions (tons)]],
 IF(Emission_Table[[#This Row],[Clean GHG Type]]="CH4", Emission_Table[[#This Row],[Emissions (tons)]]*28,
 IF(Emission_Table[[#This Row],[Clean GHG Type]]="N2O", Emission_Table[[#This Row],[Emissions (tons)]]*265, "")))</f>
        <v>105815.64</v>
      </c>
      <c r="G598" s="8">
        <v>3779.13</v>
      </c>
    </row>
    <row r="599" spans="1:7" ht="15.75" customHeight="1" x14ac:dyDescent="0.3">
      <c r="A599" s="6" t="s">
        <v>203</v>
      </c>
      <c r="B599" s="6" t="str">
        <f>TRIM(UPPER(Emission_Table_Raw[[#This Row],[Facility Name]]))</f>
        <v>JSW ENERGY</v>
      </c>
      <c r="C599" s="1" t="s">
        <v>34</v>
      </c>
      <c r="D599" s="3" t="str">
        <f>TRIM(UPPER(Emission_Table_Raw[[#This Row],[Scope]]))</f>
        <v>SCOPE 3</v>
      </c>
      <c r="E599" s="3" t="str">
        <f>SUBSTITUTE(SUBSTITUTE(SUBSTITUTE(UPPER(Emission_Table_Raw[[#This Row],[GHG Type]]),"₂","2"),"₄","4"),"₀","0")</f>
        <v>CO2</v>
      </c>
      <c r="F599" s="8">
        <f>IF(Emission_Table[ [#This Row],[Clean GHG Type] ]="CO2", Emission_Table[[#This Row],[Emissions (tons)]],
 IF(Emission_Table[[#This Row],[Clean GHG Type]]="CH4", Emission_Table[[#This Row],[Emissions (tons)]]*28,
 IF(Emission_Table[[#This Row],[Clean GHG Type]]="N2O", Emission_Table[[#This Row],[Emissions (tons)]]*265, "")))</f>
        <v>556.38</v>
      </c>
      <c r="G599" s="8">
        <v>556.38</v>
      </c>
    </row>
    <row r="600" spans="1:7" ht="15.75" customHeight="1" x14ac:dyDescent="0.3">
      <c r="A600" s="6" t="s">
        <v>203</v>
      </c>
      <c r="B600" s="6" t="str">
        <f>TRIM(UPPER(Emission_Table_Raw[[#This Row],[Facility Name]]))</f>
        <v>RELIANCE INDUSTRIES</v>
      </c>
      <c r="C600" s="1" t="s">
        <v>13</v>
      </c>
      <c r="D600" s="3" t="str">
        <f>TRIM(UPPER(Emission_Table_Raw[[#This Row],[Scope]]))</f>
        <v>SCOPE 2</v>
      </c>
      <c r="E600" s="3" t="str">
        <f>SUBSTITUTE(SUBSTITUTE(SUBSTITUTE(UPPER(Emission_Table_Raw[[#This Row],[GHG Type]]),"₂","2"),"₄","4"),"₀","0")</f>
        <v>CO2</v>
      </c>
      <c r="F600" s="8">
        <f>IF(Emission_Table[ [#This Row],[Clean GHG Type] ]="CO2", Emission_Table[[#This Row],[Emissions (tons)]],
 IF(Emission_Table[[#This Row],[Clean GHG Type]]="CH4", Emission_Table[[#This Row],[Emissions (tons)]]*28,
 IF(Emission_Table[[#This Row],[Clean GHG Type]]="N2O", Emission_Table[[#This Row],[Emissions (tons)]]*265, "")))</f>
        <v>3828.4128340070911</v>
      </c>
      <c r="G600" s="8">
        <v>3828.4128340070911</v>
      </c>
    </row>
    <row r="601" spans="1:7" ht="15.75" customHeight="1" x14ac:dyDescent="0.3">
      <c r="A601" s="6" t="s">
        <v>203</v>
      </c>
      <c r="B601" s="6" t="str">
        <f>TRIM(UPPER(Emission_Table_Raw[[#This Row],[Facility Name]]))</f>
        <v>TATA STEEL</v>
      </c>
      <c r="C601" s="1" t="s">
        <v>8</v>
      </c>
      <c r="D601" s="3" t="str">
        <f>TRIM(UPPER(Emission_Table_Raw[[#This Row],[Scope]]))</f>
        <v>SCOPE 1</v>
      </c>
      <c r="E601" s="3" t="str">
        <f>SUBSTITUTE(SUBSTITUTE(SUBSTITUTE(UPPER(Emission_Table_Raw[[#This Row],[GHG Type]]),"₂","2"),"₄","4"),"₀","0")</f>
        <v>CH4</v>
      </c>
      <c r="F601" s="8">
        <f>IF(Emission_Table[ [#This Row],[Clean GHG Type] ]="CO2", Emission_Table[[#This Row],[Emissions (tons)]],
 IF(Emission_Table[[#This Row],[Clean GHG Type]]="CH4", Emission_Table[[#This Row],[Emissions (tons)]]*28,
 IF(Emission_Table[[#This Row],[Clean GHG Type]]="N2O", Emission_Table[[#This Row],[Emissions (tons)]]*265, "")))</f>
        <v>30614.970286589163</v>
      </c>
      <c r="G601" s="8">
        <v>1093.391795949613</v>
      </c>
    </row>
    <row r="602" spans="1:7" ht="15.75" customHeight="1" x14ac:dyDescent="0.3">
      <c r="A602" s="6" t="s">
        <v>203</v>
      </c>
      <c r="B602" s="6" t="str">
        <f>TRIM(UPPER(Emission_Table_Raw[[#This Row],[Facility Name]]))</f>
        <v>TATA STEEL</v>
      </c>
      <c r="C602" s="1" t="s">
        <v>23</v>
      </c>
      <c r="D602" s="3" t="str">
        <f>TRIM(UPPER(Emission_Table_Raw[[#This Row],[Scope]]))</f>
        <v>SCOPE 1</v>
      </c>
      <c r="E602" s="3" t="str">
        <f>SUBSTITUTE(SUBSTITUTE(SUBSTITUTE(UPPER(Emission_Table_Raw[[#This Row],[GHG Type]]),"₂","2"),"₄","4"),"₀","0")</f>
        <v>CH4</v>
      </c>
      <c r="F602" s="8">
        <f>IF(Emission_Table[ [#This Row],[Clean GHG Type] ]="CO2", Emission_Table[[#This Row],[Emissions (tons)]],
 IF(Emission_Table[[#This Row],[Clean GHG Type]]="CH4", Emission_Table[[#This Row],[Emissions (tons)]]*28,
 IF(Emission_Table[[#This Row],[Clean GHG Type]]="N2O", Emission_Table[[#This Row],[Emissions (tons)]]*265, "")))</f>
        <v>114164.12</v>
      </c>
      <c r="G602" s="8">
        <v>4077.29</v>
      </c>
    </row>
    <row r="603" spans="1:7" ht="15.75" customHeight="1" x14ac:dyDescent="0.3">
      <c r="A603" s="6" t="s">
        <v>203</v>
      </c>
      <c r="B603" s="6" t="str">
        <f>TRIM(UPPER(Emission_Table_Raw[[#This Row],[Facility Name]]))</f>
        <v>RELIANCE INDUSTRIES</v>
      </c>
      <c r="C603" s="1" t="s">
        <v>13</v>
      </c>
      <c r="D603" s="3" t="str">
        <f>TRIM(UPPER(Emission_Table_Raw[[#This Row],[Scope]]))</f>
        <v>SCOPE 3</v>
      </c>
      <c r="E603" s="3" t="str">
        <f>SUBSTITUTE(SUBSTITUTE(SUBSTITUTE(UPPER(Emission_Table_Raw[[#This Row],[GHG Type]]),"₂","2"),"₄","4"),"₀","0")</f>
        <v>N2O</v>
      </c>
      <c r="F603" s="8">
        <f>IF(Emission_Table[ [#This Row],[Clean GHG Type] ]="CO2", Emission_Table[[#This Row],[Emissions (tons)]],
 IF(Emission_Table[[#This Row],[Clean GHG Type]]="CH4", Emission_Table[[#This Row],[Emissions (tons)]]*28,
 IF(Emission_Table[[#This Row],[Clean GHG Type]]="N2O", Emission_Table[[#This Row],[Emissions (tons)]]*265, "")))</f>
        <v>260828.9</v>
      </c>
      <c r="G603" s="8">
        <v>984.26</v>
      </c>
    </row>
    <row r="604" spans="1:7" ht="15.75" customHeight="1" x14ac:dyDescent="0.3">
      <c r="A604" s="6" t="s">
        <v>203</v>
      </c>
      <c r="B604" s="6" t="str">
        <f>TRIM(UPPER(Emission_Table_Raw[[#This Row],[Facility Name]]))</f>
        <v>TATA STEEL</v>
      </c>
      <c r="C604" s="1" t="s">
        <v>8</v>
      </c>
      <c r="D604" s="3" t="str">
        <f>TRIM(UPPER(Emission_Table_Raw[[#This Row],[Scope]]))</f>
        <v>SCOPE 2</v>
      </c>
      <c r="E604" s="3" t="str">
        <f>SUBSTITUTE(SUBSTITUTE(SUBSTITUTE(UPPER(Emission_Table_Raw[[#This Row],[GHG Type]]),"₂","2"),"₄","4"),"₀","0")</f>
        <v>N2O</v>
      </c>
      <c r="F604" s="8">
        <f>IF(Emission_Table[ [#This Row],[Clean GHG Type] ]="CO2", Emission_Table[[#This Row],[Emissions (tons)]],
 IF(Emission_Table[[#This Row],[Clean GHG Type]]="CH4", Emission_Table[[#This Row],[Emissions (tons)]]*28,
 IF(Emission_Table[[#This Row],[Clean GHG Type]]="N2O", Emission_Table[[#This Row],[Emissions (tons)]]*265, "")))</f>
        <v>1180283.5</v>
      </c>
      <c r="G604" s="8">
        <v>4453.8999999999996</v>
      </c>
    </row>
    <row r="605" spans="1:7" ht="15.75" customHeight="1" x14ac:dyDescent="0.3">
      <c r="A605" s="6" t="s">
        <v>83</v>
      </c>
      <c r="B605" s="6" t="str">
        <f>TRIM(UPPER(Emission_Table_Raw[[#This Row],[Facility Name]]))</f>
        <v>L&amp;T</v>
      </c>
      <c r="C605" s="1" t="s">
        <v>8</v>
      </c>
      <c r="D605" s="3" t="str">
        <f>TRIM(UPPER(Emission_Table_Raw[[#This Row],[Scope]]))</f>
        <v>SCOPE 1</v>
      </c>
      <c r="E605" s="3" t="str">
        <f>SUBSTITUTE(SUBSTITUTE(SUBSTITUTE(UPPER(Emission_Table_Raw[[#This Row],[GHG Type]]),"₂","2"),"₄","4"),"₀","0")</f>
        <v>CO2</v>
      </c>
      <c r="F605" s="8">
        <f>IF(Emission_Table[ [#This Row],[Clean GHG Type] ]="CO2", Emission_Table[[#This Row],[Emissions (tons)]],
 IF(Emission_Table[[#This Row],[Clean GHG Type]]="CH4", Emission_Table[[#This Row],[Emissions (tons)]]*28,
 IF(Emission_Table[[#This Row],[Clean GHG Type]]="N2O", Emission_Table[[#This Row],[Emissions (tons)]]*265, "")))</f>
        <v>2368.6695921407372</v>
      </c>
      <c r="G605" s="8">
        <v>2368.6695921407372</v>
      </c>
    </row>
    <row r="606" spans="1:7" ht="15.75" customHeight="1" x14ac:dyDescent="0.3">
      <c r="A606" s="6" t="s">
        <v>83</v>
      </c>
      <c r="B606" s="6" t="str">
        <f>TRIM(UPPER(Emission_Table_Raw[[#This Row],[Facility Name]]))</f>
        <v>ADANI GREEN</v>
      </c>
      <c r="C606" s="1" t="s">
        <v>8</v>
      </c>
      <c r="D606" s="3" t="str">
        <f>TRIM(UPPER(Emission_Table_Raw[[#This Row],[Scope]]))</f>
        <v>SCOPE 2</v>
      </c>
      <c r="E606" s="3" t="str">
        <f>SUBSTITUTE(SUBSTITUTE(SUBSTITUTE(UPPER(Emission_Table_Raw[[#This Row],[GHG Type]]),"₂","2"),"₄","4"),"₀","0")</f>
        <v>CO2</v>
      </c>
      <c r="F606" s="8">
        <f>IF(Emission_Table[ [#This Row],[Clean GHG Type] ]="CO2", Emission_Table[[#This Row],[Emissions (tons)]],
 IF(Emission_Table[[#This Row],[Clean GHG Type]]="CH4", Emission_Table[[#This Row],[Emissions (tons)]]*28,
 IF(Emission_Table[[#This Row],[Clean GHG Type]]="N2O", Emission_Table[[#This Row],[Emissions (tons)]]*265, "")))</f>
        <v>2709.88</v>
      </c>
      <c r="G606" s="8">
        <v>2709.88</v>
      </c>
    </row>
    <row r="607" spans="1:7" ht="15.75" customHeight="1" x14ac:dyDescent="0.3">
      <c r="A607" s="6" t="s">
        <v>83</v>
      </c>
      <c r="B607" s="6" t="str">
        <f>TRIM(UPPER(Emission_Table_Raw[[#This Row],[Facility Name]]))</f>
        <v>JSW ENERGY</v>
      </c>
      <c r="C607" s="1" t="s">
        <v>34</v>
      </c>
      <c r="D607" s="3" t="str">
        <f>TRIM(UPPER(Emission_Table_Raw[[#This Row],[Scope]]))</f>
        <v>SCOPE 1</v>
      </c>
      <c r="E607" s="3" t="str">
        <f>SUBSTITUTE(SUBSTITUTE(SUBSTITUTE(UPPER(Emission_Table_Raw[[#This Row],[GHG Type]]),"₂","2"),"₄","4"),"₀","0")</f>
        <v>CH4</v>
      </c>
      <c r="F607" s="8">
        <f>IF(Emission_Table[ [#This Row],[Clean GHG Type] ]="CO2", Emission_Table[[#This Row],[Emissions (tons)]],
 IF(Emission_Table[[#This Row],[Clean GHG Type]]="CH4", Emission_Table[[#This Row],[Emissions (tons)]]*28,
 IF(Emission_Table[[#This Row],[Clean GHG Type]]="N2O", Emission_Table[[#This Row],[Emissions (tons)]]*265, "")))</f>
        <v>104570.48</v>
      </c>
      <c r="G607" s="8">
        <v>3734.66</v>
      </c>
    </row>
    <row r="608" spans="1:7" ht="15.75" customHeight="1" x14ac:dyDescent="0.3">
      <c r="A608" s="6" t="s">
        <v>83</v>
      </c>
      <c r="B608" s="6" t="str">
        <f>TRIM(UPPER(Emission_Table_Raw[[#This Row],[Facility Name]]))</f>
        <v>L&amp;T</v>
      </c>
      <c r="C608" s="1" t="s">
        <v>8</v>
      </c>
      <c r="D608" s="3" t="str">
        <f>TRIM(UPPER(Emission_Table_Raw[[#This Row],[Scope]]))</f>
        <v>SCOPE 2</v>
      </c>
      <c r="E608" s="3" t="str">
        <f>SUBSTITUTE(SUBSTITUTE(SUBSTITUTE(UPPER(Emission_Table_Raw[[#This Row],[GHG Type]]),"₂","2"),"₄","4"),"₀","0")</f>
        <v>CH4</v>
      </c>
      <c r="F608" s="8">
        <f>IF(Emission_Table[ [#This Row],[Clean GHG Type] ]="CO2", Emission_Table[[#This Row],[Emissions (tons)]],
 IF(Emission_Table[[#This Row],[Clean GHG Type]]="CH4", Emission_Table[[#This Row],[Emissions (tons)]]*28,
 IF(Emission_Table[[#This Row],[Clean GHG Type]]="N2O", Emission_Table[[#This Row],[Emissions (tons)]]*265, "")))</f>
        <v>53016.485573405509</v>
      </c>
      <c r="G608" s="8">
        <v>1893.445913335911</v>
      </c>
    </row>
    <row r="609" spans="1:7" ht="15.75" customHeight="1" x14ac:dyDescent="0.3">
      <c r="A609" s="6" t="s">
        <v>83</v>
      </c>
      <c r="B609" s="6" t="str">
        <f>TRIM(UPPER(Emission_Table_Raw[[#This Row],[Facility Name]]))</f>
        <v>JSW ENERGY</v>
      </c>
      <c r="C609" s="1" t="s">
        <v>8</v>
      </c>
      <c r="D609" s="3" t="str">
        <f>TRIM(UPPER(Emission_Table_Raw[[#This Row],[Scope]]))</f>
        <v>SCOPE 1</v>
      </c>
      <c r="E609" s="3" t="str">
        <f>SUBSTITUTE(SUBSTITUTE(SUBSTITUTE(UPPER(Emission_Table_Raw[[#This Row],[GHG Type]]),"₂","2"),"₄","4"),"₀","0")</f>
        <v>N2O</v>
      </c>
      <c r="F609" s="8">
        <f>IF(Emission_Table[ [#This Row],[Clean GHG Type] ]="CO2", Emission_Table[[#This Row],[Emissions (tons)]],
 IF(Emission_Table[[#This Row],[Clean GHG Type]]="CH4", Emission_Table[[#This Row],[Emissions (tons)]]*28,
 IF(Emission_Table[[#This Row],[Clean GHG Type]]="N2O", Emission_Table[[#This Row],[Emissions (tons)]]*265, "")))</f>
        <v>634677.65</v>
      </c>
      <c r="G609" s="8">
        <v>2395.0100000000002</v>
      </c>
    </row>
    <row r="610" spans="1:7" ht="15.75" customHeight="1" x14ac:dyDescent="0.3">
      <c r="A610" s="6" t="s">
        <v>42</v>
      </c>
      <c r="B610" s="6" t="str">
        <f>TRIM(UPPER(Emission_Table_Raw[[#This Row],[Facility Name]]))</f>
        <v>TATA STEEL</v>
      </c>
      <c r="C610" s="1" t="s">
        <v>23</v>
      </c>
      <c r="D610" s="3" t="str">
        <f>TRIM(UPPER(Emission_Table_Raw[[#This Row],[Scope]]))</f>
        <v>SCOPE 1</v>
      </c>
      <c r="E610" s="3" t="str">
        <f>SUBSTITUTE(SUBSTITUTE(SUBSTITUTE(UPPER(Emission_Table_Raw[[#This Row],[GHG Type]]),"₂","2"),"₄","4"),"₀","0")</f>
        <v>N2O</v>
      </c>
      <c r="F610" s="8">
        <f>IF(Emission_Table[ [#This Row],[Clean GHG Type] ]="CO2", Emission_Table[[#This Row],[Emissions (tons)]],
 IF(Emission_Table[[#This Row],[Clean GHG Type]]="CH4", Emission_Table[[#This Row],[Emissions (tons)]]*28,
 IF(Emission_Table[[#This Row],[Clean GHG Type]]="N2O", Emission_Table[[#This Row],[Emissions (tons)]]*265, "")))</f>
        <v>334634.05</v>
      </c>
      <c r="G610" s="8">
        <v>1262.77</v>
      </c>
    </row>
    <row r="611" spans="1:7" ht="15.75" customHeight="1" x14ac:dyDescent="0.3">
      <c r="A611" s="6" t="s">
        <v>42</v>
      </c>
      <c r="B611" s="6" t="str">
        <f>TRIM(UPPER(Emission_Table_Raw[[#This Row],[Facility Name]]))</f>
        <v>L&amp;T</v>
      </c>
      <c r="C611" s="1" t="s">
        <v>13</v>
      </c>
      <c r="D611" s="3" t="str">
        <f>TRIM(UPPER(Emission_Table_Raw[[#This Row],[Scope]]))</f>
        <v>SCOPE 3</v>
      </c>
      <c r="E611" s="3" t="str">
        <f>SUBSTITUTE(SUBSTITUTE(SUBSTITUTE(UPPER(Emission_Table_Raw[[#This Row],[GHG Type]]),"₂","2"),"₄","4"),"₀","0")</f>
        <v>N2O</v>
      </c>
      <c r="F611" s="8">
        <f>IF(Emission_Table[ [#This Row],[Clean GHG Type] ]="CO2", Emission_Table[[#This Row],[Emissions (tons)]],
 IF(Emission_Table[[#This Row],[Clean GHG Type]]="CH4", Emission_Table[[#This Row],[Emissions (tons)]]*28,
 IF(Emission_Table[[#This Row],[Clean GHG Type]]="N2O", Emission_Table[[#This Row],[Emissions (tons)]]*265, "")))</f>
        <v>998527.95000000007</v>
      </c>
      <c r="G611" s="8">
        <v>3768.03</v>
      </c>
    </row>
    <row r="612" spans="1:7" ht="15.75" customHeight="1" x14ac:dyDescent="0.3">
      <c r="A612" s="6" t="s">
        <v>42</v>
      </c>
      <c r="B612" s="6" t="str">
        <f>TRIM(UPPER(Emission_Table_Raw[[#This Row],[Facility Name]]))</f>
        <v>TATA STEEL</v>
      </c>
      <c r="C612" s="1" t="s">
        <v>13</v>
      </c>
      <c r="D612" s="3" t="str">
        <f>TRIM(UPPER(Emission_Table_Raw[[#This Row],[Scope]]))</f>
        <v>SCOPE 1</v>
      </c>
      <c r="E612" s="3" t="str">
        <f>SUBSTITUTE(SUBSTITUTE(SUBSTITUTE(UPPER(Emission_Table_Raw[[#This Row],[GHG Type]]),"₂","2"),"₄","4"),"₀","0")</f>
        <v>CO2</v>
      </c>
      <c r="F612" s="8">
        <f>IF(Emission_Table[ [#This Row],[Clean GHG Type] ]="CO2", Emission_Table[[#This Row],[Emissions (tons)]],
 IF(Emission_Table[[#This Row],[Clean GHG Type]]="CH4", Emission_Table[[#This Row],[Emissions (tons)]]*28,
 IF(Emission_Table[[#This Row],[Clean GHG Type]]="N2O", Emission_Table[[#This Row],[Emissions (tons)]]*265, "")))</f>
        <v>4099.03</v>
      </c>
      <c r="G612" s="8">
        <v>4099.03</v>
      </c>
    </row>
    <row r="613" spans="1:7" ht="15.75" customHeight="1" x14ac:dyDescent="0.3">
      <c r="A613" s="6" t="s">
        <v>42</v>
      </c>
      <c r="B613" s="6" t="str">
        <f>TRIM(UPPER(Emission_Table_Raw[[#This Row],[Facility Name]]))</f>
        <v>JSW ENERGY</v>
      </c>
      <c r="C613" s="1" t="s">
        <v>8</v>
      </c>
      <c r="D613" s="3" t="str">
        <f>TRIM(UPPER(Emission_Table_Raw[[#This Row],[Scope]]))</f>
        <v>SCOPE 1</v>
      </c>
      <c r="E613" s="3" t="str">
        <f>SUBSTITUTE(SUBSTITUTE(SUBSTITUTE(UPPER(Emission_Table_Raw[[#This Row],[GHG Type]]),"₂","2"),"₄","4"),"₀","0")</f>
        <v>CO2</v>
      </c>
      <c r="F613" s="8">
        <f>IF(Emission_Table[ [#This Row],[Clean GHG Type] ]="CO2", Emission_Table[[#This Row],[Emissions (tons)]],
 IF(Emission_Table[[#This Row],[Clean GHG Type]]="CH4", Emission_Table[[#This Row],[Emissions (tons)]]*28,
 IF(Emission_Table[[#This Row],[Clean GHG Type]]="N2O", Emission_Table[[#This Row],[Emissions (tons)]]*265, "")))</f>
        <v>627.29999999999995</v>
      </c>
      <c r="G613" s="8">
        <v>627.29999999999995</v>
      </c>
    </row>
    <row r="614" spans="1:7" ht="15.75" customHeight="1" x14ac:dyDescent="0.3">
      <c r="A614" s="6" t="s">
        <v>42</v>
      </c>
      <c r="B614" s="6" t="str">
        <f>TRIM(UPPER(Emission_Table_Raw[[#This Row],[Facility Name]]))</f>
        <v>ADANI GREEN</v>
      </c>
      <c r="C614" s="1" t="s">
        <v>8</v>
      </c>
      <c r="D614" s="3" t="str">
        <f>TRIM(UPPER(Emission_Table_Raw[[#This Row],[Scope]]))</f>
        <v>SCOPE 1</v>
      </c>
      <c r="E614" s="3" t="str">
        <f>SUBSTITUTE(SUBSTITUTE(SUBSTITUTE(UPPER(Emission_Table_Raw[[#This Row],[GHG Type]]),"₂","2"),"₄","4"),"₀","0")</f>
        <v>N2O</v>
      </c>
      <c r="F614" s="8">
        <f>IF(Emission_Table[ [#This Row],[Clean GHG Type] ]="CO2", Emission_Table[[#This Row],[Emissions (tons)]],
 IF(Emission_Table[[#This Row],[Clean GHG Type]]="CH4", Emission_Table[[#This Row],[Emissions (tons)]]*28,
 IF(Emission_Table[[#This Row],[Clean GHG Type]]="N2O", Emission_Table[[#This Row],[Emissions (tons)]]*265, "")))</f>
        <v>489449.7</v>
      </c>
      <c r="G614" s="8">
        <v>1846.98</v>
      </c>
    </row>
    <row r="615" spans="1:7" ht="15.75" customHeight="1" x14ac:dyDescent="0.3">
      <c r="A615" s="6" t="s">
        <v>42</v>
      </c>
      <c r="B615" s="6" t="str">
        <f>TRIM(UPPER(Emission_Table_Raw[[#This Row],[Facility Name]]))</f>
        <v>ADANI GREEN</v>
      </c>
      <c r="C615" s="1" t="s">
        <v>8</v>
      </c>
      <c r="D615" s="3" t="str">
        <f>TRIM(UPPER(Emission_Table_Raw[[#This Row],[Scope]]))</f>
        <v>SCOPE 2</v>
      </c>
      <c r="E615" s="3" t="str">
        <f>SUBSTITUTE(SUBSTITUTE(SUBSTITUTE(UPPER(Emission_Table_Raw[[#This Row],[GHG Type]]),"₂","2"),"₄","4"),"₀","0")</f>
        <v>N2O</v>
      </c>
      <c r="F615" s="8">
        <f>IF(Emission_Table[ [#This Row],[Clean GHG Type] ]="CO2", Emission_Table[[#This Row],[Emissions (tons)]],
 IF(Emission_Table[[#This Row],[Clean GHG Type]]="CH4", Emission_Table[[#This Row],[Emissions (tons)]]*28,
 IF(Emission_Table[[#This Row],[Clean GHG Type]]="N2O", Emission_Table[[#This Row],[Emissions (tons)]]*265, "")))</f>
        <v>452922.10000000003</v>
      </c>
      <c r="G615" s="8">
        <v>1709.14</v>
      </c>
    </row>
    <row r="616" spans="1:7" ht="15.75" customHeight="1" x14ac:dyDescent="0.3">
      <c r="A616" s="6" t="s">
        <v>42</v>
      </c>
      <c r="B616" s="6" t="str">
        <f>TRIM(UPPER(Emission_Table_Raw[[#This Row],[Facility Name]]))</f>
        <v>TATA STEEL</v>
      </c>
      <c r="C616" s="1" t="s">
        <v>34</v>
      </c>
      <c r="D616" s="3" t="str">
        <f>TRIM(UPPER(Emission_Table_Raw[[#This Row],[Scope]]))</f>
        <v>SCOPE 2</v>
      </c>
      <c r="E616" s="3" t="str">
        <f>SUBSTITUTE(SUBSTITUTE(SUBSTITUTE(UPPER(Emission_Table_Raw[[#This Row],[GHG Type]]),"₂","2"),"₄","4"),"₀","0")</f>
        <v>CH4</v>
      </c>
      <c r="F616" s="8">
        <f>IF(Emission_Table[ [#This Row],[Clean GHG Type] ]="CO2", Emission_Table[[#This Row],[Emissions (tons)]],
 IF(Emission_Table[[#This Row],[Clean GHG Type]]="CH4", Emission_Table[[#This Row],[Emissions (tons)]]*28,
 IF(Emission_Table[[#This Row],[Clean GHG Type]]="N2O", Emission_Table[[#This Row],[Emissions (tons)]]*265, "")))</f>
        <v>28358.68</v>
      </c>
      <c r="G616" s="8">
        <v>1012.81</v>
      </c>
    </row>
    <row r="617" spans="1:7" ht="15.75" customHeight="1" x14ac:dyDescent="0.3">
      <c r="A617" s="6" t="s">
        <v>42</v>
      </c>
      <c r="B617" s="6" t="str">
        <f>TRIM(UPPER(Emission_Table_Raw[[#This Row],[Facility Name]]))</f>
        <v>ADANI GREEN</v>
      </c>
      <c r="C617" s="1" t="s">
        <v>13</v>
      </c>
      <c r="D617" s="3" t="str">
        <f>TRIM(UPPER(Emission_Table_Raw[[#This Row],[Scope]]))</f>
        <v>SCOPE 3</v>
      </c>
      <c r="E617" s="3" t="str">
        <f>SUBSTITUTE(SUBSTITUTE(SUBSTITUTE(UPPER(Emission_Table_Raw[[#This Row],[GHG Type]]),"₂","2"),"₄","4"),"₀","0")</f>
        <v>CO2</v>
      </c>
      <c r="F617" s="8">
        <f>IF(Emission_Table[ [#This Row],[Clean GHG Type] ]="CO2", Emission_Table[[#This Row],[Emissions (tons)]],
 IF(Emission_Table[[#This Row],[Clean GHG Type]]="CH4", Emission_Table[[#This Row],[Emissions (tons)]]*28,
 IF(Emission_Table[[#This Row],[Clean GHG Type]]="N2O", Emission_Table[[#This Row],[Emissions (tons)]]*265, "")))</f>
        <v>245.71</v>
      </c>
      <c r="G617" s="8">
        <v>245.71</v>
      </c>
    </row>
    <row r="618" spans="1:7" ht="15.75" customHeight="1" x14ac:dyDescent="0.3">
      <c r="A618" s="6" t="s">
        <v>42</v>
      </c>
      <c r="B618" s="6" t="str">
        <f>TRIM(UPPER(Emission_Table_Raw[[#This Row],[Facility Name]]))</f>
        <v>RELIANCE INDUSTRIES</v>
      </c>
      <c r="C618" s="1" t="s">
        <v>8</v>
      </c>
      <c r="D618" s="3" t="str">
        <f>TRIM(UPPER(Emission_Table_Raw[[#This Row],[Scope]]))</f>
        <v>SCOPE 2</v>
      </c>
      <c r="E618" s="3" t="str">
        <f>SUBSTITUTE(SUBSTITUTE(SUBSTITUTE(UPPER(Emission_Table_Raw[[#This Row],[GHG Type]]),"₂","2"),"₄","4"),"₀","0")</f>
        <v>N2O</v>
      </c>
      <c r="F618" s="8">
        <f>IF(Emission_Table[ [#This Row],[Clean GHG Type] ]="CO2", Emission_Table[[#This Row],[Emissions (tons)]],
 IF(Emission_Table[[#This Row],[Clean GHG Type]]="CH4", Emission_Table[[#This Row],[Emissions (tons)]]*28,
 IF(Emission_Table[[#This Row],[Clean GHG Type]]="N2O", Emission_Table[[#This Row],[Emissions (tons)]]*265, "")))</f>
        <v>800509.35</v>
      </c>
      <c r="G618" s="8">
        <v>3020.79</v>
      </c>
    </row>
    <row r="619" spans="1:7" ht="15.75" customHeight="1" x14ac:dyDescent="0.3">
      <c r="A619" s="6" t="s">
        <v>106</v>
      </c>
      <c r="B619" s="6" t="str">
        <f>TRIM(UPPER(Emission_Table_Raw[[#This Row],[Facility Name]]))</f>
        <v>ADANI GREEN</v>
      </c>
      <c r="C619" s="1" t="s">
        <v>34</v>
      </c>
      <c r="D619" s="3" t="str">
        <f>TRIM(UPPER(Emission_Table_Raw[[#This Row],[Scope]]))</f>
        <v>SCOPE 3</v>
      </c>
      <c r="E619" s="3" t="str">
        <f>SUBSTITUTE(SUBSTITUTE(SUBSTITUTE(UPPER(Emission_Table_Raw[[#This Row],[GHG Type]]),"₂","2"),"₄","4"),"₀","0")</f>
        <v>N2O</v>
      </c>
      <c r="F619" s="8">
        <f>IF(Emission_Table[ [#This Row],[Clean GHG Type] ]="CO2", Emission_Table[[#This Row],[Emissions (tons)]],
 IF(Emission_Table[[#This Row],[Clean GHG Type]]="CH4", Emission_Table[[#This Row],[Emissions (tons)]]*28,
 IF(Emission_Table[[#This Row],[Clean GHG Type]]="N2O", Emission_Table[[#This Row],[Emissions (tons)]]*265, "")))</f>
        <v>517892.14999999997</v>
      </c>
      <c r="G619" s="8">
        <v>1954.31</v>
      </c>
    </row>
    <row r="620" spans="1:7" ht="15.75" customHeight="1" x14ac:dyDescent="0.3">
      <c r="A620" s="6" t="s">
        <v>106</v>
      </c>
      <c r="B620" s="6" t="str">
        <f>TRIM(UPPER(Emission_Table_Raw[[#This Row],[Facility Name]]))</f>
        <v>RELIANCE INDUSTRIES</v>
      </c>
      <c r="C620" s="1" t="s">
        <v>8</v>
      </c>
      <c r="D620" s="3" t="str">
        <f>TRIM(UPPER(Emission_Table_Raw[[#This Row],[Scope]]))</f>
        <v>SCOPE 2</v>
      </c>
      <c r="E620" s="3" t="str">
        <f>SUBSTITUTE(SUBSTITUTE(SUBSTITUTE(UPPER(Emission_Table_Raw[[#This Row],[GHG Type]]),"₂","2"),"₄","4"),"₀","0")</f>
        <v>N2O</v>
      </c>
      <c r="F620" s="8">
        <f>IF(Emission_Table[ [#This Row],[Clean GHG Type] ]="CO2", Emission_Table[[#This Row],[Emissions (tons)]],
 IF(Emission_Table[[#This Row],[Clean GHG Type]]="CH4", Emission_Table[[#This Row],[Emissions (tons)]]*28,
 IF(Emission_Table[[#This Row],[Clean GHG Type]]="N2O", Emission_Table[[#This Row],[Emissions (tons)]]*265, "")))</f>
        <v>256763.8</v>
      </c>
      <c r="G620" s="8">
        <v>968.92</v>
      </c>
    </row>
    <row r="621" spans="1:7" ht="15.75" customHeight="1" x14ac:dyDescent="0.3">
      <c r="A621" s="6" t="s">
        <v>106</v>
      </c>
      <c r="B621" s="6" t="str">
        <f>TRIM(UPPER(Emission_Table_Raw[[#This Row],[Facility Name]]))</f>
        <v>TATA STEEL</v>
      </c>
      <c r="C621" s="1" t="s">
        <v>8</v>
      </c>
      <c r="D621" s="3" t="str">
        <f>TRIM(UPPER(Emission_Table_Raw[[#This Row],[Scope]]))</f>
        <v>SCOPE 3</v>
      </c>
      <c r="E621" s="3" t="str">
        <f>SUBSTITUTE(SUBSTITUTE(SUBSTITUTE(UPPER(Emission_Table_Raw[[#This Row],[GHG Type]]),"₂","2"),"₄","4"),"₀","0")</f>
        <v>CO2</v>
      </c>
      <c r="F621" s="8">
        <f>IF(Emission_Table[ [#This Row],[Clean GHG Type] ]="CO2", Emission_Table[[#This Row],[Emissions (tons)]],
 IF(Emission_Table[[#This Row],[Clean GHG Type]]="CH4", Emission_Table[[#This Row],[Emissions (tons)]]*28,
 IF(Emission_Table[[#This Row],[Clean GHG Type]]="N2O", Emission_Table[[#This Row],[Emissions (tons)]]*265, "")))</f>
        <v>3635.37</v>
      </c>
      <c r="G621" s="8">
        <v>3635.37</v>
      </c>
    </row>
    <row r="622" spans="1:7" ht="15.75" customHeight="1" x14ac:dyDescent="0.3">
      <c r="A622" s="6" t="s">
        <v>106</v>
      </c>
      <c r="B622" s="6" t="str">
        <f>TRIM(UPPER(Emission_Table_Raw[[#This Row],[Facility Name]]))</f>
        <v>TATA STEEL</v>
      </c>
      <c r="C622" s="1" t="s">
        <v>23</v>
      </c>
      <c r="D622" s="3" t="str">
        <f>TRIM(UPPER(Emission_Table_Raw[[#This Row],[Scope]]))</f>
        <v>SCOPE 3</v>
      </c>
      <c r="E622" s="3" t="str">
        <f>SUBSTITUTE(SUBSTITUTE(SUBSTITUTE(UPPER(Emission_Table_Raw[[#This Row],[GHG Type]]),"₂","2"),"₄","4"),"₀","0")</f>
        <v>CO2</v>
      </c>
      <c r="F622" s="8">
        <f>IF(Emission_Table[ [#This Row],[Clean GHG Type] ]="CO2", Emission_Table[[#This Row],[Emissions (tons)]],
 IF(Emission_Table[[#This Row],[Clean GHG Type]]="CH4", Emission_Table[[#This Row],[Emissions (tons)]]*28,
 IF(Emission_Table[[#This Row],[Clean GHG Type]]="N2O", Emission_Table[[#This Row],[Emissions (tons)]]*265, "")))</f>
        <v>274.58999999999997</v>
      </c>
      <c r="G622" s="8">
        <v>274.58999999999997</v>
      </c>
    </row>
    <row r="623" spans="1:7" ht="15.75" customHeight="1" x14ac:dyDescent="0.3">
      <c r="A623" s="6" t="s">
        <v>106</v>
      </c>
      <c r="B623" s="6" t="str">
        <f>TRIM(UPPER(Emission_Table_Raw[[#This Row],[Facility Name]]))</f>
        <v>RELIANCE INDUSTRIES</v>
      </c>
      <c r="C623" s="1" t="s">
        <v>8</v>
      </c>
      <c r="D623" s="3" t="str">
        <f>TRIM(UPPER(Emission_Table_Raw[[#This Row],[Scope]]))</f>
        <v>SCOPE 2</v>
      </c>
      <c r="E623" s="3" t="str">
        <f>SUBSTITUTE(SUBSTITUTE(SUBSTITUTE(UPPER(Emission_Table_Raw[[#This Row],[GHG Type]]),"₂","2"),"₄","4"),"₀","0")</f>
        <v>CH4</v>
      </c>
      <c r="F623" s="8">
        <f>IF(Emission_Table[ [#This Row],[Clean GHG Type] ]="CO2", Emission_Table[[#This Row],[Emissions (tons)]],
 IF(Emission_Table[[#This Row],[Clean GHG Type]]="CH4", Emission_Table[[#This Row],[Emissions (tons)]]*28,
 IF(Emission_Table[[#This Row],[Clean GHG Type]]="N2O", Emission_Table[[#This Row],[Emissions (tons)]]*265, "")))</f>
        <v>18665.36</v>
      </c>
      <c r="G623" s="8">
        <v>666.62</v>
      </c>
    </row>
    <row r="624" spans="1:7" ht="15.75" customHeight="1" x14ac:dyDescent="0.3">
      <c r="A624" s="6" t="s">
        <v>106</v>
      </c>
      <c r="B624" s="6" t="str">
        <f>TRIM(UPPER(Emission_Table_Raw[[#This Row],[Facility Name]]))</f>
        <v>TATA STEEL</v>
      </c>
      <c r="C624" s="1" t="s">
        <v>34</v>
      </c>
      <c r="D624" s="3" t="str">
        <f>TRIM(UPPER(Emission_Table_Raw[[#This Row],[Scope]]))</f>
        <v>SCOPE 2</v>
      </c>
      <c r="E624" s="3" t="str">
        <f>SUBSTITUTE(SUBSTITUTE(SUBSTITUTE(UPPER(Emission_Table_Raw[[#This Row],[GHG Type]]),"₂","2"),"₄","4"),"₀","0")</f>
        <v>N2O</v>
      </c>
      <c r="F624" s="8">
        <f>IF(Emission_Table[ [#This Row],[Clean GHG Type] ]="CO2", Emission_Table[[#This Row],[Emissions (tons)]],
 IF(Emission_Table[[#This Row],[Clean GHG Type]]="CH4", Emission_Table[[#This Row],[Emissions (tons)]]*28,
 IF(Emission_Table[[#This Row],[Clean GHG Type]]="N2O", Emission_Table[[#This Row],[Emissions (tons)]]*265, "")))</f>
        <v>127154.95</v>
      </c>
      <c r="G624" s="8">
        <v>479.83</v>
      </c>
    </row>
    <row r="625" spans="1:7" ht="15.75" customHeight="1" x14ac:dyDescent="0.3">
      <c r="A625" s="6" t="s">
        <v>137</v>
      </c>
      <c r="B625" s="6" t="str">
        <f>TRIM(UPPER(Emission_Table_Raw[[#This Row],[Facility Name]]))</f>
        <v>JSW ENERGY</v>
      </c>
      <c r="C625" s="1" t="s">
        <v>13</v>
      </c>
      <c r="D625" s="3" t="str">
        <f>TRIM(UPPER(Emission_Table_Raw[[#This Row],[Scope]]))</f>
        <v>SCOPE 2</v>
      </c>
      <c r="E625" s="3" t="str">
        <f>SUBSTITUTE(SUBSTITUTE(SUBSTITUTE(UPPER(Emission_Table_Raw[[#This Row],[GHG Type]]),"₂","2"),"₄","4"),"₀","0")</f>
        <v>N2O</v>
      </c>
      <c r="F625" s="8">
        <f>IF(Emission_Table[ [#This Row],[Clean GHG Type] ]="CO2", Emission_Table[[#This Row],[Emissions (tons)]],
 IF(Emission_Table[[#This Row],[Clean GHG Type]]="CH4", Emission_Table[[#This Row],[Emissions (tons)]]*28,
 IF(Emission_Table[[#This Row],[Clean GHG Type]]="N2O", Emission_Table[[#This Row],[Emissions (tons)]]*265, "")))</f>
        <v>529491.19999999995</v>
      </c>
      <c r="G625" s="8">
        <v>1998.08</v>
      </c>
    </row>
    <row r="626" spans="1:7" ht="15.75" customHeight="1" x14ac:dyDescent="0.3">
      <c r="A626" s="6" t="s">
        <v>137</v>
      </c>
      <c r="B626" s="6" t="str">
        <f>TRIM(UPPER(Emission_Table_Raw[[#This Row],[Facility Name]]))</f>
        <v>TATA STEEL</v>
      </c>
      <c r="C626" s="1" t="s">
        <v>23</v>
      </c>
      <c r="D626" s="3" t="str">
        <f>TRIM(UPPER(Emission_Table_Raw[[#This Row],[Scope]]))</f>
        <v>SCOPE 1</v>
      </c>
      <c r="E626" s="3" t="str">
        <f>SUBSTITUTE(SUBSTITUTE(SUBSTITUTE(UPPER(Emission_Table_Raw[[#This Row],[GHG Type]]),"₂","2"),"₄","4"),"₀","0")</f>
        <v>CO2</v>
      </c>
      <c r="F626" s="8">
        <f>IF(Emission_Table[ [#This Row],[Clean GHG Type] ]="CO2", Emission_Table[[#This Row],[Emissions (tons)]],
 IF(Emission_Table[[#This Row],[Clean GHG Type]]="CH4", Emission_Table[[#This Row],[Emissions (tons)]]*28,
 IF(Emission_Table[[#This Row],[Clean GHG Type]]="N2O", Emission_Table[[#This Row],[Emissions (tons)]]*265, "")))</f>
        <v>4018.22</v>
      </c>
      <c r="G626" s="8">
        <v>4018.22</v>
      </c>
    </row>
    <row r="627" spans="1:7" ht="15.75" customHeight="1" x14ac:dyDescent="0.3">
      <c r="A627" s="6" t="s">
        <v>137</v>
      </c>
      <c r="B627" s="6" t="str">
        <f>TRIM(UPPER(Emission_Table_Raw[[#This Row],[Facility Name]]))</f>
        <v>JSW ENERGY</v>
      </c>
      <c r="C627" s="1" t="s">
        <v>23</v>
      </c>
      <c r="D627" s="3" t="str">
        <f>TRIM(UPPER(Emission_Table_Raw[[#This Row],[Scope]]))</f>
        <v>SCOPE 2</v>
      </c>
      <c r="E627" s="3" t="str">
        <f>SUBSTITUTE(SUBSTITUTE(SUBSTITUTE(UPPER(Emission_Table_Raw[[#This Row],[GHG Type]]),"₂","2"),"₄","4"),"₀","0")</f>
        <v>CO2</v>
      </c>
      <c r="F627" s="8">
        <f>IF(Emission_Table[ [#This Row],[Clean GHG Type] ]="CO2", Emission_Table[[#This Row],[Emissions (tons)]],
 IF(Emission_Table[[#This Row],[Clean GHG Type]]="CH4", Emission_Table[[#This Row],[Emissions (tons)]]*28,
 IF(Emission_Table[[#This Row],[Clean GHG Type]]="N2O", Emission_Table[[#This Row],[Emissions (tons)]]*265, "")))</f>
        <v>5180.6869043577999</v>
      </c>
      <c r="G627" s="8">
        <v>5180.6869043577999</v>
      </c>
    </row>
    <row r="628" spans="1:7" ht="15.75" customHeight="1" x14ac:dyDescent="0.3">
      <c r="A628" s="6" t="s">
        <v>137</v>
      </c>
      <c r="B628" s="6" t="str">
        <f>TRIM(UPPER(Emission_Table_Raw[[#This Row],[Facility Name]]))</f>
        <v>TATA STEEL</v>
      </c>
      <c r="C628" s="1" t="s">
        <v>8</v>
      </c>
      <c r="D628" s="3" t="str">
        <f>TRIM(UPPER(Emission_Table_Raw[[#This Row],[Scope]]))</f>
        <v>SCOPE 3</v>
      </c>
      <c r="E628" s="3" t="str">
        <f>SUBSTITUTE(SUBSTITUTE(SUBSTITUTE(UPPER(Emission_Table_Raw[[#This Row],[GHG Type]]),"₂","2"),"₄","4"),"₀","0")</f>
        <v>CO2</v>
      </c>
      <c r="F628" s="8">
        <f>IF(Emission_Table[ [#This Row],[Clean GHG Type] ]="CO2", Emission_Table[[#This Row],[Emissions (tons)]],
 IF(Emission_Table[[#This Row],[Clean GHG Type]]="CH4", Emission_Table[[#This Row],[Emissions (tons)]]*28,
 IF(Emission_Table[[#This Row],[Clean GHG Type]]="N2O", Emission_Table[[#This Row],[Emissions (tons)]]*265, "")))</f>
        <v>2458.83</v>
      </c>
      <c r="G628" s="8">
        <v>2458.83</v>
      </c>
    </row>
    <row r="629" spans="1:7" ht="15.75" customHeight="1" x14ac:dyDescent="0.3">
      <c r="A629" s="6" t="s">
        <v>137</v>
      </c>
      <c r="B629" s="6" t="str">
        <f>TRIM(UPPER(Emission_Table_Raw[[#This Row],[Facility Name]]))</f>
        <v>TATA STEEL</v>
      </c>
      <c r="C629" s="1" t="s">
        <v>34</v>
      </c>
      <c r="D629" s="3" t="str">
        <f>TRIM(UPPER(Emission_Table_Raw[[#This Row],[Scope]]))</f>
        <v>SCOPE 2</v>
      </c>
      <c r="E629" s="3" t="str">
        <f>SUBSTITUTE(SUBSTITUTE(SUBSTITUTE(UPPER(Emission_Table_Raw[[#This Row],[GHG Type]]),"₂","2"),"₄","4"),"₀","0")</f>
        <v>N2O</v>
      </c>
      <c r="F629" s="8">
        <f>IF(Emission_Table[ [#This Row],[Clean GHG Type] ]="CO2", Emission_Table[[#This Row],[Emissions (tons)]],
 IF(Emission_Table[[#This Row],[Clean GHG Type]]="CH4", Emission_Table[[#This Row],[Emissions (tons)]]*28,
 IF(Emission_Table[[#This Row],[Clean GHG Type]]="N2O", Emission_Table[[#This Row],[Emissions (tons)]]*265, "")))</f>
        <v>449758</v>
      </c>
      <c r="G629" s="8">
        <v>1697.2</v>
      </c>
    </row>
    <row r="630" spans="1:7" ht="15.75" customHeight="1" x14ac:dyDescent="0.3">
      <c r="A630" s="6" t="s">
        <v>137</v>
      </c>
      <c r="B630" s="6" t="str">
        <f>TRIM(UPPER(Emission_Table_Raw[[#This Row],[Facility Name]]))</f>
        <v>TATA STEEL</v>
      </c>
      <c r="C630" s="1" t="s">
        <v>23</v>
      </c>
      <c r="D630" s="3" t="str">
        <f>TRIM(UPPER(Emission_Table_Raw[[#This Row],[Scope]]))</f>
        <v>SCOPE 3</v>
      </c>
      <c r="E630" s="3" t="str">
        <f>SUBSTITUTE(SUBSTITUTE(SUBSTITUTE(UPPER(Emission_Table_Raw[[#This Row],[GHG Type]]),"₂","2"),"₄","4"),"₀","0")</f>
        <v>N2O</v>
      </c>
      <c r="F630" s="8">
        <f>IF(Emission_Table[ [#This Row],[Clean GHG Type] ]="CO2", Emission_Table[[#This Row],[Emissions (tons)]],
 IF(Emission_Table[[#This Row],[Clean GHG Type]]="CH4", Emission_Table[[#This Row],[Emissions (tons)]]*28,
 IF(Emission_Table[[#This Row],[Clean GHG Type]]="N2O", Emission_Table[[#This Row],[Emissions (tons)]]*265, "")))</f>
        <v>540300.54999999993</v>
      </c>
      <c r="G630" s="8">
        <v>2038.87</v>
      </c>
    </row>
    <row r="631" spans="1:7" ht="15.75" customHeight="1" x14ac:dyDescent="0.3">
      <c r="A631" s="6" t="s">
        <v>137</v>
      </c>
      <c r="B631" s="6" t="str">
        <f>TRIM(UPPER(Emission_Table_Raw[[#This Row],[Facility Name]]))</f>
        <v>TATA STEEL</v>
      </c>
      <c r="C631" s="1" t="s">
        <v>13</v>
      </c>
      <c r="D631" s="3" t="str">
        <f>TRIM(UPPER(Emission_Table_Raw[[#This Row],[Scope]]))</f>
        <v>SCOPE 2</v>
      </c>
      <c r="E631" s="3" t="str">
        <f>SUBSTITUTE(SUBSTITUTE(SUBSTITUTE(UPPER(Emission_Table_Raw[[#This Row],[GHG Type]]),"₂","2"),"₄","4"),"₀","0")</f>
        <v>N2O</v>
      </c>
      <c r="F631" s="8">
        <f>IF(Emission_Table[ [#This Row],[Clean GHG Type] ]="CO2", Emission_Table[[#This Row],[Emissions (tons)]],
 IF(Emission_Table[[#This Row],[Clean GHG Type]]="CH4", Emission_Table[[#This Row],[Emissions (tons)]]*28,
 IF(Emission_Table[[#This Row],[Clean GHG Type]]="N2O", Emission_Table[[#This Row],[Emissions (tons)]]*265, "")))</f>
        <v>203377.49189645317</v>
      </c>
      <c r="G631" s="8">
        <v>767.46223357152144</v>
      </c>
    </row>
    <row r="632" spans="1:7" ht="15.75" customHeight="1" x14ac:dyDescent="0.3">
      <c r="A632" s="6" t="s">
        <v>137</v>
      </c>
      <c r="B632" s="6" t="str">
        <f>TRIM(UPPER(Emission_Table_Raw[[#This Row],[Facility Name]]))</f>
        <v>JSW ENERGY</v>
      </c>
      <c r="C632" s="1" t="s">
        <v>34</v>
      </c>
      <c r="D632" s="3" t="str">
        <f>TRIM(UPPER(Emission_Table_Raw[[#This Row],[Scope]]))</f>
        <v>SCOPE 3</v>
      </c>
      <c r="E632" s="3" t="str">
        <f>SUBSTITUTE(SUBSTITUTE(SUBSTITUTE(UPPER(Emission_Table_Raw[[#This Row],[GHG Type]]),"₂","2"),"₄","4"),"₀","0")</f>
        <v>N2O</v>
      </c>
      <c r="F632" s="8">
        <f>IF(Emission_Table[ [#This Row],[Clean GHG Type] ]="CO2", Emission_Table[[#This Row],[Emissions (tons)]],
 IF(Emission_Table[[#This Row],[Clean GHG Type]]="CH4", Emission_Table[[#This Row],[Emissions (tons)]]*28,
 IF(Emission_Table[[#This Row],[Clean GHG Type]]="N2O", Emission_Table[[#This Row],[Emissions (tons)]]*265, "")))</f>
        <v>666023.57677152997</v>
      </c>
      <c r="G632" s="8">
        <v>2513.2965161189809</v>
      </c>
    </row>
    <row r="633" spans="1:7" ht="15.75" customHeight="1" x14ac:dyDescent="0.3">
      <c r="A633" s="6" t="s">
        <v>137</v>
      </c>
      <c r="B633" s="6" t="str">
        <f>TRIM(UPPER(Emission_Table_Raw[[#This Row],[Facility Name]]))</f>
        <v>TATA STEEL</v>
      </c>
      <c r="C633" s="1" t="s">
        <v>8</v>
      </c>
      <c r="D633" s="3" t="str">
        <f>TRIM(UPPER(Emission_Table_Raw[[#This Row],[Scope]]))</f>
        <v>SCOPE 1</v>
      </c>
      <c r="E633" s="3" t="str">
        <f>SUBSTITUTE(SUBSTITUTE(SUBSTITUTE(UPPER(Emission_Table_Raw[[#This Row],[GHG Type]]),"₂","2"),"₄","4"),"₀","0")</f>
        <v>CH4</v>
      </c>
      <c r="F633" s="8">
        <f>IF(Emission_Table[ [#This Row],[Clean GHG Type] ]="CO2", Emission_Table[[#This Row],[Emissions (tons)]],
 IF(Emission_Table[[#This Row],[Clean GHG Type]]="CH4", Emission_Table[[#This Row],[Emissions (tons)]]*28,
 IF(Emission_Table[[#This Row],[Clean GHG Type]]="N2O", Emission_Table[[#This Row],[Emissions (tons)]]*265, "")))</f>
        <v>123692.23999999999</v>
      </c>
      <c r="G633" s="8">
        <v>4417.58</v>
      </c>
    </row>
    <row r="634" spans="1:7" ht="15.75" customHeight="1" x14ac:dyDescent="0.3">
      <c r="A634" s="6" t="s">
        <v>137</v>
      </c>
      <c r="B634" s="6" t="str">
        <f>TRIM(UPPER(Emission_Table_Raw[[#This Row],[Facility Name]]))</f>
        <v>ADANI GREEN</v>
      </c>
      <c r="C634" s="1" t="s">
        <v>23</v>
      </c>
      <c r="D634" s="3" t="str">
        <f>TRIM(UPPER(Emission_Table_Raw[[#This Row],[Scope]]))</f>
        <v>SCOPE 2</v>
      </c>
      <c r="E634" s="3" t="str">
        <f>SUBSTITUTE(SUBSTITUTE(SUBSTITUTE(UPPER(Emission_Table_Raw[[#This Row],[GHG Type]]),"₂","2"),"₄","4"),"₀","0")</f>
        <v>CO2</v>
      </c>
      <c r="F634" s="8">
        <f>IF(Emission_Table[ [#This Row],[Clean GHG Type] ]="CO2", Emission_Table[[#This Row],[Emissions (tons)]],
 IF(Emission_Table[[#This Row],[Clean GHG Type]]="CH4", Emission_Table[[#This Row],[Emissions (tons)]]*28,
 IF(Emission_Table[[#This Row],[Clean GHG Type]]="N2O", Emission_Table[[#This Row],[Emissions (tons)]]*265, "")))</f>
        <v>3558.82</v>
      </c>
      <c r="G634" s="8">
        <v>3558.82</v>
      </c>
    </row>
    <row r="635" spans="1:7" ht="15.75" customHeight="1" x14ac:dyDescent="0.3">
      <c r="A635" s="6" t="s">
        <v>137</v>
      </c>
      <c r="B635" s="6" t="str">
        <f>TRIM(UPPER(Emission_Table_Raw[[#This Row],[Facility Name]]))</f>
        <v>JSW ENERGY</v>
      </c>
      <c r="C635" s="1" t="s">
        <v>13</v>
      </c>
      <c r="D635" s="3" t="str">
        <f>TRIM(UPPER(Emission_Table_Raw[[#This Row],[Scope]]))</f>
        <v>SCOPE 3</v>
      </c>
      <c r="E635" s="3" t="str">
        <f>SUBSTITUTE(SUBSTITUTE(SUBSTITUTE(UPPER(Emission_Table_Raw[[#This Row],[GHG Type]]),"₂","2"),"₄","4"),"₀","0")</f>
        <v>CH4</v>
      </c>
      <c r="F635" s="8">
        <f>IF(Emission_Table[ [#This Row],[Clean GHG Type] ]="CO2", Emission_Table[[#This Row],[Emissions (tons)]],
 IF(Emission_Table[[#This Row],[Clean GHG Type]]="CH4", Emission_Table[[#This Row],[Emissions (tons)]]*28,
 IF(Emission_Table[[#This Row],[Clean GHG Type]]="N2O", Emission_Table[[#This Row],[Emissions (tons)]]*265, "")))</f>
        <v>63843.068854367972</v>
      </c>
      <c r="G635" s="8">
        <v>2280.1096019417132</v>
      </c>
    </row>
    <row r="636" spans="1:7" ht="15.75" customHeight="1" x14ac:dyDescent="0.3">
      <c r="A636" s="6" t="s">
        <v>85</v>
      </c>
      <c r="B636" s="6" t="str">
        <f>TRIM(UPPER(Emission_Table_Raw[[#This Row],[Facility Name]]))</f>
        <v>TATA STEEL</v>
      </c>
      <c r="C636" s="1" t="s">
        <v>23</v>
      </c>
      <c r="D636" s="3" t="str">
        <f>TRIM(UPPER(Emission_Table_Raw[[#This Row],[Scope]]))</f>
        <v>SCOPE 1</v>
      </c>
      <c r="E636" s="3" t="str">
        <f>SUBSTITUTE(SUBSTITUTE(SUBSTITUTE(UPPER(Emission_Table_Raw[[#This Row],[GHG Type]]),"₂","2"),"₄","4"),"₀","0")</f>
        <v>N2O</v>
      </c>
      <c r="F636" s="8">
        <f>IF(Emission_Table[ [#This Row],[Clean GHG Type] ]="CO2", Emission_Table[[#This Row],[Emissions (tons)]],
 IF(Emission_Table[[#This Row],[Clean GHG Type]]="CH4", Emission_Table[[#This Row],[Emissions (tons)]]*28,
 IF(Emission_Table[[#This Row],[Clean GHG Type]]="N2O", Emission_Table[[#This Row],[Emissions (tons)]]*265, "")))</f>
        <v>141525.9</v>
      </c>
      <c r="G636" s="8">
        <v>534.05999999999995</v>
      </c>
    </row>
    <row r="637" spans="1:7" ht="15.75" customHeight="1" x14ac:dyDescent="0.3">
      <c r="A637" s="6" t="s">
        <v>85</v>
      </c>
      <c r="B637" s="6" t="str">
        <f>TRIM(UPPER(Emission_Table_Raw[[#This Row],[Facility Name]]))</f>
        <v>RELIANCE INDUSTRIES</v>
      </c>
      <c r="C637" s="1" t="s">
        <v>34</v>
      </c>
      <c r="D637" s="3" t="str">
        <f>TRIM(UPPER(Emission_Table_Raw[[#This Row],[Scope]]))</f>
        <v>SCOPE 3</v>
      </c>
      <c r="E637" s="3" t="str">
        <f>SUBSTITUTE(SUBSTITUTE(SUBSTITUTE(UPPER(Emission_Table_Raw[[#This Row],[GHG Type]]),"₂","2"),"₄","4"),"₀","0")</f>
        <v>CO2</v>
      </c>
      <c r="F637" s="8">
        <f>IF(Emission_Table[ [#This Row],[Clean GHG Type] ]="CO2", Emission_Table[[#This Row],[Emissions (tons)]],
 IF(Emission_Table[[#This Row],[Clean GHG Type]]="CH4", Emission_Table[[#This Row],[Emissions (tons)]]*28,
 IF(Emission_Table[[#This Row],[Clean GHG Type]]="N2O", Emission_Table[[#This Row],[Emissions (tons)]]*265, "")))</f>
        <v>2346.0500000000002</v>
      </c>
      <c r="G637" s="8">
        <v>2346.0500000000002</v>
      </c>
    </row>
    <row r="638" spans="1:7" ht="15.75" customHeight="1" x14ac:dyDescent="0.3">
      <c r="A638" s="6" t="s">
        <v>85</v>
      </c>
      <c r="B638" s="6" t="str">
        <f>TRIM(UPPER(Emission_Table_Raw[[#This Row],[Facility Name]]))</f>
        <v>TATA STEEL</v>
      </c>
      <c r="C638" s="1" t="s">
        <v>8</v>
      </c>
      <c r="D638" s="3" t="str">
        <f>TRIM(UPPER(Emission_Table_Raw[[#This Row],[Scope]]))</f>
        <v>SCOPE 3</v>
      </c>
      <c r="E638" s="3" t="str">
        <f>SUBSTITUTE(SUBSTITUTE(SUBSTITUTE(UPPER(Emission_Table_Raw[[#This Row],[GHG Type]]),"₂","2"),"₄","4"),"₀","0")</f>
        <v>CH4</v>
      </c>
      <c r="F638" s="8">
        <f>IF(Emission_Table[ [#This Row],[Clean GHG Type] ]="CO2", Emission_Table[[#This Row],[Emissions (tons)]],
 IF(Emission_Table[[#This Row],[Clean GHG Type]]="CH4", Emission_Table[[#This Row],[Emissions (tons)]]*28,
 IF(Emission_Table[[#This Row],[Clean GHG Type]]="N2O", Emission_Table[[#This Row],[Emissions (tons)]]*265, "")))</f>
        <v>95128.04</v>
      </c>
      <c r="G638" s="8">
        <v>3397.43</v>
      </c>
    </row>
    <row r="639" spans="1:7" ht="15.75" customHeight="1" x14ac:dyDescent="0.3">
      <c r="A639" s="6" t="s">
        <v>85</v>
      </c>
      <c r="B639" s="6" t="str">
        <f>TRIM(UPPER(Emission_Table_Raw[[#This Row],[Facility Name]]))</f>
        <v>JSW ENERGY</v>
      </c>
      <c r="C639" s="1" t="s">
        <v>23</v>
      </c>
      <c r="D639" s="3" t="str">
        <f>TRIM(UPPER(Emission_Table_Raw[[#This Row],[Scope]]))</f>
        <v>SCOPE 2</v>
      </c>
      <c r="E639" s="3" t="str">
        <f>SUBSTITUTE(SUBSTITUTE(SUBSTITUTE(UPPER(Emission_Table_Raw[[#This Row],[GHG Type]]),"₂","2"),"₄","4"),"₀","0")</f>
        <v>N2O</v>
      </c>
      <c r="F639" s="8">
        <f>IF(Emission_Table[ [#This Row],[Clean GHG Type] ]="CO2", Emission_Table[[#This Row],[Emissions (tons)]],
 IF(Emission_Table[[#This Row],[Clean GHG Type]]="CH4", Emission_Table[[#This Row],[Emissions (tons)]]*28,
 IF(Emission_Table[[#This Row],[Clean GHG Type]]="N2O", Emission_Table[[#This Row],[Emissions (tons)]]*265, "")))</f>
        <v>116077.95</v>
      </c>
      <c r="G639" s="8">
        <v>438.03</v>
      </c>
    </row>
    <row r="640" spans="1:7" ht="15.75" customHeight="1" x14ac:dyDescent="0.3">
      <c r="A640" s="6" t="s">
        <v>85</v>
      </c>
      <c r="B640" s="6" t="str">
        <f>TRIM(UPPER(Emission_Table_Raw[[#This Row],[Facility Name]]))</f>
        <v>RELIANCE INDUSTRIES</v>
      </c>
      <c r="C640" s="1" t="s">
        <v>8</v>
      </c>
      <c r="D640" s="3" t="str">
        <f>TRIM(UPPER(Emission_Table_Raw[[#This Row],[Scope]]))</f>
        <v>SCOPE 2</v>
      </c>
      <c r="E640" s="3" t="str">
        <f>SUBSTITUTE(SUBSTITUTE(SUBSTITUTE(UPPER(Emission_Table_Raw[[#This Row],[GHG Type]]),"₂","2"),"₄","4"),"₀","0")</f>
        <v>N2O</v>
      </c>
      <c r="F640" s="8">
        <f>IF(Emission_Table[ [#This Row],[Clean GHG Type] ]="CO2", Emission_Table[[#This Row],[Emissions (tons)]],
 IF(Emission_Table[[#This Row],[Clean GHG Type]]="CH4", Emission_Table[[#This Row],[Emissions (tons)]]*28,
 IF(Emission_Table[[#This Row],[Clean GHG Type]]="N2O", Emission_Table[[#This Row],[Emissions (tons)]]*265, "")))</f>
        <v>675842.75</v>
      </c>
      <c r="G640" s="8">
        <v>2550.35</v>
      </c>
    </row>
    <row r="641" spans="1:7" ht="15.75" customHeight="1" x14ac:dyDescent="0.3">
      <c r="A641" s="6" t="s">
        <v>85</v>
      </c>
      <c r="B641" s="6" t="str">
        <f>TRIM(UPPER(Emission_Table_Raw[[#This Row],[Facility Name]]))</f>
        <v>JSW ENERGY</v>
      </c>
      <c r="C641" s="1" t="s">
        <v>34</v>
      </c>
      <c r="D641" s="3" t="str">
        <f>TRIM(UPPER(Emission_Table_Raw[[#This Row],[Scope]]))</f>
        <v>SCOPE 3</v>
      </c>
      <c r="E641" s="3" t="str">
        <f>SUBSTITUTE(SUBSTITUTE(SUBSTITUTE(UPPER(Emission_Table_Raw[[#This Row],[GHG Type]]),"₂","2"),"₄","4"),"₀","0")</f>
        <v>CO2</v>
      </c>
      <c r="F641" s="8">
        <f>IF(Emission_Table[ [#This Row],[Clean GHG Type] ]="CO2", Emission_Table[[#This Row],[Emissions (tons)]],
 IF(Emission_Table[[#This Row],[Clean GHG Type]]="CH4", Emission_Table[[#This Row],[Emissions (tons)]]*28,
 IF(Emission_Table[[#This Row],[Clean GHG Type]]="N2O", Emission_Table[[#This Row],[Emissions (tons)]]*265, "")))</f>
        <v>1139.33</v>
      </c>
      <c r="G641" s="8">
        <v>1139.33</v>
      </c>
    </row>
    <row r="642" spans="1:7" ht="15.75" customHeight="1" x14ac:dyDescent="0.3">
      <c r="A642" s="6" t="s">
        <v>85</v>
      </c>
      <c r="B642" s="6" t="str">
        <f>TRIM(UPPER(Emission_Table_Raw[[#This Row],[Facility Name]]))</f>
        <v>RELIANCE INDUSTRIES</v>
      </c>
      <c r="C642" s="1" t="s">
        <v>8</v>
      </c>
      <c r="D642" s="3" t="str">
        <f>TRIM(UPPER(Emission_Table_Raw[[#This Row],[Scope]]))</f>
        <v>SCOPE 2</v>
      </c>
      <c r="E642" s="3" t="str">
        <f>SUBSTITUTE(SUBSTITUTE(SUBSTITUTE(UPPER(Emission_Table_Raw[[#This Row],[GHG Type]]),"₂","2"),"₄","4"),"₀","0")</f>
        <v>CO2</v>
      </c>
      <c r="F642" s="8">
        <f>IF(Emission_Table[ [#This Row],[Clean GHG Type] ]="CO2", Emission_Table[[#This Row],[Emissions (tons)]],
 IF(Emission_Table[[#This Row],[Clean GHG Type]]="CH4", Emission_Table[[#This Row],[Emissions (tons)]]*28,
 IF(Emission_Table[[#This Row],[Clean GHG Type]]="N2O", Emission_Table[[#This Row],[Emissions (tons)]]*265, "")))</f>
        <v>858.27154146198359</v>
      </c>
      <c r="G642" s="8">
        <v>858.27154146198359</v>
      </c>
    </row>
    <row r="643" spans="1:7" ht="15.75" customHeight="1" x14ac:dyDescent="0.3">
      <c r="A643" s="6" t="s">
        <v>85</v>
      </c>
      <c r="B643" s="6" t="str">
        <f>TRIM(UPPER(Emission_Table_Raw[[#This Row],[Facility Name]]))</f>
        <v>ADANI GREEN</v>
      </c>
      <c r="C643" s="1" t="s">
        <v>8</v>
      </c>
      <c r="D643" s="3" t="str">
        <f>TRIM(UPPER(Emission_Table_Raw[[#This Row],[Scope]]))</f>
        <v>SCOPE 3</v>
      </c>
      <c r="E643" s="3" t="str">
        <f>SUBSTITUTE(SUBSTITUTE(SUBSTITUTE(UPPER(Emission_Table_Raw[[#This Row],[GHG Type]]),"₂","2"),"₄","4"),"₀","0")</f>
        <v>CH4</v>
      </c>
      <c r="F643" s="8">
        <f>IF(Emission_Table[ [#This Row],[Clean GHG Type] ]="CO2", Emission_Table[[#This Row],[Emissions (tons)]],
 IF(Emission_Table[[#This Row],[Clean GHG Type]]="CH4", Emission_Table[[#This Row],[Emissions (tons)]]*28,
 IF(Emission_Table[[#This Row],[Clean GHG Type]]="N2O", Emission_Table[[#This Row],[Emissions (tons)]]*265, "")))</f>
        <v>31562.720000000001</v>
      </c>
      <c r="G643" s="8">
        <v>1127.24</v>
      </c>
    </row>
    <row r="644" spans="1:7" ht="15.75" customHeight="1" x14ac:dyDescent="0.3">
      <c r="A644" s="6" t="s">
        <v>85</v>
      </c>
      <c r="B644" s="6" t="str">
        <f>TRIM(UPPER(Emission_Table_Raw[[#This Row],[Facility Name]]))</f>
        <v>TATA STEEL</v>
      </c>
      <c r="C644" s="1" t="s">
        <v>23</v>
      </c>
      <c r="D644" s="3" t="str">
        <f>TRIM(UPPER(Emission_Table_Raw[[#This Row],[Scope]]))</f>
        <v>SCOPE 1</v>
      </c>
      <c r="E644" s="3" t="str">
        <f>SUBSTITUTE(SUBSTITUTE(SUBSTITUTE(UPPER(Emission_Table_Raw[[#This Row],[GHG Type]]),"₂","2"),"₄","4"),"₀","0")</f>
        <v>N2O</v>
      </c>
      <c r="F644" s="8">
        <f>IF(Emission_Table[ [#This Row],[Clean GHG Type] ]="CO2", Emission_Table[[#This Row],[Emissions (tons)]],
 IF(Emission_Table[[#This Row],[Clean GHG Type]]="CH4", Emission_Table[[#This Row],[Emissions (tons)]]*28,
 IF(Emission_Table[[#This Row],[Clean GHG Type]]="N2O", Emission_Table[[#This Row],[Emissions (tons)]]*265, "")))</f>
        <v>1021866.5</v>
      </c>
      <c r="G644" s="8">
        <v>3856.1</v>
      </c>
    </row>
    <row r="645" spans="1:7" ht="15.75" customHeight="1" x14ac:dyDescent="0.3">
      <c r="A645" s="6" t="s">
        <v>85</v>
      </c>
      <c r="B645" s="6" t="str">
        <f>TRIM(UPPER(Emission_Table_Raw[[#This Row],[Facility Name]]))</f>
        <v>L&amp;T</v>
      </c>
      <c r="C645" s="1" t="s">
        <v>23</v>
      </c>
      <c r="D645" s="3" t="str">
        <f>TRIM(UPPER(Emission_Table_Raw[[#This Row],[Scope]]))</f>
        <v>SCOPE 3</v>
      </c>
      <c r="E645" s="3" t="str">
        <f>SUBSTITUTE(SUBSTITUTE(SUBSTITUTE(UPPER(Emission_Table_Raw[[#This Row],[GHG Type]]),"₂","2"),"₄","4"),"₀","0")</f>
        <v>CH4</v>
      </c>
      <c r="F645" s="8">
        <f>IF(Emission_Table[ [#This Row],[Clean GHG Type] ]="CO2", Emission_Table[[#This Row],[Emissions (tons)]],
 IF(Emission_Table[[#This Row],[Clean GHG Type]]="CH4", Emission_Table[[#This Row],[Emissions (tons)]]*28,
 IF(Emission_Table[[#This Row],[Clean GHG Type]]="N2O", Emission_Table[[#This Row],[Emissions (tons)]]*265, "")))</f>
        <v>63044.799999999996</v>
      </c>
      <c r="G645" s="8">
        <v>2251.6</v>
      </c>
    </row>
    <row r="646" spans="1:7" ht="15.75" customHeight="1" x14ac:dyDescent="0.3">
      <c r="A646" s="6" t="s">
        <v>85</v>
      </c>
      <c r="B646" s="6" t="str">
        <f>TRIM(UPPER(Emission_Table_Raw[[#This Row],[Facility Name]]))</f>
        <v>JSW ENERGY</v>
      </c>
      <c r="C646" s="1" t="s">
        <v>23</v>
      </c>
      <c r="D646" s="3" t="str">
        <f>TRIM(UPPER(Emission_Table_Raw[[#This Row],[Scope]]))</f>
        <v>SCOPE 3</v>
      </c>
      <c r="E646" s="3" t="str">
        <f>SUBSTITUTE(SUBSTITUTE(SUBSTITUTE(UPPER(Emission_Table_Raw[[#This Row],[GHG Type]]),"₂","2"),"₄","4"),"₀","0")</f>
        <v>CH4</v>
      </c>
      <c r="F646" s="8">
        <f>IF(Emission_Table[ [#This Row],[Clean GHG Type] ]="CO2", Emission_Table[[#This Row],[Emissions (tons)]],
 IF(Emission_Table[[#This Row],[Clean GHG Type]]="CH4", Emission_Table[[#This Row],[Emissions (tons)]]*28,
 IF(Emission_Table[[#This Row],[Clean GHG Type]]="N2O", Emission_Table[[#This Row],[Emissions (tons)]]*265, "")))</f>
        <v>13323.519999999999</v>
      </c>
      <c r="G646" s="8">
        <v>475.84</v>
      </c>
    </row>
    <row r="647" spans="1:7" ht="15.75" customHeight="1" x14ac:dyDescent="0.3">
      <c r="A647" s="6" t="s">
        <v>85</v>
      </c>
      <c r="B647" s="6" t="str">
        <f>TRIM(UPPER(Emission_Table_Raw[[#This Row],[Facility Name]]))</f>
        <v>ADANI GREEN</v>
      </c>
      <c r="C647" s="1" t="s">
        <v>23</v>
      </c>
      <c r="D647" s="3" t="str">
        <f>TRIM(UPPER(Emission_Table_Raw[[#This Row],[Scope]]))</f>
        <v>SCOPE 2</v>
      </c>
      <c r="E647" s="3" t="str">
        <f>SUBSTITUTE(SUBSTITUTE(SUBSTITUTE(UPPER(Emission_Table_Raw[[#This Row],[GHG Type]]),"₂","2"),"₄","4"),"₀","0")</f>
        <v>CO2</v>
      </c>
      <c r="F647" s="8">
        <f>IF(Emission_Table[ [#This Row],[Clean GHG Type] ]="CO2", Emission_Table[[#This Row],[Emissions (tons)]],
 IF(Emission_Table[[#This Row],[Clean GHG Type]]="CH4", Emission_Table[[#This Row],[Emissions (tons)]]*28,
 IF(Emission_Table[[#This Row],[Clean GHG Type]]="N2O", Emission_Table[[#This Row],[Emissions (tons)]]*265, "")))</f>
        <v>300.70999999999998</v>
      </c>
      <c r="G647" s="8">
        <v>300.70999999999998</v>
      </c>
    </row>
    <row r="648" spans="1:7" ht="15.75" customHeight="1" x14ac:dyDescent="0.3">
      <c r="A648" s="6" t="s">
        <v>85</v>
      </c>
      <c r="B648" s="6" t="str">
        <f>TRIM(UPPER(Emission_Table_Raw[[#This Row],[Facility Name]]))</f>
        <v>TATA STEEL</v>
      </c>
      <c r="C648" s="1" t="s">
        <v>8</v>
      </c>
      <c r="D648" s="3" t="str">
        <f>TRIM(UPPER(Emission_Table_Raw[[#This Row],[Scope]]))</f>
        <v>SCOPE 2</v>
      </c>
      <c r="E648" s="3" t="str">
        <f>SUBSTITUTE(SUBSTITUTE(SUBSTITUTE(UPPER(Emission_Table_Raw[[#This Row],[GHG Type]]),"₂","2"),"₄","4"),"₀","0")</f>
        <v>CH4</v>
      </c>
      <c r="F648" s="8">
        <f>IF(Emission_Table[ [#This Row],[Clean GHG Type] ]="CO2", Emission_Table[[#This Row],[Emissions (tons)]],
 IF(Emission_Table[[#This Row],[Clean GHG Type]]="CH4", Emission_Table[[#This Row],[Emissions (tons)]]*28,
 IF(Emission_Table[[#This Row],[Clean GHG Type]]="N2O", Emission_Table[[#This Row],[Emissions (tons)]]*265, "")))</f>
        <v>38554.880000000005</v>
      </c>
      <c r="G648" s="8">
        <v>1376.96</v>
      </c>
    </row>
    <row r="649" spans="1:7" ht="15.75" customHeight="1" x14ac:dyDescent="0.3">
      <c r="A649" s="6" t="s">
        <v>85</v>
      </c>
      <c r="B649" s="6" t="str">
        <f>TRIM(UPPER(Emission_Table_Raw[[#This Row],[Facility Name]]))</f>
        <v>RELIANCE INDUSTRIES</v>
      </c>
      <c r="C649" s="1" t="s">
        <v>34</v>
      </c>
      <c r="D649" s="3" t="str">
        <f>TRIM(UPPER(Emission_Table_Raw[[#This Row],[Scope]]))</f>
        <v>SCOPE 3</v>
      </c>
      <c r="E649" s="3" t="str">
        <f>SUBSTITUTE(SUBSTITUTE(SUBSTITUTE(UPPER(Emission_Table_Raw[[#This Row],[GHG Type]]),"₂","2"),"₄","4"),"₀","0")</f>
        <v>CO2</v>
      </c>
      <c r="F649" s="8">
        <f>IF(Emission_Table[ [#This Row],[Clean GHG Type] ]="CO2", Emission_Table[[#This Row],[Emissions (tons)]],
 IF(Emission_Table[[#This Row],[Clean GHG Type]]="CH4", Emission_Table[[#This Row],[Emissions (tons)]]*28,
 IF(Emission_Table[[#This Row],[Clean GHG Type]]="N2O", Emission_Table[[#This Row],[Emissions (tons)]]*265, "")))</f>
        <v>3874.19</v>
      </c>
      <c r="G649" s="8">
        <v>3874.19</v>
      </c>
    </row>
    <row r="650" spans="1:7" ht="15.75" customHeight="1" x14ac:dyDescent="0.3">
      <c r="A650" s="6" t="s">
        <v>110</v>
      </c>
      <c r="B650" s="6" t="str">
        <f>TRIM(UPPER(Emission_Table_Raw[[#This Row],[Facility Name]]))</f>
        <v>L&amp;T</v>
      </c>
      <c r="C650" s="1" t="s">
        <v>34</v>
      </c>
      <c r="D650" s="3" t="str">
        <f>TRIM(UPPER(Emission_Table_Raw[[#This Row],[Scope]]))</f>
        <v>SCOPE 1</v>
      </c>
      <c r="E650" s="3" t="str">
        <f>SUBSTITUTE(SUBSTITUTE(SUBSTITUTE(UPPER(Emission_Table_Raw[[#This Row],[GHG Type]]),"₂","2"),"₄","4"),"₀","0")</f>
        <v>N2O</v>
      </c>
      <c r="F650" s="8">
        <f>IF(Emission_Table[ [#This Row],[Clean GHG Type] ]="CO2", Emission_Table[[#This Row],[Emissions (tons)]],
 IF(Emission_Table[[#This Row],[Clean GHG Type]]="CH4", Emission_Table[[#This Row],[Emissions (tons)]]*28,
 IF(Emission_Table[[#This Row],[Clean GHG Type]]="N2O", Emission_Table[[#This Row],[Emissions (tons)]]*265, "")))</f>
        <v>1004130.05</v>
      </c>
      <c r="G650" s="8">
        <v>3789.17</v>
      </c>
    </row>
    <row r="651" spans="1:7" ht="15.75" customHeight="1" x14ac:dyDescent="0.3">
      <c r="A651" s="6" t="s">
        <v>110</v>
      </c>
      <c r="B651" s="6" t="str">
        <f>TRIM(UPPER(Emission_Table_Raw[[#This Row],[Facility Name]]))</f>
        <v>ADANI GREEN</v>
      </c>
      <c r="C651" s="1" t="s">
        <v>8</v>
      </c>
      <c r="D651" s="3" t="str">
        <f>TRIM(UPPER(Emission_Table_Raw[[#This Row],[Scope]]))</f>
        <v>SCOPE 2</v>
      </c>
      <c r="E651" s="3" t="str">
        <f>SUBSTITUTE(SUBSTITUTE(SUBSTITUTE(UPPER(Emission_Table_Raw[[#This Row],[GHG Type]]),"₂","2"),"₄","4"),"₀","0")</f>
        <v>CO2</v>
      </c>
      <c r="F651" s="8">
        <f>IF(Emission_Table[ [#This Row],[Clean GHG Type] ]="CO2", Emission_Table[[#This Row],[Emissions (tons)]],
 IF(Emission_Table[[#This Row],[Clean GHG Type]]="CH4", Emission_Table[[#This Row],[Emissions (tons)]]*28,
 IF(Emission_Table[[#This Row],[Clean GHG Type]]="N2O", Emission_Table[[#This Row],[Emissions (tons)]]*265, "")))</f>
        <v>3422.23</v>
      </c>
      <c r="G651" s="8">
        <v>3422.23</v>
      </c>
    </row>
    <row r="652" spans="1:7" ht="15.75" customHeight="1" x14ac:dyDescent="0.3">
      <c r="A652" s="6" t="s">
        <v>110</v>
      </c>
      <c r="B652" s="6" t="str">
        <f>TRIM(UPPER(Emission_Table_Raw[[#This Row],[Facility Name]]))</f>
        <v>JSW ENERGY</v>
      </c>
      <c r="C652" s="1" t="s">
        <v>23</v>
      </c>
      <c r="D652" s="3" t="str">
        <f>TRIM(UPPER(Emission_Table_Raw[[#This Row],[Scope]]))</f>
        <v>SCOPE 2</v>
      </c>
      <c r="E652" s="3" t="str">
        <f>SUBSTITUTE(SUBSTITUTE(SUBSTITUTE(UPPER(Emission_Table_Raw[[#This Row],[GHG Type]]),"₂","2"),"₄","4"),"₀","0")</f>
        <v>CO2</v>
      </c>
      <c r="F652" s="8">
        <f>IF(Emission_Table[ [#This Row],[Clean GHG Type] ]="CO2", Emission_Table[[#This Row],[Emissions (tons)]],
 IF(Emission_Table[[#This Row],[Clean GHG Type]]="CH4", Emission_Table[[#This Row],[Emissions (tons)]]*28,
 IF(Emission_Table[[#This Row],[Clean GHG Type]]="N2O", Emission_Table[[#This Row],[Emissions (tons)]]*265, "")))</f>
        <v>1366.72</v>
      </c>
      <c r="G652" s="8">
        <v>1366.72</v>
      </c>
    </row>
    <row r="653" spans="1:7" ht="15.75" customHeight="1" x14ac:dyDescent="0.3">
      <c r="A653" s="6" t="s">
        <v>110</v>
      </c>
      <c r="B653" s="6" t="str">
        <f>TRIM(UPPER(Emission_Table_Raw[[#This Row],[Facility Name]]))</f>
        <v>TATA STEEL</v>
      </c>
      <c r="C653" s="1" t="s">
        <v>23</v>
      </c>
      <c r="D653" s="3" t="str">
        <f>TRIM(UPPER(Emission_Table_Raw[[#This Row],[Scope]]))</f>
        <v>SCOPE 1</v>
      </c>
      <c r="E653" s="3" t="str">
        <f>SUBSTITUTE(SUBSTITUTE(SUBSTITUTE(UPPER(Emission_Table_Raw[[#This Row],[GHG Type]]),"₂","2"),"₄","4"),"₀","0")</f>
        <v>N2O</v>
      </c>
      <c r="F653" s="8">
        <f>IF(Emission_Table[ [#This Row],[Clean GHG Type] ]="CO2", Emission_Table[[#This Row],[Emissions (tons)]],
 IF(Emission_Table[[#This Row],[Clean GHG Type]]="CH4", Emission_Table[[#This Row],[Emissions (tons)]]*28,
 IF(Emission_Table[[#This Row],[Clean GHG Type]]="N2O", Emission_Table[[#This Row],[Emissions (tons)]]*265, "")))</f>
        <v>1276979.3500000001</v>
      </c>
      <c r="G653" s="8">
        <v>4818.79</v>
      </c>
    </row>
    <row r="654" spans="1:7" ht="15.75" customHeight="1" x14ac:dyDescent="0.3">
      <c r="A654" s="6" t="s">
        <v>110</v>
      </c>
      <c r="B654" s="6" t="str">
        <f>TRIM(UPPER(Emission_Table_Raw[[#This Row],[Facility Name]]))</f>
        <v>RELIANCE INDUSTRIES</v>
      </c>
      <c r="C654" s="1" t="s">
        <v>13</v>
      </c>
      <c r="D654" s="3" t="str">
        <f>TRIM(UPPER(Emission_Table_Raw[[#This Row],[Scope]]))</f>
        <v>SCOPE 2</v>
      </c>
      <c r="E654" s="3" t="str">
        <f>SUBSTITUTE(SUBSTITUTE(SUBSTITUTE(UPPER(Emission_Table_Raw[[#This Row],[GHG Type]]),"₂","2"),"₄","4"),"₀","0")</f>
        <v>CO2</v>
      </c>
      <c r="F654" s="8">
        <f>IF(Emission_Table[ [#This Row],[Clean GHG Type] ]="CO2", Emission_Table[[#This Row],[Emissions (tons)]],
 IF(Emission_Table[[#This Row],[Clean GHG Type]]="CH4", Emission_Table[[#This Row],[Emissions (tons)]]*28,
 IF(Emission_Table[[#This Row],[Clean GHG Type]]="N2O", Emission_Table[[#This Row],[Emissions (tons)]]*265, "")))</f>
        <v>1971.3</v>
      </c>
      <c r="G654" s="8">
        <v>1971.3</v>
      </c>
    </row>
    <row r="655" spans="1:7" ht="15.75" customHeight="1" x14ac:dyDescent="0.3">
      <c r="A655" s="6" t="s">
        <v>110</v>
      </c>
      <c r="B655" s="6" t="str">
        <f>TRIM(UPPER(Emission_Table_Raw[[#This Row],[Facility Name]]))</f>
        <v>L&amp;T</v>
      </c>
      <c r="C655" s="1" t="s">
        <v>8</v>
      </c>
      <c r="D655" s="3" t="str">
        <f>TRIM(UPPER(Emission_Table_Raw[[#This Row],[Scope]]))</f>
        <v>SCOPE 3</v>
      </c>
      <c r="E655" s="3" t="str">
        <f>SUBSTITUTE(SUBSTITUTE(SUBSTITUTE(UPPER(Emission_Table_Raw[[#This Row],[GHG Type]]),"₂","2"),"₄","4"),"₀","0")</f>
        <v>CH4</v>
      </c>
      <c r="F655" s="8">
        <f>IF(Emission_Table[ [#This Row],[Clean GHG Type] ]="CO2", Emission_Table[[#This Row],[Emissions (tons)]],
 IF(Emission_Table[[#This Row],[Clean GHG Type]]="CH4", Emission_Table[[#This Row],[Emissions (tons)]]*28,
 IF(Emission_Table[[#This Row],[Clean GHG Type]]="N2O", Emission_Table[[#This Row],[Emissions (tons)]]*265, "")))</f>
        <v>87698.8</v>
      </c>
      <c r="G655" s="8">
        <v>3132.1</v>
      </c>
    </row>
    <row r="656" spans="1:7" ht="15.75" customHeight="1" x14ac:dyDescent="0.3">
      <c r="A656" s="6" t="s">
        <v>110</v>
      </c>
      <c r="B656" s="6" t="str">
        <f>TRIM(UPPER(Emission_Table_Raw[[#This Row],[Facility Name]]))</f>
        <v>TATA STEEL</v>
      </c>
      <c r="C656" s="1" t="s">
        <v>8</v>
      </c>
      <c r="D656" s="3" t="str">
        <f>TRIM(UPPER(Emission_Table_Raw[[#This Row],[Scope]]))</f>
        <v>SCOPE 3</v>
      </c>
      <c r="E656" s="3" t="str">
        <f>SUBSTITUTE(SUBSTITUTE(SUBSTITUTE(UPPER(Emission_Table_Raw[[#This Row],[GHG Type]]),"₂","2"),"₄","4"),"₀","0")</f>
        <v>CH4</v>
      </c>
      <c r="F656" s="8">
        <f>IF(Emission_Table[ [#This Row],[Clean GHG Type] ]="CO2", Emission_Table[[#This Row],[Emissions (tons)]],
 IF(Emission_Table[[#This Row],[Clean GHG Type]]="CH4", Emission_Table[[#This Row],[Emissions (tons)]]*28,
 IF(Emission_Table[[#This Row],[Clean GHG Type]]="N2O", Emission_Table[[#This Row],[Emissions (tons)]]*265, "")))</f>
        <v>61397.840000000004</v>
      </c>
      <c r="G656" s="8">
        <v>2192.7800000000002</v>
      </c>
    </row>
    <row r="657" spans="1:7" ht="15.75" customHeight="1" x14ac:dyDescent="0.3">
      <c r="A657" s="6" t="s">
        <v>110</v>
      </c>
      <c r="B657" s="6" t="str">
        <f>TRIM(UPPER(Emission_Table_Raw[[#This Row],[Facility Name]]))</f>
        <v>TATA STEEL</v>
      </c>
      <c r="C657" s="1" t="s">
        <v>13</v>
      </c>
      <c r="D657" s="3" t="str">
        <f>TRIM(UPPER(Emission_Table_Raw[[#This Row],[Scope]]))</f>
        <v>SCOPE 2</v>
      </c>
      <c r="E657" s="3" t="str">
        <f>SUBSTITUTE(SUBSTITUTE(SUBSTITUTE(UPPER(Emission_Table_Raw[[#This Row],[GHG Type]]),"₂","2"),"₄","4"),"₀","0")</f>
        <v>CH4</v>
      </c>
      <c r="F657" s="8">
        <f>IF(Emission_Table[ [#This Row],[Clean GHG Type] ]="CO2", Emission_Table[[#This Row],[Emissions (tons)]],
 IF(Emission_Table[[#This Row],[Clean GHG Type]]="CH4", Emission_Table[[#This Row],[Emissions (tons)]]*28,
 IF(Emission_Table[[#This Row],[Clean GHG Type]]="N2O", Emission_Table[[#This Row],[Emissions (tons)]]*265, "")))</f>
        <v>92329.159999999989</v>
      </c>
      <c r="G657" s="8">
        <v>3297.47</v>
      </c>
    </row>
    <row r="658" spans="1:7" ht="15.75" customHeight="1" x14ac:dyDescent="0.3">
      <c r="A658" s="6" t="s">
        <v>110</v>
      </c>
      <c r="B658" s="6" t="str">
        <f>TRIM(UPPER(Emission_Table_Raw[[#This Row],[Facility Name]]))</f>
        <v>ADANI GREEN</v>
      </c>
      <c r="C658" s="1" t="s">
        <v>13</v>
      </c>
      <c r="D658" s="3" t="str">
        <f>TRIM(UPPER(Emission_Table_Raw[[#This Row],[Scope]]))</f>
        <v>SCOPE 3</v>
      </c>
      <c r="E658" s="3" t="str">
        <f>SUBSTITUTE(SUBSTITUTE(SUBSTITUTE(UPPER(Emission_Table_Raw[[#This Row],[GHG Type]]),"₂","2"),"₄","4"),"₀","0")</f>
        <v>N2O</v>
      </c>
      <c r="F658" s="8">
        <f>IF(Emission_Table[ [#This Row],[Clean GHG Type] ]="CO2", Emission_Table[[#This Row],[Emissions (tons)]],
 IF(Emission_Table[[#This Row],[Clean GHG Type]]="CH4", Emission_Table[[#This Row],[Emissions (tons)]]*28,
 IF(Emission_Table[[#This Row],[Clean GHG Type]]="N2O", Emission_Table[[#This Row],[Emissions (tons)]]*265, "")))</f>
        <v>348167.6</v>
      </c>
      <c r="G658" s="8">
        <v>1313.84</v>
      </c>
    </row>
    <row r="659" spans="1:7" ht="15.75" customHeight="1" x14ac:dyDescent="0.3">
      <c r="A659" s="6" t="s">
        <v>110</v>
      </c>
      <c r="B659" s="6" t="str">
        <f>TRIM(UPPER(Emission_Table_Raw[[#This Row],[Facility Name]]))</f>
        <v>RELIANCE INDUSTRIES</v>
      </c>
      <c r="C659" s="1" t="s">
        <v>34</v>
      </c>
      <c r="D659" s="3" t="str">
        <f>TRIM(UPPER(Emission_Table_Raw[[#This Row],[Scope]]))</f>
        <v>SCOPE 2</v>
      </c>
      <c r="E659" s="3" t="str">
        <f>SUBSTITUTE(SUBSTITUTE(SUBSTITUTE(UPPER(Emission_Table_Raw[[#This Row],[GHG Type]]),"₂","2"),"₄","4"),"₀","0")</f>
        <v>N2O</v>
      </c>
      <c r="F659" s="8">
        <f>IF(Emission_Table[ [#This Row],[Clean GHG Type] ]="CO2", Emission_Table[[#This Row],[Emissions (tons)]],
 IF(Emission_Table[[#This Row],[Clean GHG Type]]="CH4", Emission_Table[[#This Row],[Emissions (tons)]]*28,
 IF(Emission_Table[[#This Row],[Clean GHG Type]]="N2O", Emission_Table[[#This Row],[Emissions (tons)]]*265, "")))</f>
        <v>877756.85</v>
      </c>
      <c r="G659" s="8">
        <v>3312.29</v>
      </c>
    </row>
    <row r="660" spans="1:7" ht="15.75" customHeight="1" x14ac:dyDescent="0.3">
      <c r="A660" s="6" t="s">
        <v>110</v>
      </c>
      <c r="B660" s="6" t="str">
        <f>TRIM(UPPER(Emission_Table_Raw[[#This Row],[Facility Name]]))</f>
        <v>JSW ENERGY</v>
      </c>
      <c r="C660" s="1" t="s">
        <v>13</v>
      </c>
      <c r="D660" s="3" t="str">
        <f>TRIM(UPPER(Emission_Table_Raw[[#This Row],[Scope]]))</f>
        <v>SCOPE 2</v>
      </c>
      <c r="E660" s="3" t="str">
        <f>SUBSTITUTE(SUBSTITUTE(SUBSTITUTE(UPPER(Emission_Table_Raw[[#This Row],[GHG Type]]),"₂","2"),"₄","4"),"₀","0")</f>
        <v>N2O</v>
      </c>
      <c r="F660" s="8">
        <f>IF(Emission_Table[ [#This Row],[Clean GHG Type] ]="CO2", Emission_Table[[#This Row],[Emissions (tons)]],
 IF(Emission_Table[[#This Row],[Clean GHG Type]]="CH4", Emission_Table[[#This Row],[Emissions (tons)]]*28,
 IF(Emission_Table[[#This Row],[Clean GHG Type]]="N2O", Emission_Table[[#This Row],[Emissions (tons)]]*265, "")))</f>
        <v>1123557.6000000001</v>
      </c>
      <c r="G660" s="8">
        <v>4239.84</v>
      </c>
    </row>
    <row r="661" spans="1:7" ht="15.75" customHeight="1" x14ac:dyDescent="0.3">
      <c r="A661" s="6" t="s">
        <v>110</v>
      </c>
      <c r="B661" s="6" t="str">
        <f>TRIM(UPPER(Emission_Table_Raw[[#This Row],[Facility Name]]))</f>
        <v>JSW ENERGY</v>
      </c>
      <c r="C661" s="1" t="s">
        <v>23</v>
      </c>
      <c r="D661" s="3" t="str">
        <f>TRIM(UPPER(Emission_Table_Raw[[#This Row],[Scope]]))</f>
        <v>SCOPE 3</v>
      </c>
      <c r="E661" s="3" t="str">
        <f>SUBSTITUTE(SUBSTITUTE(SUBSTITUTE(UPPER(Emission_Table_Raw[[#This Row],[GHG Type]]),"₂","2"),"₄","4"),"₀","0")</f>
        <v>CH4</v>
      </c>
      <c r="F661" s="8">
        <f>IF(Emission_Table[ [#This Row],[Clean GHG Type] ]="CO2", Emission_Table[[#This Row],[Emissions (tons)]],
 IF(Emission_Table[[#This Row],[Clean GHG Type]]="CH4", Emission_Table[[#This Row],[Emissions (tons)]]*28,
 IF(Emission_Table[[#This Row],[Clean GHG Type]]="N2O", Emission_Table[[#This Row],[Emissions (tons)]]*265, "")))</f>
        <v>14110.04</v>
      </c>
      <c r="G661" s="8">
        <v>503.93</v>
      </c>
    </row>
    <row r="662" spans="1:7" ht="15.75" customHeight="1" x14ac:dyDescent="0.3">
      <c r="A662" s="6" t="s">
        <v>110</v>
      </c>
      <c r="B662" s="6" t="str">
        <f>TRIM(UPPER(Emission_Table_Raw[[#This Row],[Facility Name]]))</f>
        <v>JSW ENERGY</v>
      </c>
      <c r="C662" s="1" t="s">
        <v>8</v>
      </c>
      <c r="D662" s="3" t="str">
        <f>TRIM(UPPER(Emission_Table_Raw[[#This Row],[Scope]]))</f>
        <v>SCOPE 2</v>
      </c>
      <c r="E662" s="3" t="str">
        <f>SUBSTITUTE(SUBSTITUTE(SUBSTITUTE(UPPER(Emission_Table_Raw[[#This Row],[GHG Type]]),"₂","2"),"₄","4"),"₀","0")</f>
        <v>CH4</v>
      </c>
      <c r="F662" s="8">
        <f>IF(Emission_Table[ [#This Row],[Clean GHG Type] ]="CO2", Emission_Table[[#This Row],[Emissions (tons)]],
 IF(Emission_Table[[#This Row],[Clean GHG Type]]="CH4", Emission_Table[[#This Row],[Emissions (tons)]]*28,
 IF(Emission_Table[[#This Row],[Clean GHG Type]]="N2O", Emission_Table[[#This Row],[Emissions (tons)]]*265, "")))</f>
        <v>22775.759999999998</v>
      </c>
      <c r="G662" s="8">
        <v>813.42</v>
      </c>
    </row>
    <row r="663" spans="1:7" ht="15.75" customHeight="1" x14ac:dyDescent="0.3">
      <c r="A663" s="6" t="s">
        <v>110</v>
      </c>
      <c r="B663" s="6" t="str">
        <f>TRIM(UPPER(Emission_Table_Raw[[#This Row],[Facility Name]]))</f>
        <v>RELIANCE INDUSTRIES</v>
      </c>
      <c r="C663" s="1" t="s">
        <v>34</v>
      </c>
      <c r="D663" s="3" t="str">
        <f>TRIM(UPPER(Emission_Table_Raw[[#This Row],[Scope]]))</f>
        <v>SCOPE 1</v>
      </c>
      <c r="E663" s="3" t="str">
        <f>SUBSTITUTE(SUBSTITUTE(SUBSTITUTE(UPPER(Emission_Table_Raw[[#This Row],[GHG Type]]),"₂","2"),"₄","4"),"₀","0")</f>
        <v>CH4</v>
      </c>
      <c r="F663" s="8">
        <f>IF(Emission_Table[ [#This Row],[Clean GHG Type] ]="CO2", Emission_Table[[#This Row],[Emissions (tons)]],
 IF(Emission_Table[[#This Row],[Clean GHG Type]]="CH4", Emission_Table[[#This Row],[Emissions (tons)]]*28,
 IF(Emission_Table[[#This Row],[Clean GHG Type]]="N2O", Emission_Table[[#This Row],[Emissions (tons)]]*265, "")))</f>
        <v>21600.600000000002</v>
      </c>
      <c r="G663" s="8">
        <v>771.45</v>
      </c>
    </row>
    <row r="664" spans="1:7" ht="15.75" customHeight="1" x14ac:dyDescent="0.3">
      <c r="A664" s="6" t="s">
        <v>27</v>
      </c>
      <c r="B664" s="6" t="str">
        <f>TRIM(UPPER(Emission_Table_Raw[[#This Row],[Facility Name]]))</f>
        <v>RELIANCE INDUSTRIES</v>
      </c>
      <c r="C664" s="1" t="s">
        <v>8</v>
      </c>
      <c r="D664" s="3" t="str">
        <f>TRIM(UPPER(Emission_Table_Raw[[#This Row],[Scope]]))</f>
        <v>SCOPE 1</v>
      </c>
      <c r="E664" s="3" t="str">
        <f>SUBSTITUTE(SUBSTITUTE(SUBSTITUTE(UPPER(Emission_Table_Raw[[#This Row],[GHG Type]]),"₂","2"),"₄","4"),"₀","0")</f>
        <v>N2O</v>
      </c>
      <c r="F664" s="8">
        <f>IF(Emission_Table[ [#This Row],[Clean GHG Type] ]="CO2", Emission_Table[[#This Row],[Emissions (tons)]],
 IF(Emission_Table[[#This Row],[Clean GHG Type]]="CH4", Emission_Table[[#This Row],[Emissions (tons)]]*28,
 IF(Emission_Table[[#This Row],[Clean GHG Type]]="N2O", Emission_Table[[#This Row],[Emissions (tons)]]*265, "")))</f>
        <v>58567.649999999994</v>
      </c>
      <c r="G664" s="8">
        <v>221.01</v>
      </c>
    </row>
    <row r="665" spans="1:7" ht="15.75" customHeight="1" x14ac:dyDescent="0.3">
      <c r="A665" s="6" t="s">
        <v>27</v>
      </c>
      <c r="B665" s="6" t="str">
        <f>TRIM(UPPER(Emission_Table_Raw[[#This Row],[Facility Name]]))</f>
        <v>L&amp;T</v>
      </c>
      <c r="C665" s="1" t="s">
        <v>23</v>
      </c>
      <c r="D665" s="3" t="str">
        <f>TRIM(UPPER(Emission_Table_Raw[[#This Row],[Scope]]))</f>
        <v>SCOPE 1</v>
      </c>
      <c r="E665" s="3" t="str">
        <f>SUBSTITUTE(SUBSTITUTE(SUBSTITUTE(UPPER(Emission_Table_Raw[[#This Row],[GHG Type]]),"₂","2"),"₄","4"),"₀","0")</f>
        <v>N2O</v>
      </c>
      <c r="F665" s="8">
        <f>IF(Emission_Table[ [#This Row],[Clean GHG Type] ]="CO2", Emission_Table[[#This Row],[Emissions (tons)]],
 IF(Emission_Table[[#This Row],[Clean GHG Type]]="CH4", Emission_Table[[#This Row],[Emissions (tons)]]*28,
 IF(Emission_Table[[#This Row],[Clean GHG Type]]="N2O", Emission_Table[[#This Row],[Emissions (tons)]]*265, "")))</f>
        <v>1182897.5944348781</v>
      </c>
      <c r="G665" s="8">
        <v>4463.7645073014264</v>
      </c>
    </row>
    <row r="666" spans="1:7" ht="15.75" customHeight="1" x14ac:dyDescent="0.3">
      <c r="A666" s="6" t="s">
        <v>27</v>
      </c>
      <c r="B666" s="6" t="str">
        <f>TRIM(UPPER(Emission_Table_Raw[[#This Row],[Facility Name]]))</f>
        <v>ADANI GREEN</v>
      </c>
      <c r="C666" s="1" t="s">
        <v>13</v>
      </c>
      <c r="D666" s="3" t="str">
        <f>TRIM(UPPER(Emission_Table_Raw[[#This Row],[Scope]]))</f>
        <v>SCOPE 1</v>
      </c>
      <c r="E666" s="3" t="str">
        <f>SUBSTITUTE(SUBSTITUTE(SUBSTITUTE(UPPER(Emission_Table_Raw[[#This Row],[GHG Type]]),"₂","2"),"₄","4"),"₀","0")</f>
        <v>N2O</v>
      </c>
      <c r="F666" s="8">
        <f>IF(Emission_Table[ [#This Row],[Clean GHG Type] ]="CO2", Emission_Table[[#This Row],[Emissions (tons)]],
 IF(Emission_Table[[#This Row],[Clean GHG Type]]="CH4", Emission_Table[[#This Row],[Emissions (tons)]]*28,
 IF(Emission_Table[[#This Row],[Clean GHG Type]]="N2O", Emission_Table[[#This Row],[Emissions (tons)]]*265, "")))</f>
        <v>763027.75</v>
      </c>
      <c r="G666" s="8">
        <v>2879.35</v>
      </c>
    </row>
    <row r="667" spans="1:7" ht="15.75" customHeight="1" x14ac:dyDescent="0.3">
      <c r="A667" s="6" t="s">
        <v>27</v>
      </c>
      <c r="B667" s="6" t="str">
        <f>TRIM(UPPER(Emission_Table_Raw[[#This Row],[Facility Name]]))</f>
        <v>ADANI GREEN</v>
      </c>
      <c r="C667" s="1" t="s">
        <v>8</v>
      </c>
      <c r="D667" s="3" t="str">
        <f>TRIM(UPPER(Emission_Table_Raw[[#This Row],[Scope]]))</f>
        <v>SCOPE 2</v>
      </c>
      <c r="E667" s="3" t="str">
        <f>SUBSTITUTE(SUBSTITUTE(SUBSTITUTE(UPPER(Emission_Table_Raw[[#This Row],[GHG Type]]),"₂","2"),"₄","4"),"₀","0")</f>
        <v>CO2</v>
      </c>
      <c r="F667" s="8">
        <f>IF(Emission_Table[ [#This Row],[Clean GHG Type] ]="CO2", Emission_Table[[#This Row],[Emissions (tons)]],
 IF(Emission_Table[[#This Row],[Clean GHG Type]]="CH4", Emission_Table[[#This Row],[Emissions (tons)]]*28,
 IF(Emission_Table[[#This Row],[Clean GHG Type]]="N2O", Emission_Table[[#This Row],[Emissions (tons)]]*265, "")))</f>
        <v>646.33000000000004</v>
      </c>
      <c r="G667" s="8">
        <v>646.33000000000004</v>
      </c>
    </row>
    <row r="668" spans="1:7" ht="15.75" customHeight="1" x14ac:dyDescent="0.3">
      <c r="A668" s="6" t="s">
        <v>27</v>
      </c>
      <c r="B668" s="6" t="str">
        <f>TRIM(UPPER(Emission_Table_Raw[[#This Row],[Facility Name]]))</f>
        <v>ADANI GREEN</v>
      </c>
      <c r="C668" s="1" t="s">
        <v>23</v>
      </c>
      <c r="D668" s="3" t="str">
        <f>TRIM(UPPER(Emission_Table_Raw[[#This Row],[Scope]]))</f>
        <v>SCOPE 1</v>
      </c>
      <c r="E668" s="3" t="str">
        <f>SUBSTITUTE(SUBSTITUTE(SUBSTITUTE(UPPER(Emission_Table_Raw[[#This Row],[GHG Type]]),"₂","2"),"₄","4"),"₀","0")</f>
        <v>CH4</v>
      </c>
      <c r="F668" s="8">
        <f>IF(Emission_Table[ [#This Row],[Clean GHG Type] ]="CO2", Emission_Table[[#This Row],[Emissions (tons)]],
 IF(Emission_Table[[#This Row],[Clean GHG Type]]="CH4", Emission_Table[[#This Row],[Emissions (tons)]]*28,
 IF(Emission_Table[[#This Row],[Clean GHG Type]]="N2O", Emission_Table[[#This Row],[Emissions (tons)]]*265, "")))</f>
        <v>84248.92</v>
      </c>
      <c r="G668" s="8">
        <v>3008.89</v>
      </c>
    </row>
    <row r="669" spans="1:7" ht="15.75" customHeight="1" x14ac:dyDescent="0.3">
      <c r="A669" s="6" t="s">
        <v>27</v>
      </c>
      <c r="B669" s="6" t="str">
        <f>TRIM(UPPER(Emission_Table_Raw[[#This Row],[Facility Name]]))</f>
        <v>ADANI GREEN</v>
      </c>
      <c r="C669" s="1" t="s">
        <v>13</v>
      </c>
      <c r="D669" s="3" t="str">
        <f>TRIM(UPPER(Emission_Table_Raw[[#This Row],[Scope]]))</f>
        <v>SCOPE 2</v>
      </c>
      <c r="E669" s="3" t="str">
        <f>SUBSTITUTE(SUBSTITUTE(SUBSTITUTE(UPPER(Emission_Table_Raw[[#This Row],[GHG Type]]),"₂","2"),"₄","4"),"₀","0")</f>
        <v>CH4</v>
      </c>
      <c r="F669" s="8">
        <f>IF(Emission_Table[ [#This Row],[Clean GHG Type] ]="CO2", Emission_Table[[#This Row],[Emissions (tons)]],
 IF(Emission_Table[[#This Row],[Clean GHG Type]]="CH4", Emission_Table[[#This Row],[Emissions (tons)]]*28,
 IF(Emission_Table[[#This Row],[Clean GHG Type]]="N2O", Emission_Table[[#This Row],[Emissions (tons)]]*265, "")))</f>
        <v>24416.648864903262</v>
      </c>
      <c r="G669" s="8">
        <v>872.02317374654501</v>
      </c>
    </row>
    <row r="670" spans="1:7" ht="15.75" customHeight="1" x14ac:dyDescent="0.3">
      <c r="A670" s="6" t="s">
        <v>27</v>
      </c>
      <c r="B670" s="6" t="str">
        <f>TRIM(UPPER(Emission_Table_Raw[[#This Row],[Facility Name]]))</f>
        <v>TATA STEEL</v>
      </c>
      <c r="C670" s="1" t="s">
        <v>13</v>
      </c>
      <c r="D670" s="3" t="str">
        <f>TRIM(UPPER(Emission_Table_Raw[[#This Row],[Scope]]))</f>
        <v>SCOPE 3</v>
      </c>
      <c r="E670" s="3" t="str">
        <f>SUBSTITUTE(SUBSTITUTE(SUBSTITUTE(UPPER(Emission_Table_Raw[[#This Row],[GHG Type]]),"₂","2"),"₄","4"),"₀","0")</f>
        <v>CH4</v>
      </c>
      <c r="F670" s="8">
        <f>IF(Emission_Table[ [#This Row],[Clean GHG Type] ]="CO2", Emission_Table[[#This Row],[Emissions (tons)]],
 IF(Emission_Table[[#This Row],[Clean GHG Type]]="CH4", Emission_Table[[#This Row],[Emissions (tons)]]*28,
 IF(Emission_Table[[#This Row],[Clean GHG Type]]="N2O", Emission_Table[[#This Row],[Emissions (tons)]]*265, "")))</f>
        <v>60987.08</v>
      </c>
      <c r="G670" s="8">
        <v>2178.11</v>
      </c>
    </row>
    <row r="671" spans="1:7" ht="15.75" customHeight="1" x14ac:dyDescent="0.3">
      <c r="A671" s="6" t="s">
        <v>184</v>
      </c>
      <c r="B671" s="6" t="str">
        <f>TRIM(UPPER(Emission_Table_Raw[[#This Row],[Facility Name]]))</f>
        <v>TATA STEEL</v>
      </c>
      <c r="C671" s="1" t="s">
        <v>8</v>
      </c>
      <c r="D671" s="3" t="str">
        <f>TRIM(UPPER(Emission_Table_Raw[[#This Row],[Scope]]))</f>
        <v>SCOPE 1</v>
      </c>
      <c r="E671" s="3" t="str">
        <f>SUBSTITUTE(SUBSTITUTE(SUBSTITUTE(UPPER(Emission_Table_Raw[[#This Row],[GHG Type]]),"₂","2"),"₄","4"),"₀","0")</f>
        <v>CO2</v>
      </c>
      <c r="F671" s="8">
        <f>IF(Emission_Table[ [#This Row],[Clean GHG Type] ]="CO2", Emission_Table[[#This Row],[Emissions (tons)]],
 IF(Emission_Table[[#This Row],[Clean GHG Type]]="CH4", Emission_Table[[#This Row],[Emissions (tons)]]*28,
 IF(Emission_Table[[#This Row],[Clean GHG Type]]="N2O", Emission_Table[[#This Row],[Emissions (tons)]]*265, "")))</f>
        <v>3457.1</v>
      </c>
      <c r="G671" s="8">
        <v>3457.1</v>
      </c>
    </row>
    <row r="672" spans="1:7" ht="15.75" customHeight="1" x14ac:dyDescent="0.3">
      <c r="A672" s="6" t="s">
        <v>184</v>
      </c>
      <c r="B672" s="6" t="str">
        <f>TRIM(UPPER(Emission_Table_Raw[[#This Row],[Facility Name]]))</f>
        <v>JSW ENERGY</v>
      </c>
      <c r="C672" s="1" t="s">
        <v>23</v>
      </c>
      <c r="D672" s="3" t="str">
        <f>TRIM(UPPER(Emission_Table_Raw[[#This Row],[Scope]]))</f>
        <v>SCOPE 2</v>
      </c>
      <c r="E672" s="3" t="str">
        <f>SUBSTITUTE(SUBSTITUTE(SUBSTITUTE(UPPER(Emission_Table_Raw[[#This Row],[GHG Type]]),"₂","2"),"₄","4"),"₀","0")</f>
        <v>CH4</v>
      </c>
      <c r="F672" s="8">
        <f>IF(Emission_Table[ [#This Row],[Clean GHG Type] ]="CO2", Emission_Table[[#This Row],[Emissions (tons)]],
 IF(Emission_Table[[#This Row],[Clean GHG Type]]="CH4", Emission_Table[[#This Row],[Emissions (tons)]]*28,
 IF(Emission_Table[[#This Row],[Clean GHG Type]]="N2O", Emission_Table[[#This Row],[Emissions (tons)]]*265, "")))</f>
        <v>34228.04</v>
      </c>
      <c r="G672" s="8">
        <v>1222.43</v>
      </c>
    </row>
    <row r="673" spans="1:7" ht="15.75" customHeight="1" x14ac:dyDescent="0.3">
      <c r="A673" s="6" t="s">
        <v>184</v>
      </c>
      <c r="B673" s="6" t="str">
        <f>TRIM(UPPER(Emission_Table_Raw[[#This Row],[Facility Name]]))</f>
        <v>JSW ENERGY</v>
      </c>
      <c r="C673" s="1" t="s">
        <v>13</v>
      </c>
      <c r="D673" s="3" t="str">
        <f>TRIM(UPPER(Emission_Table_Raw[[#This Row],[Scope]]))</f>
        <v>SCOPE 3</v>
      </c>
      <c r="E673" s="3" t="str">
        <f>SUBSTITUTE(SUBSTITUTE(SUBSTITUTE(UPPER(Emission_Table_Raw[[#This Row],[GHG Type]]),"₂","2"),"₄","4"),"₀","0")</f>
        <v>CO2</v>
      </c>
      <c r="F673" s="8">
        <f>IF(Emission_Table[ [#This Row],[Clean GHG Type] ]="CO2", Emission_Table[[#This Row],[Emissions (tons)]],
 IF(Emission_Table[[#This Row],[Clean GHG Type]]="CH4", Emission_Table[[#This Row],[Emissions (tons)]]*28,
 IF(Emission_Table[[#This Row],[Clean GHG Type]]="N2O", Emission_Table[[#This Row],[Emissions (tons)]]*265, "")))</f>
        <v>3352.59</v>
      </c>
      <c r="G673" s="8">
        <v>3352.59</v>
      </c>
    </row>
    <row r="674" spans="1:7" ht="15.75" customHeight="1" x14ac:dyDescent="0.3">
      <c r="A674" s="6" t="s">
        <v>184</v>
      </c>
      <c r="B674" s="6" t="str">
        <f>TRIM(UPPER(Emission_Table_Raw[[#This Row],[Facility Name]]))</f>
        <v>ADANI GREEN</v>
      </c>
      <c r="C674" s="1" t="s">
        <v>13</v>
      </c>
      <c r="D674" s="3" t="str">
        <f>TRIM(UPPER(Emission_Table_Raw[[#This Row],[Scope]]))</f>
        <v>SCOPE 1</v>
      </c>
      <c r="E674" s="3" t="str">
        <f>SUBSTITUTE(SUBSTITUTE(SUBSTITUTE(UPPER(Emission_Table_Raw[[#This Row],[GHG Type]]),"₂","2"),"₄","4"),"₀","0")</f>
        <v>CH4</v>
      </c>
      <c r="F674" s="8">
        <f>IF(Emission_Table[ [#This Row],[Clean GHG Type] ]="CO2", Emission_Table[[#This Row],[Emissions (tons)]],
 IF(Emission_Table[[#This Row],[Clean GHG Type]]="CH4", Emission_Table[[#This Row],[Emissions (tons)]]*28,
 IF(Emission_Table[[#This Row],[Clean GHG Type]]="N2O", Emission_Table[[#This Row],[Emissions (tons)]]*265, "")))</f>
        <v>96277.503767219823</v>
      </c>
      <c r="G674" s="8">
        <v>3438.482277400708</v>
      </c>
    </row>
    <row r="675" spans="1:7" ht="15.75" customHeight="1" x14ac:dyDescent="0.3">
      <c r="A675" s="6" t="s">
        <v>184</v>
      </c>
      <c r="B675" s="6" t="str">
        <f>TRIM(UPPER(Emission_Table_Raw[[#This Row],[Facility Name]]))</f>
        <v>TATA STEEL</v>
      </c>
      <c r="C675" s="1" t="s">
        <v>13</v>
      </c>
      <c r="D675" s="3" t="str">
        <f>TRIM(UPPER(Emission_Table_Raw[[#This Row],[Scope]]))</f>
        <v>SCOPE 2</v>
      </c>
      <c r="E675" s="3" t="str">
        <f>SUBSTITUTE(SUBSTITUTE(SUBSTITUTE(UPPER(Emission_Table_Raw[[#This Row],[GHG Type]]),"₂","2"),"₄","4"),"₀","0")</f>
        <v>CO2</v>
      </c>
      <c r="F675" s="8">
        <f>IF(Emission_Table[ [#This Row],[Clean GHG Type] ]="CO2", Emission_Table[[#This Row],[Emissions (tons)]],
 IF(Emission_Table[[#This Row],[Clean GHG Type]]="CH4", Emission_Table[[#This Row],[Emissions (tons)]]*28,
 IF(Emission_Table[[#This Row],[Clean GHG Type]]="N2O", Emission_Table[[#This Row],[Emissions (tons)]]*265, "")))</f>
        <v>3561.14</v>
      </c>
      <c r="G675" s="8">
        <v>3561.14</v>
      </c>
    </row>
    <row r="676" spans="1:7" ht="15.75" customHeight="1" x14ac:dyDescent="0.3">
      <c r="A676" s="6" t="s">
        <v>184</v>
      </c>
      <c r="B676" s="6" t="str">
        <f>TRIM(UPPER(Emission_Table_Raw[[#This Row],[Facility Name]]))</f>
        <v>RELIANCE INDUSTRIES</v>
      </c>
      <c r="C676" s="1" t="s">
        <v>34</v>
      </c>
      <c r="D676" s="3" t="str">
        <f>TRIM(UPPER(Emission_Table_Raw[[#This Row],[Scope]]))</f>
        <v>SCOPE 1</v>
      </c>
      <c r="E676" s="3" t="str">
        <f>SUBSTITUTE(SUBSTITUTE(SUBSTITUTE(UPPER(Emission_Table_Raw[[#This Row],[GHG Type]]),"₂","2"),"₄","4"),"₀","0")</f>
        <v>N2O</v>
      </c>
      <c r="F676" s="8">
        <f>IF(Emission_Table[ [#This Row],[Clean GHG Type] ]="CO2", Emission_Table[[#This Row],[Emissions (tons)]],
 IF(Emission_Table[[#This Row],[Clean GHG Type]]="CH4", Emission_Table[[#This Row],[Emissions (tons)]]*28,
 IF(Emission_Table[[#This Row],[Clean GHG Type]]="N2O", Emission_Table[[#This Row],[Emissions (tons)]]*265, "")))</f>
        <v>746486.45</v>
      </c>
      <c r="G676" s="8">
        <v>2816.93</v>
      </c>
    </row>
    <row r="677" spans="1:7" ht="15.75" customHeight="1" x14ac:dyDescent="0.3">
      <c r="A677" s="6" t="s">
        <v>184</v>
      </c>
      <c r="B677" s="6" t="str">
        <f>TRIM(UPPER(Emission_Table_Raw[[#This Row],[Facility Name]]))</f>
        <v>RELIANCE INDUSTRIES</v>
      </c>
      <c r="C677" s="1" t="s">
        <v>34</v>
      </c>
      <c r="D677" s="3" t="str">
        <f>TRIM(UPPER(Emission_Table_Raw[[#This Row],[Scope]]))</f>
        <v>SCOPE 2</v>
      </c>
      <c r="E677" s="3" t="str">
        <f>SUBSTITUTE(SUBSTITUTE(SUBSTITUTE(UPPER(Emission_Table_Raw[[#This Row],[GHG Type]]),"₂","2"),"₄","4"),"₀","0")</f>
        <v>N2O</v>
      </c>
      <c r="F677" s="8">
        <f>IF(Emission_Table[ [#This Row],[Clean GHG Type] ]="CO2", Emission_Table[[#This Row],[Emissions (tons)]],
 IF(Emission_Table[[#This Row],[Clean GHG Type]]="CH4", Emission_Table[[#This Row],[Emissions (tons)]]*28,
 IF(Emission_Table[[#This Row],[Clean GHG Type]]="N2O", Emission_Table[[#This Row],[Emissions (tons)]]*265, "")))</f>
        <v>1085296.8999999999</v>
      </c>
      <c r="G677" s="8">
        <v>4095.46</v>
      </c>
    </row>
    <row r="678" spans="1:7" ht="15.75" customHeight="1" x14ac:dyDescent="0.3">
      <c r="A678" s="6" t="s">
        <v>184</v>
      </c>
      <c r="B678" s="6" t="str">
        <f>TRIM(UPPER(Emission_Table_Raw[[#This Row],[Facility Name]]))</f>
        <v>RELIANCE INDUSTRIES</v>
      </c>
      <c r="C678" s="1" t="s">
        <v>34</v>
      </c>
      <c r="D678" s="3" t="str">
        <f>TRIM(UPPER(Emission_Table_Raw[[#This Row],[Scope]]))</f>
        <v>SCOPE 2</v>
      </c>
      <c r="E678" s="3" t="str">
        <f>SUBSTITUTE(SUBSTITUTE(SUBSTITUTE(UPPER(Emission_Table_Raw[[#This Row],[GHG Type]]),"₂","2"),"₄","4"),"₀","0")</f>
        <v>CO2</v>
      </c>
      <c r="F678" s="8">
        <f>IF(Emission_Table[ [#This Row],[Clean GHG Type] ]="CO2", Emission_Table[[#This Row],[Emissions (tons)]],
 IF(Emission_Table[[#This Row],[Clean GHG Type]]="CH4", Emission_Table[[#This Row],[Emissions (tons)]]*28,
 IF(Emission_Table[[#This Row],[Clean GHG Type]]="N2O", Emission_Table[[#This Row],[Emissions (tons)]]*265, "")))</f>
        <v>1184.8584398259161</v>
      </c>
      <c r="G678" s="8">
        <v>1184.8584398259161</v>
      </c>
    </row>
    <row r="679" spans="1:7" ht="15.75" customHeight="1" x14ac:dyDescent="0.3">
      <c r="A679" s="6" t="s">
        <v>184</v>
      </c>
      <c r="B679" s="6" t="str">
        <f>TRIM(UPPER(Emission_Table_Raw[[#This Row],[Facility Name]]))</f>
        <v>RELIANCE INDUSTRIES</v>
      </c>
      <c r="C679" s="1" t="s">
        <v>13</v>
      </c>
      <c r="D679" s="3" t="str">
        <f>TRIM(UPPER(Emission_Table_Raw[[#This Row],[Scope]]))</f>
        <v>SCOPE 3</v>
      </c>
      <c r="E679" s="3" t="str">
        <f>SUBSTITUTE(SUBSTITUTE(SUBSTITUTE(UPPER(Emission_Table_Raw[[#This Row],[GHG Type]]),"₂","2"),"₄","4"),"₀","0")</f>
        <v>CO2</v>
      </c>
      <c r="F679" s="8">
        <f>IF(Emission_Table[ [#This Row],[Clean GHG Type] ]="CO2", Emission_Table[[#This Row],[Emissions (tons)]],
 IF(Emission_Table[[#This Row],[Clean GHG Type]]="CH4", Emission_Table[[#This Row],[Emissions (tons)]]*28,
 IF(Emission_Table[[#This Row],[Clean GHG Type]]="N2O", Emission_Table[[#This Row],[Emissions (tons)]]*265, "")))</f>
        <v>2912.6626665081649</v>
      </c>
      <c r="G679" s="8">
        <v>2912.6626665081649</v>
      </c>
    </row>
    <row r="680" spans="1:7" ht="15.75" customHeight="1" x14ac:dyDescent="0.3">
      <c r="A680" s="6" t="s">
        <v>202</v>
      </c>
      <c r="B680" s="6" t="str">
        <f>TRIM(UPPER(Emission_Table_Raw[[#This Row],[Facility Name]]))</f>
        <v>ADANI GREEN</v>
      </c>
      <c r="C680" s="1" t="s">
        <v>23</v>
      </c>
      <c r="D680" s="3" t="str">
        <f>TRIM(UPPER(Emission_Table_Raw[[#This Row],[Scope]]))</f>
        <v>SCOPE 3</v>
      </c>
      <c r="E680" s="3" t="str">
        <f>SUBSTITUTE(SUBSTITUTE(SUBSTITUTE(UPPER(Emission_Table_Raw[[#This Row],[GHG Type]]),"₂","2"),"₄","4"),"₀","0")</f>
        <v>CO2</v>
      </c>
      <c r="F680" s="8">
        <f>IF(Emission_Table[ [#This Row],[Clean GHG Type] ]="CO2", Emission_Table[[#This Row],[Emissions (tons)]],
 IF(Emission_Table[[#This Row],[Clean GHG Type]]="CH4", Emission_Table[[#This Row],[Emissions (tons)]]*28,
 IF(Emission_Table[[#This Row],[Clean GHG Type]]="N2O", Emission_Table[[#This Row],[Emissions (tons)]]*265, "")))</f>
        <v>216.52</v>
      </c>
      <c r="G680" s="8">
        <v>216.52</v>
      </c>
    </row>
    <row r="681" spans="1:7" ht="15.75" customHeight="1" x14ac:dyDescent="0.3">
      <c r="A681" s="6" t="s">
        <v>202</v>
      </c>
      <c r="B681" s="6" t="str">
        <f>TRIM(UPPER(Emission_Table_Raw[[#This Row],[Facility Name]]))</f>
        <v>ADANI GREEN</v>
      </c>
      <c r="C681" s="1" t="s">
        <v>13</v>
      </c>
      <c r="D681" s="3" t="str">
        <f>TRIM(UPPER(Emission_Table_Raw[[#This Row],[Scope]]))</f>
        <v>SCOPE 1</v>
      </c>
      <c r="E681" s="3" t="str">
        <f>SUBSTITUTE(SUBSTITUTE(SUBSTITUTE(UPPER(Emission_Table_Raw[[#This Row],[GHG Type]]),"₂","2"),"₄","4"),"₀","0")</f>
        <v>CO2</v>
      </c>
      <c r="F681" s="8">
        <f>IF(Emission_Table[ [#This Row],[Clean GHG Type] ]="CO2", Emission_Table[[#This Row],[Emissions (tons)]],
 IF(Emission_Table[[#This Row],[Clean GHG Type]]="CH4", Emission_Table[[#This Row],[Emissions (tons)]]*28,
 IF(Emission_Table[[#This Row],[Clean GHG Type]]="N2O", Emission_Table[[#This Row],[Emissions (tons)]]*265, "")))</f>
        <v>3101.8439533635519</v>
      </c>
      <c r="G681" s="8">
        <v>3101.8439533635519</v>
      </c>
    </row>
    <row r="682" spans="1:7" ht="15.75" customHeight="1" x14ac:dyDescent="0.3">
      <c r="A682" s="6" t="s">
        <v>202</v>
      </c>
      <c r="B682" s="6" t="str">
        <f>TRIM(UPPER(Emission_Table_Raw[[#This Row],[Facility Name]]))</f>
        <v>ADANI GREEN</v>
      </c>
      <c r="C682" s="1" t="s">
        <v>13</v>
      </c>
      <c r="D682" s="3" t="str">
        <f>TRIM(UPPER(Emission_Table_Raw[[#This Row],[Scope]]))</f>
        <v>SCOPE 1</v>
      </c>
      <c r="E682" s="3" t="str">
        <f>SUBSTITUTE(SUBSTITUTE(SUBSTITUTE(UPPER(Emission_Table_Raw[[#This Row],[GHG Type]]),"₂","2"),"₄","4"),"₀","0")</f>
        <v>CO2</v>
      </c>
      <c r="F682" s="8">
        <f>IF(Emission_Table[ [#This Row],[Clean GHG Type] ]="CO2", Emission_Table[[#This Row],[Emissions (tons)]],
 IF(Emission_Table[[#This Row],[Clean GHG Type]]="CH4", Emission_Table[[#This Row],[Emissions (tons)]]*28,
 IF(Emission_Table[[#This Row],[Clean GHG Type]]="N2O", Emission_Table[[#This Row],[Emissions (tons)]]*265, "")))</f>
        <v>5193.7170605778019</v>
      </c>
      <c r="G682" s="8">
        <v>5193.7170605778019</v>
      </c>
    </row>
    <row r="683" spans="1:7" ht="15.75" customHeight="1" x14ac:dyDescent="0.3">
      <c r="A683" s="6" t="s">
        <v>202</v>
      </c>
      <c r="B683" s="6" t="str">
        <f>TRIM(UPPER(Emission_Table_Raw[[#This Row],[Facility Name]]))</f>
        <v>ADANI GREEN</v>
      </c>
      <c r="C683" s="1" t="s">
        <v>8</v>
      </c>
      <c r="D683" s="3" t="str">
        <f>TRIM(UPPER(Emission_Table_Raw[[#This Row],[Scope]]))</f>
        <v>SCOPE 2</v>
      </c>
      <c r="E683" s="3" t="str">
        <f>SUBSTITUTE(SUBSTITUTE(SUBSTITUTE(UPPER(Emission_Table_Raw[[#This Row],[GHG Type]]),"₂","2"),"₄","4"),"₀","0")</f>
        <v>N2O</v>
      </c>
      <c r="F683" s="8">
        <f>IF(Emission_Table[ [#This Row],[Clean GHG Type] ]="CO2", Emission_Table[[#This Row],[Emissions (tons)]],
 IF(Emission_Table[[#This Row],[Clean GHG Type]]="CH4", Emission_Table[[#This Row],[Emissions (tons)]]*28,
 IF(Emission_Table[[#This Row],[Clean GHG Type]]="N2O", Emission_Table[[#This Row],[Emissions (tons)]]*265, "")))</f>
        <v>998080.13469813776</v>
      </c>
      <c r="G683" s="8">
        <v>3766.340130936369</v>
      </c>
    </row>
    <row r="684" spans="1:7" ht="15.75" customHeight="1" x14ac:dyDescent="0.3">
      <c r="A684" s="6" t="s">
        <v>202</v>
      </c>
      <c r="B684" s="6" t="str">
        <f>TRIM(UPPER(Emission_Table_Raw[[#This Row],[Facility Name]]))</f>
        <v>L&amp;T</v>
      </c>
      <c r="C684" s="1" t="s">
        <v>8</v>
      </c>
      <c r="D684" s="3" t="str">
        <f>TRIM(UPPER(Emission_Table_Raw[[#This Row],[Scope]]))</f>
        <v>SCOPE 2</v>
      </c>
      <c r="E684" s="3" t="str">
        <f>SUBSTITUTE(SUBSTITUTE(SUBSTITUTE(UPPER(Emission_Table_Raw[[#This Row],[GHG Type]]),"₂","2"),"₄","4"),"₀","0")</f>
        <v>N2O</v>
      </c>
      <c r="F684" s="8">
        <f>IF(Emission_Table[ [#This Row],[Clean GHG Type] ]="CO2", Emission_Table[[#This Row],[Emissions (tons)]],
 IF(Emission_Table[[#This Row],[Clean GHG Type]]="CH4", Emission_Table[[#This Row],[Emissions (tons)]]*28,
 IF(Emission_Table[[#This Row],[Clean GHG Type]]="N2O", Emission_Table[[#This Row],[Emissions (tons)]]*265, "")))</f>
        <v>668944.80000000005</v>
      </c>
      <c r="G684" s="8">
        <v>2524.3200000000002</v>
      </c>
    </row>
    <row r="685" spans="1:7" ht="15.75" customHeight="1" x14ac:dyDescent="0.3">
      <c r="A685" s="6" t="s">
        <v>202</v>
      </c>
      <c r="B685" s="6" t="str">
        <f>TRIM(UPPER(Emission_Table_Raw[[#This Row],[Facility Name]]))</f>
        <v>TATA STEEL</v>
      </c>
      <c r="C685" s="1" t="s">
        <v>13</v>
      </c>
      <c r="D685" s="3" t="str">
        <f>TRIM(UPPER(Emission_Table_Raw[[#This Row],[Scope]]))</f>
        <v>SCOPE 1</v>
      </c>
      <c r="E685" s="3" t="str">
        <f>SUBSTITUTE(SUBSTITUTE(SUBSTITUTE(UPPER(Emission_Table_Raw[[#This Row],[GHG Type]]),"₂","2"),"₄","4"),"₀","0")</f>
        <v>CO2</v>
      </c>
      <c r="F685" s="8">
        <f>IF(Emission_Table[ [#This Row],[Clean GHG Type] ]="CO2", Emission_Table[[#This Row],[Emissions (tons)]],
 IF(Emission_Table[[#This Row],[Clean GHG Type]]="CH4", Emission_Table[[#This Row],[Emissions (tons)]]*28,
 IF(Emission_Table[[#This Row],[Clean GHG Type]]="N2O", Emission_Table[[#This Row],[Emissions (tons)]]*265, "")))</f>
        <v>272.64</v>
      </c>
      <c r="G685" s="8">
        <v>272.64</v>
      </c>
    </row>
    <row r="686" spans="1:7" ht="15.75" customHeight="1" x14ac:dyDescent="0.3">
      <c r="A686" s="6" t="s">
        <v>202</v>
      </c>
      <c r="B686" s="6" t="str">
        <f>TRIM(UPPER(Emission_Table_Raw[[#This Row],[Facility Name]]))</f>
        <v>TATA STEEL</v>
      </c>
      <c r="C686" s="1" t="s">
        <v>13</v>
      </c>
      <c r="D686" s="3" t="str">
        <f>TRIM(UPPER(Emission_Table_Raw[[#This Row],[Scope]]))</f>
        <v>SCOPE 3</v>
      </c>
      <c r="E686" s="3" t="str">
        <f>SUBSTITUTE(SUBSTITUTE(SUBSTITUTE(UPPER(Emission_Table_Raw[[#This Row],[GHG Type]]),"₂","2"),"₄","4"),"₀","0")</f>
        <v>CO2</v>
      </c>
      <c r="F686" s="8">
        <f>IF(Emission_Table[ [#This Row],[Clean GHG Type] ]="CO2", Emission_Table[[#This Row],[Emissions (tons)]],
 IF(Emission_Table[[#This Row],[Clean GHG Type]]="CH4", Emission_Table[[#This Row],[Emissions (tons)]]*28,
 IF(Emission_Table[[#This Row],[Clean GHG Type]]="N2O", Emission_Table[[#This Row],[Emissions (tons)]]*265, "")))</f>
        <v>3795.55</v>
      </c>
      <c r="G686" s="8">
        <v>3795.55</v>
      </c>
    </row>
    <row r="687" spans="1:7" ht="15.75" customHeight="1" x14ac:dyDescent="0.3">
      <c r="A687" s="6" t="s">
        <v>202</v>
      </c>
      <c r="B687" s="6" t="str">
        <f>TRIM(UPPER(Emission_Table_Raw[[#This Row],[Facility Name]]))</f>
        <v>RELIANCE INDUSTRIES</v>
      </c>
      <c r="C687" s="1" t="s">
        <v>13</v>
      </c>
      <c r="D687" s="3" t="str">
        <f>TRIM(UPPER(Emission_Table_Raw[[#This Row],[Scope]]))</f>
        <v>SCOPE 3</v>
      </c>
      <c r="E687" s="3" t="str">
        <f>SUBSTITUTE(SUBSTITUTE(SUBSTITUTE(UPPER(Emission_Table_Raw[[#This Row],[GHG Type]]),"₂","2"),"₄","4"),"₀","0")</f>
        <v>CH4</v>
      </c>
      <c r="F687" s="8">
        <f>IF(Emission_Table[ [#This Row],[Clean GHG Type] ]="CO2", Emission_Table[[#This Row],[Emissions (tons)]],
 IF(Emission_Table[[#This Row],[Clean GHG Type]]="CH4", Emission_Table[[#This Row],[Emissions (tons)]]*28,
 IF(Emission_Table[[#This Row],[Clean GHG Type]]="N2O", Emission_Table[[#This Row],[Emissions (tons)]]*265, "")))</f>
        <v>2305.7999999999997</v>
      </c>
      <c r="G687" s="8">
        <v>82.35</v>
      </c>
    </row>
    <row r="688" spans="1:7" ht="15.75" customHeight="1" x14ac:dyDescent="0.3">
      <c r="A688" s="6" t="s">
        <v>202</v>
      </c>
      <c r="B688" s="6" t="str">
        <f>TRIM(UPPER(Emission_Table_Raw[[#This Row],[Facility Name]]))</f>
        <v>TATA STEEL</v>
      </c>
      <c r="C688" s="1" t="s">
        <v>34</v>
      </c>
      <c r="D688" s="3" t="str">
        <f>TRIM(UPPER(Emission_Table_Raw[[#This Row],[Scope]]))</f>
        <v>SCOPE 1</v>
      </c>
      <c r="E688" s="3" t="str">
        <f>SUBSTITUTE(SUBSTITUTE(SUBSTITUTE(UPPER(Emission_Table_Raw[[#This Row],[GHG Type]]),"₂","2"),"₄","4"),"₀","0")</f>
        <v>N2O</v>
      </c>
      <c r="F688" s="8">
        <f>IF(Emission_Table[ [#This Row],[Clean GHG Type] ]="CO2", Emission_Table[[#This Row],[Emissions (tons)]],
 IF(Emission_Table[[#This Row],[Clean GHG Type]]="CH4", Emission_Table[[#This Row],[Emissions (tons)]]*28,
 IF(Emission_Table[[#This Row],[Clean GHG Type]]="N2O", Emission_Table[[#This Row],[Emissions (tons)]]*265, "")))</f>
        <v>414491.8</v>
      </c>
      <c r="G688" s="8">
        <v>1564.12</v>
      </c>
    </row>
    <row r="689" spans="1:7" ht="15.75" customHeight="1" x14ac:dyDescent="0.3">
      <c r="A689" s="6" t="s">
        <v>202</v>
      </c>
      <c r="B689" s="6" t="str">
        <f>TRIM(UPPER(Emission_Table_Raw[[#This Row],[Facility Name]]))</f>
        <v>L&amp;T</v>
      </c>
      <c r="C689" s="1" t="s">
        <v>13</v>
      </c>
      <c r="D689" s="3" t="str">
        <f>TRIM(UPPER(Emission_Table_Raw[[#This Row],[Scope]]))</f>
        <v>SCOPE 2</v>
      </c>
      <c r="E689" s="3" t="str">
        <f>SUBSTITUTE(SUBSTITUTE(SUBSTITUTE(UPPER(Emission_Table_Raw[[#This Row],[GHG Type]]),"₂","2"),"₄","4"),"₀","0")</f>
        <v>N2O</v>
      </c>
      <c r="F689" s="8">
        <f>IF(Emission_Table[ [#This Row],[Clean GHG Type] ]="CO2", Emission_Table[[#This Row],[Emissions (tons)]],
 IF(Emission_Table[[#This Row],[Clean GHG Type]]="CH4", Emission_Table[[#This Row],[Emissions (tons)]]*28,
 IF(Emission_Table[[#This Row],[Clean GHG Type]]="N2O", Emission_Table[[#This Row],[Emissions (tons)]]*265, "")))</f>
        <v>669008.4</v>
      </c>
      <c r="G689" s="8">
        <v>2524.56</v>
      </c>
    </row>
    <row r="690" spans="1:7" ht="15.75" customHeight="1" x14ac:dyDescent="0.3">
      <c r="A690" s="6" t="s">
        <v>202</v>
      </c>
      <c r="B690" s="6" t="str">
        <f>TRIM(UPPER(Emission_Table_Raw[[#This Row],[Facility Name]]))</f>
        <v>JSW ENERGY</v>
      </c>
      <c r="C690" s="1" t="s">
        <v>13</v>
      </c>
      <c r="D690" s="3" t="str">
        <f>TRIM(UPPER(Emission_Table_Raw[[#This Row],[Scope]]))</f>
        <v>SCOPE 3</v>
      </c>
      <c r="E690" s="3" t="str">
        <f>SUBSTITUTE(SUBSTITUTE(SUBSTITUTE(UPPER(Emission_Table_Raw[[#This Row],[GHG Type]]),"₂","2"),"₄","4"),"₀","0")</f>
        <v>CO2</v>
      </c>
      <c r="F690" s="8">
        <f>IF(Emission_Table[ [#This Row],[Clean GHG Type] ]="CO2", Emission_Table[[#This Row],[Emissions (tons)]],
 IF(Emission_Table[[#This Row],[Clean GHG Type]]="CH4", Emission_Table[[#This Row],[Emissions (tons)]]*28,
 IF(Emission_Table[[#This Row],[Clean GHG Type]]="N2O", Emission_Table[[#This Row],[Emissions (tons)]]*265, "")))</f>
        <v>78.44</v>
      </c>
      <c r="G690" s="8">
        <v>78.44</v>
      </c>
    </row>
    <row r="691" spans="1:7" ht="15.75" customHeight="1" x14ac:dyDescent="0.3">
      <c r="A691" s="6" t="s">
        <v>88</v>
      </c>
      <c r="B691" s="6" t="str">
        <f>TRIM(UPPER(Emission_Table_Raw[[#This Row],[Facility Name]]))</f>
        <v>L&amp;T</v>
      </c>
      <c r="C691" s="1" t="s">
        <v>34</v>
      </c>
      <c r="D691" s="3" t="str">
        <f>TRIM(UPPER(Emission_Table_Raw[[#This Row],[Scope]]))</f>
        <v>SCOPE 2</v>
      </c>
      <c r="E691" s="3" t="str">
        <f>SUBSTITUTE(SUBSTITUTE(SUBSTITUTE(UPPER(Emission_Table_Raw[[#This Row],[GHG Type]]),"₂","2"),"₄","4"),"₀","0")</f>
        <v>N2O</v>
      </c>
      <c r="F691" s="8">
        <f>IF(Emission_Table[ [#This Row],[Clean GHG Type] ]="CO2", Emission_Table[[#This Row],[Emissions (tons)]],
 IF(Emission_Table[[#This Row],[Clean GHG Type]]="CH4", Emission_Table[[#This Row],[Emissions (tons)]]*28,
 IF(Emission_Table[[#This Row],[Clean GHG Type]]="N2O", Emission_Table[[#This Row],[Emissions (tons)]]*265, "")))</f>
        <v>486721.55731455289</v>
      </c>
      <c r="G691" s="8">
        <v>1836.685121941709</v>
      </c>
    </row>
    <row r="692" spans="1:7" ht="15.75" customHeight="1" x14ac:dyDescent="0.3">
      <c r="A692" s="6" t="s">
        <v>88</v>
      </c>
      <c r="B692" s="6" t="str">
        <f>TRIM(UPPER(Emission_Table_Raw[[#This Row],[Facility Name]]))</f>
        <v>ADANI GREEN</v>
      </c>
      <c r="C692" s="1" t="s">
        <v>23</v>
      </c>
      <c r="D692" s="3" t="str">
        <f>TRIM(UPPER(Emission_Table_Raw[[#This Row],[Scope]]))</f>
        <v>SCOPE 1</v>
      </c>
      <c r="E692" s="3" t="str">
        <f>SUBSTITUTE(SUBSTITUTE(SUBSTITUTE(UPPER(Emission_Table_Raw[[#This Row],[GHG Type]]),"₂","2"),"₄","4"),"₀","0")</f>
        <v>CH4</v>
      </c>
      <c r="F692" s="8">
        <f>IF(Emission_Table[ [#This Row],[Clean GHG Type] ]="CO2", Emission_Table[[#This Row],[Emissions (tons)]],
 IF(Emission_Table[[#This Row],[Clean GHG Type]]="CH4", Emission_Table[[#This Row],[Emissions (tons)]]*28,
 IF(Emission_Table[[#This Row],[Clean GHG Type]]="N2O", Emission_Table[[#This Row],[Emissions (tons)]]*265, "")))</f>
        <v>76636</v>
      </c>
      <c r="G692" s="8">
        <v>2737</v>
      </c>
    </row>
    <row r="693" spans="1:7" ht="15.75" customHeight="1" x14ac:dyDescent="0.3">
      <c r="A693" s="6" t="s">
        <v>88</v>
      </c>
      <c r="B693" s="6" t="str">
        <f>TRIM(UPPER(Emission_Table_Raw[[#This Row],[Facility Name]]))</f>
        <v>JSW ENERGY</v>
      </c>
      <c r="C693" s="1" t="s">
        <v>34</v>
      </c>
      <c r="D693" s="3" t="str">
        <f>TRIM(UPPER(Emission_Table_Raw[[#This Row],[Scope]]))</f>
        <v>SCOPE 2</v>
      </c>
      <c r="E693" s="3" t="str">
        <f>SUBSTITUTE(SUBSTITUTE(SUBSTITUTE(UPPER(Emission_Table_Raw[[#This Row],[GHG Type]]),"₂","2"),"₄","4"),"₀","0")</f>
        <v>CO2</v>
      </c>
      <c r="F693" s="8">
        <f>IF(Emission_Table[ [#This Row],[Clean GHG Type] ]="CO2", Emission_Table[[#This Row],[Emissions (tons)]],
 IF(Emission_Table[[#This Row],[Clean GHG Type]]="CH4", Emission_Table[[#This Row],[Emissions (tons)]]*28,
 IF(Emission_Table[[#This Row],[Clean GHG Type]]="N2O", Emission_Table[[#This Row],[Emissions (tons)]]*265, "")))</f>
        <v>3887.35</v>
      </c>
      <c r="G693" s="8">
        <v>3887.35</v>
      </c>
    </row>
    <row r="694" spans="1:7" ht="15.75" customHeight="1" x14ac:dyDescent="0.3">
      <c r="A694" s="6" t="s">
        <v>88</v>
      </c>
      <c r="B694" s="6" t="str">
        <f>TRIM(UPPER(Emission_Table_Raw[[#This Row],[Facility Name]]))</f>
        <v>ADANI GREEN</v>
      </c>
      <c r="C694" s="1" t="s">
        <v>13</v>
      </c>
      <c r="D694" s="3" t="str">
        <f>TRIM(UPPER(Emission_Table_Raw[[#This Row],[Scope]]))</f>
        <v>SCOPE 1</v>
      </c>
      <c r="E694" s="3" t="str">
        <f>SUBSTITUTE(SUBSTITUTE(SUBSTITUTE(UPPER(Emission_Table_Raw[[#This Row],[GHG Type]]),"₂","2"),"₄","4"),"₀","0")</f>
        <v>CO2</v>
      </c>
      <c r="F694" s="8">
        <f>IF(Emission_Table[ [#This Row],[Clean GHG Type] ]="CO2", Emission_Table[[#This Row],[Emissions (tons)]],
 IF(Emission_Table[[#This Row],[Clean GHG Type]]="CH4", Emission_Table[[#This Row],[Emissions (tons)]]*28,
 IF(Emission_Table[[#This Row],[Clean GHG Type]]="N2O", Emission_Table[[#This Row],[Emissions (tons)]]*265, "")))</f>
        <v>4254.34</v>
      </c>
      <c r="G694" s="8">
        <v>4254.34</v>
      </c>
    </row>
    <row r="695" spans="1:7" ht="15.75" customHeight="1" x14ac:dyDescent="0.3">
      <c r="A695" s="6" t="s">
        <v>88</v>
      </c>
      <c r="B695" s="6" t="str">
        <f>TRIM(UPPER(Emission_Table_Raw[[#This Row],[Facility Name]]))</f>
        <v>RELIANCE INDUSTRIES</v>
      </c>
      <c r="C695" s="1" t="s">
        <v>13</v>
      </c>
      <c r="D695" s="3" t="str">
        <f>TRIM(UPPER(Emission_Table_Raw[[#This Row],[Scope]]))</f>
        <v>SCOPE 1</v>
      </c>
      <c r="E695" s="3" t="str">
        <f>SUBSTITUTE(SUBSTITUTE(SUBSTITUTE(UPPER(Emission_Table_Raw[[#This Row],[GHG Type]]),"₂","2"),"₄","4"),"₀","0")</f>
        <v>CO2</v>
      </c>
      <c r="F695" s="8">
        <f>IF(Emission_Table[ [#This Row],[Clean GHG Type] ]="CO2", Emission_Table[[#This Row],[Emissions (tons)]],
 IF(Emission_Table[[#This Row],[Clean GHG Type]]="CH4", Emission_Table[[#This Row],[Emissions (tons)]]*28,
 IF(Emission_Table[[#This Row],[Clean GHG Type]]="N2O", Emission_Table[[#This Row],[Emissions (tons)]]*265, "")))</f>
        <v>901.71</v>
      </c>
      <c r="G695" s="8">
        <v>901.71</v>
      </c>
    </row>
    <row r="696" spans="1:7" ht="15.75" customHeight="1" x14ac:dyDescent="0.3">
      <c r="A696" s="6" t="s">
        <v>88</v>
      </c>
      <c r="B696" s="6" t="str">
        <f>TRIM(UPPER(Emission_Table_Raw[[#This Row],[Facility Name]]))</f>
        <v>TATA STEEL</v>
      </c>
      <c r="C696" s="1" t="s">
        <v>23</v>
      </c>
      <c r="D696" s="3" t="str">
        <f>TRIM(UPPER(Emission_Table_Raw[[#This Row],[Scope]]))</f>
        <v>SCOPE 1</v>
      </c>
      <c r="E696" s="3" t="str">
        <f>SUBSTITUTE(SUBSTITUTE(SUBSTITUTE(UPPER(Emission_Table_Raw[[#This Row],[GHG Type]]),"₂","2"),"₄","4"),"₀","0")</f>
        <v>CO2</v>
      </c>
      <c r="F696" s="8">
        <f>IF(Emission_Table[ [#This Row],[Clean GHG Type] ]="CO2", Emission_Table[[#This Row],[Emissions (tons)]],
 IF(Emission_Table[[#This Row],[Clean GHG Type]]="CH4", Emission_Table[[#This Row],[Emissions (tons)]]*28,
 IF(Emission_Table[[#This Row],[Clean GHG Type]]="N2O", Emission_Table[[#This Row],[Emissions (tons)]]*265, "")))</f>
        <v>3453.13</v>
      </c>
      <c r="G696" s="8">
        <v>3453.13</v>
      </c>
    </row>
    <row r="697" spans="1:7" ht="15.75" customHeight="1" x14ac:dyDescent="0.3">
      <c r="A697" s="6" t="s">
        <v>88</v>
      </c>
      <c r="B697" s="6" t="str">
        <f>TRIM(UPPER(Emission_Table_Raw[[#This Row],[Facility Name]]))</f>
        <v>ADANI GREEN</v>
      </c>
      <c r="C697" s="1" t="s">
        <v>23</v>
      </c>
      <c r="D697" s="3" t="str">
        <f>TRIM(UPPER(Emission_Table_Raw[[#This Row],[Scope]]))</f>
        <v>SCOPE 3</v>
      </c>
      <c r="E697" s="3" t="str">
        <f>SUBSTITUTE(SUBSTITUTE(SUBSTITUTE(UPPER(Emission_Table_Raw[[#This Row],[GHG Type]]),"₂","2"),"₄","4"),"₀","0")</f>
        <v>CO2</v>
      </c>
      <c r="F697" s="8">
        <f>IF(Emission_Table[ [#This Row],[Clean GHG Type] ]="CO2", Emission_Table[[#This Row],[Emissions (tons)]],
 IF(Emission_Table[[#This Row],[Clean GHG Type]]="CH4", Emission_Table[[#This Row],[Emissions (tons)]]*28,
 IF(Emission_Table[[#This Row],[Clean GHG Type]]="N2O", Emission_Table[[#This Row],[Emissions (tons)]]*265, "")))</f>
        <v>3952.36</v>
      </c>
      <c r="G697" s="8">
        <v>3952.36</v>
      </c>
    </row>
    <row r="698" spans="1:7" ht="15.75" customHeight="1" x14ac:dyDescent="0.3">
      <c r="A698" s="6" t="s">
        <v>88</v>
      </c>
      <c r="B698" s="6" t="str">
        <f>TRIM(UPPER(Emission_Table_Raw[[#This Row],[Facility Name]]))</f>
        <v>ADANI GREEN</v>
      </c>
      <c r="C698" s="1" t="s">
        <v>13</v>
      </c>
      <c r="D698" s="3" t="str">
        <f>TRIM(UPPER(Emission_Table_Raw[[#This Row],[Scope]]))</f>
        <v>SCOPE 1</v>
      </c>
      <c r="E698" s="3" t="str">
        <f>SUBSTITUTE(SUBSTITUTE(SUBSTITUTE(UPPER(Emission_Table_Raw[[#This Row],[GHG Type]]),"₂","2"),"₄","4"),"₀","0")</f>
        <v>CH4</v>
      </c>
      <c r="F698" s="8">
        <f>IF(Emission_Table[ [#This Row],[Clean GHG Type] ]="CO2", Emission_Table[[#This Row],[Emissions (tons)]],
 IF(Emission_Table[[#This Row],[Clean GHG Type]]="CH4", Emission_Table[[#This Row],[Emissions (tons)]]*28,
 IF(Emission_Table[[#This Row],[Clean GHG Type]]="N2O", Emission_Table[[#This Row],[Emissions (tons)]]*265, "")))</f>
        <v>85443.400000000009</v>
      </c>
      <c r="G698" s="8">
        <v>3051.55</v>
      </c>
    </row>
    <row r="699" spans="1:7" ht="15.75" customHeight="1" x14ac:dyDescent="0.3">
      <c r="A699" s="6" t="s">
        <v>88</v>
      </c>
      <c r="B699" s="6" t="str">
        <f>TRIM(UPPER(Emission_Table_Raw[[#This Row],[Facility Name]]))</f>
        <v>JSW ENERGY</v>
      </c>
      <c r="C699" s="1" t="s">
        <v>34</v>
      </c>
      <c r="D699" s="3" t="str">
        <f>TRIM(UPPER(Emission_Table_Raw[[#This Row],[Scope]]))</f>
        <v>SCOPE 2</v>
      </c>
      <c r="E699" s="3" t="str">
        <f>SUBSTITUTE(SUBSTITUTE(SUBSTITUTE(UPPER(Emission_Table_Raw[[#This Row],[GHG Type]]),"₂","2"),"₄","4"),"₀","0")</f>
        <v>CO2</v>
      </c>
      <c r="F699" s="8">
        <f>IF(Emission_Table[ [#This Row],[Clean GHG Type] ]="CO2", Emission_Table[[#This Row],[Emissions (tons)]],
 IF(Emission_Table[[#This Row],[Clean GHG Type]]="CH4", Emission_Table[[#This Row],[Emissions (tons)]]*28,
 IF(Emission_Table[[#This Row],[Clean GHG Type]]="N2O", Emission_Table[[#This Row],[Emissions (tons)]]*265, "")))</f>
        <v>3820.7628739533752</v>
      </c>
      <c r="G699" s="8">
        <v>3820.7628739533752</v>
      </c>
    </row>
    <row r="700" spans="1:7" ht="15.75" customHeight="1" x14ac:dyDescent="0.3">
      <c r="A700" s="6" t="s">
        <v>158</v>
      </c>
      <c r="B700" s="6" t="str">
        <f>TRIM(UPPER(Emission_Table_Raw[[#This Row],[Facility Name]]))</f>
        <v>JSW ENERGY</v>
      </c>
      <c r="C700" s="1" t="s">
        <v>23</v>
      </c>
      <c r="D700" s="3" t="str">
        <f>TRIM(UPPER(Emission_Table_Raw[[#This Row],[Scope]]))</f>
        <v>SCOPE 1</v>
      </c>
      <c r="E700" s="3" t="str">
        <f>SUBSTITUTE(SUBSTITUTE(SUBSTITUTE(UPPER(Emission_Table_Raw[[#This Row],[GHG Type]]),"₂","2"),"₄","4"),"₀","0")</f>
        <v>CH4</v>
      </c>
      <c r="F700" s="8">
        <f>IF(Emission_Table[ [#This Row],[Clean GHG Type] ]="CO2", Emission_Table[[#This Row],[Emissions (tons)]],
 IF(Emission_Table[[#This Row],[Clean GHG Type]]="CH4", Emission_Table[[#This Row],[Emissions (tons)]]*28,
 IF(Emission_Table[[#This Row],[Clean GHG Type]]="N2O", Emission_Table[[#This Row],[Emissions (tons)]]*265, "")))</f>
        <v>52790.36</v>
      </c>
      <c r="G700" s="8">
        <v>1885.37</v>
      </c>
    </row>
    <row r="701" spans="1:7" ht="15.75" customHeight="1" x14ac:dyDescent="0.3">
      <c r="A701" s="6" t="s">
        <v>158</v>
      </c>
      <c r="B701" s="6" t="str">
        <f>TRIM(UPPER(Emission_Table_Raw[[#This Row],[Facility Name]]))</f>
        <v>TATA STEEL</v>
      </c>
      <c r="C701" s="1" t="s">
        <v>13</v>
      </c>
      <c r="D701" s="3" t="str">
        <f>TRIM(UPPER(Emission_Table_Raw[[#This Row],[Scope]]))</f>
        <v>SCOPE 2</v>
      </c>
      <c r="E701" s="3" t="str">
        <f>SUBSTITUTE(SUBSTITUTE(SUBSTITUTE(UPPER(Emission_Table_Raw[[#This Row],[GHG Type]]),"₂","2"),"₄","4"),"₀","0")</f>
        <v>CO2</v>
      </c>
      <c r="F701" s="8">
        <f>IF(Emission_Table[ [#This Row],[Clean GHG Type] ]="CO2", Emission_Table[[#This Row],[Emissions (tons)]],
 IF(Emission_Table[[#This Row],[Clean GHG Type]]="CH4", Emission_Table[[#This Row],[Emissions (tons)]]*28,
 IF(Emission_Table[[#This Row],[Clean GHG Type]]="N2O", Emission_Table[[#This Row],[Emissions (tons)]]*265, "")))</f>
        <v>4393.54</v>
      </c>
      <c r="G701" s="8">
        <v>4393.54</v>
      </c>
    </row>
    <row r="702" spans="1:7" ht="15.75" customHeight="1" x14ac:dyDescent="0.3">
      <c r="A702" s="6" t="s">
        <v>158</v>
      </c>
      <c r="B702" s="6" t="str">
        <f>TRIM(UPPER(Emission_Table_Raw[[#This Row],[Facility Name]]))</f>
        <v>RELIANCE INDUSTRIES</v>
      </c>
      <c r="C702" s="1" t="s">
        <v>23</v>
      </c>
      <c r="D702" s="3" t="str">
        <f>TRIM(UPPER(Emission_Table_Raw[[#This Row],[Scope]]))</f>
        <v>SCOPE 2</v>
      </c>
      <c r="E702" s="3" t="str">
        <f>SUBSTITUTE(SUBSTITUTE(SUBSTITUTE(UPPER(Emission_Table_Raw[[#This Row],[GHG Type]]),"₂","2"),"₄","4"),"₀","0")</f>
        <v>CO2</v>
      </c>
      <c r="F702" s="8">
        <f>IF(Emission_Table[ [#This Row],[Clean GHG Type] ]="CO2", Emission_Table[[#This Row],[Emissions (tons)]],
 IF(Emission_Table[[#This Row],[Clean GHG Type]]="CH4", Emission_Table[[#This Row],[Emissions (tons)]]*28,
 IF(Emission_Table[[#This Row],[Clean GHG Type]]="N2O", Emission_Table[[#This Row],[Emissions (tons)]]*265, "")))</f>
        <v>3737.89</v>
      </c>
      <c r="G702" s="8">
        <v>3737.89</v>
      </c>
    </row>
    <row r="703" spans="1:7" ht="15.75" customHeight="1" x14ac:dyDescent="0.3">
      <c r="A703" s="6" t="s">
        <v>136</v>
      </c>
      <c r="B703" s="6" t="str">
        <f>TRIM(UPPER(Emission_Table_Raw[[#This Row],[Facility Name]]))</f>
        <v>TATA STEEL</v>
      </c>
      <c r="C703" s="1" t="s">
        <v>23</v>
      </c>
      <c r="D703" s="3" t="str">
        <f>TRIM(UPPER(Emission_Table_Raw[[#This Row],[Scope]]))</f>
        <v>SCOPE 2</v>
      </c>
      <c r="E703" s="3" t="str">
        <f>SUBSTITUTE(SUBSTITUTE(SUBSTITUTE(UPPER(Emission_Table_Raw[[#This Row],[GHG Type]]),"₂","2"),"₄","4"),"₀","0")</f>
        <v>CH4</v>
      </c>
      <c r="F703" s="8">
        <f>IF(Emission_Table[ [#This Row],[Clean GHG Type] ]="CO2", Emission_Table[[#This Row],[Emissions (tons)]],
 IF(Emission_Table[[#This Row],[Clean GHG Type]]="CH4", Emission_Table[[#This Row],[Emissions (tons)]]*28,
 IF(Emission_Table[[#This Row],[Clean GHG Type]]="N2O", Emission_Table[[#This Row],[Emissions (tons)]]*265, "")))</f>
        <v>142618.43716681417</v>
      </c>
      <c r="G703" s="8">
        <v>5093.515613100506</v>
      </c>
    </row>
    <row r="704" spans="1:7" ht="15.75" customHeight="1" x14ac:dyDescent="0.3">
      <c r="A704" s="6" t="s">
        <v>136</v>
      </c>
      <c r="B704" s="6" t="str">
        <f>TRIM(UPPER(Emission_Table_Raw[[#This Row],[Facility Name]]))</f>
        <v>ADANI GREEN</v>
      </c>
      <c r="C704" s="1" t="s">
        <v>8</v>
      </c>
      <c r="D704" s="3" t="str">
        <f>TRIM(UPPER(Emission_Table_Raw[[#This Row],[Scope]]))</f>
        <v>SCOPE 2</v>
      </c>
      <c r="E704" s="3" t="str">
        <f>SUBSTITUTE(SUBSTITUTE(SUBSTITUTE(UPPER(Emission_Table_Raw[[#This Row],[GHG Type]]),"₂","2"),"₄","4"),"₀","0")</f>
        <v>CH4</v>
      </c>
      <c r="F704" s="8">
        <f>IF(Emission_Table[ [#This Row],[Clean GHG Type] ]="CO2", Emission_Table[[#This Row],[Emissions (tons)]],
 IF(Emission_Table[[#This Row],[Clean GHG Type]]="CH4", Emission_Table[[#This Row],[Emissions (tons)]]*28,
 IF(Emission_Table[[#This Row],[Clean GHG Type]]="N2O", Emission_Table[[#This Row],[Emissions (tons)]]*265, "")))</f>
        <v>79647.400000000009</v>
      </c>
      <c r="G704" s="8">
        <v>2844.55</v>
      </c>
    </row>
    <row r="705" spans="1:7" ht="15.75" customHeight="1" x14ac:dyDescent="0.3">
      <c r="A705" s="6" t="s">
        <v>136</v>
      </c>
      <c r="B705" s="6" t="str">
        <f>TRIM(UPPER(Emission_Table_Raw[[#This Row],[Facility Name]]))</f>
        <v>L&amp;T</v>
      </c>
      <c r="C705" s="1" t="s">
        <v>13</v>
      </c>
      <c r="D705" s="3" t="str">
        <f>TRIM(UPPER(Emission_Table_Raw[[#This Row],[Scope]]))</f>
        <v>SCOPE 1</v>
      </c>
      <c r="E705" s="3" t="str">
        <f>SUBSTITUTE(SUBSTITUTE(SUBSTITUTE(UPPER(Emission_Table_Raw[[#This Row],[GHG Type]]),"₂","2"),"₄","4"),"₀","0")</f>
        <v>CH4</v>
      </c>
      <c r="F705" s="8">
        <f>IF(Emission_Table[ [#This Row],[Clean GHG Type] ]="CO2", Emission_Table[[#This Row],[Emissions (tons)]],
 IF(Emission_Table[[#This Row],[Clean GHG Type]]="CH4", Emission_Table[[#This Row],[Emissions (tons)]]*28,
 IF(Emission_Table[[#This Row],[Clean GHG Type]]="N2O", Emission_Table[[#This Row],[Emissions (tons)]]*265, "")))</f>
        <v>117150.04000000001</v>
      </c>
      <c r="G705" s="8">
        <v>4183.93</v>
      </c>
    </row>
    <row r="706" spans="1:7" ht="15.75" customHeight="1" x14ac:dyDescent="0.3">
      <c r="A706" s="6" t="s">
        <v>136</v>
      </c>
      <c r="B706" s="6" t="str">
        <f>TRIM(UPPER(Emission_Table_Raw[[#This Row],[Facility Name]]))</f>
        <v>TATA STEEL</v>
      </c>
      <c r="C706" s="1" t="s">
        <v>8</v>
      </c>
      <c r="D706" s="3" t="str">
        <f>TRIM(UPPER(Emission_Table_Raw[[#This Row],[Scope]]))</f>
        <v>SCOPE 1</v>
      </c>
      <c r="E706" s="3" t="str">
        <f>SUBSTITUTE(SUBSTITUTE(SUBSTITUTE(UPPER(Emission_Table_Raw[[#This Row],[GHG Type]]),"₂","2"),"₄","4"),"₀","0")</f>
        <v>CO2</v>
      </c>
      <c r="F706" s="8">
        <f>IF(Emission_Table[ [#This Row],[Clean GHG Type] ]="CO2", Emission_Table[[#This Row],[Emissions (tons)]],
 IF(Emission_Table[[#This Row],[Clean GHG Type]]="CH4", Emission_Table[[#This Row],[Emissions (tons)]]*28,
 IF(Emission_Table[[#This Row],[Clean GHG Type]]="N2O", Emission_Table[[#This Row],[Emissions (tons)]]*265, "")))</f>
        <v>2500.38</v>
      </c>
      <c r="G706" s="8">
        <v>2500.38</v>
      </c>
    </row>
    <row r="707" spans="1:7" ht="15.75" customHeight="1" x14ac:dyDescent="0.3">
      <c r="A707" s="6" t="s">
        <v>136</v>
      </c>
      <c r="B707" s="6" t="str">
        <f>TRIM(UPPER(Emission_Table_Raw[[#This Row],[Facility Name]]))</f>
        <v>ADANI GREEN</v>
      </c>
      <c r="C707" s="1" t="s">
        <v>23</v>
      </c>
      <c r="D707" s="3" t="str">
        <f>TRIM(UPPER(Emission_Table_Raw[[#This Row],[Scope]]))</f>
        <v>SCOPE 1</v>
      </c>
      <c r="E707" s="3" t="str">
        <f>SUBSTITUTE(SUBSTITUTE(SUBSTITUTE(UPPER(Emission_Table_Raw[[#This Row],[GHG Type]]),"₂","2"),"₄","4"),"₀","0")</f>
        <v>CO2</v>
      </c>
      <c r="F707" s="8">
        <f>IF(Emission_Table[ [#This Row],[Clean GHG Type] ]="CO2", Emission_Table[[#This Row],[Emissions (tons)]],
 IF(Emission_Table[[#This Row],[Clean GHG Type]]="CH4", Emission_Table[[#This Row],[Emissions (tons)]]*28,
 IF(Emission_Table[[#This Row],[Clean GHG Type]]="N2O", Emission_Table[[#This Row],[Emissions (tons)]]*265, "")))</f>
        <v>527.43320611007414</v>
      </c>
      <c r="G707" s="8">
        <v>527.43320611007414</v>
      </c>
    </row>
    <row r="708" spans="1:7" ht="15.75" customHeight="1" x14ac:dyDescent="0.3">
      <c r="A708" s="6" t="s">
        <v>136</v>
      </c>
      <c r="B708" s="6" t="str">
        <f>TRIM(UPPER(Emission_Table_Raw[[#This Row],[Facility Name]]))</f>
        <v>JSW ENERGY</v>
      </c>
      <c r="C708" s="1" t="s">
        <v>23</v>
      </c>
      <c r="D708" s="3" t="str">
        <f>TRIM(UPPER(Emission_Table_Raw[[#This Row],[Scope]]))</f>
        <v>SCOPE 1</v>
      </c>
      <c r="E708" s="3" t="str">
        <f>SUBSTITUTE(SUBSTITUTE(SUBSTITUTE(UPPER(Emission_Table_Raw[[#This Row],[GHG Type]]),"₂","2"),"₄","4"),"₀","0")</f>
        <v>N2O</v>
      </c>
      <c r="F708" s="8">
        <f>IF(Emission_Table[ [#This Row],[Clean GHG Type] ]="CO2", Emission_Table[[#This Row],[Emissions (tons)]],
 IF(Emission_Table[[#This Row],[Clean GHG Type]]="CH4", Emission_Table[[#This Row],[Emissions (tons)]]*28,
 IF(Emission_Table[[#This Row],[Clean GHG Type]]="N2O", Emission_Table[[#This Row],[Emissions (tons)]]*265, "")))</f>
        <v>926071.65</v>
      </c>
      <c r="G708" s="8">
        <v>3494.61</v>
      </c>
    </row>
    <row r="709" spans="1:7" ht="15.75" customHeight="1" x14ac:dyDescent="0.3">
      <c r="A709" s="6" t="s">
        <v>136</v>
      </c>
      <c r="B709" s="6" t="str">
        <f>TRIM(UPPER(Emission_Table_Raw[[#This Row],[Facility Name]]))</f>
        <v>L&amp;T</v>
      </c>
      <c r="C709" s="1" t="s">
        <v>8</v>
      </c>
      <c r="D709" s="3" t="str">
        <f>TRIM(UPPER(Emission_Table_Raw[[#This Row],[Scope]]))</f>
        <v>SCOPE 3</v>
      </c>
      <c r="E709" s="3" t="str">
        <f>SUBSTITUTE(SUBSTITUTE(SUBSTITUTE(UPPER(Emission_Table_Raw[[#This Row],[GHG Type]]),"₂","2"),"₄","4"),"₀","0")</f>
        <v>N2O</v>
      </c>
      <c r="F709" s="8">
        <f>IF(Emission_Table[ [#This Row],[Clean GHG Type] ]="CO2", Emission_Table[[#This Row],[Emissions (tons)]],
 IF(Emission_Table[[#This Row],[Clean GHG Type]]="CH4", Emission_Table[[#This Row],[Emissions (tons)]]*28,
 IF(Emission_Table[[#This Row],[Clean GHG Type]]="N2O", Emission_Table[[#This Row],[Emissions (tons)]]*265, "")))</f>
        <v>843389</v>
      </c>
      <c r="G709" s="8">
        <v>3182.6</v>
      </c>
    </row>
    <row r="710" spans="1:7" ht="15.75" customHeight="1" x14ac:dyDescent="0.3">
      <c r="A710" s="6" t="s">
        <v>136</v>
      </c>
      <c r="B710" s="6" t="str">
        <f>TRIM(UPPER(Emission_Table_Raw[[#This Row],[Facility Name]]))</f>
        <v>RELIANCE INDUSTRIES</v>
      </c>
      <c r="C710" s="1" t="s">
        <v>34</v>
      </c>
      <c r="D710" s="3" t="str">
        <f>TRIM(UPPER(Emission_Table_Raw[[#This Row],[Scope]]))</f>
        <v>SCOPE 1</v>
      </c>
      <c r="E710" s="3" t="str">
        <f>SUBSTITUTE(SUBSTITUTE(SUBSTITUTE(UPPER(Emission_Table_Raw[[#This Row],[GHG Type]]),"₂","2"),"₄","4"),"₀","0")</f>
        <v>N2O</v>
      </c>
      <c r="F710" s="8">
        <f>IF(Emission_Table[ [#This Row],[Clean GHG Type] ]="CO2", Emission_Table[[#This Row],[Emissions (tons)]],
 IF(Emission_Table[[#This Row],[Clean GHG Type]]="CH4", Emission_Table[[#This Row],[Emissions (tons)]]*28,
 IF(Emission_Table[[#This Row],[Clean GHG Type]]="N2O", Emission_Table[[#This Row],[Emissions (tons)]]*265, "")))</f>
        <v>215884.9</v>
      </c>
      <c r="G710" s="8">
        <v>814.66</v>
      </c>
    </row>
    <row r="711" spans="1:7" ht="15.75" customHeight="1" x14ac:dyDescent="0.3">
      <c r="A711" s="6" t="s">
        <v>136</v>
      </c>
      <c r="B711" s="6" t="str">
        <f>TRIM(UPPER(Emission_Table_Raw[[#This Row],[Facility Name]]))</f>
        <v>JSW ENERGY</v>
      </c>
      <c r="C711" s="1" t="s">
        <v>23</v>
      </c>
      <c r="D711" s="3" t="str">
        <f>TRIM(UPPER(Emission_Table_Raw[[#This Row],[Scope]]))</f>
        <v>SCOPE 2</v>
      </c>
      <c r="E711" s="3" t="str">
        <f>SUBSTITUTE(SUBSTITUTE(SUBSTITUTE(UPPER(Emission_Table_Raw[[#This Row],[GHG Type]]),"₂","2"),"₄","4"),"₀","0")</f>
        <v>CO2</v>
      </c>
      <c r="F711" s="8">
        <f>IF(Emission_Table[ [#This Row],[Clean GHG Type] ]="CO2", Emission_Table[[#This Row],[Emissions (tons)]],
 IF(Emission_Table[[#This Row],[Clean GHG Type]]="CH4", Emission_Table[[#This Row],[Emissions (tons)]]*28,
 IF(Emission_Table[[#This Row],[Clean GHG Type]]="N2O", Emission_Table[[#This Row],[Emissions (tons)]]*265, "")))</f>
        <v>3666.976435047628</v>
      </c>
      <c r="G711" s="8">
        <v>3666.976435047628</v>
      </c>
    </row>
    <row r="712" spans="1:7" ht="15.75" customHeight="1" x14ac:dyDescent="0.3">
      <c r="A712" s="6" t="s">
        <v>93</v>
      </c>
      <c r="B712" s="6" t="str">
        <f>TRIM(UPPER(Emission_Table_Raw[[#This Row],[Facility Name]]))</f>
        <v>TATA STEEL</v>
      </c>
      <c r="C712" s="1" t="s">
        <v>8</v>
      </c>
      <c r="D712" s="3" t="str">
        <f>TRIM(UPPER(Emission_Table_Raw[[#This Row],[Scope]]))</f>
        <v>SCOPE 1</v>
      </c>
      <c r="E712" s="3" t="str">
        <f>SUBSTITUTE(SUBSTITUTE(SUBSTITUTE(UPPER(Emission_Table_Raw[[#This Row],[GHG Type]]),"₂","2"),"₄","4"),"₀","0")</f>
        <v>CO2</v>
      </c>
      <c r="F712" s="8">
        <f>IF(Emission_Table[ [#This Row],[Clean GHG Type] ]="CO2", Emission_Table[[#This Row],[Emissions (tons)]],
 IF(Emission_Table[[#This Row],[Clean GHG Type]]="CH4", Emission_Table[[#This Row],[Emissions (tons)]]*28,
 IF(Emission_Table[[#This Row],[Clean GHG Type]]="N2O", Emission_Table[[#This Row],[Emissions (tons)]]*265, "")))</f>
        <v>2116.64</v>
      </c>
      <c r="G712" s="8">
        <v>2116.64</v>
      </c>
    </row>
    <row r="713" spans="1:7" ht="15.75" customHeight="1" x14ac:dyDescent="0.3">
      <c r="A713" s="6" t="s">
        <v>93</v>
      </c>
      <c r="B713" s="6" t="str">
        <f>TRIM(UPPER(Emission_Table_Raw[[#This Row],[Facility Name]]))</f>
        <v>TATA STEEL</v>
      </c>
      <c r="C713" s="1" t="s">
        <v>8</v>
      </c>
      <c r="D713" s="3" t="str">
        <f>TRIM(UPPER(Emission_Table_Raw[[#This Row],[Scope]]))</f>
        <v>SCOPE 1</v>
      </c>
      <c r="E713" s="3" t="str">
        <f>SUBSTITUTE(SUBSTITUTE(SUBSTITUTE(UPPER(Emission_Table_Raw[[#This Row],[GHG Type]]),"₂","2"),"₄","4"),"₀","0")</f>
        <v>CH4</v>
      </c>
      <c r="F713" s="8">
        <f>IF(Emission_Table[ [#This Row],[Clean GHG Type] ]="CO2", Emission_Table[[#This Row],[Emissions (tons)]],
 IF(Emission_Table[[#This Row],[Clean GHG Type]]="CH4", Emission_Table[[#This Row],[Emissions (tons)]]*28,
 IF(Emission_Table[[#This Row],[Clean GHG Type]]="N2O", Emission_Table[[#This Row],[Emissions (tons)]]*265, "")))</f>
        <v>74564.56</v>
      </c>
      <c r="G713" s="8">
        <v>2663.02</v>
      </c>
    </row>
    <row r="714" spans="1:7" ht="15.75" customHeight="1" x14ac:dyDescent="0.3">
      <c r="A714" s="6" t="s">
        <v>93</v>
      </c>
      <c r="B714" s="6" t="str">
        <f>TRIM(UPPER(Emission_Table_Raw[[#This Row],[Facility Name]]))</f>
        <v>ADANI GREEN</v>
      </c>
      <c r="C714" s="1" t="s">
        <v>8</v>
      </c>
      <c r="D714" s="3" t="str">
        <f>TRIM(UPPER(Emission_Table_Raw[[#This Row],[Scope]]))</f>
        <v>SCOPE 3</v>
      </c>
      <c r="E714" s="3" t="str">
        <f>SUBSTITUTE(SUBSTITUTE(SUBSTITUTE(UPPER(Emission_Table_Raw[[#This Row],[GHG Type]]),"₂","2"),"₄","4"),"₀","0")</f>
        <v>CH4</v>
      </c>
      <c r="F714" s="8">
        <f>IF(Emission_Table[ [#This Row],[Clean GHG Type] ]="CO2", Emission_Table[[#This Row],[Emissions (tons)]],
 IF(Emission_Table[[#This Row],[Clean GHG Type]]="CH4", Emission_Table[[#This Row],[Emissions (tons)]]*28,
 IF(Emission_Table[[#This Row],[Clean GHG Type]]="N2O", Emission_Table[[#This Row],[Emissions (tons)]]*265, "")))</f>
        <v>78876.840000000011</v>
      </c>
      <c r="G714" s="8">
        <v>2817.03</v>
      </c>
    </row>
    <row r="715" spans="1:7" ht="15.75" customHeight="1" x14ac:dyDescent="0.3">
      <c r="A715" s="6" t="s">
        <v>93</v>
      </c>
      <c r="B715" s="6" t="str">
        <f>TRIM(UPPER(Emission_Table_Raw[[#This Row],[Facility Name]]))</f>
        <v>JSW ENERGY</v>
      </c>
      <c r="C715" s="1" t="s">
        <v>8</v>
      </c>
      <c r="D715" s="3" t="str">
        <f>TRIM(UPPER(Emission_Table_Raw[[#This Row],[Scope]]))</f>
        <v>SCOPE 1</v>
      </c>
      <c r="E715" s="3" t="str">
        <f>SUBSTITUTE(SUBSTITUTE(SUBSTITUTE(UPPER(Emission_Table_Raw[[#This Row],[GHG Type]]),"₂","2"),"₄","4"),"₀","0")</f>
        <v>CH4</v>
      </c>
      <c r="F715" s="8">
        <f>IF(Emission_Table[ [#This Row],[Clean GHG Type] ]="CO2", Emission_Table[[#This Row],[Emissions (tons)]],
 IF(Emission_Table[[#This Row],[Clean GHG Type]]="CH4", Emission_Table[[#This Row],[Emissions (tons)]]*28,
 IF(Emission_Table[[#This Row],[Clean GHG Type]]="N2O", Emission_Table[[#This Row],[Emissions (tons)]]*265, "")))</f>
        <v>69888.28</v>
      </c>
      <c r="G715" s="8">
        <v>2496.0100000000002</v>
      </c>
    </row>
    <row r="716" spans="1:7" ht="15.75" customHeight="1" x14ac:dyDescent="0.3">
      <c r="A716" s="6" t="s">
        <v>93</v>
      </c>
      <c r="B716" s="6" t="str">
        <f>TRIM(UPPER(Emission_Table_Raw[[#This Row],[Facility Name]]))</f>
        <v>ADANI GREEN</v>
      </c>
      <c r="C716" s="1" t="s">
        <v>23</v>
      </c>
      <c r="D716" s="3" t="str">
        <f>TRIM(UPPER(Emission_Table_Raw[[#This Row],[Scope]]))</f>
        <v>SCOPE 1</v>
      </c>
      <c r="E716" s="3" t="str">
        <f>SUBSTITUTE(SUBSTITUTE(SUBSTITUTE(UPPER(Emission_Table_Raw[[#This Row],[GHG Type]]),"₂","2"),"₄","4"),"₀","0")</f>
        <v>CO2</v>
      </c>
      <c r="F716" s="8">
        <f>IF(Emission_Table[ [#This Row],[Clean GHG Type] ]="CO2", Emission_Table[[#This Row],[Emissions (tons)]],
 IF(Emission_Table[[#This Row],[Clean GHG Type]]="CH4", Emission_Table[[#This Row],[Emissions (tons)]]*28,
 IF(Emission_Table[[#This Row],[Clean GHG Type]]="N2O", Emission_Table[[#This Row],[Emissions (tons)]]*265, "")))</f>
        <v>1473.5947918411141</v>
      </c>
      <c r="G716" s="8">
        <v>1473.5947918411141</v>
      </c>
    </row>
    <row r="717" spans="1:7" ht="15.75" customHeight="1" x14ac:dyDescent="0.3">
      <c r="A717" s="6" t="s">
        <v>93</v>
      </c>
      <c r="B717" s="6" t="str">
        <f>TRIM(UPPER(Emission_Table_Raw[[#This Row],[Facility Name]]))</f>
        <v>ADANI GREEN</v>
      </c>
      <c r="C717" s="1" t="s">
        <v>34</v>
      </c>
      <c r="D717" s="3" t="str">
        <f>TRIM(UPPER(Emission_Table_Raw[[#This Row],[Scope]]))</f>
        <v>SCOPE 2</v>
      </c>
      <c r="E717" s="3" t="str">
        <f>SUBSTITUTE(SUBSTITUTE(SUBSTITUTE(UPPER(Emission_Table_Raw[[#This Row],[GHG Type]]),"₂","2"),"₄","4"),"₀","0")</f>
        <v>N2O</v>
      </c>
      <c r="F717" s="8">
        <f>IF(Emission_Table[ [#This Row],[Clean GHG Type] ]="CO2", Emission_Table[[#This Row],[Emissions (tons)]],
 IF(Emission_Table[[#This Row],[Clean GHG Type]]="CH4", Emission_Table[[#This Row],[Emissions (tons)]]*28,
 IF(Emission_Table[[#This Row],[Clean GHG Type]]="N2O", Emission_Table[[#This Row],[Emissions (tons)]]*265, "")))</f>
        <v>1164804.5389242393</v>
      </c>
      <c r="G717" s="8">
        <v>4395.4888261292053</v>
      </c>
    </row>
    <row r="718" spans="1:7" ht="15.75" customHeight="1" x14ac:dyDescent="0.3">
      <c r="A718" s="6" t="s">
        <v>93</v>
      </c>
      <c r="B718" s="6" t="str">
        <f>TRIM(UPPER(Emission_Table_Raw[[#This Row],[Facility Name]]))</f>
        <v>TATA STEEL</v>
      </c>
      <c r="C718" s="1" t="s">
        <v>13</v>
      </c>
      <c r="D718" s="3" t="str">
        <f>TRIM(UPPER(Emission_Table_Raw[[#This Row],[Scope]]))</f>
        <v>SCOPE 1</v>
      </c>
      <c r="E718" s="3" t="str">
        <f>SUBSTITUTE(SUBSTITUTE(SUBSTITUTE(UPPER(Emission_Table_Raw[[#This Row],[GHG Type]]),"₂","2"),"₄","4"),"₀","0")</f>
        <v>N2O</v>
      </c>
      <c r="F718" s="8">
        <f>IF(Emission_Table[ [#This Row],[Clean GHG Type] ]="CO2", Emission_Table[[#This Row],[Emissions (tons)]],
 IF(Emission_Table[[#This Row],[Clean GHG Type]]="CH4", Emission_Table[[#This Row],[Emissions (tons)]]*28,
 IF(Emission_Table[[#This Row],[Clean GHG Type]]="N2O", Emission_Table[[#This Row],[Emissions (tons)]]*265, "")))</f>
        <v>230287.65</v>
      </c>
      <c r="G718" s="8">
        <v>869.01</v>
      </c>
    </row>
    <row r="719" spans="1:7" ht="15.75" customHeight="1" x14ac:dyDescent="0.3">
      <c r="A719" s="6" t="s">
        <v>93</v>
      </c>
      <c r="B719" s="6" t="str">
        <f>TRIM(UPPER(Emission_Table_Raw[[#This Row],[Facility Name]]))</f>
        <v>TATA STEEL</v>
      </c>
      <c r="C719" s="1" t="s">
        <v>8</v>
      </c>
      <c r="D719" s="3" t="str">
        <f>TRIM(UPPER(Emission_Table_Raw[[#This Row],[Scope]]))</f>
        <v>SCOPE 3</v>
      </c>
      <c r="E719" s="3" t="str">
        <f>SUBSTITUTE(SUBSTITUTE(SUBSTITUTE(UPPER(Emission_Table_Raw[[#This Row],[GHG Type]]),"₂","2"),"₄","4"),"₀","0")</f>
        <v>CO2</v>
      </c>
      <c r="F719" s="8">
        <f>IF(Emission_Table[ [#This Row],[Clean GHG Type] ]="CO2", Emission_Table[[#This Row],[Emissions (tons)]],
 IF(Emission_Table[[#This Row],[Clean GHG Type]]="CH4", Emission_Table[[#This Row],[Emissions (tons)]]*28,
 IF(Emission_Table[[#This Row],[Clean GHG Type]]="N2O", Emission_Table[[#This Row],[Emissions (tons)]]*265, "")))</f>
        <v>2017.59</v>
      </c>
      <c r="G719" s="8">
        <v>2017.59</v>
      </c>
    </row>
    <row r="720" spans="1:7" ht="15.75" customHeight="1" x14ac:dyDescent="0.3">
      <c r="A720" s="6" t="s">
        <v>93</v>
      </c>
      <c r="B720" s="6" t="str">
        <f>TRIM(UPPER(Emission_Table_Raw[[#This Row],[Facility Name]]))</f>
        <v>ADANI GREEN</v>
      </c>
      <c r="C720" s="1" t="s">
        <v>23</v>
      </c>
      <c r="D720" s="3" t="str">
        <f>TRIM(UPPER(Emission_Table_Raw[[#This Row],[Scope]]))</f>
        <v>SCOPE 2</v>
      </c>
      <c r="E720" s="3" t="str">
        <f>SUBSTITUTE(SUBSTITUTE(SUBSTITUTE(UPPER(Emission_Table_Raw[[#This Row],[GHG Type]]),"₂","2"),"₄","4"),"₀","0")</f>
        <v>N2O</v>
      </c>
      <c r="F720" s="8">
        <f>IF(Emission_Table[ [#This Row],[Clean GHG Type] ]="CO2", Emission_Table[[#This Row],[Emissions (tons)]],
 IF(Emission_Table[[#This Row],[Clean GHG Type]]="CH4", Emission_Table[[#This Row],[Emissions (tons)]]*28,
 IF(Emission_Table[[#This Row],[Clean GHG Type]]="N2O", Emission_Table[[#This Row],[Emissions (tons)]]*265, "")))</f>
        <v>269910.45</v>
      </c>
      <c r="G720" s="8">
        <v>1018.53</v>
      </c>
    </row>
    <row r="721" spans="1:7" ht="15.75" customHeight="1" x14ac:dyDescent="0.3">
      <c r="A721" s="6" t="s">
        <v>93</v>
      </c>
      <c r="B721" s="6" t="str">
        <f>TRIM(UPPER(Emission_Table_Raw[[#This Row],[Facility Name]]))</f>
        <v>JSW ENERGY</v>
      </c>
      <c r="C721" s="1" t="s">
        <v>23</v>
      </c>
      <c r="D721" s="3" t="str">
        <f>TRIM(UPPER(Emission_Table_Raw[[#This Row],[Scope]]))</f>
        <v>SCOPE 3</v>
      </c>
      <c r="E721" s="3" t="str">
        <f>SUBSTITUTE(SUBSTITUTE(SUBSTITUTE(UPPER(Emission_Table_Raw[[#This Row],[GHG Type]]),"₂","2"),"₄","4"),"₀","0")</f>
        <v>N2O</v>
      </c>
      <c r="F721" s="8">
        <f>IF(Emission_Table[ [#This Row],[Clean GHG Type] ]="CO2", Emission_Table[[#This Row],[Emissions (tons)]],
 IF(Emission_Table[[#This Row],[Clean GHG Type]]="CH4", Emission_Table[[#This Row],[Emissions (tons)]]*28,
 IF(Emission_Table[[#This Row],[Clean GHG Type]]="N2O", Emission_Table[[#This Row],[Emissions (tons)]]*265, "")))</f>
        <v>416571.89282124327</v>
      </c>
      <c r="G721" s="8">
        <v>1571.969406872616</v>
      </c>
    </row>
    <row r="722" spans="1:7" ht="15.75" customHeight="1" x14ac:dyDescent="0.3">
      <c r="A722" s="6" t="s">
        <v>129</v>
      </c>
      <c r="B722" s="6" t="str">
        <f>TRIM(UPPER(Emission_Table_Raw[[#This Row],[Facility Name]]))</f>
        <v>ADANI GREEN</v>
      </c>
      <c r="C722" s="1" t="s">
        <v>34</v>
      </c>
      <c r="D722" s="3" t="str">
        <f>TRIM(UPPER(Emission_Table_Raw[[#This Row],[Scope]]))</f>
        <v>SCOPE 2</v>
      </c>
      <c r="E722" s="3" t="str">
        <f>SUBSTITUTE(SUBSTITUTE(SUBSTITUTE(UPPER(Emission_Table_Raw[[#This Row],[GHG Type]]),"₂","2"),"₄","4"),"₀","0")</f>
        <v>N2O</v>
      </c>
      <c r="F722" s="8">
        <f>IF(Emission_Table[ [#This Row],[Clean GHG Type] ]="CO2", Emission_Table[[#This Row],[Emissions (tons)]],
 IF(Emission_Table[[#This Row],[Clean GHG Type]]="CH4", Emission_Table[[#This Row],[Emissions (tons)]]*28,
 IF(Emission_Table[[#This Row],[Clean GHG Type]]="N2O", Emission_Table[[#This Row],[Emissions (tons)]]*265, "")))</f>
        <v>932730.3698288782</v>
      </c>
      <c r="G722" s="8">
        <v>3519.737244637276</v>
      </c>
    </row>
    <row r="723" spans="1:7" ht="15.75" customHeight="1" x14ac:dyDescent="0.3">
      <c r="A723" s="6" t="s">
        <v>129</v>
      </c>
      <c r="B723" s="6" t="str">
        <f>TRIM(UPPER(Emission_Table_Raw[[#This Row],[Facility Name]]))</f>
        <v>TATA STEEL</v>
      </c>
      <c r="C723" s="1" t="s">
        <v>34</v>
      </c>
      <c r="D723" s="3" t="str">
        <f>TRIM(UPPER(Emission_Table_Raw[[#This Row],[Scope]]))</f>
        <v>SCOPE 2</v>
      </c>
      <c r="E723" s="3" t="str">
        <f>SUBSTITUTE(SUBSTITUTE(SUBSTITUTE(UPPER(Emission_Table_Raw[[#This Row],[GHG Type]]),"₂","2"),"₄","4"),"₀","0")</f>
        <v>CH4</v>
      </c>
      <c r="F723" s="8">
        <f>IF(Emission_Table[ [#This Row],[Clean GHG Type] ]="CO2", Emission_Table[[#This Row],[Emissions (tons)]],
 IF(Emission_Table[[#This Row],[Clean GHG Type]]="CH4", Emission_Table[[#This Row],[Emissions (tons)]]*28,
 IF(Emission_Table[[#This Row],[Clean GHG Type]]="N2O", Emission_Table[[#This Row],[Emissions (tons)]]*265, "")))</f>
        <v>90017.48</v>
      </c>
      <c r="G723" s="8">
        <v>3214.91</v>
      </c>
    </row>
    <row r="724" spans="1:7" ht="15.75" customHeight="1" x14ac:dyDescent="0.3">
      <c r="A724" s="6" t="s">
        <v>129</v>
      </c>
      <c r="B724" s="6" t="str">
        <f>TRIM(UPPER(Emission_Table_Raw[[#This Row],[Facility Name]]))</f>
        <v>TATA STEEL</v>
      </c>
      <c r="C724" s="1" t="s">
        <v>8</v>
      </c>
      <c r="D724" s="3" t="str">
        <f>TRIM(UPPER(Emission_Table_Raw[[#This Row],[Scope]]))</f>
        <v>SCOPE 2</v>
      </c>
      <c r="E724" s="3" t="str">
        <f>SUBSTITUTE(SUBSTITUTE(SUBSTITUTE(UPPER(Emission_Table_Raw[[#This Row],[GHG Type]]),"₂","2"),"₄","4"),"₀","0")</f>
        <v>CH4</v>
      </c>
      <c r="F724" s="8">
        <f>IF(Emission_Table[ [#This Row],[Clean GHG Type] ]="CO2", Emission_Table[[#This Row],[Emissions (tons)]],
 IF(Emission_Table[[#This Row],[Clean GHG Type]]="CH4", Emission_Table[[#This Row],[Emissions (tons)]]*28,
 IF(Emission_Table[[#This Row],[Clean GHG Type]]="N2O", Emission_Table[[#This Row],[Emissions (tons)]]*265, "")))</f>
        <v>14526.399999999998</v>
      </c>
      <c r="G724" s="8">
        <v>518.79999999999995</v>
      </c>
    </row>
    <row r="725" spans="1:7" ht="15.75" customHeight="1" x14ac:dyDescent="0.3">
      <c r="A725" s="6" t="s">
        <v>129</v>
      </c>
      <c r="B725" s="6" t="str">
        <f>TRIM(UPPER(Emission_Table_Raw[[#This Row],[Facility Name]]))</f>
        <v>ADANI GREEN</v>
      </c>
      <c r="C725" s="1" t="s">
        <v>23</v>
      </c>
      <c r="D725" s="3" t="str">
        <f>TRIM(UPPER(Emission_Table_Raw[[#This Row],[Scope]]))</f>
        <v>SCOPE 3</v>
      </c>
      <c r="E725" s="3" t="str">
        <f>SUBSTITUTE(SUBSTITUTE(SUBSTITUTE(UPPER(Emission_Table_Raw[[#This Row],[GHG Type]]),"₂","2"),"₄","4"),"₀","0")</f>
        <v>CO2</v>
      </c>
      <c r="F725" s="8">
        <f>IF(Emission_Table[ [#This Row],[Clean GHG Type] ]="CO2", Emission_Table[[#This Row],[Emissions (tons)]],
 IF(Emission_Table[[#This Row],[Clean GHG Type]]="CH4", Emission_Table[[#This Row],[Emissions (tons)]]*28,
 IF(Emission_Table[[#This Row],[Clean GHG Type]]="N2O", Emission_Table[[#This Row],[Emissions (tons)]]*265, "")))</f>
        <v>727.78</v>
      </c>
      <c r="G725" s="8">
        <v>727.78</v>
      </c>
    </row>
    <row r="726" spans="1:7" ht="15.75" customHeight="1" x14ac:dyDescent="0.3">
      <c r="A726" s="6" t="s">
        <v>129</v>
      </c>
      <c r="B726" s="6" t="str">
        <f>TRIM(UPPER(Emission_Table_Raw[[#This Row],[Facility Name]]))</f>
        <v>RELIANCE INDUSTRIES</v>
      </c>
      <c r="C726" s="1" t="s">
        <v>13</v>
      </c>
      <c r="D726" s="3" t="str">
        <f>TRIM(UPPER(Emission_Table_Raw[[#This Row],[Scope]]))</f>
        <v>SCOPE 1</v>
      </c>
      <c r="E726" s="3" t="str">
        <f>SUBSTITUTE(SUBSTITUTE(SUBSTITUTE(UPPER(Emission_Table_Raw[[#This Row],[GHG Type]]),"₂","2"),"₄","4"),"₀","0")</f>
        <v>CO2</v>
      </c>
      <c r="F726" s="8">
        <f>IF(Emission_Table[ [#This Row],[Clean GHG Type] ]="CO2", Emission_Table[[#This Row],[Emissions (tons)]],
 IF(Emission_Table[[#This Row],[Clean GHG Type]]="CH4", Emission_Table[[#This Row],[Emissions (tons)]]*28,
 IF(Emission_Table[[#This Row],[Clean GHG Type]]="N2O", Emission_Table[[#This Row],[Emissions (tons)]]*265, "")))</f>
        <v>2963</v>
      </c>
      <c r="G726" s="8">
        <v>2963</v>
      </c>
    </row>
    <row r="727" spans="1:7" ht="15.75" customHeight="1" x14ac:dyDescent="0.3">
      <c r="A727" s="6" t="s">
        <v>129</v>
      </c>
      <c r="B727" s="6" t="str">
        <f>TRIM(UPPER(Emission_Table_Raw[[#This Row],[Facility Name]]))</f>
        <v>JSW ENERGY</v>
      </c>
      <c r="C727" s="1" t="s">
        <v>34</v>
      </c>
      <c r="D727" s="3" t="str">
        <f>TRIM(UPPER(Emission_Table_Raw[[#This Row],[Scope]]))</f>
        <v>SCOPE 3</v>
      </c>
      <c r="E727" s="3" t="str">
        <f>SUBSTITUTE(SUBSTITUTE(SUBSTITUTE(UPPER(Emission_Table_Raw[[#This Row],[GHG Type]]),"₂","2"),"₄","4"),"₀","0")</f>
        <v>CO2</v>
      </c>
      <c r="F727" s="8">
        <f>IF(Emission_Table[ [#This Row],[Clean GHG Type] ]="CO2", Emission_Table[[#This Row],[Emissions (tons)]],
 IF(Emission_Table[[#This Row],[Clean GHG Type]]="CH4", Emission_Table[[#This Row],[Emissions (tons)]]*28,
 IF(Emission_Table[[#This Row],[Clean GHG Type]]="N2O", Emission_Table[[#This Row],[Emissions (tons)]]*265, "")))</f>
        <v>4037.93</v>
      </c>
      <c r="G727" s="8">
        <v>4037.93</v>
      </c>
    </row>
    <row r="728" spans="1:7" ht="15.75" customHeight="1" x14ac:dyDescent="0.3">
      <c r="A728" s="6" t="s">
        <v>129</v>
      </c>
      <c r="B728" s="6" t="str">
        <f>TRIM(UPPER(Emission_Table_Raw[[#This Row],[Facility Name]]))</f>
        <v>ADANI GREEN</v>
      </c>
      <c r="C728" s="1" t="s">
        <v>8</v>
      </c>
      <c r="D728" s="3" t="str">
        <f>TRIM(UPPER(Emission_Table_Raw[[#This Row],[Scope]]))</f>
        <v>SCOPE 1</v>
      </c>
      <c r="E728" s="3" t="str">
        <f>SUBSTITUTE(SUBSTITUTE(SUBSTITUTE(UPPER(Emission_Table_Raw[[#This Row],[GHG Type]]),"₂","2"),"₄","4"),"₀","0")</f>
        <v>N2O</v>
      </c>
      <c r="F728" s="8">
        <f>IF(Emission_Table[ [#This Row],[Clean GHG Type] ]="CO2", Emission_Table[[#This Row],[Emissions (tons)]],
 IF(Emission_Table[[#This Row],[Clean GHG Type]]="CH4", Emission_Table[[#This Row],[Emissions (tons)]]*28,
 IF(Emission_Table[[#This Row],[Clean GHG Type]]="N2O", Emission_Table[[#This Row],[Emissions (tons)]]*265, "")))</f>
        <v>1137917.95</v>
      </c>
      <c r="G728" s="8">
        <v>4294.03</v>
      </c>
    </row>
    <row r="729" spans="1:7" ht="15.75" customHeight="1" x14ac:dyDescent="0.3">
      <c r="A729" s="6" t="s">
        <v>129</v>
      </c>
      <c r="B729" s="6" t="str">
        <f>TRIM(UPPER(Emission_Table_Raw[[#This Row],[Facility Name]]))</f>
        <v>ADANI GREEN</v>
      </c>
      <c r="C729" s="1" t="s">
        <v>34</v>
      </c>
      <c r="D729" s="3" t="str">
        <f>TRIM(UPPER(Emission_Table_Raw[[#This Row],[Scope]]))</f>
        <v>SCOPE 3</v>
      </c>
      <c r="E729" s="3" t="str">
        <f>SUBSTITUTE(SUBSTITUTE(SUBSTITUTE(UPPER(Emission_Table_Raw[[#This Row],[GHG Type]]),"₂","2"),"₄","4"),"₀","0")</f>
        <v>CO2</v>
      </c>
      <c r="F729" s="8">
        <f>IF(Emission_Table[ [#This Row],[Clean GHG Type] ]="CO2", Emission_Table[[#This Row],[Emissions (tons)]],
 IF(Emission_Table[[#This Row],[Clean GHG Type]]="CH4", Emission_Table[[#This Row],[Emissions (tons)]]*28,
 IF(Emission_Table[[#This Row],[Clean GHG Type]]="N2O", Emission_Table[[#This Row],[Emissions (tons)]]*265, "")))</f>
        <v>3592.6</v>
      </c>
      <c r="G729" s="8">
        <v>3592.6</v>
      </c>
    </row>
    <row r="730" spans="1:7" ht="15.75" customHeight="1" x14ac:dyDescent="0.3">
      <c r="A730" s="6" t="s">
        <v>129</v>
      </c>
      <c r="B730" s="6" t="str">
        <f>TRIM(UPPER(Emission_Table_Raw[[#This Row],[Facility Name]]))</f>
        <v>L&amp;T</v>
      </c>
      <c r="C730" s="1" t="s">
        <v>23</v>
      </c>
      <c r="D730" s="3" t="str">
        <f>TRIM(UPPER(Emission_Table_Raw[[#This Row],[Scope]]))</f>
        <v>SCOPE 1</v>
      </c>
      <c r="E730" s="3" t="str">
        <f>SUBSTITUTE(SUBSTITUTE(SUBSTITUTE(UPPER(Emission_Table_Raw[[#This Row],[GHG Type]]),"₂","2"),"₄","4"),"₀","0")</f>
        <v>CH4</v>
      </c>
      <c r="F730" s="8">
        <f>IF(Emission_Table[ [#This Row],[Clean GHG Type] ]="CO2", Emission_Table[[#This Row],[Emissions (tons)]],
 IF(Emission_Table[[#This Row],[Clean GHG Type]]="CH4", Emission_Table[[#This Row],[Emissions (tons)]]*28,
 IF(Emission_Table[[#This Row],[Clean GHG Type]]="N2O", Emission_Table[[#This Row],[Emissions (tons)]]*265, "")))</f>
        <v>108247.15999999999</v>
      </c>
      <c r="G730" s="8">
        <v>3865.97</v>
      </c>
    </row>
    <row r="731" spans="1:7" ht="15.75" customHeight="1" x14ac:dyDescent="0.3">
      <c r="A731" s="6" t="s">
        <v>129</v>
      </c>
      <c r="B731" s="6" t="str">
        <f>TRIM(UPPER(Emission_Table_Raw[[#This Row],[Facility Name]]))</f>
        <v>RELIANCE INDUSTRIES</v>
      </c>
      <c r="C731" s="1" t="s">
        <v>8</v>
      </c>
      <c r="D731" s="3" t="str">
        <f>TRIM(UPPER(Emission_Table_Raw[[#This Row],[Scope]]))</f>
        <v>SCOPE 1</v>
      </c>
      <c r="E731" s="3" t="str">
        <f>SUBSTITUTE(SUBSTITUTE(SUBSTITUTE(UPPER(Emission_Table_Raw[[#This Row],[GHG Type]]),"₂","2"),"₄","4"),"₀","0")</f>
        <v>N2O</v>
      </c>
      <c r="F731" s="8">
        <f>IF(Emission_Table[ [#This Row],[Clean GHG Type] ]="CO2", Emission_Table[[#This Row],[Emissions (tons)]],
 IF(Emission_Table[[#This Row],[Clean GHG Type]]="CH4", Emission_Table[[#This Row],[Emissions (tons)]]*28,
 IF(Emission_Table[[#This Row],[Clean GHG Type]]="N2O", Emission_Table[[#This Row],[Emissions (tons)]]*265, "")))</f>
        <v>1283009.2278177899</v>
      </c>
      <c r="G731" s="8">
        <v>4841.5442559161884</v>
      </c>
    </row>
    <row r="732" spans="1:7" ht="15.75" customHeight="1" x14ac:dyDescent="0.3">
      <c r="A732" s="6" t="s">
        <v>129</v>
      </c>
      <c r="B732" s="6" t="str">
        <f>TRIM(UPPER(Emission_Table_Raw[[#This Row],[Facility Name]]))</f>
        <v>RELIANCE INDUSTRIES</v>
      </c>
      <c r="C732" s="1" t="s">
        <v>34</v>
      </c>
      <c r="D732" s="3" t="str">
        <f>TRIM(UPPER(Emission_Table_Raw[[#This Row],[Scope]]))</f>
        <v>SCOPE 2</v>
      </c>
      <c r="E732" s="3" t="str">
        <f>SUBSTITUTE(SUBSTITUTE(SUBSTITUTE(UPPER(Emission_Table_Raw[[#This Row],[GHG Type]]),"₂","2"),"₄","4"),"₀","0")</f>
        <v>CH4</v>
      </c>
      <c r="F732" s="8">
        <f>IF(Emission_Table[ [#This Row],[Clean GHG Type] ]="CO2", Emission_Table[[#This Row],[Emissions (tons)]],
 IF(Emission_Table[[#This Row],[Clean GHG Type]]="CH4", Emission_Table[[#This Row],[Emissions (tons)]]*28,
 IF(Emission_Table[[#This Row],[Clean GHG Type]]="N2O", Emission_Table[[#This Row],[Emissions (tons)]]*265, "")))</f>
        <v>127341.76000000001</v>
      </c>
      <c r="G732" s="8">
        <v>4547.92</v>
      </c>
    </row>
    <row r="733" spans="1:7" ht="15.75" customHeight="1" x14ac:dyDescent="0.3">
      <c r="A733" s="6" t="s">
        <v>129</v>
      </c>
      <c r="B733" s="6" t="str">
        <f>TRIM(UPPER(Emission_Table_Raw[[#This Row],[Facility Name]]))</f>
        <v>TATA STEEL</v>
      </c>
      <c r="C733" s="1" t="s">
        <v>34</v>
      </c>
      <c r="D733" s="3" t="str">
        <f>TRIM(UPPER(Emission_Table_Raw[[#This Row],[Scope]]))</f>
        <v>SCOPE 2</v>
      </c>
      <c r="E733" s="3" t="str">
        <f>SUBSTITUTE(SUBSTITUTE(SUBSTITUTE(UPPER(Emission_Table_Raw[[#This Row],[GHG Type]]),"₂","2"),"₄","4"),"₀","0")</f>
        <v>CH4</v>
      </c>
      <c r="F733" s="8">
        <f>IF(Emission_Table[ [#This Row],[Clean GHG Type] ]="CO2", Emission_Table[[#This Row],[Emissions (tons)]],
 IF(Emission_Table[[#This Row],[Clean GHG Type]]="CH4", Emission_Table[[#This Row],[Emissions (tons)]]*28,
 IF(Emission_Table[[#This Row],[Clean GHG Type]]="N2O", Emission_Table[[#This Row],[Emissions (tons)]]*265, "")))</f>
        <v>25741.8</v>
      </c>
      <c r="G733" s="8">
        <v>919.35</v>
      </c>
    </row>
    <row r="734" spans="1:7" ht="15.75" customHeight="1" x14ac:dyDescent="0.3">
      <c r="A734" s="6" t="s">
        <v>129</v>
      </c>
      <c r="B734" s="6" t="str">
        <f>TRIM(UPPER(Emission_Table_Raw[[#This Row],[Facility Name]]))</f>
        <v>L&amp;T</v>
      </c>
      <c r="C734" s="1" t="s">
        <v>8</v>
      </c>
      <c r="D734" s="3" t="str">
        <f>TRIM(UPPER(Emission_Table_Raw[[#This Row],[Scope]]))</f>
        <v>SCOPE 2</v>
      </c>
      <c r="E734" s="3" t="str">
        <f>SUBSTITUTE(SUBSTITUTE(SUBSTITUTE(UPPER(Emission_Table_Raw[[#This Row],[GHG Type]]),"₂","2"),"₄","4"),"₀","0")</f>
        <v>N2O</v>
      </c>
      <c r="F734" s="8">
        <f>IF(Emission_Table[ [#This Row],[Clean GHG Type] ]="CO2", Emission_Table[[#This Row],[Emissions (tons)]],
 IF(Emission_Table[[#This Row],[Clean GHG Type]]="CH4", Emission_Table[[#This Row],[Emissions (tons)]]*28,
 IF(Emission_Table[[#This Row],[Clean GHG Type]]="N2O", Emission_Table[[#This Row],[Emissions (tons)]]*265, "")))</f>
        <v>151561.44999999998</v>
      </c>
      <c r="G734" s="8">
        <v>571.92999999999995</v>
      </c>
    </row>
    <row r="735" spans="1:7" ht="15.75" customHeight="1" x14ac:dyDescent="0.3">
      <c r="A735" s="6" t="s">
        <v>129</v>
      </c>
      <c r="B735" s="6" t="str">
        <f>TRIM(UPPER(Emission_Table_Raw[[#This Row],[Facility Name]]))</f>
        <v>ADANI GREEN</v>
      </c>
      <c r="C735" s="1" t="s">
        <v>8</v>
      </c>
      <c r="D735" s="3" t="str">
        <f>TRIM(UPPER(Emission_Table_Raw[[#This Row],[Scope]]))</f>
        <v>SCOPE 1</v>
      </c>
      <c r="E735" s="3" t="str">
        <f>SUBSTITUTE(SUBSTITUTE(SUBSTITUTE(UPPER(Emission_Table_Raw[[#This Row],[GHG Type]]),"₂","2"),"₄","4"),"₀","0")</f>
        <v>CO2</v>
      </c>
      <c r="F735" s="8">
        <f>IF(Emission_Table[ [#This Row],[Clean GHG Type] ]="CO2", Emission_Table[[#This Row],[Emissions (tons)]],
 IF(Emission_Table[[#This Row],[Clean GHG Type]]="CH4", Emission_Table[[#This Row],[Emissions (tons)]]*28,
 IF(Emission_Table[[#This Row],[Clean GHG Type]]="N2O", Emission_Table[[#This Row],[Emissions (tons)]]*265, "")))</f>
        <v>4136.8180980639563</v>
      </c>
      <c r="G735" s="8">
        <v>4136.8180980639563</v>
      </c>
    </row>
    <row r="736" spans="1:7" ht="15.75" customHeight="1" x14ac:dyDescent="0.3">
      <c r="A736" s="6" t="s">
        <v>98</v>
      </c>
      <c r="B736" s="6" t="str">
        <f>TRIM(UPPER(Emission_Table_Raw[[#This Row],[Facility Name]]))</f>
        <v>L&amp;T</v>
      </c>
      <c r="C736" s="1" t="s">
        <v>23</v>
      </c>
      <c r="D736" s="3" t="str">
        <f>TRIM(UPPER(Emission_Table_Raw[[#This Row],[Scope]]))</f>
        <v>SCOPE 2</v>
      </c>
      <c r="E736" s="3" t="str">
        <f>SUBSTITUTE(SUBSTITUTE(SUBSTITUTE(UPPER(Emission_Table_Raw[[#This Row],[GHG Type]]),"₂","2"),"₄","4"),"₀","0")</f>
        <v>CO2</v>
      </c>
      <c r="F736" s="8">
        <f>IF(Emission_Table[ [#This Row],[Clean GHG Type] ]="CO2", Emission_Table[[#This Row],[Emissions (tons)]],
 IF(Emission_Table[[#This Row],[Clean GHG Type]]="CH4", Emission_Table[[#This Row],[Emissions (tons)]]*28,
 IF(Emission_Table[[#This Row],[Clean GHG Type]]="N2O", Emission_Table[[#This Row],[Emissions (tons)]]*265, "")))</f>
        <v>4953.9799999999996</v>
      </c>
      <c r="G736" s="8">
        <v>4953.9799999999996</v>
      </c>
    </row>
    <row r="737" spans="1:7" ht="15.75" customHeight="1" x14ac:dyDescent="0.3">
      <c r="A737" s="6" t="s">
        <v>98</v>
      </c>
      <c r="B737" s="6" t="str">
        <f>TRIM(UPPER(Emission_Table_Raw[[#This Row],[Facility Name]]))</f>
        <v>JSW ENERGY</v>
      </c>
      <c r="C737" s="1" t="s">
        <v>23</v>
      </c>
      <c r="D737" s="3" t="str">
        <f>TRIM(UPPER(Emission_Table_Raw[[#This Row],[Scope]]))</f>
        <v>SCOPE 1</v>
      </c>
      <c r="E737" s="3" t="str">
        <f>SUBSTITUTE(SUBSTITUTE(SUBSTITUTE(UPPER(Emission_Table_Raw[[#This Row],[GHG Type]]),"₂","2"),"₄","4"),"₀","0")</f>
        <v>CO2</v>
      </c>
      <c r="F737" s="8">
        <f>IF(Emission_Table[ [#This Row],[Clean GHG Type] ]="CO2", Emission_Table[[#This Row],[Emissions (tons)]],
 IF(Emission_Table[[#This Row],[Clean GHG Type]]="CH4", Emission_Table[[#This Row],[Emissions (tons)]]*28,
 IF(Emission_Table[[#This Row],[Clean GHG Type]]="N2O", Emission_Table[[#This Row],[Emissions (tons)]]*265, "")))</f>
        <v>695.19</v>
      </c>
      <c r="G737" s="8">
        <v>695.19</v>
      </c>
    </row>
    <row r="738" spans="1:7" ht="15.75" customHeight="1" x14ac:dyDescent="0.3">
      <c r="A738" s="6" t="s">
        <v>98</v>
      </c>
      <c r="B738" s="6" t="str">
        <f>TRIM(UPPER(Emission_Table_Raw[[#This Row],[Facility Name]]))</f>
        <v>TATA STEEL</v>
      </c>
      <c r="C738" s="1" t="s">
        <v>23</v>
      </c>
      <c r="D738" s="3" t="str">
        <f>TRIM(UPPER(Emission_Table_Raw[[#This Row],[Scope]]))</f>
        <v>SCOPE 1</v>
      </c>
      <c r="E738" s="3" t="str">
        <f>SUBSTITUTE(SUBSTITUTE(SUBSTITUTE(UPPER(Emission_Table_Raw[[#This Row],[GHG Type]]),"₂","2"),"₄","4"),"₀","0")</f>
        <v>CO2</v>
      </c>
      <c r="F738" s="8">
        <f>IF(Emission_Table[ [#This Row],[Clean GHG Type] ]="CO2", Emission_Table[[#This Row],[Emissions (tons)]],
 IF(Emission_Table[[#This Row],[Clean GHG Type]]="CH4", Emission_Table[[#This Row],[Emissions (tons)]]*28,
 IF(Emission_Table[[#This Row],[Clean GHG Type]]="N2O", Emission_Table[[#This Row],[Emissions (tons)]]*265, "")))</f>
        <v>3813.14</v>
      </c>
      <c r="G738" s="8">
        <v>3813.14</v>
      </c>
    </row>
    <row r="739" spans="1:7" ht="15.75" customHeight="1" x14ac:dyDescent="0.3">
      <c r="A739" s="6" t="s">
        <v>98</v>
      </c>
      <c r="B739" s="6" t="str">
        <f>TRIM(UPPER(Emission_Table_Raw[[#This Row],[Facility Name]]))</f>
        <v>JSW ENERGY</v>
      </c>
      <c r="C739" s="1" t="s">
        <v>23</v>
      </c>
      <c r="D739" s="3" t="str">
        <f>TRIM(UPPER(Emission_Table_Raw[[#This Row],[Scope]]))</f>
        <v>SCOPE 1</v>
      </c>
      <c r="E739" s="3" t="str">
        <f>SUBSTITUTE(SUBSTITUTE(SUBSTITUTE(UPPER(Emission_Table_Raw[[#This Row],[GHG Type]]),"₂","2"),"₄","4"),"₀","0")</f>
        <v>N2O</v>
      </c>
      <c r="F739" s="8">
        <f>IF(Emission_Table[ [#This Row],[Clean GHG Type] ]="CO2", Emission_Table[[#This Row],[Emissions (tons)]],
 IF(Emission_Table[[#This Row],[Clean GHG Type]]="CH4", Emission_Table[[#This Row],[Emissions (tons)]]*28,
 IF(Emission_Table[[#This Row],[Clean GHG Type]]="N2O", Emission_Table[[#This Row],[Emissions (tons)]]*265, "")))</f>
        <v>1283474.5</v>
      </c>
      <c r="G739" s="8">
        <v>4843.3</v>
      </c>
    </row>
    <row r="740" spans="1:7" ht="15.75" customHeight="1" x14ac:dyDescent="0.3">
      <c r="A740" s="6" t="s">
        <v>98</v>
      </c>
      <c r="B740" s="6" t="str">
        <f>TRIM(UPPER(Emission_Table_Raw[[#This Row],[Facility Name]]))</f>
        <v>ADANI GREEN</v>
      </c>
      <c r="C740" s="1" t="s">
        <v>34</v>
      </c>
      <c r="D740" s="3" t="str">
        <f>TRIM(UPPER(Emission_Table_Raw[[#This Row],[Scope]]))</f>
        <v>SCOPE 3</v>
      </c>
      <c r="E740" s="3" t="str">
        <f>SUBSTITUTE(SUBSTITUTE(SUBSTITUTE(UPPER(Emission_Table_Raw[[#This Row],[GHG Type]]),"₂","2"),"₄","4"),"₀","0")</f>
        <v>N2O</v>
      </c>
      <c r="F740" s="8">
        <f>IF(Emission_Table[ [#This Row],[Clean GHG Type] ]="CO2", Emission_Table[[#This Row],[Emissions (tons)]],
 IF(Emission_Table[[#This Row],[Clean GHG Type]]="CH4", Emission_Table[[#This Row],[Emissions (tons)]]*28,
 IF(Emission_Table[[#This Row],[Clean GHG Type]]="N2O", Emission_Table[[#This Row],[Emissions (tons)]]*265, "")))</f>
        <v>139440.35</v>
      </c>
      <c r="G740" s="8">
        <v>526.19000000000005</v>
      </c>
    </row>
    <row r="741" spans="1:7" ht="15.75" customHeight="1" x14ac:dyDescent="0.3">
      <c r="A741" s="6" t="s">
        <v>98</v>
      </c>
      <c r="B741" s="6" t="str">
        <f>TRIM(UPPER(Emission_Table_Raw[[#This Row],[Facility Name]]))</f>
        <v>L&amp;T</v>
      </c>
      <c r="C741" s="1" t="s">
        <v>23</v>
      </c>
      <c r="D741" s="3" t="str">
        <f>TRIM(UPPER(Emission_Table_Raw[[#This Row],[Scope]]))</f>
        <v>SCOPE 1</v>
      </c>
      <c r="E741" s="3" t="str">
        <f>SUBSTITUTE(SUBSTITUTE(SUBSTITUTE(UPPER(Emission_Table_Raw[[#This Row],[GHG Type]]),"₂","2"),"₄","4"),"₀","0")</f>
        <v>N2O</v>
      </c>
      <c r="F741" s="8">
        <f>IF(Emission_Table[ [#This Row],[Clean GHG Type] ]="CO2", Emission_Table[[#This Row],[Emissions (tons)]],
 IF(Emission_Table[[#This Row],[Clean GHG Type]]="CH4", Emission_Table[[#This Row],[Emissions (tons)]]*28,
 IF(Emission_Table[[#This Row],[Clean GHG Type]]="N2O", Emission_Table[[#This Row],[Emissions (tons)]]*265, "")))</f>
        <v>1243213.05</v>
      </c>
      <c r="G741" s="8">
        <v>4691.37</v>
      </c>
    </row>
    <row r="742" spans="1:7" ht="15.75" customHeight="1" x14ac:dyDescent="0.3">
      <c r="A742" s="6" t="s">
        <v>60</v>
      </c>
      <c r="B742" s="6" t="str">
        <f>TRIM(UPPER(Emission_Table_Raw[[#This Row],[Facility Name]]))</f>
        <v>L&amp;T</v>
      </c>
      <c r="C742" s="1" t="s">
        <v>34</v>
      </c>
      <c r="D742" s="3" t="str">
        <f>TRIM(UPPER(Emission_Table_Raw[[#This Row],[Scope]]))</f>
        <v>SCOPE 1</v>
      </c>
      <c r="E742" s="3" t="str">
        <f>SUBSTITUTE(SUBSTITUTE(SUBSTITUTE(UPPER(Emission_Table_Raw[[#This Row],[GHG Type]]),"₂","2"),"₄","4"),"₀","0")</f>
        <v>N2O</v>
      </c>
      <c r="F742" s="8">
        <f>IF(Emission_Table[ [#This Row],[Clean GHG Type] ]="CO2", Emission_Table[[#This Row],[Emissions (tons)]],
 IF(Emission_Table[[#This Row],[Clean GHG Type]]="CH4", Emission_Table[[#This Row],[Emissions (tons)]]*28,
 IF(Emission_Table[[#This Row],[Clean GHG Type]]="N2O", Emission_Table[[#This Row],[Emissions (tons)]]*265, "")))</f>
        <v>143717.45000000001</v>
      </c>
      <c r="G742" s="8">
        <v>542.33000000000004</v>
      </c>
    </row>
    <row r="743" spans="1:7" ht="15.75" customHeight="1" x14ac:dyDescent="0.3">
      <c r="A743" s="6" t="s">
        <v>60</v>
      </c>
      <c r="B743" s="6" t="str">
        <f>TRIM(UPPER(Emission_Table_Raw[[#This Row],[Facility Name]]))</f>
        <v>ADANI GREEN</v>
      </c>
      <c r="C743" s="1" t="s">
        <v>13</v>
      </c>
      <c r="D743" s="3" t="str">
        <f>TRIM(UPPER(Emission_Table_Raw[[#This Row],[Scope]]))</f>
        <v>SCOPE 3</v>
      </c>
      <c r="E743" s="3" t="str">
        <f>SUBSTITUTE(SUBSTITUTE(SUBSTITUTE(UPPER(Emission_Table_Raw[[#This Row],[GHG Type]]),"₂","2"),"₄","4"),"₀","0")</f>
        <v>CH4</v>
      </c>
      <c r="F743" s="8">
        <f>IF(Emission_Table[ [#This Row],[Clean GHG Type] ]="CO2", Emission_Table[[#This Row],[Emissions (tons)]],
 IF(Emission_Table[[#This Row],[Clean GHG Type]]="CH4", Emission_Table[[#This Row],[Emissions (tons)]]*28,
 IF(Emission_Table[[#This Row],[Clean GHG Type]]="N2O", Emission_Table[[#This Row],[Emissions (tons)]]*265, "")))</f>
        <v>90434.96</v>
      </c>
      <c r="G743" s="8">
        <v>3229.82</v>
      </c>
    </row>
    <row r="744" spans="1:7" ht="15.75" customHeight="1" x14ac:dyDescent="0.3">
      <c r="A744" s="6" t="s">
        <v>60</v>
      </c>
      <c r="B744" s="6" t="str">
        <f>TRIM(UPPER(Emission_Table_Raw[[#This Row],[Facility Name]]))</f>
        <v>ADANI GREEN</v>
      </c>
      <c r="C744" s="1" t="s">
        <v>8</v>
      </c>
      <c r="D744" s="3" t="str">
        <f>TRIM(UPPER(Emission_Table_Raw[[#This Row],[Scope]]))</f>
        <v>SCOPE 2</v>
      </c>
      <c r="E744" s="3" t="str">
        <f>SUBSTITUTE(SUBSTITUTE(SUBSTITUTE(UPPER(Emission_Table_Raw[[#This Row],[GHG Type]]),"₂","2"),"₄","4"),"₀","0")</f>
        <v>N2O</v>
      </c>
      <c r="F744" s="8">
        <f>IF(Emission_Table[ [#This Row],[Clean GHG Type] ]="CO2", Emission_Table[[#This Row],[Emissions (tons)]],
 IF(Emission_Table[[#This Row],[Clean GHG Type]]="CH4", Emission_Table[[#This Row],[Emissions (tons)]]*28,
 IF(Emission_Table[[#This Row],[Clean GHG Type]]="N2O", Emission_Table[[#This Row],[Emissions (tons)]]*265, "")))</f>
        <v>154876.6</v>
      </c>
      <c r="G744" s="8">
        <v>584.44000000000005</v>
      </c>
    </row>
    <row r="745" spans="1:7" ht="15.75" customHeight="1" x14ac:dyDescent="0.3">
      <c r="A745" s="6" t="s">
        <v>60</v>
      </c>
      <c r="B745" s="6" t="str">
        <f>TRIM(UPPER(Emission_Table_Raw[[#This Row],[Facility Name]]))</f>
        <v>JSW ENERGY</v>
      </c>
      <c r="C745" s="1" t="s">
        <v>34</v>
      </c>
      <c r="D745" s="3" t="str">
        <f>TRIM(UPPER(Emission_Table_Raw[[#This Row],[Scope]]))</f>
        <v>SCOPE 1</v>
      </c>
      <c r="E745" s="3" t="str">
        <f>SUBSTITUTE(SUBSTITUTE(SUBSTITUTE(UPPER(Emission_Table_Raw[[#This Row],[GHG Type]]),"₂","2"),"₄","4"),"₀","0")</f>
        <v>CO2</v>
      </c>
      <c r="F745" s="8">
        <f>IF(Emission_Table[ [#This Row],[Clean GHG Type] ]="CO2", Emission_Table[[#This Row],[Emissions (tons)]],
 IF(Emission_Table[[#This Row],[Clean GHG Type]]="CH4", Emission_Table[[#This Row],[Emissions (tons)]]*28,
 IF(Emission_Table[[#This Row],[Clean GHG Type]]="N2O", Emission_Table[[#This Row],[Emissions (tons)]]*265, "")))</f>
        <v>4134.2097935191114</v>
      </c>
      <c r="G745" s="8">
        <v>4134.2097935191114</v>
      </c>
    </row>
    <row r="746" spans="1:7" ht="15.75" customHeight="1" x14ac:dyDescent="0.3">
      <c r="A746" s="6" t="s">
        <v>60</v>
      </c>
      <c r="B746" s="6" t="str">
        <f>TRIM(UPPER(Emission_Table_Raw[[#This Row],[Facility Name]]))</f>
        <v>JSW ENERGY</v>
      </c>
      <c r="C746" s="1" t="s">
        <v>8</v>
      </c>
      <c r="D746" s="3" t="str">
        <f>TRIM(UPPER(Emission_Table_Raw[[#This Row],[Scope]]))</f>
        <v>SCOPE 2</v>
      </c>
      <c r="E746" s="3" t="str">
        <f>SUBSTITUTE(SUBSTITUTE(SUBSTITUTE(UPPER(Emission_Table_Raw[[#This Row],[GHG Type]]),"₂","2"),"₄","4"),"₀","0")</f>
        <v>N2O</v>
      </c>
      <c r="F746" s="8">
        <f>IF(Emission_Table[ [#This Row],[Clean GHG Type] ]="CO2", Emission_Table[[#This Row],[Emissions (tons)]],
 IF(Emission_Table[[#This Row],[Clean GHG Type]]="CH4", Emission_Table[[#This Row],[Emissions (tons)]]*28,
 IF(Emission_Table[[#This Row],[Clean GHG Type]]="N2O", Emission_Table[[#This Row],[Emissions (tons)]]*265, "")))</f>
        <v>391214.2</v>
      </c>
      <c r="G746" s="8">
        <v>1476.28</v>
      </c>
    </row>
    <row r="747" spans="1:7" ht="15.75" customHeight="1" x14ac:dyDescent="0.3">
      <c r="A747" s="6" t="s">
        <v>60</v>
      </c>
      <c r="B747" s="6" t="str">
        <f>TRIM(UPPER(Emission_Table_Raw[[#This Row],[Facility Name]]))</f>
        <v>L&amp;T</v>
      </c>
      <c r="C747" s="1" t="s">
        <v>8</v>
      </c>
      <c r="D747" s="3" t="str">
        <f>TRIM(UPPER(Emission_Table_Raw[[#This Row],[Scope]]))</f>
        <v>SCOPE 2</v>
      </c>
      <c r="E747" s="3" t="str">
        <f>SUBSTITUTE(SUBSTITUTE(SUBSTITUTE(UPPER(Emission_Table_Raw[[#This Row],[GHG Type]]),"₂","2"),"₄","4"),"₀","0")</f>
        <v>CH4</v>
      </c>
      <c r="F747" s="8">
        <f>IF(Emission_Table[ [#This Row],[Clean GHG Type] ]="CO2", Emission_Table[[#This Row],[Emissions (tons)]],
 IF(Emission_Table[[#This Row],[Clean GHG Type]]="CH4", Emission_Table[[#This Row],[Emissions (tons)]]*28,
 IF(Emission_Table[[#This Row],[Clean GHG Type]]="N2O", Emission_Table[[#This Row],[Emissions (tons)]]*265, "")))</f>
        <v>140780.12771392433</v>
      </c>
      <c r="G747" s="8">
        <v>5027.8617040687259</v>
      </c>
    </row>
    <row r="748" spans="1:7" ht="15.75" customHeight="1" x14ac:dyDescent="0.3">
      <c r="A748" s="6" t="s">
        <v>188</v>
      </c>
      <c r="B748" s="6" t="str">
        <f>TRIM(UPPER(Emission_Table_Raw[[#This Row],[Facility Name]]))</f>
        <v>TATA STEEL</v>
      </c>
      <c r="C748" s="1" t="s">
        <v>13</v>
      </c>
      <c r="D748" s="3" t="str">
        <f>TRIM(UPPER(Emission_Table_Raw[[#This Row],[Scope]]))</f>
        <v>SCOPE 1</v>
      </c>
      <c r="E748" s="3" t="str">
        <f>SUBSTITUTE(SUBSTITUTE(SUBSTITUTE(UPPER(Emission_Table_Raw[[#This Row],[GHG Type]]),"₂","2"),"₄","4"),"₀","0")</f>
        <v>N2O</v>
      </c>
      <c r="F748" s="8">
        <f>IF(Emission_Table[ [#This Row],[Clean GHG Type] ]="CO2", Emission_Table[[#This Row],[Emissions (tons)]],
 IF(Emission_Table[[#This Row],[Clean GHG Type]]="CH4", Emission_Table[[#This Row],[Emissions (tons)]]*28,
 IF(Emission_Table[[#This Row],[Clean GHG Type]]="N2O", Emission_Table[[#This Row],[Emissions (tons)]]*265, "")))</f>
        <v>212556.5</v>
      </c>
      <c r="G748" s="8">
        <v>802.1</v>
      </c>
    </row>
    <row r="749" spans="1:7" ht="15.75" customHeight="1" x14ac:dyDescent="0.3">
      <c r="A749" s="6" t="s">
        <v>188</v>
      </c>
      <c r="B749" s="6" t="str">
        <f>TRIM(UPPER(Emission_Table_Raw[[#This Row],[Facility Name]]))</f>
        <v>TATA STEEL</v>
      </c>
      <c r="C749" s="1" t="s">
        <v>23</v>
      </c>
      <c r="D749" s="3" t="str">
        <f>TRIM(UPPER(Emission_Table_Raw[[#This Row],[Scope]]))</f>
        <v>SCOPE 1</v>
      </c>
      <c r="E749" s="3" t="str">
        <f>SUBSTITUTE(SUBSTITUTE(SUBSTITUTE(UPPER(Emission_Table_Raw[[#This Row],[GHG Type]]),"₂","2"),"₄","4"),"₀","0")</f>
        <v>N2O</v>
      </c>
      <c r="F749" s="8">
        <f>IF(Emission_Table[ [#This Row],[Clean GHG Type] ]="CO2", Emission_Table[[#This Row],[Emissions (tons)]],
 IF(Emission_Table[[#This Row],[Clean GHG Type]]="CH4", Emission_Table[[#This Row],[Emissions (tons)]]*28,
 IF(Emission_Table[[#This Row],[Clean GHG Type]]="N2O", Emission_Table[[#This Row],[Emissions (tons)]]*265, "")))</f>
        <v>1287669.45</v>
      </c>
      <c r="G749" s="8">
        <v>4859.13</v>
      </c>
    </row>
    <row r="750" spans="1:7" ht="15.75" customHeight="1" x14ac:dyDescent="0.3">
      <c r="A750" s="6" t="s">
        <v>188</v>
      </c>
      <c r="B750" s="6" t="str">
        <f>TRIM(UPPER(Emission_Table_Raw[[#This Row],[Facility Name]]))</f>
        <v>L&amp;T</v>
      </c>
      <c r="C750" s="1" t="s">
        <v>8</v>
      </c>
      <c r="D750" s="3" t="str">
        <f>TRIM(UPPER(Emission_Table_Raw[[#This Row],[Scope]]))</f>
        <v>SCOPE 3</v>
      </c>
      <c r="E750" s="3" t="str">
        <f>SUBSTITUTE(SUBSTITUTE(SUBSTITUTE(UPPER(Emission_Table_Raw[[#This Row],[GHG Type]]),"₂","2"),"₄","4"),"₀","0")</f>
        <v>CH4</v>
      </c>
      <c r="F750" s="8">
        <f>IF(Emission_Table[ [#This Row],[Clean GHG Type] ]="CO2", Emission_Table[[#This Row],[Emissions (tons)]],
 IF(Emission_Table[[#This Row],[Clean GHG Type]]="CH4", Emission_Table[[#This Row],[Emissions (tons)]]*28,
 IF(Emission_Table[[#This Row],[Clean GHG Type]]="N2O", Emission_Table[[#This Row],[Emissions (tons)]]*265, "")))</f>
        <v>97901.72</v>
      </c>
      <c r="G750" s="8">
        <v>3496.49</v>
      </c>
    </row>
    <row r="751" spans="1:7" ht="15.75" customHeight="1" x14ac:dyDescent="0.3">
      <c r="A751" s="6" t="s">
        <v>188</v>
      </c>
      <c r="B751" s="6" t="str">
        <f>TRIM(UPPER(Emission_Table_Raw[[#This Row],[Facility Name]]))</f>
        <v>TATA STEEL</v>
      </c>
      <c r="C751" s="1" t="s">
        <v>13</v>
      </c>
      <c r="D751" s="3" t="str">
        <f>TRIM(UPPER(Emission_Table_Raw[[#This Row],[Scope]]))</f>
        <v>SCOPE 3</v>
      </c>
      <c r="E751" s="3" t="str">
        <f>SUBSTITUTE(SUBSTITUTE(SUBSTITUTE(UPPER(Emission_Table_Raw[[#This Row],[GHG Type]]),"₂","2"),"₄","4"),"₀","0")</f>
        <v>CO2</v>
      </c>
      <c r="F751" s="8">
        <f>IF(Emission_Table[ [#This Row],[Clean GHG Type] ]="CO2", Emission_Table[[#This Row],[Emissions (tons)]],
 IF(Emission_Table[[#This Row],[Clean GHG Type]]="CH4", Emission_Table[[#This Row],[Emissions (tons)]]*28,
 IF(Emission_Table[[#This Row],[Clean GHG Type]]="N2O", Emission_Table[[#This Row],[Emissions (tons)]]*265, "")))</f>
        <v>2226.6</v>
      </c>
      <c r="G751" s="8">
        <v>2226.6</v>
      </c>
    </row>
    <row r="752" spans="1:7" ht="15.75" customHeight="1" x14ac:dyDescent="0.3">
      <c r="A752" s="6" t="s">
        <v>188</v>
      </c>
      <c r="B752" s="6" t="str">
        <f>TRIM(UPPER(Emission_Table_Raw[[#This Row],[Facility Name]]))</f>
        <v>L&amp;T</v>
      </c>
      <c r="C752" s="1" t="s">
        <v>8</v>
      </c>
      <c r="D752" s="3" t="str">
        <f>TRIM(UPPER(Emission_Table_Raw[[#This Row],[Scope]]))</f>
        <v>SCOPE 1</v>
      </c>
      <c r="E752" s="3" t="str">
        <f>SUBSTITUTE(SUBSTITUTE(SUBSTITUTE(UPPER(Emission_Table_Raw[[#This Row],[GHG Type]]),"₂","2"),"₄","4"),"₀","0")</f>
        <v>CO2</v>
      </c>
      <c r="F752" s="8">
        <f>IF(Emission_Table[ [#This Row],[Clean GHG Type] ]="CO2", Emission_Table[[#This Row],[Emissions (tons)]],
 IF(Emission_Table[[#This Row],[Clean GHG Type]]="CH4", Emission_Table[[#This Row],[Emissions (tons)]]*28,
 IF(Emission_Table[[#This Row],[Clean GHG Type]]="N2O", Emission_Table[[#This Row],[Emissions (tons)]]*265, "")))</f>
        <v>2192.52</v>
      </c>
      <c r="G752" s="8">
        <v>2192.52</v>
      </c>
    </row>
    <row r="753" spans="1:7" ht="15.75" customHeight="1" x14ac:dyDescent="0.3">
      <c r="A753" s="6" t="s">
        <v>188</v>
      </c>
      <c r="B753" s="6" t="str">
        <f>TRIM(UPPER(Emission_Table_Raw[[#This Row],[Facility Name]]))</f>
        <v>TATA STEEL</v>
      </c>
      <c r="C753" s="1" t="s">
        <v>23</v>
      </c>
      <c r="D753" s="3" t="str">
        <f>TRIM(UPPER(Emission_Table_Raw[[#This Row],[Scope]]))</f>
        <v>SCOPE 1</v>
      </c>
      <c r="E753" s="3" t="str">
        <f>SUBSTITUTE(SUBSTITUTE(SUBSTITUTE(UPPER(Emission_Table_Raw[[#This Row],[GHG Type]]),"₂","2"),"₄","4"),"₀","0")</f>
        <v>CH4</v>
      </c>
      <c r="F753" s="8">
        <f>IF(Emission_Table[ [#This Row],[Clean GHG Type] ]="CO2", Emission_Table[[#This Row],[Emissions (tons)]],
 IF(Emission_Table[[#This Row],[Clean GHG Type]]="CH4", Emission_Table[[#This Row],[Emissions (tons)]]*28,
 IF(Emission_Table[[#This Row],[Clean GHG Type]]="N2O", Emission_Table[[#This Row],[Emissions (tons)]]*265, "")))</f>
        <v>121768.07999999999</v>
      </c>
      <c r="G753" s="8">
        <v>4348.8599999999997</v>
      </c>
    </row>
    <row r="754" spans="1:7" ht="15.75" customHeight="1" x14ac:dyDescent="0.3">
      <c r="A754" s="6" t="s">
        <v>188</v>
      </c>
      <c r="B754" s="6" t="str">
        <f>TRIM(UPPER(Emission_Table_Raw[[#This Row],[Facility Name]]))</f>
        <v>RELIANCE INDUSTRIES</v>
      </c>
      <c r="C754" s="1" t="s">
        <v>8</v>
      </c>
      <c r="D754" s="3" t="str">
        <f>TRIM(UPPER(Emission_Table_Raw[[#This Row],[Scope]]))</f>
        <v>SCOPE 3</v>
      </c>
      <c r="E754" s="3" t="str">
        <f>SUBSTITUTE(SUBSTITUTE(SUBSTITUTE(UPPER(Emission_Table_Raw[[#This Row],[GHG Type]]),"₂","2"),"₄","4"),"₀","0")</f>
        <v>N2O</v>
      </c>
      <c r="F754" s="8">
        <f>IF(Emission_Table[ [#This Row],[Clean GHG Type] ]="CO2", Emission_Table[[#This Row],[Emissions (tons)]],
 IF(Emission_Table[[#This Row],[Clean GHG Type]]="CH4", Emission_Table[[#This Row],[Emissions (tons)]]*28,
 IF(Emission_Table[[#This Row],[Clean GHG Type]]="N2O", Emission_Table[[#This Row],[Emissions (tons)]]*265, "")))</f>
        <v>1029832.3999999999</v>
      </c>
      <c r="G754" s="8">
        <v>3886.16</v>
      </c>
    </row>
    <row r="755" spans="1:7" ht="15.75" customHeight="1" x14ac:dyDescent="0.3">
      <c r="A755" s="6" t="s">
        <v>188</v>
      </c>
      <c r="B755" s="6" t="str">
        <f>TRIM(UPPER(Emission_Table_Raw[[#This Row],[Facility Name]]))</f>
        <v>ADANI GREEN</v>
      </c>
      <c r="C755" s="1" t="s">
        <v>13</v>
      </c>
      <c r="D755" s="3" t="str">
        <f>TRIM(UPPER(Emission_Table_Raw[[#This Row],[Scope]]))</f>
        <v>SCOPE 1</v>
      </c>
      <c r="E755" s="3" t="str">
        <f>SUBSTITUTE(SUBSTITUTE(SUBSTITUTE(UPPER(Emission_Table_Raw[[#This Row],[GHG Type]]),"₂","2"),"₄","4"),"₀","0")</f>
        <v>N2O</v>
      </c>
      <c r="F755" s="8">
        <f>IF(Emission_Table[ [#This Row],[Clean GHG Type] ]="CO2", Emission_Table[[#This Row],[Emissions (tons)]],
 IF(Emission_Table[[#This Row],[Clean GHG Type]]="CH4", Emission_Table[[#This Row],[Emissions (tons)]]*28,
 IF(Emission_Table[[#This Row],[Clean GHG Type]]="N2O", Emission_Table[[#This Row],[Emissions (tons)]]*265, "")))</f>
        <v>881713.29999999993</v>
      </c>
      <c r="G755" s="8">
        <v>3327.22</v>
      </c>
    </row>
    <row r="756" spans="1:7" ht="15.75" customHeight="1" x14ac:dyDescent="0.3">
      <c r="A756" s="6" t="s">
        <v>188</v>
      </c>
      <c r="B756" s="6" t="str">
        <f>TRIM(UPPER(Emission_Table_Raw[[#This Row],[Facility Name]]))</f>
        <v>JSW ENERGY</v>
      </c>
      <c r="C756" s="1" t="s">
        <v>13</v>
      </c>
      <c r="D756" s="3" t="str">
        <f>TRIM(UPPER(Emission_Table_Raw[[#This Row],[Scope]]))</f>
        <v>SCOPE 2</v>
      </c>
      <c r="E756" s="3" t="str">
        <f>SUBSTITUTE(SUBSTITUTE(SUBSTITUTE(UPPER(Emission_Table_Raw[[#This Row],[GHG Type]]),"₂","2"),"₄","4"),"₀","0")</f>
        <v>N2O</v>
      </c>
      <c r="F756" s="8">
        <f>IF(Emission_Table[ [#This Row],[Clean GHG Type] ]="CO2", Emission_Table[[#This Row],[Emissions (tons)]],
 IF(Emission_Table[[#This Row],[Clean GHG Type]]="CH4", Emission_Table[[#This Row],[Emissions (tons)]]*28,
 IF(Emission_Table[[#This Row],[Clean GHG Type]]="N2O", Emission_Table[[#This Row],[Emissions (tons)]]*265, "")))</f>
        <v>275557.59999999998</v>
      </c>
      <c r="G756" s="8">
        <v>1039.8399999999999</v>
      </c>
    </row>
    <row r="757" spans="1:7" ht="15.75" customHeight="1" x14ac:dyDescent="0.3">
      <c r="A757" s="6" t="s">
        <v>188</v>
      </c>
      <c r="B757" s="6" t="str">
        <f>TRIM(UPPER(Emission_Table_Raw[[#This Row],[Facility Name]]))</f>
        <v>RELIANCE INDUSTRIES</v>
      </c>
      <c r="C757" s="1" t="s">
        <v>8</v>
      </c>
      <c r="D757" s="3" t="str">
        <f>TRIM(UPPER(Emission_Table_Raw[[#This Row],[Scope]]))</f>
        <v>SCOPE 3</v>
      </c>
      <c r="E757" s="3" t="str">
        <f>SUBSTITUTE(SUBSTITUTE(SUBSTITUTE(UPPER(Emission_Table_Raw[[#This Row],[GHG Type]]),"₂","2"),"₄","4"),"₀","0")</f>
        <v>CH4</v>
      </c>
      <c r="F757" s="8">
        <f>IF(Emission_Table[ [#This Row],[Clean GHG Type] ]="CO2", Emission_Table[[#This Row],[Emissions (tons)]],
 IF(Emission_Table[[#This Row],[Clean GHG Type]]="CH4", Emission_Table[[#This Row],[Emissions (tons)]]*28,
 IF(Emission_Table[[#This Row],[Clean GHG Type]]="N2O", Emission_Table[[#This Row],[Emissions (tons)]]*265, "")))</f>
        <v>107187.92</v>
      </c>
      <c r="G757" s="8">
        <v>3828.14</v>
      </c>
    </row>
    <row r="758" spans="1:7" ht="15.75" customHeight="1" x14ac:dyDescent="0.3">
      <c r="A758" s="6" t="s">
        <v>190</v>
      </c>
      <c r="B758" s="6" t="str">
        <f>TRIM(UPPER(Emission_Table_Raw[[#This Row],[Facility Name]]))</f>
        <v>JSW ENERGY</v>
      </c>
      <c r="C758" s="1" t="s">
        <v>13</v>
      </c>
      <c r="D758" s="3" t="str">
        <f>TRIM(UPPER(Emission_Table_Raw[[#This Row],[Scope]]))</f>
        <v>SCOPE 1</v>
      </c>
      <c r="E758" s="3" t="str">
        <f>SUBSTITUTE(SUBSTITUTE(SUBSTITUTE(UPPER(Emission_Table_Raw[[#This Row],[GHG Type]]),"₂","2"),"₄","4"),"₀","0")</f>
        <v>N2O</v>
      </c>
      <c r="F758" s="8">
        <f>IF(Emission_Table[ [#This Row],[Clean GHG Type] ]="CO2", Emission_Table[[#This Row],[Emissions (tons)]],
 IF(Emission_Table[[#This Row],[Clean GHG Type]]="CH4", Emission_Table[[#This Row],[Emissions (tons)]]*28,
 IF(Emission_Table[[#This Row],[Clean GHG Type]]="N2O", Emission_Table[[#This Row],[Emissions (tons)]]*265, "")))</f>
        <v>922547.15</v>
      </c>
      <c r="G758" s="8">
        <v>3481.31</v>
      </c>
    </row>
    <row r="759" spans="1:7" ht="15.75" customHeight="1" x14ac:dyDescent="0.3">
      <c r="A759" s="6" t="s">
        <v>190</v>
      </c>
      <c r="B759" s="6" t="str">
        <f>TRIM(UPPER(Emission_Table_Raw[[#This Row],[Facility Name]]))</f>
        <v>ADANI GREEN</v>
      </c>
      <c r="C759" s="1" t="s">
        <v>8</v>
      </c>
      <c r="D759" s="3" t="str">
        <f>TRIM(UPPER(Emission_Table_Raw[[#This Row],[Scope]]))</f>
        <v>SCOPE 1</v>
      </c>
      <c r="E759" s="3" t="str">
        <f>SUBSTITUTE(SUBSTITUTE(SUBSTITUTE(UPPER(Emission_Table_Raw[[#This Row],[GHG Type]]),"₂","2"),"₄","4"),"₀","0")</f>
        <v>CO2</v>
      </c>
      <c r="F759" s="8">
        <f>IF(Emission_Table[ [#This Row],[Clean GHG Type] ]="CO2", Emission_Table[[#This Row],[Emissions (tons)]],
 IF(Emission_Table[[#This Row],[Clean GHG Type]]="CH4", Emission_Table[[#This Row],[Emissions (tons)]]*28,
 IF(Emission_Table[[#This Row],[Clean GHG Type]]="N2O", Emission_Table[[#This Row],[Emissions (tons)]]*265, "")))</f>
        <v>2332.1231007980609</v>
      </c>
      <c r="G759" s="8">
        <v>2332.1231007980609</v>
      </c>
    </row>
    <row r="760" spans="1:7" ht="15.75" customHeight="1" x14ac:dyDescent="0.3">
      <c r="A760" s="6" t="s">
        <v>190</v>
      </c>
      <c r="B760" s="6" t="str">
        <f>TRIM(UPPER(Emission_Table_Raw[[#This Row],[Facility Name]]))</f>
        <v>RELIANCE INDUSTRIES</v>
      </c>
      <c r="C760" s="1" t="s">
        <v>8</v>
      </c>
      <c r="D760" s="3" t="str">
        <f>TRIM(UPPER(Emission_Table_Raw[[#This Row],[Scope]]))</f>
        <v>SCOPE 2</v>
      </c>
      <c r="E760" s="3" t="str">
        <f>SUBSTITUTE(SUBSTITUTE(SUBSTITUTE(UPPER(Emission_Table_Raw[[#This Row],[GHG Type]]),"₂","2"),"₄","4"),"₀","0")</f>
        <v>CH4</v>
      </c>
      <c r="F760" s="8">
        <f>IF(Emission_Table[ [#This Row],[Clean GHG Type] ]="CO2", Emission_Table[[#This Row],[Emissions (tons)]],
 IF(Emission_Table[[#This Row],[Clean GHG Type]]="CH4", Emission_Table[[#This Row],[Emissions (tons)]]*28,
 IF(Emission_Table[[#This Row],[Clean GHG Type]]="N2O", Emission_Table[[#This Row],[Emissions (tons)]]*265, "")))</f>
        <v>130076.65993583247</v>
      </c>
      <c r="G760" s="8">
        <v>4645.5949977083028</v>
      </c>
    </row>
    <row r="761" spans="1:7" ht="15.75" customHeight="1" x14ac:dyDescent="0.3">
      <c r="A761" s="6" t="s">
        <v>190</v>
      </c>
      <c r="B761" s="6" t="str">
        <f>TRIM(UPPER(Emission_Table_Raw[[#This Row],[Facility Name]]))</f>
        <v>RELIANCE INDUSTRIES</v>
      </c>
      <c r="C761" s="1" t="s">
        <v>23</v>
      </c>
      <c r="D761" s="3" t="str">
        <f>TRIM(UPPER(Emission_Table_Raw[[#This Row],[Scope]]))</f>
        <v>SCOPE 3</v>
      </c>
      <c r="E761" s="3" t="str">
        <f>SUBSTITUTE(SUBSTITUTE(SUBSTITUTE(UPPER(Emission_Table_Raw[[#This Row],[GHG Type]]),"₂","2"),"₄","4"),"₀","0")</f>
        <v>N2O</v>
      </c>
      <c r="F761" s="8">
        <f>IF(Emission_Table[ [#This Row],[Clean GHG Type] ]="CO2", Emission_Table[[#This Row],[Emissions (tons)]],
 IF(Emission_Table[[#This Row],[Clean GHG Type]]="CH4", Emission_Table[[#This Row],[Emissions (tons)]]*28,
 IF(Emission_Table[[#This Row],[Clean GHG Type]]="N2O", Emission_Table[[#This Row],[Emissions (tons)]]*265, "")))</f>
        <v>655101.19999999995</v>
      </c>
      <c r="G761" s="8">
        <v>2472.08</v>
      </c>
    </row>
    <row r="762" spans="1:7" ht="15.75" customHeight="1" x14ac:dyDescent="0.3">
      <c r="A762" s="6" t="s">
        <v>190</v>
      </c>
      <c r="B762" s="6" t="str">
        <f>TRIM(UPPER(Emission_Table_Raw[[#This Row],[Facility Name]]))</f>
        <v>ADANI GREEN</v>
      </c>
      <c r="C762" s="1" t="s">
        <v>34</v>
      </c>
      <c r="D762" s="3" t="str">
        <f>TRIM(UPPER(Emission_Table_Raw[[#This Row],[Scope]]))</f>
        <v>SCOPE 1</v>
      </c>
      <c r="E762" s="3" t="str">
        <f>SUBSTITUTE(SUBSTITUTE(SUBSTITUTE(UPPER(Emission_Table_Raw[[#This Row],[GHG Type]]),"₂","2"),"₄","4"),"₀","0")</f>
        <v>CO2</v>
      </c>
      <c r="F762" s="8">
        <f>IF(Emission_Table[ [#This Row],[Clean GHG Type] ]="CO2", Emission_Table[[#This Row],[Emissions (tons)]],
 IF(Emission_Table[[#This Row],[Clean GHG Type]]="CH4", Emission_Table[[#This Row],[Emissions (tons)]]*28,
 IF(Emission_Table[[#This Row],[Clean GHG Type]]="N2O", Emission_Table[[#This Row],[Emissions (tons)]]*265, "")))</f>
        <v>1979.48</v>
      </c>
      <c r="G762" s="8">
        <v>1979.48</v>
      </c>
    </row>
    <row r="763" spans="1:7" ht="15.75" customHeight="1" x14ac:dyDescent="0.3">
      <c r="A763" s="6" t="s">
        <v>190</v>
      </c>
      <c r="B763" s="6" t="str">
        <f>TRIM(UPPER(Emission_Table_Raw[[#This Row],[Facility Name]]))</f>
        <v>RELIANCE INDUSTRIES</v>
      </c>
      <c r="C763" s="1" t="s">
        <v>13</v>
      </c>
      <c r="D763" s="3" t="str">
        <f>TRIM(UPPER(Emission_Table_Raw[[#This Row],[Scope]]))</f>
        <v>SCOPE 2</v>
      </c>
      <c r="E763" s="3" t="str">
        <f>SUBSTITUTE(SUBSTITUTE(SUBSTITUTE(UPPER(Emission_Table_Raw[[#This Row],[GHG Type]]),"₂","2"),"₄","4"),"₀","0")</f>
        <v>CO2</v>
      </c>
      <c r="F763" s="8">
        <f>IF(Emission_Table[ [#This Row],[Clean GHG Type] ]="CO2", Emission_Table[[#This Row],[Emissions (tons)]],
 IF(Emission_Table[[#This Row],[Clean GHG Type]]="CH4", Emission_Table[[#This Row],[Emissions (tons)]]*28,
 IF(Emission_Table[[#This Row],[Clean GHG Type]]="N2O", Emission_Table[[#This Row],[Emissions (tons)]]*265, "")))</f>
        <v>2226.371184582415</v>
      </c>
      <c r="G763" s="8">
        <v>2226.371184582415</v>
      </c>
    </row>
    <row r="764" spans="1:7" ht="15.75" customHeight="1" x14ac:dyDescent="0.3">
      <c r="A764" s="6" t="s">
        <v>190</v>
      </c>
      <c r="B764" s="6" t="str">
        <f>TRIM(UPPER(Emission_Table_Raw[[#This Row],[Facility Name]]))</f>
        <v>JSW ENERGY</v>
      </c>
      <c r="C764" s="1" t="s">
        <v>8</v>
      </c>
      <c r="D764" s="3" t="str">
        <f>TRIM(UPPER(Emission_Table_Raw[[#This Row],[Scope]]))</f>
        <v>SCOPE 1</v>
      </c>
      <c r="E764" s="3" t="str">
        <f>SUBSTITUTE(SUBSTITUTE(SUBSTITUTE(UPPER(Emission_Table_Raw[[#This Row],[GHG Type]]),"₂","2"),"₄","4"),"₀","0")</f>
        <v>N2O</v>
      </c>
      <c r="F764" s="8">
        <f>IF(Emission_Table[ [#This Row],[Clean GHG Type] ]="CO2", Emission_Table[[#This Row],[Emissions (tons)]],
 IF(Emission_Table[[#This Row],[Clean GHG Type]]="CH4", Emission_Table[[#This Row],[Emissions (tons)]]*28,
 IF(Emission_Table[[#This Row],[Clean GHG Type]]="N2O", Emission_Table[[#This Row],[Emissions (tons)]]*265, "")))</f>
        <v>495319.45</v>
      </c>
      <c r="G764" s="8">
        <v>1869.13</v>
      </c>
    </row>
    <row r="765" spans="1:7" ht="15.75" customHeight="1" x14ac:dyDescent="0.3">
      <c r="A765" s="6" t="s">
        <v>190</v>
      </c>
      <c r="B765" s="6" t="str">
        <f>TRIM(UPPER(Emission_Table_Raw[[#This Row],[Facility Name]]))</f>
        <v>TATA STEEL</v>
      </c>
      <c r="C765" s="1" t="s">
        <v>8</v>
      </c>
      <c r="D765" s="3" t="str">
        <f>TRIM(UPPER(Emission_Table_Raw[[#This Row],[Scope]]))</f>
        <v>SCOPE 2</v>
      </c>
      <c r="E765" s="3" t="str">
        <f>SUBSTITUTE(SUBSTITUTE(SUBSTITUTE(UPPER(Emission_Table_Raw[[#This Row],[GHG Type]]),"₂","2"),"₄","4"),"₀","0")</f>
        <v>CH4</v>
      </c>
      <c r="F765" s="8">
        <f>IF(Emission_Table[ [#This Row],[Clean GHG Type] ]="CO2", Emission_Table[[#This Row],[Emissions (tons)]],
 IF(Emission_Table[[#This Row],[Clean GHG Type]]="CH4", Emission_Table[[#This Row],[Emissions (tons)]]*28,
 IF(Emission_Table[[#This Row],[Clean GHG Type]]="N2O", Emission_Table[[#This Row],[Emissions (tons)]]*265, "")))</f>
        <v>105303.52</v>
      </c>
      <c r="G765" s="8">
        <v>3760.84</v>
      </c>
    </row>
    <row r="766" spans="1:7" ht="15.75" customHeight="1" x14ac:dyDescent="0.3">
      <c r="A766" s="6" t="s">
        <v>190</v>
      </c>
      <c r="B766" s="6" t="str">
        <f>TRIM(UPPER(Emission_Table_Raw[[#This Row],[Facility Name]]))</f>
        <v>L&amp;T</v>
      </c>
      <c r="C766" s="1" t="s">
        <v>13</v>
      </c>
      <c r="D766" s="3" t="str">
        <f>TRIM(UPPER(Emission_Table_Raw[[#This Row],[Scope]]))</f>
        <v>SCOPE 1</v>
      </c>
      <c r="E766" s="3" t="str">
        <f>SUBSTITUTE(SUBSTITUTE(SUBSTITUTE(UPPER(Emission_Table_Raw[[#This Row],[GHG Type]]),"₂","2"),"₄","4"),"₀","0")</f>
        <v>CH4</v>
      </c>
      <c r="F766" s="8">
        <f>IF(Emission_Table[ [#This Row],[Clean GHG Type] ]="CO2", Emission_Table[[#This Row],[Emissions (tons)]],
 IF(Emission_Table[[#This Row],[Clean GHG Type]]="CH4", Emission_Table[[#This Row],[Emissions (tons)]]*28,
 IF(Emission_Table[[#This Row],[Clean GHG Type]]="N2O", Emission_Table[[#This Row],[Emissions (tons)]]*265, "")))</f>
        <v>122578.12</v>
      </c>
      <c r="G766" s="8">
        <v>4377.79</v>
      </c>
    </row>
    <row r="767" spans="1:7" ht="15.75" customHeight="1" x14ac:dyDescent="0.3">
      <c r="A767" s="6" t="s">
        <v>190</v>
      </c>
      <c r="B767" s="6" t="str">
        <f>TRIM(UPPER(Emission_Table_Raw[[#This Row],[Facility Name]]))</f>
        <v>TATA STEEL</v>
      </c>
      <c r="C767" s="1" t="s">
        <v>23</v>
      </c>
      <c r="D767" s="3" t="str">
        <f>TRIM(UPPER(Emission_Table_Raw[[#This Row],[Scope]]))</f>
        <v>SCOPE 1</v>
      </c>
      <c r="E767" s="3" t="str">
        <f>SUBSTITUTE(SUBSTITUTE(SUBSTITUTE(UPPER(Emission_Table_Raw[[#This Row],[GHG Type]]),"₂","2"),"₄","4"),"₀","0")</f>
        <v>CO2</v>
      </c>
      <c r="F767" s="8">
        <f>IF(Emission_Table[ [#This Row],[Clean GHG Type] ]="CO2", Emission_Table[[#This Row],[Emissions (tons)]],
 IF(Emission_Table[[#This Row],[Clean GHG Type]]="CH4", Emission_Table[[#This Row],[Emissions (tons)]]*28,
 IF(Emission_Table[[#This Row],[Clean GHG Type]]="N2O", Emission_Table[[#This Row],[Emissions (tons)]]*265, "")))</f>
        <v>1288.6939265300091</v>
      </c>
      <c r="G767" s="8">
        <v>1288.6939265300091</v>
      </c>
    </row>
    <row r="768" spans="1:7" ht="15.75" customHeight="1" x14ac:dyDescent="0.3">
      <c r="A768" s="6" t="s">
        <v>64</v>
      </c>
      <c r="B768" s="6" t="str">
        <f>TRIM(UPPER(Emission_Table_Raw[[#This Row],[Facility Name]]))</f>
        <v>ADANI GREEN</v>
      </c>
      <c r="C768" s="1" t="s">
        <v>8</v>
      </c>
      <c r="D768" s="3" t="str">
        <f>TRIM(UPPER(Emission_Table_Raw[[#This Row],[Scope]]))</f>
        <v>SCOPE 2</v>
      </c>
      <c r="E768" s="3" t="str">
        <f>SUBSTITUTE(SUBSTITUTE(SUBSTITUTE(UPPER(Emission_Table_Raw[[#This Row],[GHG Type]]),"₂","2"),"₄","4"),"₀","0")</f>
        <v>CH4</v>
      </c>
      <c r="F768" s="8">
        <f>IF(Emission_Table[ [#This Row],[Clean GHG Type] ]="CO2", Emission_Table[[#This Row],[Emissions (tons)]],
 IF(Emission_Table[[#This Row],[Clean GHG Type]]="CH4", Emission_Table[[#This Row],[Emissions (tons)]]*28,
 IF(Emission_Table[[#This Row],[Clean GHG Type]]="N2O", Emission_Table[[#This Row],[Emissions (tons)]]*265, "")))</f>
        <v>31780.84</v>
      </c>
      <c r="G768" s="8">
        <v>1135.03</v>
      </c>
    </row>
    <row r="769" spans="1:7" ht="15.75" customHeight="1" x14ac:dyDescent="0.3">
      <c r="A769" s="6" t="s">
        <v>64</v>
      </c>
      <c r="B769" s="6" t="str">
        <f>TRIM(UPPER(Emission_Table_Raw[[#This Row],[Facility Name]]))</f>
        <v>ADANI GREEN</v>
      </c>
      <c r="C769" s="1" t="s">
        <v>23</v>
      </c>
      <c r="D769" s="3" t="str">
        <f>TRIM(UPPER(Emission_Table_Raw[[#This Row],[Scope]]))</f>
        <v>SCOPE 1</v>
      </c>
      <c r="E769" s="3" t="str">
        <f>SUBSTITUTE(SUBSTITUTE(SUBSTITUTE(UPPER(Emission_Table_Raw[[#This Row],[GHG Type]]),"₂","2"),"₄","4"),"₀","0")</f>
        <v>CO2</v>
      </c>
      <c r="F769" s="8">
        <f>IF(Emission_Table[ [#This Row],[Clean GHG Type] ]="CO2", Emission_Table[[#This Row],[Emissions (tons)]],
 IF(Emission_Table[[#This Row],[Clean GHG Type]]="CH4", Emission_Table[[#This Row],[Emissions (tons)]]*28,
 IF(Emission_Table[[#This Row],[Clean GHG Type]]="N2O", Emission_Table[[#This Row],[Emissions (tons)]]*265, "")))</f>
        <v>4728.95</v>
      </c>
      <c r="G769" s="8">
        <v>4728.95</v>
      </c>
    </row>
    <row r="770" spans="1:7" ht="15.75" customHeight="1" x14ac:dyDescent="0.3">
      <c r="A770" s="6" t="s">
        <v>64</v>
      </c>
      <c r="B770" s="6" t="str">
        <f>TRIM(UPPER(Emission_Table_Raw[[#This Row],[Facility Name]]))</f>
        <v>ADANI GREEN</v>
      </c>
      <c r="C770" s="1" t="s">
        <v>13</v>
      </c>
      <c r="D770" s="3" t="str">
        <f>TRIM(UPPER(Emission_Table_Raw[[#This Row],[Scope]]))</f>
        <v>SCOPE 2</v>
      </c>
      <c r="E770" s="3" t="str">
        <f>SUBSTITUTE(SUBSTITUTE(SUBSTITUTE(UPPER(Emission_Table_Raw[[#This Row],[GHG Type]]),"₂","2"),"₄","4"),"₀","0")</f>
        <v>CH4</v>
      </c>
      <c r="F770" s="8">
        <f>IF(Emission_Table[ [#This Row],[Clean GHG Type] ]="CO2", Emission_Table[[#This Row],[Emissions (tons)]],
 IF(Emission_Table[[#This Row],[Clean GHG Type]]="CH4", Emission_Table[[#This Row],[Emissions (tons)]]*28,
 IF(Emission_Table[[#This Row],[Clean GHG Type]]="N2O", Emission_Table[[#This Row],[Emissions (tons)]]*265, "")))</f>
        <v>136382.96</v>
      </c>
      <c r="G770" s="8">
        <v>4870.82</v>
      </c>
    </row>
    <row r="771" spans="1:7" ht="15.75" customHeight="1" x14ac:dyDescent="0.3">
      <c r="A771" s="6" t="s">
        <v>64</v>
      </c>
      <c r="B771" s="6" t="str">
        <f>TRIM(UPPER(Emission_Table_Raw[[#This Row],[Facility Name]]))</f>
        <v>TATA STEEL</v>
      </c>
      <c r="C771" s="1" t="s">
        <v>8</v>
      </c>
      <c r="D771" s="3" t="str">
        <f>TRIM(UPPER(Emission_Table_Raw[[#This Row],[Scope]]))</f>
        <v>SCOPE 3</v>
      </c>
      <c r="E771" s="3" t="str">
        <f>SUBSTITUTE(SUBSTITUTE(SUBSTITUTE(UPPER(Emission_Table_Raw[[#This Row],[GHG Type]]),"₂","2"),"₄","4"),"₀","0")</f>
        <v>CH4</v>
      </c>
      <c r="F771" s="8">
        <f>IF(Emission_Table[ [#This Row],[Clean GHG Type] ]="CO2", Emission_Table[[#This Row],[Emissions (tons)]],
 IF(Emission_Table[[#This Row],[Clean GHG Type]]="CH4", Emission_Table[[#This Row],[Emissions (tons)]]*28,
 IF(Emission_Table[[#This Row],[Clean GHG Type]]="N2O", Emission_Table[[#This Row],[Emissions (tons)]]*265, "")))</f>
        <v>4681.88</v>
      </c>
      <c r="G771" s="8">
        <v>167.21</v>
      </c>
    </row>
    <row r="772" spans="1:7" ht="15.75" customHeight="1" x14ac:dyDescent="0.3">
      <c r="A772" s="6" t="s">
        <v>64</v>
      </c>
      <c r="B772" s="6" t="str">
        <f>TRIM(UPPER(Emission_Table_Raw[[#This Row],[Facility Name]]))</f>
        <v>ADANI GREEN</v>
      </c>
      <c r="C772" s="1" t="s">
        <v>8</v>
      </c>
      <c r="D772" s="3" t="str">
        <f>TRIM(UPPER(Emission_Table_Raw[[#This Row],[Scope]]))</f>
        <v>SCOPE 2</v>
      </c>
      <c r="E772" s="3" t="str">
        <f>SUBSTITUTE(SUBSTITUTE(SUBSTITUTE(UPPER(Emission_Table_Raw[[#This Row],[GHG Type]]),"₂","2"),"₄","4"),"₀","0")</f>
        <v>N2O</v>
      </c>
      <c r="F772" s="8">
        <f>IF(Emission_Table[ [#This Row],[Clean GHG Type] ]="CO2", Emission_Table[[#This Row],[Emissions (tons)]],
 IF(Emission_Table[[#This Row],[Clean GHG Type]]="CH4", Emission_Table[[#This Row],[Emissions (tons)]]*28,
 IF(Emission_Table[[#This Row],[Clean GHG Type]]="N2O", Emission_Table[[#This Row],[Emissions (tons)]]*265, "")))</f>
        <v>584017.60000000009</v>
      </c>
      <c r="G772" s="8">
        <v>2203.84</v>
      </c>
    </row>
    <row r="773" spans="1:7" ht="15.75" customHeight="1" x14ac:dyDescent="0.3">
      <c r="A773" s="6" t="s">
        <v>64</v>
      </c>
      <c r="B773" s="6" t="str">
        <f>TRIM(UPPER(Emission_Table_Raw[[#This Row],[Facility Name]]))</f>
        <v>ADANI GREEN</v>
      </c>
      <c r="C773" s="1" t="s">
        <v>8</v>
      </c>
      <c r="D773" s="3" t="str">
        <f>TRIM(UPPER(Emission_Table_Raw[[#This Row],[Scope]]))</f>
        <v>SCOPE 2</v>
      </c>
      <c r="E773" s="3" t="str">
        <f>SUBSTITUTE(SUBSTITUTE(SUBSTITUTE(UPPER(Emission_Table_Raw[[#This Row],[GHG Type]]),"₂","2"),"₄","4"),"₀","0")</f>
        <v>CH4</v>
      </c>
      <c r="F773" s="8">
        <f>IF(Emission_Table[ [#This Row],[Clean GHG Type] ]="CO2", Emission_Table[[#This Row],[Emissions (tons)]],
 IF(Emission_Table[[#This Row],[Clean GHG Type]]="CH4", Emission_Table[[#This Row],[Emissions (tons)]]*28,
 IF(Emission_Table[[#This Row],[Clean GHG Type]]="N2O", Emission_Table[[#This Row],[Emissions (tons)]]*265, "")))</f>
        <v>16514.68</v>
      </c>
      <c r="G773" s="8">
        <v>589.80999999999995</v>
      </c>
    </row>
    <row r="774" spans="1:7" ht="15.75" customHeight="1" x14ac:dyDescent="0.3">
      <c r="A774" s="6" t="s">
        <v>64</v>
      </c>
      <c r="B774" s="6" t="str">
        <f>TRIM(UPPER(Emission_Table_Raw[[#This Row],[Facility Name]]))</f>
        <v>L&amp;T</v>
      </c>
      <c r="C774" s="1" t="s">
        <v>8</v>
      </c>
      <c r="D774" s="3" t="str">
        <f>TRIM(UPPER(Emission_Table_Raw[[#This Row],[Scope]]))</f>
        <v>SCOPE 2</v>
      </c>
      <c r="E774" s="3" t="str">
        <f>SUBSTITUTE(SUBSTITUTE(SUBSTITUTE(UPPER(Emission_Table_Raw[[#This Row],[GHG Type]]),"₂","2"),"₄","4"),"₀","0")</f>
        <v>CO2</v>
      </c>
      <c r="F774" s="8">
        <f>IF(Emission_Table[ [#This Row],[Clean GHG Type] ]="CO2", Emission_Table[[#This Row],[Emissions (tons)]],
 IF(Emission_Table[[#This Row],[Clean GHG Type]]="CH4", Emission_Table[[#This Row],[Emissions (tons)]]*28,
 IF(Emission_Table[[#This Row],[Clean GHG Type]]="N2O", Emission_Table[[#This Row],[Emissions (tons)]]*265, "")))</f>
        <v>4290.7299999999996</v>
      </c>
      <c r="G774" s="8">
        <v>4290.7299999999996</v>
      </c>
    </row>
    <row r="775" spans="1:7" ht="15.75" customHeight="1" x14ac:dyDescent="0.3">
      <c r="A775" s="6" t="s">
        <v>64</v>
      </c>
      <c r="B775" s="6" t="str">
        <f>TRIM(UPPER(Emission_Table_Raw[[#This Row],[Facility Name]]))</f>
        <v>TATA STEEL</v>
      </c>
      <c r="C775" s="1" t="s">
        <v>23</v>
      </c>
      <c r="D775" s="3" t="str">
        <f>TRIM(UPPER(Emission_Table_Raw[[#This Row],[Scope]]))</f>
        <v>SCOPE 1</v>
      </c>
      <c r="E775" s="3" t="str">
        <f>SUBSTITUTE(SUBSTITUTE(SUBSTITUTE(UPPER(Emission_Table_Raw[[#This Row],[GHG Type]]),"₂","2"),"₄","4"),"₀","0")</f>
        <v>CO2</v>
      </c>
      <c r="F775" s="8">
        <f>IF(Emission_Table[ [#This Row],[Clean GHG Type] ]="CO2", Emission_Table[[#This Row],[Emissions (tons)]],
 IF(Emission_Table[[#This Row],[Clean GHG Type]]="CH4", Emission_Table[[#This Row],[Emissions (tons)]]*28,
 IF(Emission_Table[[#This Row],[Clean GHG Type]]="N2O", Emission_Table[[#This Row],[Emissions (tons)]]*265, "")))</f>
        <v>3286.05</v>
      </c>
      <c r="G775" s="8">
        <v>3286.05</v>
      </c>
    </row>
    <row r="776" spans="1:7" ht="15.75" customHeight="1" x14ac:dyDescent="0.3">
      <c r="A776" s="6" t="s">
        <v>64</v>
      </c>
      <c r="B776" s="6" t="str">
        <f>TRIM(UPPER(Emission_Table_Raw[[#This Row],[Facility Name]]))</f>
        <v>L&amp;T</v>
      </c>
      <c r="C776" s="1" t="s">
        <v>8</v>
      </c>
      <c r="D776" s="3" t="str">
        <f>TRIM(UPPER(Emission_Table_Raw[[#This Row],[Scope]]))</f>
        <v>SCOPE 1</v>
      </c>
      <c r="E776" s="3" t="str">
        <f>SUBSTITUTE(SUBSTITUTE(SUBSTITUTE(UPPER(Emission_Table_Raw[[#This Row],[GHG Type]]),"₂","2"),"₄","4"),"₀","0")</f>
        <v>CO2</v>
      </c>
      <c r="F776" s="8">
        <f>IF(Emission_Table[ [#This Row],[Clean GHG Type] ]="CO2", Emission_Table[[#This Row],[Emissions (tons)]],
 IF(Emission_Table[[#This Row],[Clean GHG Type]]="CH4", Emission_Table[[#This Row],[Emissions (tons)]]*28,
 IF(Emission_Table[[#This Row],[Clean GHG Type]]="N2O", Emission_Table[[#This Row],[Emissions (tons)]]*265, "")))</f>
        <v>489.88</v>
      </c>
      <c r="G776" s="8">
        <v>489.88</v>
      </c>
    </row>
    <row r="777" spans="1:7" ht="15.75" customHeight="1" x14ac:dyDescent="0.3">
      <c r="A777" s="6" t="s">
        <v>64</v>
      </c>
      <c r="B777" s="6" t="str">
        <f>TRIM(UPPER(Emission_Table_Raw[[#This Row],[Facility Name]]))</f>
        <v>ADANI GREEN</v>
      </c>
      <c r="C777" s="1" t="s">
        <v>8</v>
      </c>
      <c r="D777" s="3" t="str">
        <f>TRIM(UPPER(Emission_Table_Raw[[#This Row],[Scope]]))</f>
        <v>SCOPE 2</v>
      </c>
      <c r="E777" s="3" t="str">
        <f>SUBSTITUTE(SUBSTITUTE(SUBSTITUTE(UPPER(Emission_Table_Raw[[#This Row],[GHG Type]]),"₂","2"),"₄","4"),"₀","0")</f>
        <v>CH4</v>
      </c>
      <c r="F777" s="8">
        <f>IF(Emission_Table[ [#This Row],[Clean GHG Type] ]="CO2", Emission_Table[[#This Row],[Emissions (tons)]],
 IF(Emission_Table[[#This Row],[Clean GHG Type]]="CH4", Emission_Table[[#This Row],[Emissions (tons)]]*28,
 IF(Emission_Table[[#This Row],[Clean GHG Type]]="N2O", Emission_Table[[#This Row],[Emissions (tons)]]*265, "")))</f>
        <v>69128.92</v>
      </c>
      <c r="G777" s="8">
        <v>2468.89</v>
      </c>
    </row>
    <row r="778" spans="1:7" ht="15.75" customHeight="1" x14ac:dyDescent="0.3">
      <c r="A778" s="6" t="s">
        <v>64</v>
      </c>
      <c r="B778" s="6" t="str">
        <f>TRIM(UPPER(Emission_Table_Raw[[#This Row],[Facility Name]]))</f>
        <v>L&amp;T</v>
      </c>
      <c r="C778" s="1" t="s">
        <v>8</v>
      </c>
      <c r="D778" s="3" t="str">
        <f>TRIM(UPPER(Emission_Table_Raw[[#This Row],[Scope]]))</f>
        <v>SCOPE 3</v>
      </c>
      <c r="E778" s="3" t="str">
        <f>SUBSTITUTE(SUBSTITUTE(SUBSTITUTE(UPPER(Emission_Table_Raw[[#This Row],[GHG Type]]),"₂","2"),"₄","4"),"₀","0")</f>
        <v>N2O</v>
      </c>
      <c r="F778" s="8">
        <f>IF(Emission_Table[ [#This Row],[Clean GHG Type] ]="CO2", Emission_Table[[#This Row],[Emissions (tons)]],
 IF(Emission_Table[[#This Row],[Clean GHG Type]]="CH4", Emission_Table[[#This Row],[Emissions (tons)]]*28,
 IF(Emission_Table[[#This Row],[Clean GHG Type]]="N2O", Emission_Table[[#This Row],[Emissions (tons)]]*265, "")))</f>
        <v>971884.85</v>
      </c>
      <c r="G778" s="8">
        <v>3667.49</v>
      </c>
    </row>
    <row r="779" spans="1:7" ht="15.75" customHeight="1" x14ac:dyDescent="0.3">
      <c r="A779" s="6" t="s">
        <v>64</v>
      </c>
      <c r="B779" s="6" t="str">
        <f>TRIM(UPPER(Emission_Table_Raw[[#This Row],[Facility Name]]))</f>
        <v>L&amp;T</v>
      </c>
      <c r="C779" s="1" t="s">
        <v>8</v>
      </c>
      <c r="D779" s="3" t="str">
        <f>TRIM(UPPER(Emission_Table_Raw[[#This Row],[Scope]]))</f>
        <v>SCOPE 2</v>
      </c>
      <c r="E779" s="3" t="str">
        <f>SUBSTITUTE(SUBSTITUTE(SUBSTITUTE(UPPER(Emission_Table_Raw[[#This Row],[GHG Type]]),"₂","2"),"₄","4"),"₀","0")</f>
        <v>CO2</v>
      </c>
      <c r="F779" s="8">
        <f>IF(Emission_Table[ [#This Row],[Clean GHG Type] ]="CO2", Emission_Table[[#This Row],[Emissions (tons)]],
 IF(Emission_Table[[#This Row],[Clean GHG Type]]="CH4", Emission_Table[[#This Row],[Emissions (tons)]]*28,
 IF(Emission_Table[[#This Row],[Clean GHG Type]]="N2O", Emission_Table[[#This Row],[Emissions (tons)]]*265, "")))</f>
        <v>3726.94</v>
      </c>
      <c r="G779" s="8">
        <v>3726.94</v>
      </c>
    </row>
    <row r="780" spans="1:7" ht="15.75" customHeight="1" x14ac:dyDescent="0.3">
      <c r="A780" s="6" t="s">
        <v>64</v>
      </c>
      <c r="B780" s="6" t="str">
        <f>TRIM(UPPER(Emission_Table_Raw[[#This Row],[Facility Name]]))</f>
        <v>TATA STEEL</v>
      </c>
      <c r="C780" s="1" t="s">
        <v>23</v>
      </c>
      <c r="D780" s="3" t="str">
        <f>TRIM(UPPER(Emission_Table_Raw[[#This Row],[Scope]]))</f>
        <v>SCOPE 3</v>
      </c>
      <c r="E780" s="3" t="str">
        <f>SUBSTITUTE(SUBSTITUTE(SUBSTITUTE(UPPER(Emission_Table_Raw[[#This Row],[GHG Type]]),"₂","2"),"₄","4"),"₀","0")</f>
        <v>N2O</v>
      </c>
      <c r="F780" s="8">
        <f>IF(Emission_Table[ [#This Row],[Clean GHG Type] ]="CO2", Emission_Table[[#This Row],[Emissions (tons)]],
 IF(Emission_Table[[#This Row],[Clean GHG Type]]="CH4", Emission_Table[[#This Row],[Emissions (tons)]]*28,
 IF(Emission_Table[[#This Row],[Clean GHG Type]]="N2O", Emission_Table[[#This Row],[Emissions (tons)]]*265, "")))</f>
        <v>463492.95</v>
      </c>
      <c r="G780" s="8">
        <v>1749.03</v>
      </c>
    </row>
    <row r="781" spans="1:7" ht="15.75" customHeight="1" x14ac:dyDescent="0.3">
      <c r="A781" s="6" t="s">
        <v>64</v>
      </c>
      <c r="B781" s="6" t="str">
        <f>TRIM(UPPER(Emission_Table_Raw[[#This Row],[Facility Name]]))</f>
        <v>TATA STEEL</v>
      </c>
      <c r="C781" s="1" t="s">
        <v>8</v>
      </c>
      <c r="D781" s="3" t="str">
        <f>TRIM(UPPER(Emission_Table_Raw[[#This Row],[Scope]]))</f>
        <v>SCOPE 3</v>
      </c>
      <c r="E781" s="3" t="str">
        <f>SUBSTITUTE(SUBSTITUTE(SUBSTITUTE(UPPER(Emission_Table_Raw[[#This Row],[GHG Type]]),"₂","2"),"₄","4"),"₀","0")</f>
        <v>CH4</v>
      </c>
      <c r="F781" s="8">
        <f>IF(Emission_Table[ [#This Row],[Clean GHG Type] ]="CO2", Emission_Table[[#This Row],[Emissions (tons)]],
 IF(Emission_Table[[#This Row],[Clean GHG Type]]="CH4", Emission_Table[[#This Row],[Emissions (tons)]]*28,
 IF(Emission_Table[[#This Row],[Clean GHG Type]]="N2O", Emission_Table[[#This Row],[Emissions (tons)]]*265, "")))</f>
        <v>50848.84</v>
      </c>
      <c r="G781" s="8">
        <v>1816.03</v>
      </c>
    </row>
    <row r="782" spans="1:7" ht="15.75" customHeight="1" x14ac:dyDescent="0.3">
      <c r="A782" s="6" t="s">
        <v>64</v>
      </c>
      <c r="B782" s="6" t="str">
        <f>TRIM(UPPER(Emission_Table_Raw[[#This Row],[Facility Name]]))</f>
        <v>ADANI GREEN</v>
      </c>
      <c r="C782" s="1" t="s">
        <v>13</v>
      </c>
      <c r="D782" s="3" t="str">
        <f>TRIM(UPPER(Emission_Table_Raw[[#This Row],[Scope]]))</f>
        <v>SCOPE 2</v>
      </c>
      <c r="E782" s="3" t="str">
        <f>SUBSTITUTE(SUBSTITUTE(SUBSTITUTE(UPPER(Emission_Table_Raw[[#This Row],[GHG Type]]),"₂","2"),"₄","4"),"₀","0")</f>
        <v>CO2</v>
      </c>
      <c r="F782" s="8">
        <f>IF(Emission_Table[ [#This Row],[Clean GHG Type] ]="CO2", Emission_Table[[#This Row],[Emissions (tons)]],
 IF(Emission_Table[[#This Row],[Clean GHG Type]]="CH4", Emission_Table[[#This Row],[Emissions (tons)]]*28,
 IF(Emission_Table[[#This Row],[Clean GHG Type]]="N2O", Emission_Table[[#This Row],[Emissions (tons)]]*265, "")))</f>
        <v>3930.54</v>
      </c>
      <c r="G782" s="8">
        <v>3930.54</v>
      </c>
    </row>
    <row r="783" spans="1:7" ht="15.75" customHeight="1" x14ac:dyDescent="0.3">
      <c r="A783" s="6" t="s">
        <v>97</v>
      </c>
      <c r="B783" s="6" t="str">
        <f>TRIM(UPPER(Emission_Table_Raw[[#This Row],[Facility Name]]))</f>
        <v>RELIANCE INDUSTRIES</v>
      </c>
      <c r="C783" s="1" t="s">
        <v>13</v>
      </c>
      <c r="D783" s="3" t="str">
        <f>TRIM(UPPER(Emission_Table_Raw[[#This Row],[Scope]]))</f>
        <v>SCOPE 3</v>
      </c>
      <c r="E783" s="3" t="str">
        <f>SUBSTITUTE(SUBSTITUTE(SUBSTITUTE(UPPER(Emission_Table_Raw[[#This Row],[GHG Type]]),"₂","2"),"₄","4"),"₀","0")</f>
        <v>CH4</v>
      </c>
      <c r="F783" s="8">
        <f>IF(Emission_Table[ [#This Row],[Clean GHG Type] ]="CO2", Emission_Table[[#This Row],[Emissions (tons)]],
 IF(Emission_Table[[#This Row],[Clean GHG Type]]="CH4", Emission_Table[[#This Row],[Emissions (tons)]]*28,
 IF(Emission_Table[[#This Row],[Clean GHG Type]]="N2O", Emission_Table[[#This Row],[Emissions (tons)]]*265, "")))</f>
        <v>14627.48</v>
      </c>
      <c r="G783" s="8">
        <v>522.41</v>
      </c>
    </row>
    <row r="784" spans="1:7" ht="15.75" customHeight="1" x14ac:dyDescent="0.3">
      <c r="A784" s="6" t="s">
        <v>97</v>
      </c>
      <c r="B784" s="6" t="str">
        <f>TRIM(UPPER(Emission_Table_Raw[[#This Row],[Facility Name]]))</f>
        <v>ADANI GREEN</v>
      </c>
      <c r="C784" s="1" t="s">
        <v>34</v>
      </c>
      <c r="D784" s="3" t="str">
        <f>TRIM(UPPER(Emission_Table_Raw[[#This Row],[Scope]]))</f>
        <v>SCOPE 1</v>
      </c>
      <c r="E784" s="3" t="str">
        <f>SUBSTITUTE(SUBSTITUTE(SUBSTITUTE(UPPER(Emission_Table_Raw[[#This Row],[GHG Type]]),"₂","2"),"₄","4"),"₀","0")</f>
        <v>CO2</v>
      </c>
      <c r="F784" s="8">
        <f>IF(Emission_Table[ [#This Row],[Clean GHG Type] ]="CO2", Emission_Table[[#This Row],[Emissions (tons)]],
 IF(Emission_Table[[#This Row],[Clean GHG Type]]="CH4", Emission_Table[[#This Row],[Emissions (tons)]]*28,
 IF(Emission_Table[[#This Row],[Clean GHG Type]]="N2O", Emission_Table[[#This Row],[Emissions (tons)]]*265, "")))</f>
        <v>2266.44</v>
      </c>
      <c r="G784" s="8">
        <v>2266.44</v>
      </c>
    </row>
    <row r="785" spans="1:7" ht="15.75" customHeight="1" x14ac:dyDescent="0.3">
      <c r="A785" s="6" t="s">
        <v>97</v>
      </c>
      <c r="B785" s="6" t="str">
        <f>TRIM(UPPER(Emission_Table_Raw[[#This Row],[Facility Name]]))</f>
        <v>ADANI GREEN</v>
      </c>
      <c r="C785" s="1" t="s">
        <v>23</v>
      </c>
      <c r="D785" s="3" t="str">
        <f>TRIM(UPPER(Emission_Table_Raw[[#This Row],[Scope]]))</f>
        <v>SCOPE 1</v>
      </c>
      <c r="E785" s="3" t="str">
        <f>SUBSTITUTE(SUBSTITUTE(SUBSTITUTE(UPPER(Emission_Table_Raw[[#This Row],[GHG Type]]),"₂","2"),"₄","4"),"₀","0")</f>
        <v>CH4</v>
      </c>
      <c r="F785" s="8">
        <f>IF(Emission_Table[ [#This Row],[Clean GHG Type] ]="CO2", Emission_Table[[#This Row],[Emissions (tons)]],
 IF(Emission_Table[[#This Row],[Clean GHG Type]]="CH4", Emission_Table[[#This Row],[Emissions (tons)]]*28,
 IF(Emission_Table[[#This Row],[Clean GHG Type]]="N2O", Emission_Table[[#This Row],[Emissions (tons)]]*265, "")))</f>
        <v>52310.720000000001</v>
      </c>
      <c r="G785" s="8">
        <v>1868.24</v>
      </c>
    </row>
    <row r="786" spans="1:7" ht="15.75" customHeight="1" x14ac:dyDescent="0.3">
      <c r="A786" s="6" t="s">
        <v>97</v>
      </c>
      <c r="B786" s="6" t="str">
        <f>TRIM(UPPER(Emission_Table_Raw[[#This Row],[Facility Name]]))</f>
        <v>L&amp;T</v>
      </c>
      <c r="C786" s="1" t="s">
        <v>8</v>
      </c>
      <c r="D786" s="3" t="str">
        <f>TRIM(UPPER(Emission_Table_Raw[[#This Row],[Scope]]))</f>
        <v>SCOPE 3</v>
      </c>
      <c r="E786" s="3" t="str">
        <f>SUBSTITUTE(SUBSTITUTE(SUBSTITUTE(UPPER(Emission_Table_Raw[[#This Row],[GHG Type]]),"₂","2"),"₄","4"),"₀","0")</f>
        <v>CH4</v>
      </c>
      <c r="F786" s="8">
        <f>IF(Emission_Table[ [#This Row],[Clean GHG Type] ]="CO2", Emission_Table[[#This Row],[Emissions (tons)]],
 IF(Emission_Table[[#This Row],[Clean GHG Type]]="CH4", Emission_Table[[#This Row],[Emissions (tons)]]*28,
 IF(Emission_Table[[#This Row],[Clean GHG Type]]="N2O", Emission_Table[[#This Row],[Emissions (tons)]]*265, "")))</f>
        <v>67740.679999999993</v>
      </c>
      <c r="G786" s="8">
        <v>2419.31</v>
      </c>
    </row>
    <row r="787" spans="1:7" ht="15.75" customHeight="1" x14ac:dyDescent="0.3">
      <c r="A787" s="6" t="s">
        <v>97</v>
      </c>
      <c r="B787" s="6" t="str">
        <f>TRIM(UPPER(Emission_Table_Raw[[#This Row],[Facility Name]]))</f>
        <v>ADANI GREEN</v>
      </c>
      <c r="C787" s="1" t="s">
        <v>23</v>
      </c>
      <c r="D787" s="3" t="str">
        <f>TRIM(UPPER(Emission_Table_Raw[[#This Row],[Scope]]))</f>
        <v>SCOPE 2</v>
      </c>
      <c r="E787" s="3" t="str">
        <f>SUBSTITUTE(SUBSTITUTE(SUBSTITUTE(UPPER(Emission_Table_Raw[[#This Row],[GHG Type]]),"₂","2"),"₄","4"),"₀","0")</f>
        <v>N2O</v>
      </c>
      <c r="F787" s="8">
        <f>IF(Emission_Table[ [#This Row],[Clean GHG Type] ]="CO2", Emission_Table[[#This Row],[Emissions (tons)]],
 IF(Emission_Table[[#This Row],[Clean GHG Type]]="CH4", Emission_Table[[#This Row],[Emissions (tons)]]*28,
 IF(Emission_Table[[#This Row],[Clean GHG Type]]="N2O", Emission_Table[[#This Row],[Emissions (tons)]]*265, "")))</f>
        <v>529061.9</v>
      </c>
      <c r="G787" s="8">
        <v>1996.46</v>
      </c>
    </row>
    <row r="788" spans="1:7" ht="15.75" customHeight="1" x14ac:dyDescent="0.3">
      <c r="A788" s="6" t="s">
        <v>97</v>
      </c>
      <c r="B788" s="6" t="str">
        <f>TRIM(UPPER(Emission_Table_Raw[[#This Row],[Facility Name]]))</f>
        <v>ADANI GREEN</v>
      </c>
      <c r="C788" s="1" t="s">
        <v>13</v>
      </c>
      <c r="D788" s="3" t="str">
        <f>TRIM(UPPER(Emission_Table_Raw[[#This Row],[Scope]]))</f>
        <v>SCOPE 3</v>
      </c>
      <c r="E788" s="3" t="str">
        <f>SUBSTITUTE(SUBSTITUTE(SUBSTITUTE(UPPER(Emission_Table_Raw[[#This Row],[GHG Type]]),"₂","2"),"₄","4"),"₀","0")</f>
        <v>CH4</v>
      </c>
      <c r="F788" s="8">
        <f>IF(Emission_Table[ [#This Row],[Clean GHG Type] ]="CO2", Emission_Table[[#This Row],[Emissions (tons)]],
 IF(Emission_Table[[#This Row],[Clean GHG Type]]="CH4", Emission_Table[[#This Row],[Emissions (tons)]]*28,
 IF(Emission_Table[[#This Row],[Clean GHG Type]]="N2O", Emission_Table[[#This Row],[Emissions (tons)]]*265, "")))</f>
        <v>99261.400000000009</v>
      </c>
      <c r="G788" s="8">
        <v>3545.05</v>
      </c>
    </row>
    <row r="789" spans="1:7" ht="15.75" customHeight="1" x14ac:dyDescent="0.3">
      <c r="A789" s="6" t="s">
        <v>97</v>
      </c>
      <c r="B789" s="6" t="str">
        <f>TRIM(UPPER(Emission_Table_Raw[[#This Row],[Facility Name]]))</f>
        <v>JSW ENERGY</v>
      </c>
      <c r="C789" s="1" t="s">
        <v>13</v>
      </c>
      <c r="D789" s="3" t="str">
        <f>TRIM(UPPER(Emission_Table_Raw[[#This Row],[Scope]]))</f>
        <v>SCOPE 2</v>
      </c>
      <c r="E789" s="3" t="str">
        <f>SUBSTITUTE(SUBSTITUTE(SUBSTITUTE(UPPER(Emission_Table_Raw[[#This Row],[GHG Type]]),"₂","2"),"₄","4"),"₀","0")</f>
        <v>CO2</v>
      </c>
      <c r="F789" s="8">
        <f>IF(Emission_Table[ [#This Row],[Clean GHG Type] ]="CO2", Emission_Table[[#This Row],[Emissions (tons)]],
 IF(Emission_Table[[#This Row],[Clean GHG Type]]="CH4", Emission_Table[[#This Row],[Emissions (tons)]]*28,
 IF(Emission_Table[[#This Row],[Clean GHG Type]]="N2O", Emission_Table[[#This Row],[Emissions (tons)]]*265, "")))</f>
        <v>1821.13</v>
      </c>
      <c r="G789" s="8">
        <v>1821.13</v>
      </c>
    </row>
    <row r="790" spans="1:7" ht="15.75" customHeight="1" x14ac:dyDescent="0.3">
      <c r="A790" s="6" t="s">
        <v>97</v>
      </c>
      <c r="B790" s="6" t="str">
        <f>TRIM(UPPER(Emission_Table_Raw[[#This Row],[Facility Name]]))</f>
        <v>TATA STEEL</v>
      </c>
      <c r="C790" s="1" t="s">
        <v>8</v>
      </c>
      <c r="D790" s="3" t="str">
        <f>TRIM(UPPER(Emission_Table_Raw[[#This Row],[Scope]]))</f>
        <v>SCOPE 3</v>
      </c>
      <c r="E790" s="3" t="str">
        <f>SUBSTITUTE(SUBSTITUTE(SUBSTITUTE(UPPER(Emission_Table_Raw[[#This Row],[GHG Type]]),"₂","2"),"₄","4"),"₀","0")</f>
        <v>N2O</v>
      </c>
      <c r="F790" s="8">
        <f>IF(Emission_Table[ [#This Row],[Clean GHG Type] ]="CO2", Emission_Table[[#This Row],[Emissions (tons)]],
 IF(Emission_Table[[#This Row],[Clean GHG Type]]="CH4", Emission_Table[[#This Row],[Emissions (tons)]]*28,
 IF(Emission_Table[[#This Row],[Clean GHG Type]]="N2O", Emission_Table[[#This Row],[Emissions (tons)]]*265, "")))</f>
        <v>753357.9</v>
      </c>
      <c r="G790" s="8">
        <v>2842.86</v>
      </c>
    </row>
    <row r="791" spans="1:7" ht="15.75" customHeight="1" x14ac:dyDescent="0.3">
      <c r="A791" s="6" t="s">
        <v>97</v>
      </c>
      <c r="B791" s="6" t="str">
        <f>TRIM(UPPER(Emission_Table_Raw[[#This Row],[Facility Name]]))</f>
        <v>RELIANCE INDUSTRIES</v>
      </c>
      <c r="C791" s="1" t="s">
        <v>13</v>
      </c>
      <c r="D791" s="3" t="str">
        <f>TRIM(UPPER(Emission_Table_Raw[[#This Row],[Scope]]))</f>
        <v>SCOPE 1</v>
      </c>
      <c r="E791" s="3" t="str">
        <f>SUBSTITUTE(SUBSTITUTE(SUBSTITUTE(UPPER(Emission_Table_Raw[[#This Row],[GHG Type]]),"₂","2"),"₄","4"),"₀","0")</f>
        <v>N2O</v>
      </c>
      <c r="F791" s="8">
        <f>IF(Emission_Table[ [#This Row],[Clean GHG Type] ]="CO2", Emission_Table[[#This Row],[Emissions (tons)]],
 IF(Emission_Table[[#This Row],[Clean GHG Type]]="CH4", Emission_Table[[#This Row],[Emissions (tons)]]*28,
 IF(Emission_Table[[#This Row],[Clean GHG Type]]="N2O", Emission_Table[[#This Row],[Emissions (tons)]]*265, "")))</f>
        <v>1159110</v>
      </c>
      <c r="G791" s="8">
        <v>4374</v>
      </c>
    </row>
    <row r="792" spans="1:7" ht="15.75" customHeight="1" x14ac:dyDescent="0.3">
      <c r="A792" s="6" t="s">
        <v>26</v>
      </c>
      <c r="B792" s="6" t="str">
        <f>TRIM(UPPER(Emission_Table_Raw[[#This Row],[Facility Name]]))</f>
        <v>RELIANCE INDUSTRIES</v>
      </c>
      <c r="C792" s="1" t="s">
        <v>23</v>
      </c>
      <c r="D792" s="3" t="str">
        <f>TRIM(UPPER(Emission_Table_Raw[[#This Row],[Scope]]))</f>
        <v>SCOPE 1</v>
      </c>
      <c r="E792" s="3" t="str">
        <f>SUBSTITUTE(SUBSTITUTE(SUBSTITUTE(UPPER(Emission_Table_Raw[[#This Row],[GHG Type]]),"₂","2"),"₄","4"),"₀","0")</f>
        <v>CO2</v>
      </c>
      <c r="F792" s="8">
        <f>IF(Emission_Table[ [#This Row],[Clean GHG Type] ]="CO2", Emission_Table[[#This Row],[Emissions (tons)]],
 IF(Emission_Table[[#This Row],[Clean GHG Type]]="CH4", Emission_Table[[#This Row],[Emissions (tons)]]*28,
 IF(Emission_Table[[#This Row],[Clean GHG Type]]="N2O", Emission_Table[[#This Row],[Emissions (tons)]]*265, "")))</f>
        <v>1883.304312726556</v>
      </c>
      <c r="G792" s="8">
        <v>1883.304312726556</v>
      </c>
    </row>
    <row r="793" spans="1:7" ht="15.75" customHeight="1" x14ac:dyDescent="0.3">
      <c r="A793" s="6" t="s">
        <v>26</v>
      </c>
      <c r="B793" s="6" t="str">
        <f>TRIM(UPPER(Emission_Table_Raw[[#This Row],[Facility Name]]))</f>
        <v>L&amp;T</v>
      </c>
      <c r="C793" s="1" t="s">
        <v>8</v>
      </c>
      <c r="D793" s="3" t="str">
        <f>TRIM(UPPER(Emission_Table_Raw[[#This Row],[Scope]]))</f>
        <v>SCOPE 2</v>
      </c>
      <c r="E793" s="3" t="str">
        <f>SUBSTITUTE(SUBSTITUTE(SUBSTITUTE(UPPER(Emission_Table_Raw[[#This Row],[GHG Type]]),"₂","2"),"₄","4"),"₀","0")</f>
        <v>CO2</v>
      </c>
      <c r="F793" s="8">
        <f>IF(Emission_Table[ [#This Row],[Clean GHG Type] ]="CO2", Emission_Table[[#This Row],[Emissions (tons)]],
 IF(Emission_Table[[#This Row],[Clean GHG Type]]="CH4", Emission_Table[[#This Row],[Emissions (tons)]]*28,
 IF(Emission_Table[[#This Row],[Clean GHG Type]]="N2O", Emission_Table[[#This Row],[Emissions (tons)]]*265, "")))</f>
        <v>2631.42</v>
      </c>
      <c r="G793" s="8">
        <v>2631.42</v>
      </c>
    </row>
    <row r="794" spans="1:7" ht="15.75" customHeight="1" x14ac:dyDescent="0.3">
      <c r="A794" s="6" t="s">
        <v>26</v>
      </c>
      <c r="B794" s="6" t="str">
        <f>TRIM(UPPER(Emission_Table_Raw[[#This Row],[Facility Name]]))</f>
        <v>RELIANCE INDUSTRIES</v>
      </c>
      <c r="C794" s="1" t="s">
        <v>8</v>
      </c>
      <c r="D794" s="3" t="str">
        <f>TRIM(UPPER(Emission_Table_Raw[[#This Row],[Scope]]))</f>
        <v>SCOPE 1</v>
      </c>
      <c r="E794" s="3" t="str">
        <f>SUBSTITUTE(SUBSTITUTE(SUBSTITUTE(UPPER(Emission_Table_Raw[[#This Row],[GHG Type]]),"₂","2"),"₄","4"),"₀","0")</f>
        <v>CO2</v>
      </c>
      <c r="F794" s="8">
        <f>IF(Emission_Table[ [#This Row],[Clean GHG Type] ]="CO2", Emission_Table[[#This Row],[Emissions (tons)]],
 IF(Emission_Table[[#This Row],[Clean GHG Type]]="CH4", Emission_Table[[#This Row],[Emissions (tons)]]*28,
 IF(Emission_Table[[#This Row],[Clean GHG Type]]="N2O", Emission_Table[[#This Row],[Emissions (tons)]]*265, "")))</f>
        <v>3311.86</v>
      </c>
      <c r="G794" s="8">
        <v>3311.86</v>
      </c>
    </row>
    <row r="795" spans="1:7" ht="15.75" customHeight="1" x14ac:dyDescent="0.3">
      <c r="A795" s="6" t="s">
        <v>26</v>
      </c>
      <c r="B795" s="6" t="str">
        <f>TRIM(UPPER(Emission_Table_Raw[[#This Row],[Facility Name]]))</f>
        <v>JSW ENERGY</v>
      </c>
      <c r="C795" s="1" t="s">
        <v>13</v>
      </c>
      <c r="D795" s="3" t="str">
        <f>TRIM(UPPER(Emission_Table_Raw[[#This Row],[Scope]]))</f>
        <v>SCOPE 2</v>
      </c>
      <c r="E795" s="3" t="str">
        <f>SUBSTITUTE(SUBSTITUTE(SUBSTITUTE(UPPER(Emission_Table_Raw[[#This Row],[GHG Type]]),"₂","2"),"₄","4"),"₀","0")</f>
        <v>CO2</v>
      </c>
      <c r="F795" s="8">
        <f>IF(Emission_Table[ [#This Row],[Clean GHG Type] ]="CO2", Emission_Table[[#This Row],[Emissions (tons)]],
 IF(Emission_Table[[#This Row],[Clean GHG Type]]="CH4", Emission_Table[[#This Row],[Emissions (tons)]]*28,
 IF(Emission_Table[[#This Row],[Clean GHG Type]]="N2O", Emission_Table[[#This Row],[Emissions (tons)]]*265, "")))</f>
        <v>2273.65</v>
      </c>
      <c r="G795" s="8">
        <v>2273.65</v>
      </c>
    </row>
    <row r="796" spans="1:7" ht="15.75" customHeight="1" x14ac:dyDescent="0.3">
      <c r="A796" s="6" t="s">
        <v>26</v>
      </c>
      <c r="B796" s="6" t="str">
        <f>TRIM(UPPER(Emission_Table_Raw[[#This Row],[Facility Name]]))</f>
        <v>JSW ENERGY</v>
      </c>
      <c r="C796" s="1" t="s">
        <v>23</v>
      </c>
      <c r="D796" s="3" t="str">
        <f>TRIM(UPPER(Emission_Table_Raw[[#This Row],[Scope]]))</f>
        <v>SCOPE 2</v>
      </c>
      <c r="E796" s="3" t="str">
        <f>SUBSTITUTE(SUBSTITUTE(SUBSTITUTE(UPPER(Emission_Table_Raw[[#This Row],[GHG Type]]),"₂","2"),"₄","4"),"₀","0")</f>
        <v>CO2</v>
      </c>
      <c r="F796" s="8">
        <f>IF(Emission_Table[ [#This Row],[Clean GHG Type] ]="CO2", Emission_Table[[#This Row],[Emissions (tons)]],
 IF(Emission_Table[[#This Row],[Clean GHG Type]]="CH4", Emission_Table[[#This Row],[Emissions (tons)]]*28,
 IF(Emission_Table[[#This Row],[Clean GHG Type]]="N2O", Emission_Table[[#This Row],[Emissions (tons)]]*265, "")))</f>
        <v>1158.82</v>
      </c>
      <c r="G796" s="8">
        <v>1158.82</v>
      </c>
    </row>
    <row r="797" spans="1:7" ht="15.75" customHeight="1" x14ac:dyDescent="0.3">
      <c r="A797" s="6" t="s">
        <v>26</v>
      </c>
      <c r="B797" s="6" t="str">
        <f>TRIM(UPPER(Emission_Table_Raw[[#This Row],[Facility Name]]))</f>
        <v>RELIANCE INDUSTRIES</v>
      </c>
      <c r="C797" s="1" t="s">
        <v>8</v>
      </c>
      <c r="D797" s="3" t="str">
        <f>TRIM(UPPER(Emission_Table_Raw[[#This Row],[Scope]]))</f>
        <v>SCOPE 3</v>
      </c>
      <c r="E797" s="3" t="str">
        <f>SUBSTITUTE(SUBSTITUTE(SUBSTITUTE(UPPER(Emission_Table_Raw[[#This Row],[GHG Type]]),"₂","2"),"₄","4"),"₀","0")</f>
        <v>N2O</v>
      </c>
      <c r="F797" s="8">
        <f>IF(Emission_Table[ [#This Row],[Clean GHG Type] ]="CO2", Emission_Table[[#This Row],[Emissions (tons)]],
 IF(Emission_Table[[#This Row],[Clean GHG Type]]="CH4", Emission_Table[[#This Row],[Emissions (tons)]]*28,
 IF(Emission_Table[[#This Row],[Clean GHG Type]]="N2O", Emission_Table[[#This Row],[Emissions (tons)]]*265, "")))</f>
        <v>969324.95</v>
      </c>
      <c r="G797" s="8">
        <v>3657.83</v>
      </c>
    </row>
    <row r="798" spans="1:7" ht="15.75" customHeight="1" x14ac:dyDescent="0.3">
      <c r="A798" s="6" t="s">
        <v>26</v>
      </c>
      <c r="B798" s="6" t="str">
        <f>TRIM(UPPER(Emission_Table_Raw[[#This Row],[Facility Name]]))</f>
        <v>RELIANCE INDUSTRIES</v>
      </c>
      <c r="C798" s="1" t="s">
        <v>34</v>
      </c>
      <c r="D798" s="3" t="str">
        <f>TRIM(UPPER(Emission_Table_Raw[[#This Row],[Scope]]))</f>
        <v>SCOPE 3</v>
      </c>
      <c r="E798" s="3" t="str">
        <f>SUBSTITUTE(SUBSTITUTE(SUBSTITUTE(UPPER(Emission_Table_Raw[[#This Row],[GHG Type]]),"₂","2"),"₄","4"),"₀","0")</f>
        <v>N2O</v>
      </c>
      <c r="F798" s="8">
        <f>IF(Emission_Table[ [#This Row],[Clean GHG Type] ]="CO2", Emission_Table[[#This Row],[Emissions (tons)]],
 IF(Emission_Table[[#This Row],[Clean GHG Type]]="CH4", Emission_Table[[#This Row],[Emissions (tons)]]*28,
 IF(Emission_Table[[#This Row],[Clean GHG Type]]="N2O", Emission_Table[[#This Row],[Emissions (tons)]]*265, "")))</f>
        <v>873702.35</v>
      </c>
      <c r="G798" s="8">
        <v>3296.99</v>
      </c>
    </row>
    <row r="799" spans="1:7" ht="15.75" customHeight="1" x14ac:dyDescent="0.3">
      <c r="A799" s="6" t="s">
        <v>26</v>
      </c>
      <c r="B799" s="6" t="str">
        <f>TRIM(UPPER(Emission_Table_Raw[[#This Row],[Facility Name]]))</f>
        <v>JSW ENERGY</v>
      </c>
      <c r="C799" s="1" t="s">
        <v>23</v>
      </c>
      <c r="D799" s="3" t="str">
        <f>TRIM(UPPER(Emission_Table_Raw[[#This Row],[Scope]]))</f>
        <v>SCOPE 1</v>
      </c>
      <c r="E799" s="3" t="str">
        <f>SUBSTITUTE(SUBSTITUTE(SUBSTITUTE(UPPER(Emission_Table_Raw[[#This Row],[GHG Type]]),"₂","2"),"₄","4"),"₀","0")</f>
        <v>N2O</v>
      </c>
      <c r="F799" s="8">
        <f>IF(Emission_Table[ [#This Row],[Clean GHG Type] ]="CO2", Emission_Table[[#This Row],[Emissions (tons)]],
 IF(Emission_Table[[#This Row],[Clean GHG Type]]="CH4", Emission_Table[[#This Row],[Emissions (tons)]]*28,
 IF(Emission_Table[[#This Row],[Clean GHG Type]]="N2O", Emission_Table[[#This Row],[Emissions (tons)]]*265, "")))</f>
        <v>73182.400000000009</v>
      </c>
      <c r="G799" s="8">
        <v>276.16000000000003</v>
      </c>
    </row>
    <row r="800" spans="1:7" ht="15.75" customHeight="1" x14ac:dyDescent="0.3">
      <c r="A800" s="6" t="s">
        <v>206</v>
      </c>
      <c r="B800" s="6" t="str">
        <f>TRIM(UPPER(Emission_Table_Raw[[#This Row],[Facility Name]]))</f>
        <v>TATA STEEL</v>
      </c>
      <c r="C800" s="1" t="s">
        <v>23</v>
      </c>
      <c r="D800" s="3" t="str">
        <f>TRIM(UPPER(Emission_Table_Raw[[#This Row],[Scope]]))</f>
        <v>SCOPE 1</v>
      </c>
      <c r="E800" s="3" t="str">
        <f>SUBSTITUTE(SUBSTITUTE(SUBSTITUTE(UPPER(Emission_Table_Raw[[#This Row],[GHG Type]]),"₂","2"),"₄","4"),"₀","0")</f>
        <v>CO2</v>
      </c>
      <c r="F800" s="8">
        <f>IF(Emission_Table[ [#This Row],[Clean GHG Type] ]="CO2", Emission_Table[[#This Row],[Emissions (tons)]],
 IF(Emission_Table[[#This Row],[Clean GHG Type]]="CH4", Emission_Table[[#This Row],[Emissions (tons)]]*28,
 IF(Emission_Table[[#This Row],[Clean GHG Type]]="N2O", Emission_Table[[#This Row],[Emissions (tons)]]*265, "")))</f>
        <v>2384.92</v>
      </c>
      <c r="G800" s="8">
        <v>2384.92</v>
      </c>
    </row>
    <row r="801" spans="1:7" ht="15.75" customHeight="1" x14ac:dyDescent="0.3">
      <c r="A801" s="6" t="s">
        <v>206</v>
      </c>
      <c r="B801" s="6" t="str">
        <f>TRIM(UPPER(Emission_Table_Raw[[#This Row],[Facility Name]]))</f>
        <v>L&amp;T</v>
      </c>
      <c r="C801" s="1" t="s">
        <v>34</v>
      </c>
      <c r="D801" s="3" t="str">
        <f>TRIM(UPPER(Emission_Table_Raw[[#This Row],[Scope]]))</f>
        <v>SCOPE 3</v>
      </c>
      <c r="E801" s="3" t="str">
        <f>SUBSTITUTE(SUBSTITUTE(SUBSTITUTE(UPPER(Emission_Table_Raw[[#This Row],[GHG Type]]),"₂","2"),"₄","4"),"₀","0")</f>
        <v>N2O</v>
      </c>
      <c r="F801" s="8">
        <f>IF(Emission_Table[ [#This Row],[Clean GHG Type] ]="CO2", Emission_Table[[#This Row],[Emissions (tons)]],
 IF(Emission_Table[[#This Row],[Clean GHG Type]]="CH4", Emission_Table[[#This Row],[Emissions (tons)]]*28,
 IF(Emission_Table[[#This Row],[Clean GHG Type]]="N2O", Emission_Table[[#This Row],[Emissions (tons)]]*265, "")))</f>
        <v>844767</v>
      </c>
      <c r="G801" s="8">
        <v>3187.8</v>
      </c>
    </row>
    <row r="802" spans="1:7" ht="15.75" customHeight="1" x14ac:dyDescent="0.3">
      <c r="A802" s="6" t="s">
        <v>206</v>
      </c>
      <c r="B802" s="6" t="str">
        <f>TRIM(UPPER(Emission_Table_Raw[[#This Row],[Facility Name]]))</f>
        <v>JSW ENERGY</v>
      </c>
      <c r="C802" s="1" t="s">
        <v>8</v>
      </c>
      <c r="D802" s="3" t="str">
        <f>TRIM(UPPER(Emission_Table_Raw[[#This Row],[Scope]]))</f>
        <v>SCOPE 3</v>
      </c>
      <c r="E802" s="3" t="str">
        <f>SUBSTITUTE(SUBSTITUTE(SUBSTITUTE(UPPER(Emission_Table_Raw[[#This Row],[GHG Type]]),"₂","2"),"₄","4"),"₀","0")</f>
        <v>CO2</v>
      </c>
      <c r="F802" s="8">
        <f>IF(Emission_Table[ [#This Row],[Clean GHG Type] ]="CO2", Emission_Table[[#This Row],[Emissions (tons)]],
 IF(Emission_Table[[#This Row],[Clean GHG Type]]="CH4", Emission_Table[[#This Row],[Emissions (tons)]]*28,
 IF(Emission_Table[[#This Row],[Clean GHG Type]]="N2O", Emission_Table[[#This Row],[Emissions (tons)]]*265, "")))</f>
        <v>1109.47</v>
      </c>
      <c r="G802" s="8">
        <v>1109.47</v>
      </c>
    </row>
    <row r="803" spans="1:7" ht="15.75" customHeight="1" x14ac:dyDescent="0.3">
      <c r="A803" s="6" t="s">
        <v>206</v>
      </c>
      <c r="B803" s="6" t="str">
        <f>TRIM(UPPER(Emission_Table_Raw[[#This Row],[Facility Name]]))</f>
        <v>TATA STEEL</v>
      </c>
      <c r="C803" s="1" t="s">
        <v>13</v>
      </c>
      <c r="D803" s="3" t="str">
        <f>TRIM(UPPER(Emission_Table_Raw[[#This Row],[Scope]]))</f>
        <v>SCOPE 1</v>
      </c>
      <c r="E803" s="3" t="str">
        <f>SUBSTITUTE(SUBSTITUTE(SUBSTITUTE(UPPER(Emission_Table_Raw[[#This Row],[GHG Type]]),"₂","2"),"₄","4"),"₀","0")</f>
        <v>CO2</v>
      </c>
      <c r="F803" s="8">
        <f>IF(Emission_Table[ [#This Row],[Clean GHG Type] ]="CO2", Emission_Table[[#This Row],[Emissions (tons)]],
 IF(Emission_Table[[#This Row],[Clean GHG Type]]="CH4", Emission_Table[[#This Row],[Emissions (tons)]]*28,
 IF(Emission_Table[[#This Row],[Clean GHG Type]]="N2O", Emission_Table[[#This Row],[Emissions (tons)]]*265, "")))</f>
        <v>4998.3865495747596</v>
      </c>
      <c r="G803" s="8">
        <v>4998.3865495747596</v>
      </c>
    </row>
    <row r="804" spans="1:7" ht="15.75" customHeight="1" x14ac:dyDescent="0.3">
      <c r="A804" s="6" t="s">
        <v>206</v>
      </c>
      <c r="B804" s="6" t="str">
        <f>TRIM(UPPER(Emission_Table_Raw[[#This Row],[Facility Name]]))</f>
        <v>ADANI GREEN</v>
      </c>
      <c r="C804" s="1" t="s">
        <v>34</v>
      </c>
      <c r="D804" s="3" t="str">
        <f>TRIM(UPPER(Emission_Table_Raw[[#This Row],[Scope]]))</f>
        <v>SCOPE 1</v>
      </c>
      <c r="E804" s="3" t="str">
        <f>SUBSTITUTE(SUBSTITUTE(SUBSTITUTE(UPPER(Emission_Table_Raw[[#This Row],[GHG Type]]),"₂","2"),"₄","4"),"₀","0")</f>
        <v>CO2</v>
      </c>
      <c r="F804" s="8">
        <f>IF(Emission_Table[ [#This Row],[Clean GHG Type] ]="CO2", Emission_Table[[#This Row],[Emissions (tons)]],
 IF(Emission_Table[[#This Row],[Clean GHG Type]]="CH4", Emission_Table[[#This Row],[Emissions (tons)]]*28,
 IF(Emission_Table[[#This Row],[Clean GHG Type]]="N2O", Emission_Table[[#This Row],[Emissions (tons)]]*265, "")))</f>
        <v>4298.4759346620049</v>
      </c>
      <c r="G804" s="8">
        <v>4298.4759346620049</v>
      </c>
    </row>
    <row r="805" spans="1:7" ht="15.75" customHeight="1" x14ac:dyDescent="0.3">
      <c r="A805" s="6" t="s">
        <v>206</v>
      </c>
      <c r="B805" s="6" t="str">
        <f>TRIM(UPPER(Emission_Table_Raw[[#This Row],[Facility Name]]))</f>
        <v>ADANI GREEN</v>
      </c>
      <c r="C805" s="1" t="s">
        <v>23</v>
      </c>
      <c r="D805" s="3" t="str">
        <f>TRIM(UPPER(Emission_Table_Raw[[#This Row],[Scope]]))</f>
        <v>SCOPE 1</v>
      </c>
      <c r="E805" s="3" t="str">
        <f>SUBSTITUTE(SUBSTITUTE(SUBSTITUTE(UPPER(Emission_Table_Raw[[#This Row],[GHG Type]]),"₂","2"),"₄","4"),"₀","0")</f>
        <v>N2O</v>
      </c>
      <c r="F805" s="8">
        <f>IF(Emission_Table[ [#This Row],[Clean GHG Type] ]="CO2", Emission_Table[[#This Row],[Emissions (tons)]],
 IF(Emission_Table[[#This Row],[Clean GHG Type]]="CH4", Emission_Table[[#This Row],[Emissions (tons)]]*28,
 IF(Emission_Table[[#This Row],[Clean GHG Type]]="N2O", Emission_Table[[#This Row],[Emissions (tons)]]*265, "")))</f>
        <v>1022204.2191225488</v>
      </c>
      <c r="G805" s="8">
        <v>3857.374411783203</v>
      </c>
    </row>
    <row r="806" spans="1:7" ht="15.75" customHeight="1" x14ac:dyDescent="0.3">
      <c r="A806" s="6" t="s">
        <v>206</v>
      </c>
      <c r="B806" s="6" t="str">
        <f>TRIM(UPPER(Emission_Table_Raw[[#This Row],[Facility Name]]))</f>
        <v>RELIANCE INDUSTRIES</v>
      </c>
      <c r="C806" s="1" t="s">
        <v>13</v>
      </c>
      <c r="D806" s="3" t="str">
        <f>TRIM(UPPER(Emission_Table_Raw[[#This Row],[Scope]]))</f>
        <v>SCOPE 1</v>
      </c>
      <c r="E806" s="3" t="str">
        <f>SUBSTITUTE(SUBSTITUTE(SUBSTITUTE(UPPER(Emission_Table_Raw[[#This Row],[GHG Type]]),"₂","2"),"₄","4"),"₀","0")</f>
        <v>CO2</v>
      </c>
      <c r="F806" s="8">
        <f>IF(Emission_Table[ [#This Row],[Clean GHG Type] ]="CO2", Emission_Table[[#This Row],[Emissions (tons)]],
 IF(Emission_Table[[#This Row],[Clean GHG Type]]="CH4", Emission_Table[[#This Row],[Emissions (tons)]]*28,
 IF(Emission_Table[[#This Row],[Clean GHG Type]]="N2O", Emission_Table[[#This Row],[Emissions (tons)]]*265, "")))</f>
        <v>1833.43</v>
      </c>
      <c r="G806" s="8">
        <v>1833.43</v>
      </c>
    </row>
    <row r="807" spans="1:7" ht="15.75" customHeight="1" x14ac:dyDescent="0.3">
      <c r="A807" s="6" t="s">
        <v>206</v>
      </c>
      <c r="B807" s="6" t="str">
        <f>TRIM(UPPER(Emission_Table_Raw[[#This Row],[Facility Name]]))</f>
        <v>JSW ENERGY</v>
      </c>
      <c r="C807" s="1" t="s">
        <v>23</v>
      </c>
      <c r="D807" s="3" t="str">
        <f>TRIM(UPPER(Emission_Table_Raw[[#This Row],[Scope]]))</f>
        <v>SCOPE 2</v>
      </c>
      <c r="E807" s="3" t="str">
        <f>SUBSTITUTE(SUBSTITUTE(SUBSTITUTE(UPPER(Emission_Table_Raw[[#This Row],[GHG Type]]),"₂","2"),"₄","4"),"₀","0")</f>
        <v>N2O</v>
      </c>
      <c r="F807" s="8">
        <f>IF(Emission_Table[ [#This Row],[Clean GHG Type] ]="CO2", Emission_Table[[#This Row],[Emissions (tons)]],
 IF(Emission_Table[[#This Row],[Clean GHG Type]]="CH4", Emission_Table[[#This Row],[Emissions (tons)]]*28,
 IF(Emission_Table[[#This Row],[Clean GHG Type]]="N2O", Emission_Table[[#This Row],[Emissions (tons)]]*265, "")))</f>
        <v>194263.55000000002</v>
      </c>
      <c r="G807" s="8">
        <v>733.07</v>
      </c>
    </row>
    <row r="808" spans="1:7" ht="15.75" customHeight="1" x14ac:dyDescent="0.3">
      <c r="A808" s="6" t="s">
        <v>135</v>
      </c>
      <c r="B808" s="6" t="str">
        <f>TRIM(UPPER(Emission_Table_Raw[[#This Row],[Facility Name]]))</f>
        <v>TATA STEEL</v>
      </c>
      <c r="C808" s="1" t="s">
        <v>8</v>
      </c>
      <c r="D808" s="3" t="str">
        <f>TRIM(UPPER(Emission_Table_Raw[[#This Row],[Scope]]))</f>
        <v>SCOPE 3</v>
      </c>
      <c r="E808" s="3" t="str">
        <f>SUBSTITUTE(SUBSTITUTE(SUBSTITUTE(UPPER(Emission_Table_Raw[[#This Row],[GHG Type]]),"₂","2"),"₄","4"),"₀","0")</f>
        <v>CH4</v>
      </c>
      <c r="F808" s="8">
        <f>IF(Emission_Table[ [#This Row],[Clean GHG Type] ]="CO2", Emission_Table[[#This Row],[Emissions (tons)]],
 IF(Emission_Table[[#This Row],[Clean GHG Type]]="CH4", Emission_Table[[#This Row],[Emissions (tons)]]*28,
 IF(Emission_Table[[#This Row],[Clean GHG Type]]="N2O", Emission_Table[[#This Row],[Emissions (tons)]]*265, "")))</f>
        <v>22431.08</v>
      </c>
      <c r="G808" s="8">
        <v>801.11</v>
      </c>
    </row>
    <row r="809" spans="1:7" ht="15.75" customHeight="1" x14ac:dyDescent="0.3">
      <c r="A809" s="6" t="s">
        <v>135</v>
      </c>
      <c r="B809" s="6" t="str">
        <f>TRIM(UPPER(Emission_Table_Raw[[#This Row],[Facility Name]]))</f>
        <v>RELIANCE INDUSTRIES</v>
      </c>
      <c r="C809" s="1" t="s">
        <v>23</v>
      </c>
      <c r="D809" s="3" t="str">
        <f>TRIM(UPPER(Emission_Table_Raw[[#This Row],[Scope]]))</f>
        <v>SCOPE 3</v>
      </c>
      <c r="E809" s="3" t="str">
        <f>SUBSTITUTE(SUBSTITUTE(SUBSTITUTE(UPPER(Emission_Table_Raw[[#This Row],[GHG Type]]),"₂","2"),"₄","4"),"₀","0")</f>
        <v>N2O</v>
      </c>
      <c r="F809" s="8">
        <f>IF(Emission_Table[ [#This Row],[Clean GHG Type] ]="CO2", Emission_Table[[#This Row],[Emissions (tons)]],
 IF(Emission_Table[[#This Row],[Clean GHG Type]]="CH4", Emission_Table[[#This Row],[Emissions (tons)]]*28,
 IF(Emission_Table[[#This Row],[Clean GHG Type]]="N2O", Emission_Table[[#This Row],[Emissions (tons)]]*265, "")))</f>
        <v>237736.8</v>
      </c>
      <c r="G809" s="8">
        <v>897.12</v>
      </c>
    </row>
    <row r="810" spans="1:7" ht="15.75" customHeight="1" x14ac:dyDescent="0.3">
      <c r="A810" s="6" t="s">
        <v>135</v>
      </c>
      <c r="B810" s="6" t="str">
        <f>TRIM(UPPER(Emission_Table_Raw[[#This Row],[Facility Name]]))</f>
        <v>TATA STEEL</v>
      </c>
      <c r="C810" s="1" t="s">
        <v>34</v>
      </c>
      <c r="D810" s="3" t="str">
        <f>TRIM(UPPER(Emission_Table_Raw[[#This Row],[Scope]]))</f>
        <v>SCOPE 1</v>
      </c>
      <c r="E810" s="3" t="str">
        <f>SUBSTITUTE(SUBSTITUTE(SUBSTITUTE(UPPER(Emission_Table_Raw[[#This Row],[GHG Type]]),"₂","2"),"₄","4"),"₀","0")</f>
        <v>N2O</v>
      </c>
      <c r="F810" s="8">
        <f>IF(Emission_Table[ [#This Row],[Clean GHG Type] ]="CO2", Emission_Table[[#This Row],[Emissions (tons)]],
 IF(Emission_Table[[#This Row],[Clean GHG Type]]="CH4", Emission_Table[[#This Row],[Emissions (tons)]]*28,
 IF(Emission_Table[[#This Row],[Clean GHG Type]]="N2O", Emission_Table[[#This Row],[Emissions (tons)]]*265, "")))</f>
        <v>1196747.95</v>
      </c>
      <c r="G810" s="8">
        <v>4516.03</v>
      </c>
    </row>
    <row r="811" spans="1:7" ht="15.75" customHeight="1" x14ac:dyDescent="0.3">
      <c r="A811" s="6" t="s">
        <v>135</v>
      </c>
      <c r="B811" s="6" t="str">
        <f>TRIM(UPPER(Emission_Table_Raw[[#This Row],[Facility Name]]))</f>
        <v>ADANI GREEN</v>
      </c>
      <c r="C811" s="1" t="s">
        <v>34</v>
      </c>
      <c r="D811" s="3" t="str">
        <f>TRIM(UPPER(Emission_Table_Raw[[#This Row],[Scope]]))</f>
        <v>SCOPE 1</v>
      </c>
      <c r="E811" s="3" t="str">
        <f>SUBSTITUTE(SUBSTITUTE(SUBSTITUTE(UPPER(Emission_Table_Raw[[#This Row],[GHG Type]]),"₂","2"),"₄","4"),"₀","0")</f>
        <v>CO2</v>
      </c>
      <c r="F811" s="8">
        <f>IF(Emission_Table[ [#This Row],[Clean GHG Type] ]="CO2", Emission_Table[[#This Row],[Emissions (tons)]],
 IF(Emission_Table[[#This Row],[Clean GHG Type]]="CH4", Emission_Table[[#This Row],[Emissions (tons)]]*28,
 IF(Emission_Table[[#This Row],[Clean GHG Type]]="N2O", Emission_Table[[#This Row],[Emissions (tons)]]*265, "")))</f>
        <v>2670.34</v>
      </c>
      <c r="G811" s="8">
        <v>2670.34</v>
      </c>
    </row>
    <row r="812" spans="1:7" ht="15.75" customHeight="1" x14ac:dyDescent="0.3">
      <c r="A812" s="6" t="s">
        <v>135</v>
      </c>
      <c r="B812" s="6" t="str">
        <f>TRIM(UPPER(Emission_Table_Raw[[#This Row],[Facility Name]]))</f>
        <v>TATA STEEL</v>
      </c>
      <c r="C812" s="1" t="s">
        <v>13</v>
      </c>
      <c r="D812" s="3" t="str">
        <f>TRIM(UPPER(Emission_Table_Raw[[#This Row],[Scope]]))</f>
        <v>SCOPE 2</v>
      </c>
      <c r="E812" s="3" t="str">
        <f>SUBSTITUTE(SUBSTITUTE(SUBSTITUTE(UPPER(Emission_Table_Raw[[#This Row],[GHG Type]]),"₂","2"),"₄","4"),"₀","0")</f>
        <v>CO2</v>
      </c>
      <c r="F812" s="8">
        <f>IF(Emission_Table[ [#This Row],[Clean GHG Type] ]="CO2", Emission_Table[[#This Row],[Emissions (tons)]],
 IF(Emission_Table[[#This Row],[Clean GHG Type]]="CH4", Emission_Table[[#This Row],[Emissions (tons)]]*28,
 IF(Emission_Table[[#This Row],[Clean GHG Type]]="N2O", Emission_Table[[#This Row],[Emissions (tons)]]*265, "")))</f>
        <v>4751.75</v>
      </c>
      <c r="G812" s="8">
        <v>4751.75</v>
      </c>
    </row>
    <row r="813" spans="1:7" ht="15.75" customHeight="1" x14ac:dyDescent="0.3">
      <c r="A813" s="6" t="s">
        <v>135</v>
      </c>
      <c r="B813" s="6" t="str">
        <f>TRIM(UPPER(Emission_Table_Raw[[#This Row],[Facility Name]]))</f>
        <v>L&amp;T</v>
      </c>
      <c r="C813" s="1" t="s">
        <v>13</v>
      </c>
      <c r="D813" s="3" t="str">
        <f>TRIM(UPPER(Emission_Table_Raw[[#This Row],[Scope]]))</f>
        <v>SCOPE 1</v>
      </c>
      <c r="E813" s="3" t="str">
        <f>SUBSTITUTE(SUBSTITUTE(SUBSTITUTE(UPPER(Emission_Table_Raw[[#This Row],[GHG Type]]),"₂","2"),"₄","4"),"₀","0")</f>
        <v>CH4</v>
      </c>
      <c r="F813" s="8">
        <f>IF(Emission_Table[ [#This Row],[Clean GHG Type] ]="CO2", Emission_Table[[#This Row],[Emissions (tons)]],
 IF(Emission_Table[[#This Row],[Clean GHG Type]]="CH4", Emission_Table[[#This Row],[Emissions (tons)]]*28,
 IF(Emission_Table[[#This Row],[Clean GHG Type]]="N2O", Emission_Table[[#This Row],[Emissions (tons)]]*265, "")))</f>
        <v>48284.880000000005</v>
      </c>
      <c r="G813" s="8">
        <v>1724.46</v>
      </c>
    </row>
    <row r="814" spans="1:7" ht="15.75" customHeight="1" x14ac:dyDescent="0.3">
      <c r="A814" s="6" t="s">
        <v>135</v>
      </c>
      <c r="B814" s="6" t="str">
        <f>TRIM(UPPER(Emission_Table_Raw[[#This Row],[Facility Name]]))</f>
        <v>L&amp;T</v>
      </c>
      <c r="C814" s="1" t="s">
        <v>34</v>
      </c>
      <c r="D814" s="3" t="str">
        <f>TRIM(UPPER(Emission_Table_Raw[[#This Row],[Scope]]))</f>
        <v>SCOPE 3</v>
      </c>
      <c r="E814" s="3" t="str">
        <f>SUBSTITUTE(SUBSTITUTE(SUBSTITUTE(UPPER(Emission_Table_Raw[[#This Row],[GHG Type]]),"₂","2"),"₄","4"),"₀","0")</f>
        <v>CH4</v>
      </c>
      <c r="F814" s="8">
        <f>IF(Emission_Table[ [#This Row],[Clean GHG Type] ]="CO2", Emission_Table[[#This Row],[Emissions (tons)]],
 IF(Emission_Table[[#This Row],[Clean GHG Type]]="CH4", Emission_Table[[#This Row],[Emissions (tons)]]*28,
 IF(Emission_Table[[#This Row],[Clean GHG Type]]="N2O", Emission_Table[[#This Row],[Emissions (tons)]]*265, "")))</f>
        <v>39271.96</v>
      </c>
      <c r="G814" s="8">
        <v>1402.57</v>
      </c>
    </row>
    <row r="815" spans="1:7" ht="15.75" customHeight="1" x14ac:dyDescent="0.3">
      <c r="A815" s="6" t="s">
        <v>100</v>
      </c>
      <c r="B815" s="6" t="str">
        <f>TRIM(UPPER(Emission_Table_Raw[[#This Row],[Facility Name]]))</f>
        <v>ADANI GREEN</v>
      </c>
      <c r="C815" s="1" t="s">
        <v>23</v>
      </c>
      <c r="D815" s="3" t="str">
        <f>TRIM(UPPER(Emission_Table_Raw[[#This Row],[Scope]]))</f>
        <v>SCOPE 3</v>
      </c>
      <c r="E815" s="3" t="str">
        <f>SUBSTITUTE(SUBSTITUTE(SUBSTITUTE(UPPER(Emission_Table_Raw[[#This Row],[GHG Type]]),"₂","2"),"₄","4"),"₀","0")</f>
        <v>CO2</v>
      </c>
      <c r="F815" s="8">
        <f>IF(Emission_Table[ [#This Row],[Clean GHG Type] ]="CO2", Emission_Table[[#This Row],[Emissions (tons)]],
 IF(Emission_Table[[#This Row],[Clean GHG Type]]="CH4", Emission_Table[[#This Row],[Emissions (tons)]]*28,
 IF(Emission_Table[[#This Row],[Clean GHG Type]]="N2O", Emission_Table[[#This Row],[Emissions (tons)]]*265, "")))</f>
        <v>1907.29</v>
      </c>
      <c r="G815" s="8">
        <v>1907.29</v>
      </c>
    </row>
    <row r="816" spans="1:7" ht="15.75" customHeight="1" x14ac:dyDescent="0.3">
      <c r="A816" s="6" t="s">
        <v>100</v>
      </c>
      <c r="B816" s="6" t="str">
        <f>TRIM(UPPER(Emission_Table_Raw[[#This Row],[Facility Name]]))</f>
        <v>JSW ENERGY</v>
      </c>
      <c r="C816" s="1" t="s">
        <v>13</v>
      </c>
      <c r="D816" s="3" t="str">
        <f>TRIM(UPPER(Emission_Table_Raw[[#This Row],[Scope]]))</f>
        <v>SCOPE 3</v>
      </c>
      <c r="E816" s="3" t="str">
        <f>SUBSTITUTE(SUBSTITUTE(SUBSTITUTE(UPPER(Emission_Table_Raw[[#This Row],[GHG Type]]),"₂","2"),"₄","4"),"₀","0")</f>
        <v>N2O</v>
      </c>
      <c r="F816" s="8">
        <f>IF(Emission_Table[ [#This Row],[Clean GHG Type] ]="CO2", Emission_Table[[#This Row],[Emissions (tons)]],
 IF(Emission_Table[[#This Row],[Clean GHG Type]]="CH4", Emission_Table[[#This Row],[Emissions (tons)]]*28,
 IF(Emission_Table[[#This Row],[Clean GHG Type]]="N2O", Emission_Table[[#This Row],[Emissions (tons)]]*265, "")))</f>
        <v>715669.6</v>
      </c>
      <c r="G816" s="8">
        <v>2700.64</v>
      </c>
    </row>
    <row r="817" spans="1:7" ht="15.75" customHeight="1" x14ac:dyDescent="0.3">
      <c r="A817" s="6" t="s">
        <v>100</v>
      </c>
      <c r="B817" s="6" t="str">
        <f>TRIM(UPPER(Emission_Table_Raw[[#This Row],[Facility Name]]))</f>
        <v>RELIANCE INDUSTRIES</v>
      </c>
      <c r="C817" s="1" t="s">
        <v>13</v>
      </c>
      <c r="D817" s="3" t="str">
        <f>TRIM(UPPER(Emission_Table_Raw[[#This Row],[Scope]]))</f>
        <v>SCOPE 3</v>
      </c>
      <c r="E817" s="3" t="str">
        <f>SUBSTITUTE(SUBSTITUTE(SUBSTITUTE(UPPER(Emission_Table_Raw[[#This Row],[GHG Type]]),"₂","2"),"₄","4"),"₀","0")</f>
        <v>N2O</v>
      </c>
      <c r="F817" s="8">
        <f>IF(Emission_Table[ [#This Row],[Clean GHG Type] ]="CO2", Emission_Table[[#This Row],[Emissions (tons)]],
 IF(Emission_Table[[#This Row],[Clean GHG Type]]="CH4", Emission_Table[[#This Row],[Emissions (tons)]]*28,
 IF(Emission_Table[[#This Row],[Clean GHG Type]]="N2O", Emission_Table[[#This Row],[Emissions (tons)]]*265, "")))</f>
        <v>269783.25</v>
      </c>
      <c r="G817" s="8">
        <v>1018.05</v>
      </c>
    </row>
    <row r="818" spans="1:7" ht="15.75" customHeight="1" x14ac:dyDescent="0.3">
      <c r="A818" s="6" t="s">
        <v>100</v>
      </c>
      <c r="B818" s="6" t="str">
        <f>TRIM(UPPER(Emission_Table_Raw[[#This Row],[Facility Name]]))</f>
        <v>L&amp;T</v>
      </c>
      <c r="C818" s="1" t="s">
        <v>23</v>
      </c>
      <c r="D818" s="3" t="str">
        <f>TRIM(UPPER(Emission_Table_Raw[[#This Row],[Scope]]))</f>
        <v>SCOPE 2</v>
      </c>
      <c r="E818" s="3" t="str">
        <f>SUBSTITUTE(SUBSTITUTE(SUBSTITUTE(UPPER(Emission_Table_Raw[[#This Row],[GHG Type]]),"₂","2"),"₄","4"),"₀","0")</f>
        <v>CH4</v>
      </c>
      <c r="F818" s="8">
        <f>IF(Emission_Table[ [#This Row],[Clean GHG Type] ]="CO2", Emission_Table[[#This Row],[Emissions (tons)]],
 IF(Emission_Table[[#This Row],[Clean GHG Type]]="CH4", Emission_Table[[#This Row],[Emissions (tons)]]*28,
 IF(Emission_Table[[#This Row],[Clean GHG Type]]="N2O", Emission_Table[[#This Row],[Emissions (tons)]]*265, "")))</f>
        <v>90102.32</v>
      </c>
      <c r="G818" s="8">
        <v>3217.94</v>
      </c>
    </row>
    <row r="819" spans="1:7" ht="15.75" customHeight="1" x14ac:dyDescent="0.3">
      <c r="A819" s="6" t="s">
        <v>100</v>
      </c>
      <c r="B819" s="6" t="str">
        <f>TRIM(UPPER(Emission_Table_Raw[[#This Row],[Facility Name]]))</f>
        <v>TATA STEEL</v>
      </c>
      <c r="C819" s="1" t="s">
        <v>8</v>
      </c>
      <c r="D819" s="3" t="str">
        <f>TRIM(UPPER(Emission_Table_Raw[[#This Row],[Scope]]))</f>
        <v>SCOPE 2</v>
      </c>
      <c r="E819" s="3" t="str">
        <f>SUBSTITUTE(SUBSTITUTE(SUBSTITUTE(UPPER(Emission_Table_Raw[[#This Row],[GHG Type]]),"₂","2"),"₄","4"),"₀","0")</f>
        <v>N2O</v>
      </c>
      <c r="F819" s="8">
        <f>IF(Emission_Table[ [#This Row],[Clean GHG Type] ]="CO2", Emission_Table[[#This Row],[Emissions (tons)]],
 IF(Emission_Table[[#This Row],[Clean GHG Type]]="CH4", Emission_Table[[#This Row],[Emissions (tons)]]*28,
 IF(Emission_Table[[#This Row],[Clean GHG Type]]="N2O", Emission_Table[[#This Row],[Emissions (tons)]]*265, "")))</f>
        <v>1236097.3862899602</v>
      </c>
      <c r="G819" s="8">
        <v>4664.5184388300386</v>
      </c>
    </row>
    <row r="820" spans="1:7" ht="15.75" customHeight="1" x14ac:dyDescent="0.3">
      <c r="A820" s="6" t="s">
        <v>100</v>
      </c>
      <c r="B820" s="6" t="str">
        <f>TRIM(UPPER(Emission_Table_Raw[[#This Row],[Facility Name]]))</f>
        <v>RELIANCE INDUSTRIES</v>
      </c>
      <c r="C820" s="1" t="s">
        <v>23</v>
      </c>
      <c r="D820" s="3" t="str">
        <f>TRIM(UPPER(Emission_Table_Raw[[#This Row],[Scope]]))</f>
        <v>SCOPE 2</v>
      </c>
      <c r="E820" s="3" t="str">
        <f>SUBSTITUTE(SUBSTITUTE(SUBSTITUTE(UPPER(Emission_Table_Raw[[#This Row],[GHG Type]]),"₂","2"),"₄","4"),"₀","0")</f>
        <v>CH4</v>
      </c>
      <c r="F820" s="8">
        <f>IF(Emission_Table[ [#This Row],[Clean GHG Type] ]="CO2", Emission_Table[[#This Row],[Emissions (tons)]],
 IF(Emission_Table[[#This Row],[Clean GHG Type]]="CH4", Emission_Table[[#This Row],[Emissions (tons)]]*28,
 IF(Emission_Table[[#This Row],[Clean GHG Type]]="N2O", Emission_Table[[#This Row],[Emissions (tons)]]*265, "")))</f>
        <v>98322.840000000011</v>
      </c>
      <c r="G820" s="8">
        <v>3511.53</v>
      </c>
    </row>
    <row r="821" spans="1:7" ht="15.75" customHeight="1" x14ac:dyDescent="0.3">
      <c r="A821" s="6" t="s">
        <v>100</v>
      </c>
      <c r="B821" s="6" t="str">
        <f>TRIM(UPPER(Emission_Table_Raw[[#This Row],[Facility Name]]))</f>
        <v>L&amp;T</v>
      </c>
      <c r="C821" s="1" t="s">
        <v>34</v>
      </c>
      <c r="D821" s="3" t="str">
        <f>TRIM(UPPER(Emission_Table_Raw[[#This Row],[Scope]]))</f>
        <v>SCOPE 2</v>
      </c>
      <c r="E821" s="3" t="str">
        <f>SUBSTITUTE(SUBSTITUTE(SUBSTITUTE(UPPER(Emission_Table_Raw[[#This Row],[GHG Type]]),"₂","2"),"₄","4"),"₀","0")</f>
        <v>N2O</v>
      </c>
      <c r="F821" s="8">
        <f>IF(Emission_Table[ [#This Row],[Clean GHG Type] ]="CO2", Emission_Table[[#This Row],[Emissions (tons)]],
 IF(Emission_Table[[#This Row],[Clean GHG Type]]="CH4", Emission_Table[[#This Row],[Emissions (tons)]]*28,
 IF(Emission_Table[[#This Row],[Clean GHG Type]]="N2O", Emission_Table[[#This Row],[Emissions (tons)]]*265, "")))</f>
        <v>141247.65</v>
      </c>
      <c r="G821" s="8">
        <v>533.01</v>
      </c>
    </row>
    <row r="822" spans="1:7" ht="15.75" customHeight="1" x14ac:dyDescent="0.3">
      <c r="A822" s="6" t="s">
        <v>100</v>
      </c>
      <c r="B822" s="6" t="str">
        <f>TRIM(UPPER(Emission_Table_Raw[[#This Row],[Facility Name]]))</f>
        <v>RELIANCE INDUSTRIES</v>
      </c>
      <c r="C822" s="1" t="s">
        <v>13</v>
      </c>
      <c r="D822" s="3" t="str">
        <f>TRIM(UPPER(Emission_Table_Raw[[#This Row],[Scope]]))</f>
        <v>SCOPE 1</v>
      </c>
      <c r="E822" s="3" t="str">
        <f>SUBSTITUTE(SUBSTITUTE(SUBSTITUTE(UPPER(Emission_Table_Raw[[#This Row],[GHG Type]]),"₂","2"),"₄","4"),"₀","0")</f>
        <v>CO2</v>
      </c>
      <c r="F822" s="8">
        <f>IF(Emission_Table[ [#This Row],[Clean GHG Type] ]="CO2", Emission_Table[[#This Row],[Emissions (tons)]],
 IF(Emission_Table[[#This Row],[Clean GHG Type]]="CH4", Emission_Table[[#This Row],[Emissions (tons)]]*28,
 IF(Emission_Table[[#This Row],[Clean GHG Type]]="N2O", Emission_Table[[#This Row],[Emissions (tons)]]*265, "")))</f>
        <v>5086.7290375983321</v>
      </c>
      <c r="G822" s="8">
        <v>5086.7290375983321</v>
      </c>
    </row>
    <row r="823" spans="1:7" ht="15.75" customHeight="1" x14ac:dyDescent="0.3">
      <c r="A823" s="6" t="s">
        <v>100</v>
      </c>
      <c r="B823" s="6" t="str">
        <f>TRIM(UPPER(Emission_Table_Raw[[#This Row],[Facility Name]]))</f>
        <v>ADANI GREEN</v>
      </c>
      <c r="C823" s="1" t="s">
        <v>23</v>
      </c>
      <c r="D823" s="3" t="str">
        <f>TRIM(UPPER(Emission_Table_Raw[[#This Row],[Scope]]))</f>
        <v>SCOPE 2</v>
      </c>
      <c r="E823" s="3" t="str">
        <f>SUBSTITUTE(SUBSTITUTE(SUBSTITUTE(UPPER(Emission_Table_Raw[[#This Row],[GHG Type]]),"₂","2"),"₄","4"),"₀","0")</f>
        <v>CH4</v>
      </c>
      <c r="F823" s="8">
        <f>IF(Emission_Table[ [#This Row],[Clean GHG Type] ]="CO2", Emission_Table[[#This Row],[Emissions (tons)]],
 IF(Emission_Table[[#This Row],[Clean GHG Type]]="CH4", Emission_Table[[#This Row],[Emissions (tons)]]*28,
 IF(Emission_Table[[#This Row],[Clean GHG Type]]="N2O", Emission_Table[[#This Row],[Emissions (tons)]]*265, "")))</f>
        <v>133935.19999999998</v>
      </c>
      <c r="G823" s="8">
        <v>4783.3999999999996</v>
      </c>
    </row>
    <row r="824" spans="1:7" ht="15.75" customHeight="1" x14ac:dyDescent="0.3">
      <c r="A824" s="6" t="s">
        <v>100</v>
      </c>
      <c r="B824" s="6" t="str">
        <f>TRIM(UPPER(Emission_Table_Raw[[#This Row],[Facility Name]]))</f>
        <v>L&amp;T</v>
      </c>
      <c r="C824" s="1" t="s">
        <v>34</v>
      </c>
      <c r="D824" s="3" t="str">
        <f>TRIM(UPPER(Emission_Table_Raw[[#This Row],[Scope]]))</f>
        <v>SCOPE 1</v>
      </c>
      <c r="E824" s="3" t="str">
        <f>SUBSTITUTE(SUBSTITUTE(SUBSTITUTE(UPPER(Emission_Table_Raw[[#This Row],[GHG Type]]),"₂","2"),"₄","4"),"₀","0")</f>
        <v>CH4</v>
      </c>
      <c r="F824" s="8">
        <f>IF(Emission_Table[ [#This Row],[Clean GHG Type] ]="CO2", Emission_Table[[#This Row],[Emissions (tons)]],
 IF(Emission_Table[[#This Row],[Clean GHG Type]]="CH4", Emission_Table[[#This Row],[Emissions (tons)]]*28,
 IF(Emission_Table[[#This Row],[Clean GHG Type]]="N2O", Emission_Table[[#This Row],[Emissions (tons)]]*265, "")))</f>
        <v>124029.64</v>
      </c>
      <c r="G824" s="8">
        <v>4429.63</v>
      </c>
    </row>
    <row r="825" spans="1:7" ht="15.75" customHeight="1" x14ac:dyDescent="0.3">
      <c r="A825" s="6" t="s">
        <v>100</v>
      </c>
      <c r="B825" s="6" t="str">
        <f>TRIM(UPPER(Emission_Table_Raw[[#This Row],[Facility Name]]))</f>
        <v>L&amp;T</v>
      </c>
      <c r="C825" s="1" t="s">
        <v>13</v>
      </c>
      <c r="D825" s="3" t="str">
        <f>TRIM(UPPER(Emission_Table_Raw[[#This Row],[Scope]]))</f>
        <v>SCOPE 1</v>
      </c>
      <c r="E825" s="3" t="str">
        <f>SUBSTITUTE(SUBSTITUTE(SUBSTITUTE(UPPER(Emission_Table_Raw[[#This Row],[GHG Type]]),"₂","2"),"₄","4"),"₀","0")</f>
        <v>CO2</v>
      </c>
      <c r="F825" s="8">
        <f>IF(Emission_Table[ [#This Row],[Clean GHG Type] ]="CO2", Emission_Table[[#This Row],[Emissions (tons)]],
 IF(Emission_Table[[#This Row],[Clean GHG Type]]="CH4", Emission_Table[[#This Row],[Emissions (tons)]]*28,
 IF(Emission_Table[[#This Row],[Clean GHG Type]]="N2O", Emission_Table[[#This Row],[Emissions (tons)]]*265, "")))</f>
        <v>2988.460647360931</v>
      </c>
      <c r="G825" s="8">
        <v>2988.460647360931</v>
      </c>
    </row>
    <row r="826" spans="1:7" ht="15.75" customHeight="1" x14ac:dyDescent="0.3">
      <c r="A826" s="6" t="s">
        <v>143</v>
      </c>
      <c r="B826" s="6" t="str">
        <f>TRIM(UPPER(Emission_Table_Raw[[#This Row],[Facility Name]]))</f>
        <v>JSW ENERGY</v>
      </c>
      <c r="C826" s="1" t="s">
        <v>34</v>
      </c>
      <c r="D826" s="3" t="str">
        <f>TRIM(UPPER(Emission_Table_Raw[[#This Row],[Scope]]))</f>
        <v>SCOPE 2</v>
      </c>
      <c r="E826" s="3" t="str">
        <f>SUBSTITUTE(SUBSTITUTE(SUBSTITUTE(UPPER(Emission_Table_Raw[[#This Row],[GHG Type]]),"₂","2"),"₄","4"),"₀","0")</f>
        <v>CO2</v>
      </c>
      <c r="F826" s="8">
        <f>IF(Emission_Table[ [#This Row],[Clean GHG Type] ]="CO2", Emission_Table[[#This Row],[Emissions (tons)]],
 IF(Emission_Table[[#This Row],[Clean GHG Type]]="CH4", Emission_Table[[#This Row],[Emissions (tons)]]*28,
 IF(Emission_Table[[#This Row],[Clean GHG Type]]="N2O", Emission_Table[[#This Row],[Emissions (tons)]]*265, "")))</f>
        <v>1025.55</v>
      </c>
      <c r="G826" s="8">
        <v>1025.55</v>
      </c>
    </row>
    <row r="827" spans="1:7" ht="15.75" customHeight="1" x14ac:dyDescent="0.3">
      <c r="A827" s="6" t="s">
        <v>143</v>
      </c>
      <c r="B827" s="6" t="str">
        <f>TRIM(UPPER(Emission_Table_Raw[[#This Row],[Facility Name]]))</f>
        <v>TATA STEEL</v>
      </c>
      <c r="C827" s="1" t="s">
        <v>8</v>
      </c>
      <c r="D827" s="3" t="str">
        <f>TRIM(UPPER(Emission_Table_Raw[[#This Row],[Scope]]))</f>
        <v>SCOPE 3</v>
      </c>
      <c r="E827" s="3" t="str">
        <f>SUBSTITUTE(SUBSTITUTE(SUBSTITUTE(UPPER(Emission_Table_Raw[[#This Row],[GHG Type]]),"₂","2"),"₄","4"),"₀","0")</f>
        <v>CH4</v>
      </c>
      <c r="F827" s="8">
        <f>IF(Emission_Table[ [#This Row],[Clean GHG Type] ]="CO2", Emission_Table[[#This Row],[Emissions (tons)]],
 IF(Emission_Table[[#This Row],[Clean GHG Type]]="CH4", Emission_Table[[#This Row],[Emissions (tons)]]*28,
 IF(Emission_Table[[#This Row],[Clean GHG Type]]="N2O", Emission_Table[[#This Row],[Emissions (tons)]]*265, "")))</f>
        <v>31924.480000000003</v>
      </c>
      <c r="G827" s="8">
        <v>1140.1600000000001</v>
      </c>
    </row>
    <row r="828" spans="1:7" ht="15.75" customHeight="1" x14ac:dyDescent="0.3">
      <c r="A828" s="6" t="s">
        <v>143</v>
      </c>
      <c r="B828" s="6" t="str">
        <f>TRIM(UPPER(Emission_Table_Raw[[#This Row],[Facility Name]]))</f>
        <v>L&amp;T</v>
      </c>
      <c r="C828" s="1" t="s">
        <v>8</v>
      </c>
      <c r="D828" s="3" t="str">
        <f>TRIM(UPPER(Emission_Table_Raw[[#This Row],[Scope]]))</f>
        <v>SCOPE 1</v>
      </c>
      <c r="E828" s="3" t="str">
        <f>SUBSTITUTE(SUBSTITUTE(SUBSTITUTE(UPPER(Emission_Table_Raw[[#This Row],[GHG Type]]),"₂","2"),"₄","4"),"₀","0")</f>
        <v>CO2</v>
      </c>
      <c r="F828" s="8">
        <f>IF(Emission_Table[ [#This Row],[Clean GHG Type] ]="CO2", Emission_Table[[#This Row],[Emissions (tons)]],
 IF(Emission_Table[[#This Row],[Clean GHG Type]]="CH4", Emission_Table[[#This Row],[Emissions (tons)]]*28,
 IF(Emission_Table[[#This Row],[Clean GHG Type]]="N2O", Emission_Table[[#This Row],[Emissions (tons)]]*265, "")))</f>
        <v>4408.78</v>
      </c>
      <c r="G828" s="8">
        <v>4408.78</v>
      </c>
    </row>
    <row r="829" spans="1:7" ht="15.75" customHeight="1" x14ac:dyDescent="0.3">
      <c r="A829" s="6" t="s">
        <v>143</v>
      </c>
      <c r="B829" s="6" t="str">
        <f>TRIM(UPPER(Emission_Table_Raw[[#This Row],[Facility Name]]))</f>
        <v>TATA STEEL</v>
      </c>
      <c r="C829" s="1" t="s">
        <v>8</v>
      </c>
      <c r="D829" s="3" t="str">
        <f>TRIM(UPPER(Emission_Table_Raw[[#This Row],[Scope]]))</f>
        <v>SCOPE 1</v>
      </c>
      <c r="E829" s="3" t="str">
        <f>SUBSTITUTE(SUBSTITUTE(SUBSTITUTE(UPPER(Emission_Table_Raw[[#This Row],[GHG Type]]),"₂","2"),"₄","4"),"₀","0")</f>
        <v>CO2</v>
      </c>
      <c r="F829" s="8">
        <f>IF(Emission_Table[ [#This Row],[Clean GHG Type] ]="CO2", Emission_Table[[#This Row],[Emissions (tons)]],
 IF(Emission_Table[[#This Row],[Clean GHG Type]]="CH4", Emission_Table[[#This Row],[Emissions (tons)]]*28,
 IF(Emission_Table[[#This Row],[Clean GHG Type]]="N2O", Emission_Table[[#This Row],[Emissions (tons)]]*265, "")))</f>
        <v>2977.11</v>
      </c>
      <c r="G829" s="8">
        <v>2977.11</v>
      </c>
    </row>
    <row r="830" spans="1:7" ht="15.75" customHeight="1" x14ac:dyDescent="0.3">
      <c r="A830" s="6" t="s">
        <v>143</v>
      </c>
      <c r="B830" s="6" t="str">
        <f>TRIM(UPPER(Emission_Table_Raw[[#This Row],[Facility Name]]))</f>
        <v>ADANI GREEN</v>
      </c>
      <c r="C830" s="1" t="s">
        <v>8</v>
      </c>
      <c r="D830" s="3" t="str">
        <f>TRIM(UPPER(Emission_Table_Raw[[#This Row],[Scope]]))</f>
        <v>SCOPE 3</v>
      </c>
      <c r="E830" s="3" t="str">
        <f>SUBSTITUTE(SUBSTITUTE(SUBSTITUTE(UPPER(Emission_Table_Raw[[#This Row],[GHG Type]]),"₂","2"),"₄","4"),"₀","0")</f>
        <v>CO2</v>
      </c>
      <c r="F830" s="8">
        <f>IF(Emission_Table[ [#This Row],[Clean GHG Type] ]="CO2", Emission_Table[[#This Row],[Emissions (tons)]],
 IF(Emission_Table[[#This Row],[Clean GHG Type]]="CH4", Emission_Table[[#This Row],[Emissions (tons)]]*28,
 IF(Emission_Table[[#This Row],[Clean GHG Type]]="N2O", Emission_Table[[#This Row],[Emissions (tons)]]*265, "")))</f>
        <v>96.09</v>
      </c>
      <c r="G830" s="8">
        <v>96.09</v>
      </c>
    </row>
    <row r="831" spans="1:7" ht="15.75" customHeight="1" x14ac:dyDescent="0.3">
      <c r="A831" s="6" t="s">
        <v>143</v>
      </c>
      <c r="B831" s="6" t="str">
        <f>TRIM(UPPER(Emission_Table_Raw[[#This Row],[Facility Name]]))</f>
        <v>RELIANCE INDUSTRIES</v>
      </c>
      <c r="C831" s="1" t="s">
        <v>23</v>
      </c>
      <c r="D831" s="3" t="str">
        <f>TRIM(UPPER(Emission_Table_Raw[[#This Row],[Scope]]))</f>
        <v>SCOPE 1</v>
      </c>
      <c r="E831" s="3" t="str">
        <f>SUBSTITUTE(SUBSTITUTE(SUBSTITUTE(UPPER(Emission_Table_Raw[[#This Row],[GHG Type]]),"₂","2"),"₄","4"),"₀","0")</f>
        <v>CO2</v>
      </c>
      <c r="F831" s="8">
        <f>IF(Emission_Table[ [#This Row],[Clean GHG Type] ]="CO2", Emission_Table[[#This Row],[Emissions (tons)]],
 IF(Emission_Table[[#This Row],[Clean GHG Type]]="CH4", Emission_Table[[#This Row],[Emissions (tons)]]*28,
 IF(Emission_Table[[#This Row],[Clean GHG Type]]="N2O", Emission_Table[[#This Row],[Emissions (tons)]]*265, "")))</f>
        <v>3968.0176780834072</v>
      </c>
      <c r="G831" s="8">
        <v>3968.0176780834072</v>
      </c>
    </row>
    <row r="832" spans="1:7" ht="15.75" customHeight="1" x14ac:dyDescent="0.3">
      <c r="A832" s="6" t="s">
        <v>143</v>
      </c>
      <c r="B832" s="6" t="str">
        <f>TRIM(UPPER(Emission_Table_Raw[[#This Row],[Facility Name]]))</f>
        <v>JSW ENERGY</v>
      </c>
      <c r="C832" s="1" t="s">
        <v>23</v>
      </c>
      <c r="D832" s="3" t="str">
        <f>TRIM(UPPER(Emission_Table_Raw[[#This Row],[Scope]]))</f>
        <v>SCOPE 3</v>
      </c>
      <c r="E832" s="3" t="str">
        <f>SUBSTITUTE(SUBSTITUTE(SUBSTITUTE(UPPER(Emission_Table_Raw[[#This Row],[GHG Type]]),"₂","2"),"₄","4"),"₀","0")</f>
        <v>CH4</v>
      </c>
      <c r="F832" s="8">
        <f>IF(Emission_Table[ [#This Row],[Clean GHG Type] ]="CO2", Emission_Table[[#This Row],[Emissions (tons)]],
 IF(Emission_Table[[#This Row],[Clean GHG Type]]="CH4", Emission_Table[[#This Row],[Emissions (tons)]]*28,
 IF(Emission_Table[[#This Row],[Clean GHG Type]]="N2O", Emission_Table[[#This Row],[Emissions (tons)]]*265, "")))</f>
        <v>54963.257846818131</v>
      </c>
      <c r="G832" s="8">
        <v>1962.9734945292189</v>
      </c>
    </row>
    <row r="833" spans="1:7" ht="15.75" customHeight="1" x14ac:dyDescent="0.3">
      <c r="A833" s="6" t="s">
        <v>143</v>
      </c>
      <c r="B833" s="6" t="str">
        <f>TRIM(UPPER(Emission_Table_Raw[[#This Row],[Facility Name]]))</f>
        <v>TATA STEEL</v>
      </c>
      <c r="C833" s="1" t="s">
        <v>8</v>
      </c>
      <c r="D833" s="3" t="str">
        <f>TRIM(UPPER(Emission_Table_Raw[[#This Row],[Scope]]))</f>
        <v>SCOPE 1</v>
      </c>
      <c r="E833" s="3" t="str">
        <f>SUBSTITUTE(SUBSTITUTE(SUBSTITUTE(UPPER(Emission_Table_Raw[[#This Row],[GHG Type]]),"₂","2"),"₄","4"),"₀","0")</f>
        <v>CH4</v>
      </c>
      <c r="F833" s="8">
        <f>IF(Emission_Table[ [#This Row],[Clean GHG Type] ]="CO2", Emission_Table[[#This Row],[Emissions (tons)]],
 IF(Emission_Table[[#This Row],[Clean GHG Type]]="CH4", Emission_Table[[#This Row],[Emissions (tons)]]*28,
 IF(Emission_Table[[#This Row],[Clean GHG Type]]="N2O", Emission_Table[[#This Row],[Emissions (tons)]]*265, "")))</f>
        <v>87812.2</v>
      </c>
      <c r="G833" s="8">
        <v>3136.15</v>
      </c>
    </row>
    <row r="834" spans="1:7" ht="15.75" customHeight="1" x14ac:dyDescent="0.3">
      <c r="A834" s="6" t="s">
        <v>143</v>
      </c>
      <c r="B834" s="6" t="str">
        <f>TRIM(UPPER(Emission_Table_Raw[[#This Row],[Facility Name]]))</f>
        <v>ADANI GREEN</v>
      </c>
      <c r="C834" s="1" t="s">
        <v>23</v>
      </c>
      <c r="D834" s="3" t="str">
        <f>TRIM(UPPER(Emission_Table_Raw[[#This Row],[Scope]]))</f>
        <v>SCOPE 1</v>
      </c>
      <c r="E834" s="3" t="str">
        <f>SUBSTITUTE(SUBSTITUTE(SUBSTITUTE(UPPER(Emission_Table_Raw[[#This Row],[GHG Type]]),"₂","2"),"₄","4"),"₀","0")</f>
        <v>N2O</v>
      </c>
      <c r="F834" s="8">
        <f>IF(Emission_Table[ [#This Row],[Clean GHG Type] ]="CO2", Emission_Table[[#This Row],[Emissions (tons)]],
 IF(Emission_Table[[#This Row],[Clean GHG Type]]="CH4", Emission_Table[[#This Row],[Emissions (tons)]]*28,
 IF(Emission_Table[[#This Row],[Clean GHG Type]]="N2O", Emission_Table[[#This Row],[Emissions (tons)]]*265, "")))</f>
        <v>185539.75</v>
      </c>
      <c r="G834" s="8">
        <v>700.15</v>
      </c>
    </row>
    <row r="835" spans="1:7" ht="15.75" customHeight="1" x14ac:dyDescent="0.3">
      <c r="A835" s="6" t="s">
        <v>143</v>
      </c>
      <c r="B835" s="6" t="str">
        <f>TRIM(UPPER(Emission_Table_Raw[[#This Row],[Facility Name]]))</f>
        <v>TATA STEEL</v>
      </c>
      <c r="C835" s="1" t="s">
        <v>13</v>
      </c>
      <c r="D835" s="3" t="str">
        <f>TRIM(UPPER(Emission_Table_Raw[[#This Row],[Scope]]))</f>
        <v>SCOPE 1</v>
      </c>
      <c r="E835" s="3" t="str">
        <f>SUBSTITUTE(SUBSTITUTE(SUBSTITUTE(UPPER(Emission_Table_Raw[[#This Row],[GHG Type]]),"₂","2"),"₄","4"),"₀","0")</f>
        <v>CH4</v>
      </c>
      <c r="F835" s="8">
        <f>IF(Emission_Table[ [#This Row],[Clean GHG Type] ]="CO2", Emission_Table[[#This Row],[Emissions (tons)]],
 IF(Emission_Table[[#This Row],[Clean GHG Type]]="CH4", Emission_Table[[#This Row],[Emissions (tons)]]*28,
 IF(Emission_Table[[#This Row],[Clean GHG Type]]="N2O", Emission_Table[[#This Row],[Emissions (tons)]]*265, "")))</f>
        <v>15942.08</v>
      </c>
      <c r="G835" s="8">
        <v>569.36</v>
      </c>
    </row>
    <row r="836" spans="1:7" ht="15.75" customHeight="1" x14ac:dyDescent="0.3">
      <c r="A836" s="6" t="s">
        <v>143</v>
      </c>
      <c r="B836" s="6" t="str">
        <f>TRIM(UPPER(Emission_Table_Raw[[#This Row],[Facility Name]]))</f>
        <v>ADANI GREEN</v>
      </c>
      <c r="C836" s="1" t="s">
        <v>13</v>
      </c>
      <c r="D836" s="3" t="str">
        <f>TRIM(UPPER(Emission_Table_Raw[[#This Row],[Scope]]))</f>
        <v>SCOPE 3</v>
      </c>
      <c r="E836" s="3" t="str">
        <f>SUBSTITUTE(SUBSTITUTE(SUBSTITUTE(UPPER(Emission_Table_Raw[[#This Row],[GHG Type]]),"₂","2"),"₄","4"),"₀","0")</f>
        <v>CH4</v>
      </c>
      <c r="F836" s="8">
        <f>IF(Emission_Table[ [#This Row],[Clean GHG Type] ]="CO2", Emission_Table[[#This Row],[Emissions (tons)]],
 IF(Emission_Table[[#This Row],[Clean GHG Type]]="CH4", Emission_Table[[#This Row],[Emissions (tons)]]*28,
 IF(Emission_Table[[#This Row],[Clean GHG Type]]="N2O", Emission_Table[[#This Row],[Emissions (tons)]]*265, "")))</f>
        <v>73083.360000000001</v>
      </c>
      <c r="G836" s="8">
        <v>2610.12</v>
      </c>
    </row>
    <row r="837" spans="1:7" ht="15.75" customHeight="1" x14ac:dyDescent="0.3">
      <c r="A837" s="6" t="s">
        <v>143</v>
      </c>
      <c r="B837" s="6" t="str">
        <f>TRIM(UPPER(Emission_Table_Raw[[#This Row],[Facility Name]]))</f>
        <v>TATA STEEL</v>
      </c>
      <c r="C837" s="1" t="s">
        <v>23</v>
      </c>
      <c r="D837" s="3" t="str">
        <f>TRIM(UPPER(Emission_Table_Raw[[#This Row],[Scope]]))</f>
        <v>SCOPE 1</v>
      </c>
      <c r="E837" s="3" t="str">
        <f>SUBSTITUTE(SUBSTITUTE(SUBSTITUTE(UPPER(Emission_Table_Raw[[#This Row],[GHG Type]]),"₂","2"),"₄","4"),"₀","0")</f>
        <v>CH4</v>
      </c>
      <c r="F837" s="8">
        <f>IF(Emission_Table[ [#This Row],[Clean GHG Type] ]="CO2", Emission_Table[[#This Row],[Emissions (tons)]],
 IF(Emission_Table[[#This Row],[Clean GHG Type]]="CH4", Emission_Table[[#This Row],[Emissions (tons)]]*28,
 IF(Emission_Table[[#This Row],[Clean GHG Type]]="N2O", Emission_Table[[#This Row],[Emissions (tons)]]*265, "")))</f>
        <v>28261.8</v>
      </c>
      <c r="G837" s="8">
        <v>1009.35</v>
      </c>
    </row>
    <row r="838" spans="1:7" ht="15.75" customHeight="1" x14ac:dyDescent="0.3">
      <c r="A838" s="6" t="s">
        <v>143</v>
      </c>
      <c r="B838" s="6" t="str">
        <f>TRIM(UPPER(Emission_Table_Raw[[#This Row],[Facility Name]]))</f>
        <v>JSW ENERGY</v>
      </c>
      <c r="C838" s="1" t="s">
        <v>13</v>
      </c>
      <c r="D838" s="3" t="str">
        <f>TRIM(UPPER(Emission_Table_Raw[[#This Row],[Scope]]))</f>
        <v>SCOPE 3</v>
      </c>
      <c r="E838" s="3" t="str">
        <f>SUBSTITUTE(SUBSTITUTE(SUBSTITUTE(UPPER(Emission_Table_Raw[[#This Row],[GHG Type]]),"₂","2"),"₄","4"),"₀","0")</f>
        <v>CH4</v>
      </c>
      <c r="F838" s="8">
        <f>IF(Emission_Table[ [#This Row],[Clean GHG Type] ]="CO2", Emission_Table[[#This Row],[Emissions (tons)]],
 IF(Emission_Table[[#This Row],[Clean GHG Type]]="CH4", Emission_Table[[#This Row],[Emissions (tons)]]*28,
 IF(Emission_Table[[#This Row],[Clean GHG Type]]="N2O", Emission_Table[[#This Row],[Emissions (tons)]]*265, "")))</f>
        <v>118920.75296370508</v>
      </c>
      <c r="G838" s="8">
        <v>4247.1697487037527</v>
      </c>
    </row>
    <row r="839" spans="1:7" ht="15.75" customHeight="1" x14ac:dyDescent="0.3">
      <c r="A839" s="6" t="s">
        <v>75</v>
      </c>
      <c r="B839" s="6" t="str">
        <f>TRIM(UPPER(Emission_Table_Raw[[#This Row],[Facility Name]]))</f>
        <v>ADANI GREEN</v>
      </c>
      <c r="C839" s="1" t="s">
        <v>13</v>
      </c>
      <c r="D839" s="3" t="str">
        <f>TRIM(UPPER(Emission_Table_Raw[[#This Row],[Scope]]))</f>
        <v>SCOPE 3</v>
      </c>
      <c r="E839" s="3" t="str">
        <f>SUBSTITUTE(SUBSTITUTE(SUBSTITUTE(UPPER(Emission_Table_Raw[[#This Row],[GHG Type]]),"₂","2"),"₄","4"),"₀","0")</f>
        <v>CO2</v>
      </c>
      <c r="F839" s="8">
        <f>IF(Emission_Table[ [#This Row],[Clean GHG Type] ]="CO2", Emission_Table[[#This Row],[Emissions (tons)]],
 IF(Emission_Table[[#This Row],[Clean GHG Type]]="CH4", Emission_Table[[#This Row],[Emissions (tons)]]*28,
 IF(Emission_Table[[#This Row],[Clean GHG Type]]="N2O", Emission_Table[[#This Row],[Emissions (tons)]]*265, "")))</f>
        <v>5563.3195435402686</v>
      </c>
      <c r="G839" s="8">
        <v>5563.3195435402686</v>
      </c>
    </row>
    <row r="840" spans="1:7" ht="15.75" customHeight="1" x14ac:dyDescent="0.3">
      <c r="A840" s="6" t="s">
        <v>75</v>
      </c>
      <c r="B840" s="6" t="str">
        <f>TRIM(UPPER(Emission_Table_Raw[[#This Row],[Facility Name]]))</f>
        <v>JSW ENERGY</v>
      </c>
      <c r="C840" s="1" t="s">
        <v>13</v>
      </c>
      <c r="D840" s="3" t="str">
        <f>TRIM(UPPER(Emission_Table_Raw[[#This Row],[Scope]]))</f>
        <v>SCOPE 1</v>
      </c>
      <c r="E840" s="3" t="str">
        <f>SUBSTITUTE(SUBSTITUTE(SUBSTITUTE(UPPER(Emission_Table_Raw[[#This Row],[GHG Type]]),"₂","2"),"₄","4"),"₀","0")</f>
        <v>N2O</v>
      </c>
      <c r="F840" s="8">
        <f>IF(Emission_Table[ [#This Row],[Clean GHG Type] ]="CO2", Emission_Table[[#This Row],[Emissions (tons)]],
 IF(Emission_Table[[#This Row],[Clean GHG Type]]="CH4", Emission_Table[[#This Row],[Emissions (tons)]]*28,
 IF(Emission_Table[[#This Row],[Clean GHG Type]]="N2O", Emission_Table[[#This Row],[Emissions (tons)]]*265, "")))</f>
        <v>1321048.8500000001</v>
      </c>
      <c r="G840" s="8">
        <v>4985.09</v>
      </c>
    </row>
    <row r="841" spans="1:7" ht="15.75" customHeight="1" x14ac:dyDescent="0.3">
      <c r="A841" s="6" t="s">
        <v>75</v>
      </c>
      <c r="B841" s="6" t="str">
        <f>TRIM(UPPER(Emission_Table_Raw[[#This Row],[Facility Name]]))</f>
        <v>L&amp;T</v>
      </c>
      <c r="C841" s="1" t="s">
        <v>23</v>
      </c>
      <c r="D841" s="3" t="str">
        <f>TRIM(UPPER(Emission_Table_Raw[[#This Row],[Scope]]))</f>
        <v>SCOPE 3</v>
      </c>
      <c r="E841" s="3" t="str">
        <f>SUBSTITUTE(SUBSTITUTE(SUBSTITUTE(UPPER(Emission_Table_Raw[[#This Row],[GHG Type]]),"₂","2"),"₄","4"),"₀","0")</f>
        <v>N2O</v>
      </c>
      <c r="F841" s="8">
        <f>IF(Emission_Table[ [#This Row],[Clean GHG Type] ]="CO2", Emission_Table[[#This Row],[Emissions (tons)]],
 IF(Emission_Table[[#This Row],[Clean GHG Type]]="CH4", Emission_Table[[#This Row],[Emissions (tons)]]*28,
 IF(Emission_Table[[#This Row],[Clean GHG Type]]="N2O", Emission_Table[[#This Row],[Emissions (tons)]]*265, "")))</f>
        <v>971589.56307671661</v>
      </c>
      <c r="G841" s="8">
        <v>3666.3757097234588</v>
      </c>
    </row>
    <row r="842" spans="1:7" ht="15.75" customHeight="1" x14ac:dyDescent="0.3">
      <c r="A842" s="6" t="s">
        <v>75</v>
      </c>
      <c r="B842" s="6" t="str">
        <f>TRIM(UPPER(Emission_Table_Raw[[#This Row],[Facility Name]]))</f>
        <v>L&amp;T</v>
      </c>
      <c r="C842" s="1" t="s">
        <v>8</v>
      </c>
      <c r="D842" s="3" t="str">
        <f>TRIM(UPPER(Emission_Table_Raw[[#This Row],[Scope]]))</f>
        <v>SCOPE 3</v>
      </c>
      <c r="E842" s="3" t="str">
        <f>SUBSTITUTE(SUBSTITUTE(SUBSTITUTE(UPPER(Emission_Table_Raw[[#This Row],[GHG Type]]),"₂","2"),"₄","4"),"₀","0")</f>
        <v>N2O</v>
      </c>
      <c r="F842" s="8">
        <f>IF(Emission_Table[ [#This Row],[Clean GHG Type] ]="CO2", Emission_Table[[#This Row],[Emissions (tons)]],
 IF(Emission_Table[[#This Row],[Clean GHG Type]]="CH4", Emission_Table[[#This Row],[Emissions (tons)]]*28,
 IF(Emission_Table[[#This Row],[Clean GHG Type]]="N2O", Emission_Table[[#This Row],[Emissions (tons)]]*265, "")))</f>
        <v>635403.76571025699</v>
      </c>
      <c r="G842" s="8">
        <v>2397.7500592839888</v>
      </c>
    </row>
    <row r="843" spans="1:7" ht="15.75" customHeight="1" x14ac:dyDescent="0.3">
      <c r="A843" s="6" t="s">
        <v>75</v>
      </c>
      <c r="B843" s="6" t="str">
        <f>TRIM(UPPER(Emission_Table_Raw[[#This Row],[Facility Name]]))</f>
        <v>TATA STEEL</v>
      </c>
      <c r="C843" s="1" t="s">
        <v>34</v>
      </c>
      <c r="D843" s="3" t="str">
        <f>TRIM(UPPER(Emission_Table_Raw[[#This Row],[Scope]]))</f>
        <v>SCOPE 1</v>
      </c>
      <c r="E843" s="3" t="str">
        <f>SUBSTITUTE(SUBSTITUTE(SUBSTITUTE(UPPER(Emission_Table_Raw[[#This Row],[GHG Type]]),"₂","2"),"₄","4"),"₀","0")</f>
        <v>N2O</v>
      </c>
      <c r="F843" s="8">
        <f>IF(Emission_Table[ [#This Row],[Clean GHG Type] ]="CO2", Emission_Table[[#This Row],[Emissions (tons)]],
 IF(Emission_Table[[#This Row],[Clean GHG Type]]="CH4", Emission_Table[[#This Row],[Emissions (tons)]]*28,
 IF(Emission_Table[[#This Row],[Clean GHG Type]]="N2O", Emission_Table[[#This Row],[Emissions (tons)]]*265, "")))</f>
        <v>1268178.7440622069</v>
      </c>
      <c r="G843" s="8">
        <v>4785.5801662724789</v>
      </c>
    </row>
    <row r="844" spans="1:7" ht="15.75" customHeight="1" x14ac:dyDescent="0.3">
      <c r="A844" s="6" t="s">
        <v>75</v>
      </c>
      <c r="B844" s="6" t="str">
        <f>TRIM(UPPER(Emission_Table_Raw[[#This Row],[Facility Name]]))</f>
        <v>L&amp;T</v>
      </c>
      <c r="C844" s="1" t="s">
        <v>34</v>
      </c>
      <c r="D844" s="3" t="str">
        <f>TRIM(UPPER(Emission_Table_Raw[[#This Row],[Scope]]))</f>
        <v>SCOPE 2</v>
      </c>
      <c r="E844" s="3" t="str">
        <f>SUBSTITUTE(SUBSTITUTE(SUBSTITUTE(UPPER(Emission_Table_Raw[[#This Row],[GHG Type]]),"₂","2"),"₄","4"),"₀","0")</f>
        <v>N2O</v>
      </c>
      <c r="F844" s="8">
        <f>IF(Emission_Table[ [#This Row],[Clean GHG Type] ]="CO2", Emission_Table[[#This Row],[Emissions (tons)]],
 IF(Emission_Table[[#This Row],[Clean GHG Type]]="CH4", Emission_Table[[#This Row],[Emissions (tons)]]*28,
 IF(Emission_Table[[#This Row],[Clean GHG Type]]="N2O", Emission_Table[[#This Row],[Emissions (tons)]]*265, "")))</f>
        <v>1269933.2094654108</v>
      </c>
      <c r="G844" s="8">
        <v>4792.2007904355123</v>
      </c>
    </row>
    <row r="845" spans="1:7" ht="15.75" customHeight="1" x14ac:dyDescent="0.3">
      <c r="A845" s="6" t="s">
        <v>75</v>
      </c>
      <c r="B845" s="6" t="str">
        <f>TRIM(UPPER(Emission_Table_Raw[[#This Row],[Facility Name]]))</f>
        <v>TATA STEEL</v>
      </c>
      <c r="C845" s="1" t="s">
        <v>23</v>
      </c>
      <c r="D845" s="3" t="str">
        <f>TRIM(UPPER(Emission_Table_Raw[[#This Row],[Scope]]))</f>
        <v>SCOPE 2</v>
      </c>
      <c r="E845" s="3" t="str">
        <f>SUBSTITUTE(SUBSTITUTE(SUBSTITUTE(UPPER(Emission_Table_Raw[[#This Row],[GHG Type]]),"₂","2"),"₄","4"),"₀","0")</f>
        <v>CO2</v>
      </c>
      <c r="F845" s="8">
        <f>IF(Emission_Table[ [#This Row],[Clean GHG Type] ]="CO2", Emission_Table[[#This Row],[Emissions (tons)]],
 IF(Emission_Table[[#This Row],[Clean GHG Type]]="CH4", Emission_Table[[#This Row],[Emissions (tons)]]*28,
 IF(Emission_Table[[#This Row],[Clean GHG Type]]="N2O", Emission_Table[[#This Row],[Emissions (tons)]]*265, "")))</f>
        <v>1414.37</v>
      </c>
      <c r="G845" s="8">
        <v>1414.37</v>
      </c>
    </row>
    <row r="846" spans="1:7" ht="15.75" customHeight="1" x14ac:dyDescent="0.3">
      <c r="A846" s="6" t="s">
        <v>75</v>
      </c>
      <c r="B846" s="6" t="str">
        <f>TRIM(UPPER(Emission_Table_Raw[[#This Row],[Facility Name]]))</f>
        <v>RELIANCE INDUSTRIES</v>
      </c>
      <c r="C846" s="1" t="s">
        <v>13</v>
      </c>
      <c r="D846" s="3" t="str">
        <f>TRIM(UPPER(Emission_Table_Raw[[#This Row],[Scope]]))</f>
        <v>SCOPE 2</v>
      </c>
      <c r="E846" s="3" t="str">
        <f>SUBSTITUTE(SUBSTITUTE(SUBSTITUTE(UPPER(Emission_Table_Raw[[#This Row],[GHG Type]]),"₂","2"),"₄","4"),"₀","0")</f>
        <v>CO2</v>
      </c>
      <c r="F846" s="8">
        <f>IF(Emission_Table[ [#This Row],[Clean GHG Type] ]="CO2", Emission_Table[[#This Row],[Emissions (tons)]],
 IF(Emission_Table[[#This Row],[Clean GHG Type]]="CH4", Emission_Table[[#This Row],[Emissions (tons)]]*28,
 IF(Emission_Table[[#This Row],[Clean GHG Type]]="N2O", Emission_Table[[#This Row],[Emissions (tons)]]*265, "")))</f>
        <v>2532.06</v>
      </c>
      <c r="G846" s="8">
        <v>2532.06</v>
      </c>
    </row>
    <row r="847" spans="1:7" ht="15.75" customHeight="1" x14ac:dyDescent="0.3">
      <c r="A847" s="6" t="s">
        <v>114</v>
      </c>
      <c r="B847" s="6" t="str">
        <f>TRIM(UPPER(Emission_Table_Raw[[#This Row],[Facility Name]]))</f>
        <v>ADANI GREEN</v>
      </c>
      <c r="C847" s="1" t="s">
        <v>8</v>
      </c>
      <c r="D847" s="3" t="str">
        <f>TRIM(UPPER(Emission_Table_Raw[[#This Row],[Scope]]))</f>
        <v>SCOPE 1</v>
      </c>
      <c r="E847" s="3" t="str">
        <f>SUBSTITUTE(SUBSTITUTE(SUBSTITUTE(UPPER(Emission_Table_Raw[[#This Row],[GHG Type]]),"₂","2"),"₄","4"),"₀","0")</f>
        <v>CO2</v>
      </c>
      <c r="F847" s="8">
        <f>IF(Emission_Table[ [#This Row],[Clean GHG Type] ]="CO2", Emission_Table[[#This Row],[Emissions (tons)]],
 IF(Emission_Table[[#This Row],[Clean GHG Type]]="CH4", Emission_Table[[#This Row],[Emissions (tons)]]*28,
 IF(Emission_Table[[#This Row],[Clean GHG Type]]="N2O", Emission_Table[[#This Row],[Emissions (tons)]]*265, "")))</f>
        <v>526.37</v>
      </c>
      <c r="G847" s="8">
        <v>526.37</v>
      </c>
    </row>
    <row r="848" spans="1:7" ht="15.75" customHeight="1" x14ac:dyDescent="0.3">
      <c r="A848" s="6" t="s">
        <v>114</v>
      </c>
      <c r="B848" s="6" t="str">
        <f>TRIM(UPPER(Emission_Table_Raw[[#This Row],[Facility Name]]))</f>
        <v>ADANI GREEN</v>
      </c>
      <c r="C848" s="1" t="s">
        <v>8</v>
      </c>
      <c r="D848" s="3" t="str">
        <f>TRIM(UPPER(Emission_Table_Raw[[#This Row],[Scope]]))</f>
        <v>SCOPE 3</v>
      </c>
      <c r="E848" s="3" t="str">
        <f>SUBSTITUTE(SUBSTITUTE(SUBSTITUTE(UPPER(Emission_Table_Raw[[#This Row],[GHG Type]]),"₂","2"),"₄","4"),"₀","0")</f>
        <v>CH4</v>
      </c>
      <c r="F848" s="8">
        <f>IF(Emission_Table[ [#This Row],[Clean GHG Type] ]="CO2", Emission_Table[[#This Row],[Emissions (tons)]],
 IF(Emission_Table[[#This Row],[Clean GHG Type]]="CH4", Emission_Table[[#This Row],[Emissions (tons)]]*28,
 IF(Emission_Table[[#This Row],[Clean GHG Type]]="N2O", Emission_Table[[#This Row],[Emissions (tons)]]*265, "")))</f>
        <v>20003.48</v>
      </c>
      <c r="G848" s="8">
        <v>714.41</v>
      </c>
    </row>
    <row r="849" spans="1:7" ht="15.75" customHeight="1" x14ac:dyDescent="0.3">
      <c r="A849" s="6" t="s">
        <v>114</v>
      </c>
      <c r="B849" s="6" t="str">
        <f>TRIM(UPPER(Emission_Table_Raw[[#This Row],[Facility Name]]))</f>
        <v>JSW ENERGY</v>
      </c>
      <c r="C849" s="1" t="s">
        <v>13</v>
      </c>
      <c r="D849" s="3" t="str">
        <f>TRIM(UPPER(Emission_Table_Raw[[#This Row],[Scope]]))</f>
        <v>SCOPE 3</v>
      </c>
      <c r="E849" s="3" t="str">
        <f>SUBSTITUTE(SUBSTITUTE(SUBSTITUTE(UPPER(Emission_Table_Raw[[#This Row],[GHG Type]]),"₂","2"),"₄","4"),"₀","0")</f>
        <v>N2O</v>
      </c>
      <c r="F849" s="8">
        <f>IF(Emission_Table[ [#This Row],[Clean GHG Type] ]="CO2", Emission_Table[[#This Row],[Emissions (tons)]],
 IF(Emission_Table[[#This Row],[Clean GHG Type]]="CH4", Emission_Table[[#This Row],[Emissions (tons)]]*28,
 IF(Emission_Table[[#This Row],[Clean GHG Type]]="N2O", Emission_Table[[#This Row],[Emissions (tons)]]*265, "")))</f>
        <v>803342.2</v>
      </c>
      <c r="G849" s="8">
        <v>3031.48</v>
      </c>
    </row>
    <row r="850" spans="1:7" ht="15.75" customHeight="1" x14ac:dyDescent="0.3">
      <c r="A850" s="6" t="s">
        <v>114</v>
      </c>
      <c r="B850" s="6" t="str">
        <f>TRIM(UPPER(Emission_Table_Raw[[#This Row],[Facility Name]]))</f>
        <v>ADANI GREEN</v>
      </c>
      <c r="C850" s="1" t="s">
        <v>13</v>
      </c>
      <c r="D850" s="3" t="str">
        <f>TRIM(UPPER(Emission_Table_Raw[[#This Row],[Scope]]))</f>
        <v>SCOPE 3</v>
      </c>
      <c r="E850" s="3" t="str">
        <f>SUBSTITUTE(SUBSTITUTE(SUBSTITUTE(UPPER(Emission_Table_Raw[[#This Row],[GHG Type]]),"₂","2"),"₄","4"),"₀","0")</f>
        <v>CH4</v>
      </c>
      <c r="F850" s="8">
        <f>IF(Emission_Table[ [#This Row],[Clean GHG Type] ]="CO2", Emission_Table[[#This Row],[Emissions (tons)]],
 IF(Emission_Table[[#This Row],[Clean GHG Type]]="CH4", Emission_Table[[#This Row],[Emissions (tons)]]*28,
 IF(Emission_Table[[#This Row],[Clean GHG Type]]="N2O", Emission_Table[[#This Row],[Emissions (tons)]]*265, "")))</f>
        <v>108321.64</v>
      </c>
      <c r="G850" s="8">
        <v>3868.63</v>
      </c>
    </row>
    <row r="851" spans="1:7" ht="15.75" customHeight="1" x14ac:dyDescent="0.3">
      <c r="A851" s="6" t="s">
        <v>114</v>
      </c>
      <c r="B851" s="6" t="str">
        <f>TRIM(UPPER(Emission_Table_Raw[[#This Row],[Facility Name]]))</f>
        <v>ADANI GREEN</v>
      </c>
      <c r="C851" s="1" t="s">
        <v>34</v>
      </c>
      <c r="D851" s="3" t="str">
        <f>TRIM(UPPER(Emission_Table_Raw[[#This Row],[Scope]]))</f>
        <v>SCOPE 3</v>
      </c>
      <c r="E851" s="3" t="str">
        <f>SUBSTITUTE(SUBSTITUTE(SUBSTITUTE(UPPER(Emission_Table_Raw[[#This Row],[GHG Type]]),"₂","2"),"₄","4"),"₀","0")</f>
        <v>CO2</v>
      </c>
      <c r="F851" s="8">
        <f>IF(Emission_Table[ [#This Row],[Clean GHG Type] ]="CO2", Emission_Table[[#This Row],[Emissions (tons)]],
 IF(Emission_Table[[#This Row],[Clean GHG Type]]="CH4", Emission_Table[[#This Row],[Emissions (tons)]]*28,
 IF(Emission_Table[[#This Row],[Clean GHG Type]]="N2O", Emission_Table[[#This Row],[Emissions (tons)]]*265, "")))</f>
        <v>3905.64</v>
      </c>
      <c r="G851" s="8">
        <v>3905.64</v>
      </c>
    </row>
    <row r="852" spans="1:7" ht="15.75" customHeight="1" x14ac:dyDescent="0.3">
      <c r="A852" s="6" t="s">
        <v>114</v>
      </c>
      <c r="B852" s="6" t="str">
        <f>TRIM(UPPER(Emission_Table_Raw[[#This Row],[Facility Name]]))</f>
        <v>JSW ENERGY</v>
      </c>
      <c r="C852" s="1" t="s">
        <v>8</v>
      </c>
      <c r="D852" s="3" t="str">
        <f>TRIM(UPPER(Emission_Table_Raw[[#This Row],[Scope]]))</f>
        <v>SCOPE 3</v>
      </c>
      <c r="E852" s="3" t="str">
        <f>SUBSTITUTE(SUBSTITUTE(SUBSTITUTE(UPPER(Emission_Table_Raw[[#This Row],[GHG Type]]),"₂","2"),"₄","4"),"₀","0")</f>
        <v>CH4</v>
      </c>
      <c r="F852" s="8">
        <f>IF(Emission_Table[ [#This Row],[Clean GHG Type] ]="CO2", Emission_Table[[#This Row],[Emissions (tons)]],
 IF(Emission_Table[[#This Row],[Clean GHG Type]]="CH4", Emission_Table[[#This Row],[Emissions (tons)]]*28,
 IF(Emission_Table[[#This Row],[Clean GHG Type]]="N2O", Emission_Table[[#This Row],[Emissions (tons)]]*265, "")))</f>
        <v>9730</v>
      </c>
      <c r="G852" s="8">
        <v>347.5</v>
      </c>
    </row>
    <row r="853" spans="1:7" ht="15.75" customHeight="1" x14ac:dyDescent="0.3">
      <c r="A853" s="6" t="s">
        <v>114</v>
      </c>
      <c r="B853" s="6" t="str">
        <f>TRIM(UPPER(Emission_Table_Raw[[#This Row],[Facility Name]]))</f>
        <v>RELIANCE INDUSTRIES</v>
      </c>
      <c r="C853" s="1" t="s">
        <v>23</v>
      </c>
      <c r="D853" s="3" t="str">
        <f>TRIM(UPPER(Emission_Table_Raw[[#This Row],[Scope]]))</f>
        <v>SCOPE 1</v>
      </c>
      <c r="E853" s="3" t="str">
        <f>SUBSTITUTE(SUBSTITUTE(SUBSTITUTE(UPPER(Emission_Table_Raw[[#This Row],[GHG Type]]),"₂","2"),"₄","4"),"₀","0")</f>
        <v>CH4</v>
      </c>
      <c r="F853" s="8">
        <f>IF(Emission_Table[ [#This Row],[Clean GHG Type] ]="CO2", Emission_Table[[#This Row],[Emissions (tons)]],
 IF(Emission_Table[[#This Row],[Clean GHG Type]]="CH4", Emission_Table[[#This Row],[Emissions (tons)]]*28,
 IF(Emission_Table[[#This Row],[Clean GHG Type]]="N2O", Emission_Table[[#This Row],[Emissions (tons)]]*265, "")))</f>
        <v>94597.72</v>
      </c>
      <c r="G853" s="8">
        <v>3378.49</v>
      </c>
    </row>
    <row r="854" spans="1:7" ht="15.75" customHeight="1" x14ac:dyDescent="0.3">
      <c r="A854" s="6" t="s">
        <v>73</v>
      </c>
      <c r="B854" s="6" t="str">
        <f>TRIM(UPPER(Emission_Table_Raw[[#This Row],[Facility Name]]))</f>
        <v>ADANI GREEN</v>
      </c>
      <c r="C854" s="1" t="s">
        <v>34</v>
      </c>
      <c r="D854" s="3" t="str">
        <f>TRIM(UPPER(Emission_Table_Raw[[#This Row],[Scope]]))</f>
        <v>SCOPE 2</v>
      </c>
      <c r="E854" s="3" t="str">
        <f>SUBSTITUTE(SUBSTITUTE(SUBSTITUTE(UPPER(Emission_Table_Raw[[#This Row],[GHG Type]]),"₂","2"),"₄","4"),"₀","0")</f>
        <v>CO2</v>
      </c>
      <c r="F854" s="8">
        <f>IF(Emission_Table[ [#This Row],[Clean GHG Type] ]="CO2", Emission_Table[[#This Row],[Emissions (tons)]],
 IF(Emission_Table[[#This Row],[Clean GHG Type]]="CH4", Emission_Table[[#This Row],[Emissions (tons)]]*28,
 IF(Emission_Table[[#This Row],[Clean GHG Type]]="N2O", Emission_Table[[#This Row],[Emissions (tons)]]*265, "")))</f>
        <v>2649.83</v>
      </c>
      <c r="G854" s="8">
        <v>2649.83</v>
      </c>
    </row>
    <row r="855" spans="1:7" ht="15.75" customHeight="1" x14ac:dyDescent="0.3">
      <c r="A855" s="6" t="s">
        <v>73</v>
      </c>
      <c r="B855" s="6" t="str">
        <f>TRIM(UPPER(Emission_Table_Raw[[#This Row],[Facility Name]]))</f>
        <v>TATA STEEL</v>
      </c>
      <c r="C855" s="1" t="s">
        <v>23</v>
      </c>
      <c r="D855" s="3" t="str">
        <f>TRIM(UPPER(Emission_Table_Raw[[#This Row],[Scope]]))</f>
        <v>SCOPE 2</v>
      </c>
      <c r="E855" s="3" t="str">
        <f>SUBSTITUTE(SUBSTITUTE(SUBSTITUTE(UPPER(Emission_Table_Raw[[#This Row],[GHG Type]]),"₂","2"),"₄","4"),"₀","0")</f>
        <v>N2O</v>
      </c>
      <c r="F855" s="8">
        <f>IF(Emission_Table[ [#This Row],[Clean GHG Type] ]="CO2", Emission_Table[[#This Row],[Emissions (tons)]],
 IF(Emission_Table[[#This Row],[Clean GHG Type]]="CH4", Emission_Table[[#This Row],[Emissions (tons)]]*28,
 IF(Emission_Table[[#This Row],[Clean GHG Type]]="N2O", Emission_Table[[#This Row],[Emissions (tons)]]*265, "")))</f>
        <v>1270460.3499999999</v>
      </c>
      <c r="G855" s="8">
        <v>4794.1899999999996</v>
      </c>
    </row>
    <row r="856" spans="1:7" ht="15.75" customHeight="1" x14ac:dyDescent="0.3">
      <c r="A856" s="6" t="s">
        <v>73</v>
      </c>
      <c r="B856" s="6" t="str">
        <f>TRIM(UPPER(Emission_Table_Raw[[#This Row],[Facility Name]]))</f>
        <v>JSW ENERGY</v>
      </c>
      <c r="C856" s="1" t="s">
        <v>8</v>
      </c>
      <c r="D856" s="3" t="str">
        <f>TRIM(UPPER(Emission_Table_Raw[[#This Row],[Scope]]))</f>
        <v>SCOPE 1</v>
      </c>
      <c r="E856" s="3" t="str">
        <f>SUBSTITUTE(SUBSTITUTE(SUBSTITUTE(UPPER(Emission_Table_Raw[[#This Row],[GHG Type]]),"₂","2"),"₄","4"),"₀","0")</f>
        <v>CH4</v>
      </c>
      <c r="F856" s="8">
        <f>IF(Emission_Table[ [#This Row],[Clean GHG Type] ]="CO2", Emission_Table[[#This Row],[Emissions (tons)]],
 IF(Emission_Table[[#This Row],[Clean GHG Type]]="CH4", Emission_Table[[#This Row],[Emissions (tons)]]*28,
 IF(Emission_Table[[#This Row],[Clean GHG Type]]="N2O", Emission_Table[[#This Row],[Emissions (tons)]]*265, "")))</f>
        <v>57684.76</v>
      </c>
      <c r="G856" s="8">
        <v>2060.17</v>
      </c>
    </row>
    <row r="857" spans="1:7" ht="15.75" customHeight="1" x14ac:dyDescent="0.3">
      <c r="A857" s="6" t="s">
        <v>73</v>
      </c>
      <c r="B857" s="6" t="str">
        <f>TRIM(UPPER(Emission_Table_Raw[[#This Row],[Facility Name]]))</f>
        <v>ADANI GREEN</v>
      </c>
      <c r="C857" s="1" t="s">
        <v>8</v>
      </c>
      <c r="D857" s="3" t="str">
        <f>TRIM(UPPER(Emission_Table_Raw[[#This Row],[Scope]]))</f>
        <v>SCOPE 1</v>
      </c>
      <c r="E857" s="3" t="str">
        <f>SUBSTITUTE(SUBSTITUTE(SUBSTITUTE(UPPER(Emission_Table_Raw[[#This Row],[GHG Type]]),"₂","2"),"₄","4"),"₀","0")</f>
        <v>CH4</v>
      </c>
      <c r="F857" s="8">
        <f>IF(Emission_Table[ [#This Row],[Clean GHG Type] ]="CO2", Emission_Table[[#This Row],[Emissions (tons)]],
 IF(Emission_Table[[#This Row],[Clean GHG Type]]="CH4", Emission_Table[[#This Row],[Emissions (tons)]]*28,
 IF(Emission_Table[[#This Row],[Clean GHG Type]]="N2O", Emission_Table[[#This Row],[Emissions (tons)]]*265, "")))</f>
        <v>63498.119999999995</v>
      </c>
      <c r="G857" s="8">
        <v>2267.79</v>
      </c>
    </row>
    <row r="858" spans="1:7" ht="15.75" customHeight="1" x14ac:dyDescent="0.3">
      <c r="A858" s="6" t="s">
        <v>73</v>
      </c>
      <c r="B858" s="6" t="str">
        <f>TRIM(UPPER(Emission_Table_Raw[[#This Row],[Facility Name]]))</f>
        <v>ADANI GREEN</v>
      </c>
      <c r="C858" s="1" t="s">
        <v>23</v>
      </c>
      <c r="D858" s="3" t="str">
        <f>TRIM(UPPER(Emission_Table_Raw[[#This Row],[Scope]]))</f>
        <v>SCOPE 2</v>
      </c>
      <c r="E858" s="3" t="str">
        <f>SUBSTITUTE(SUBSTITUTE(SUBSTITUTE(UPPER(Emission_Table_Raw[[#This Row],[GHG Type]]),"₂","2"),"₄","4"),"₀","0")</f>
        <v>N2O</v>
      </c>
      <c r="F858" s="8">
        <f>IF(Emission_Table[ [#This Row],[Clean GHG Type] ]="CO2", Emission_Table[[#This Row],[Emissions (tons)]],
 IF(Emission_Table[[#This Row],[Clean GHG Type]]="CH4", Emission_Table[[#This Row],[Emissions (tons)]]*28,
 IF(Emission_Table[[#This Row],[Clean GHG Type]]="N2O", Emission_Table[[#This Row],[Emissions (tons)]]*265, "")))</f>
        <v>1144073.9000000001</v>
      </c>
      <c r="G858" s="8">
        <v>4317.26</v>
      </c>
    </row>
    <row r="859" spans="1:7" ht="15.75" customHeight="1" x14ac:dyDescent="0.3">
      <c r="A859" s="6" t="s">
        <v>73</v>
      </c>
      <c r="B859" s="6" t="str">
        <f>TRIM(UPPER(Emission_Table_Raw[[#This Row],[Facility Name]]))</f>
        <v>RELIANCE INDUSTRIES</v>
      </c>
      <c r="C859" s="1" t="s">
        <v>23</v>
      </c>
      <c r="D859" s="3" t="str">
        <f>TRIM(UPPER(Emission_Table_Raw[[#This Row],[Scope]]))</f>
        <v>SCOPE 1</v>
      </c>
      <c r="E859" s="3" t="str">
        <f>SUBSTITUTE(SUBSTITUTE(SUBSTITUTE(UPPER(Emission_Table_Raw[[#This Row],[GHG Type]]),"₂","2"),"₄","4"),"₀","0")</f>
        <v>CO2</v>
      </c>
      <c r="F859" s="8">
        <f>IF(Emission_Table[ [#This Row],[Clean GHG Type] ]="CO2", Emission_Table[[#This Row],[Emissions (tons)]],
 IF(Emission_Table[[#This Row],[Clean GHG Type]]="CH4", Emission_Table[[#This Row],[Emissions (tons)]]*28,
 IF(Emission_Table[[#This Row],[Clean GHG Type]]="N2O", Emission_Table[[#This Row],[Emissions (tons)]]*265, "")))</f>
        <v>858.75894456803849</v>
      </c>
      <c r="G859" s="8">
        <v>858.75894456803849</v>
      </c>
    </row>
    <row r="860" spans="1:7" ht="15.75" customHeight="1" x14ac:dyDescent="0.3">
      <c r="A860" s="6" t="s">
        <v>73</v>
      </c>
      <c r="B860" s="6" t="str">
        <f>TRIM(UPPER(Emission_Table_Raw[[#This Row],[Facility Name]]))</f>
        <v>RELIANCE INDUSTRIES</v>
      </c>
      <c r="C860" s="1" t="s">
        <v>23</v>
      </c>
      <c r="D860" s="3" t="str">
        <f>TRIM(UPPER(Emission_Table_Raw[[#This Row],[Scope]]))</f>
        <v>SCOPE 1</v>
      </c>
      <c r="E860" s="3" t="str">
        <f>SUBSTITUTE(SUBSTITUTE(SUBSTITUTE(UPPER(Emission_Table_Raw[[#This Row],[GHG Type]]),"₂","2"),"₄","4"),"₀","0")</f>
        <v>N2O</v>
      </c>
      <c r="F860" s="8">
        <f>IF(Emission_Table[ [#This Row],[Clean GHG Type] ]="CO2", Emission_Table[[#This Row],[Emissions (tons)]],
 IF(Emission_Table[[#This Row],[Clean GHG Type]]="CH4", Emission_Table[[#This Row],[Emissions (tons)]]*28,
 IF(Emission_Table[[#This Row],[Clean GHG Type]]="N2O", Emission_Table[[#This Row],[Emissions (tons)]]*265, "")))</f>
        <v>223374.50745741228</v>
      </c>
      <c r="G860" s="8">
        <v>842.92266965061242</v>
      </c>
    </row>
    <row r="861" spans="1:7" ht="15.75" customHeight="1" x14ac:dyDescent="0.3">
      <c r="A861" s="6" t="s">
        <v>73</v>
      </c>
      <c r="B861" s="6" t="str">
        <f>TRIM(UPPER(Emission_Table_Raw[[#This Row],[Facility Name]]))</f>
        <v>JSW ENERGY</v>
      </c>
      <c r="C861" s="1" t="s">
        <v>34</v>
      </c>
      <c r="D861" s="3" t="str">
        <f>TRIM(UPPER(Emission_Table_Raw[[#This Row],[Scope]]))</f>
        <v>SCOPE 3</v>
      </c>
      <c r="E861" s="3" t="str">
        <f>SUBSTITUTE(SUBSTITUTE(SUBSTITUTE(UPPER(Emission_Table_Raw[[#This Row],[GHG Type]]),"₂","2"),"₄","4"),"₀","0")</f>
        <v>CH4</v>
      </c>
      <c r="F861" s="8">
        <f>IF(Emission_Table[ [#This Row],[Clean GHG Type] ]="CO2", Emission_Table[[#This Row],[Emissions (tons)]],
 IF(Emission_Table[[#This Row],[Clean GHG Type]]="CH4", Emission_Table[[#This Row],[Emissions (tons)]]*28,
 IF(Emission_Table[[#This Row],[Clean GHG Type]]="N2O", Emission_Table[[#This Row],[Emissions (tons)]]*265, "")))</f>
        <v>134965.88</v>
      </c>
      <c r="G861" s="8">
        <v>4820.21</v>
      </c>
    </row>
    <row r="862" spans="1:7" ht="15.75" customHeight="1" x14ac:dyDescent="0.3">
      <c r="A862" s="6" t="s">
        <v>73</v>
      </c>
      <c r="B862" s="6" t="str">
        <f>TRIM(UPPER(Emission_Table_Raw[[#This Row],[Facility Name]]))</f>
        <v>L&amp;T</v>
      </c>
      <c r="C862" s="1" t="s">
        <v>8</v>
      </c>
      <c r="D862" s="3" t="str">
        <f>TRIM(UPPER(Emission_Table_Raw[[#This Row],[Scope]]))</f>
        <v>SCOPE 1</v>
      </c>
      <c r="E862" s="3" t="str">
        <f>SUBSTITUTE(SUBSTITUTE(SUBSTITUTE(UPPER(Emission_Table_Raw[[#This Row],[GHG Type]]),"₂","2"),"₄","4"),"₀","0")</f>
        <v>N2O</v>
      </c>
      <c r="F862" s="8">
        <f>IF(Emission_Table[ [#This Row],[Clean GHG Type] ]="CO2", Emission_Table[[#This Row],[Emissions (tons)]],
 IF(Emission_Table[[#This Row],[Clean GHG Type]]="CH4", Emission_Table[[#This Row],[Emissions (tons)]]*28,
 IF(Emission_Table[[#This Row],[Clean GHG Type]]="N2O", Emission_Table[[#This Row],[Emissions (tons)]]*265, "")))</f>
        <v>522881.33106809296</v>
      </c>
      <c r="G862" s="8">
        <v>1973.137098370162</v>
      </c>
    </row>
    <row r="863" spans="1:7" ht="15.75" customHeight="1" x14ac:dyDescent="0.3">
      <c r="A863" s="6" t="s">
        <v>73</v>
      </c>
      <c r="B863" s="6" t="str">
        <f>TRIM(UPPER(Emission_Table_Raw[[#This Row],[Facility Name]]))</f>
        <v>TATA STEEL</v>
      </c>
      <c r="C863" s="1" t="s">
        <v>34</v>
      </c>
      <c r="D863" s="3" t="str">
        <f>TRIM(UPPER(Emission_Table_Raw[[#This Row],[Scope]]))</f>
        <v>SCOPE 2</v>
      </c>
      <c r="E863" s="3" t="str">
        <f>SUBSTITUTE(SUBSTITUTE(SUBSTITUTE(UPPER(Emission_Table_Raw[[#This Row],[GHG Type]]),"₂","2"),"₄","4"),"₀","0")</f>
        <v>N2O</v>
      </c>
      <c r="F863" s="8">
        <f>IF(Emission_Table[ [#This Row],[Clean GHG Type] ]="CO2", Emission_Table[[#This Row],[Emissions (tons)]],
 IF(Emission_Table[[#This Row],[Clean GHG Type]]="CH4", Emission_Table[[#This Row],[Emissions (tons)]]*28,
 IF(Emission_Table[[#This Row],[Clean GHG Type]]="N2O", Emission_Table[[#This Row],[Emissions (tons)]]*265, "")))</f>
        <v>1311445.25</v>
      </c>
      <c r="G863" s="8">
        <v>4948.8500000000004</v>
      </c>
    </row>
    <row r="864" spans="1:7" ht="15.75" customHeight="1" x14ac:dyDescent="0.3">
      <c r="A864" s="6" t="s">
        <v>51</v>
      </c>
      <c r="B864" s="6" t="str">
        <f>TRIM(UPPER(Emission_Table_Raw[[#This Row],[Facility Name]]))</f>
        <v>RELIANCE INDUSTRIES</v>
      </c>
      <c r="C864" s="1" t="s">
        <v>23</v>
      </c>
      <c r="D864" s="3" t="str">
        <f>TRIM(UPPER(Emission_Table_Raw[[#This Row],[Scope]]))</f>
        <v>SCOPE 2</v>
      </c>
      <c r="E864" s="3" t="str">
        <f>SUBSTITUTE(SUBSTITUTE(SUBSTITUTE(UPPER(Emission_Table_Raw[[#This Row],[GHG Type]]),"₂","2"),"₄","4"),"₀","0")</f>
        <v>CO2</v>
      </c>
      <c r="F864" s="8">
        <f>IF(Emission_Table[ [#This Row],[Clean GHG Type] ]="CO2", Emission_Table[[#This Row],[Emissions (tons)]],
 IF(Emission_Table[[#This Row],[Clean GHG Type]]="CH4", Emission_Table[[#This Row],[Emissions (tons)]]*28,
 IF(Emission_Table[[#This Row],[Clean GHG Type]]="N2O", Emission_Table[[#This Row],[Emissions (tons)]]*265, "")))</f>
        <v>329.41</v>
      </c>
      <c r="G864" s="8">
        <v>329.41</v>
      </c>
    </row>
    <row r="865" spans="1:7" ht="15.75" customHeight="1" x14ac:dyDescent="0.3">
      <c r="A865" s="6" t="s">
        <v>51</v>
      </c>
      <c r="B865" s="6" t="str">
        <f>TRIM(UPPER(Emission_Table_Raw[[#This Row],[Facility Name]]))</f>
        <v>L&amp;T</v>
      </c>
      <c r="C865" s="1" t="s">
        <v>34</v>
      </c>
      <c r="D865" s="3" t="str">
        <f>TRIM(UPPER(Emission_Table_Raw[[#This Row],[Scope]]))</f>
        <v>SCOPE 3</v>
      </c>
      <c r="E865" s="3" t="str">
        <f>SUBSTITUTE(SUBSTITUTE(SUBSTITUTE(UPPER(Emission_Table_Raw[[#This Row],[GHG Type]]),"₂","2"),"₄","4"),"₀","0")</f>
        <v>CO2</v>
      </c>
      <c r="F865" s="8">
        <f>IF(Emission_Table[ [#This Row],[Clean GHG Type] ]="CO2", Emission_Table[[#This Row],[Emissions (tons)]],
 IF(Emission_Table[[#This Row],[Clean GHG Type]]="CH4", Emission_Table[[#This Row],[Emissions (tons)]]*28,
 IF(Emission_Table[[#This Row],[Clean GHG Type]]="N2O", Emission_Table[[#This Row],[Emissions (tons)]]*265, "")))</f>
        <v>4368.4298481790865</v>
      </c>
      <c r="G865" s="8">
        <v>4368.4298481790865</v>
      </c>
    </row>
    <row r="866" spans="1:7" ht="15.75" customHeight="1" x14ac:dyDescent="0.3">
      <c r="A866" s="6" t="s">
        <v>51</v>
      </c>
      <c r="B866" s="6" t="str">
        <f>TRIM(UPPER(Emission_Table_Raw[[#This Row],[Facility Name]]))</f>
        <v>RELIANCE INDUSTRIES</v>
      </c>
      <c r="C866" s="1" t="s">
        <v>13</v>
      </c>
      <c r="D866" s="3" t="str">
        <f>TRIM(UPPER(Emission_Table_Raw[[#This Row],[Scope]]))</f>
        <v>SCOPE 3</v>
      </c>
      <c r="E866" s="3" t="str">
        <f>SUBSTITUTE(SUBSTITUTE(SUBSTITUTE(UPPER(Emission_Table_Raw[[#This Row],[GHG Type]]),"₂","2"),"₄","4"),"₀","0")</f>
        <v>CH4</v>
      </c>
      <c r="F866" s="8">
        <f>IF(Emission_Table[ [#This Row],[Clean GHG Type] ]="CO2", Emission_Table[[#This Row],[Emissions (tons)]],
 IF(Emission_Table[[#This Row],[Clean GHG Type]]="CH4", Emission_Table[[#This Row],[Emissions (tons)]]*28,
 IF(Emission_Table[[#This Row],[Clean GHG Type]]="N2O", Emission_Table[[#This Row],[Emissions (tons)]]*265, "")))</f>
        <v>136798.41414280506</v>
      </c>
      <c r="G866" s="8">
        <v>4885.6576479573241</v>
      </c>
    </row>
    <row r="867" spans="1:7" ht="15.75" customHeight="1" x14ac:dyDescent="0.3">
      <c r="A867" s="6" t="s">
        <v>51</v>
      </c>
      <c r="B867" s="6" t="str">
        <f>TRIM(UPPER(Emission_Table_Raw[[#This Row],[Facility Name]]))</f>
        <v>JSW ENERGY</v>
      </c>
      <c r="C867" s="1" t="s">
        <v>13</v>
      </c>
      <c r="D867" s="3" t="str">
        <f>TRIM(UPPER(Emission_Table_Raw[[#This Row],[Scope]]))</f>
        <v>SCOPE 1</v>
      </c>
      <c r="E867" s="3" t="str">
        <f>SUBSTITUTE(SUBSTITUTE(SUBSTITUTE(UPPER(Emission_Table_Raw[[#This Row],[GHG Type]]),"₂","2"),"₄","4"),"₀","0")</f>
        <v>CO2</v>
      </c>
      <c r="F867" s="8">
        <f>IF(Emission_Table[ [#This Row],[Clean GHG Type] ]="CO2", Emission_Table[[#This Row],[Emissions (tons)]],
 IF(Emission_Table[[#This Row],[Clean GHG Type]]="CH4", Emission_Table[[#This Row],[Emissions (tons)]]*28,
 IF(Emission_Table[[#This Row],[Clean GHG Type]]="N2O", Emission_Table[[#This Row],[Emissions (tons)]]*265, "")))</f>
        <v>574.69000000000005</v>
      </c>
      <c r="G867" s="8">
        <v>574.69000000000005</v>
      </c>
    </row>
    <row r="868" spans="1:7" ht="15.75" customHeight="1" x14ac:dyDescent="0.3">
      <c r="A868" s="6" t="s">
        <v>51</v>
      </c>
      <c r="B868" s="6" t="str">
        <f>TRIM(UPPER(Emission_Table_Raw[[#This Row],[Facility Name]]))</f>
        <v>JSW ENERGY</v>
      </c>
      <c r="C868" s="1" t="s">
        <v>34</v>
      </c>
      <c r="D868" s="3" t="str">
        <f>TRIM(UPPER(Emission_Table_Raw[[#This Row],[Scope]]))</f>
        <v>SCOPE 3</v>
      </c>
      <c r="E868" s="3" t="str">
        <f>SUBSTITUTE(SUBSTITUTE(SUBSTITUTE(UPPER(Emission_Table_Raw[[#This Row],[GHG Type]]),"₂","2"),"₄","4"),"₀","0")</f>
        <v>CO2</v>
      </c>
      <c r="F868" s="8">
        <f>IF(Emission_Table[ [#This Row],[Clean GHG Type] ]="CO2", Emission_Table[[#This Row],[Emissions (tons)]],
 IF(Emission_Table[[#This Row],[Clean GHG Type]]="CH4", Emission_Table[[#This Row],[Emissions (tons)]]*28,
 IF(Emission_Table[[#This Row],[Clean GHG Type]]="N2O", Emission_Table[[#This Row],[Emissions (tons)]]*265, "")))</f>
        <v>1988.3138029253139</v>
      </c>
      <c r="G868" s="8">
        <v>1988.3138029253139</v>
      </c>
    </row>
    <row r="869" spans="1:7" ht="15.75" customHeight="1" x14ac:dyDescent="0.3">
      <c r="A869" s="6" t="s">
        <v>51</v>
      </c>
      <c r="B869" s="6" t="str">
        <f>TRIM(UPPER(Emission_Table_Raw[[#This Row],[Facility Name]]))</f>
        <v>JSW ENERGY</v>
      </c>
      <c r="C869" s="1" t="s">
        <v>34</v>
      </c>
      <c r="D869" s="3" t="str">
        <f>TRIM(UPPER(Emission_Table_Raw[[#This Row],[Scope]]))</f>
        <v>SCOPE 2</v>
      </c>
      <c r="E869" s="3" t="str">
        <f>SUBSTITUTE(SUBSTITUTE(SUBSTITUTE(UPPER(Emission_Table_Raw[[#This Row],[GHG Type]]),"₂","2"),"₄","4"),"₀","0")</f>
        <v>N2O</v>
      </c>
      <c r="F869" s="8">
        <f>IF(Emission_Table[ [#This Row],[Clean GHG Type] ]="CO2", Emission_Table[[#This Row],[Emissions (tons)]],
 IF(Emission_Table[[#This Row],[Clean GHG Type]]="CH4", Emission_Table[[#This Row],[Emissions (tons)]]*28,
 IF(Emission_Table[[#This Row],[Clean GHG Type]]="N2O", Emission_Table[[#This Row],[Emissions (tons)]]*265, "")))</f>
        <v>1020941.65</v>
      </c>
      <c r="G869" s="8">
        <v>3852.61</v>
      </c>
    </row>
    <row r="870" spans="1:7" ht="15.75" customHeight="1" x14ac:dyDescent="0.3">
      <c r="A870" s="6" t="s">
        <v>51</v>
      </c>
      <c r="B870" s="6" t="str">
        <f>TRIM(UPPER(Emission_Table_Raw[[#This Row],[Facility Name]]))</f>
        <v>JSW ENERGY</v>
      </c>
      <c r="C870" s="1" t="s">
        <v>23</v>
      </c>
      <c r="D870" s="3" t="str">
        <f>TRIM(UPPER(Emission_Table_Raw[[#This Row],[Scope]]))</f>
        <v>SCOPE 1</v>
      </c>
      <c r="E870" s="3" t="str">
        <f>SUBSTITUTE(SUBSTITUTE(SUBSTITUTE(UPPER(Emission_Table_Raw[[#This Row],[GHG Type]]),"₂","2"),"₄","4"),"₀","0")</f>
        <v>CO2</v>
      </c>
      <c r="F870" s="8">
        <f>IF(Emission_Table[ [#This Row],[Clean GHG Type] ]="CO2", Emission_Table[[#This Row],[Emissions (tons)]],
 IF(Emission_Table[[#This Row],[Clean GHG Type]]="CH4", Emission_Table[[#This Row],[Emissions (tons)]]*28,
 IF(Emission_Table[[#This Row],[Clean GHG Type]]="N2O", Emission_Table[[#This Row],[Emissions (tons)]]*265, "")))</f>
        <v>1734.64</v>
      </c>
      <c r="G870" s="8">
        <v>1734.64</v>
      </c>
    </row>
    <row r="871" spans="1:7" ht="15.75" customHeight="1" x14ac:dyDescent="0.3">
      <c r="A871" s="6" t="s">
        <v>6</v>
      </c>
      <c r="B871" s="6" t="str">
        <f>TRIM(UPPER(Emission_Table_Raw[[#This Row],[Facility Name]]))</f>
        <v>RELIANCE INDUSTRIES</v>
      </c>
      <c r="C871" s="1" t="s">
        <v>8</v>
      </c>
      <c r="D871" s="3" t="str">
        <f>TRIM(UPPER(Emission_Table_Raw[[#This Row],[Scope]]))</f>
        <v>SCOPE 1</v>
      </c>
      <c r="E871" s="3" t="str">
        <f>SUBSTITUTE(SUBSTITUTE(SUBSTITUTE(UPPER(Emission_Table_Raw[[#This Row],[GHG Type]]),"₂","2"),"₄","4"),"₀","0")</f>
        <v>CO2</v>
      </c>
      <c r="F871" s="8">
        <f>IF(Emission_Table[ [#This Row],[Clean GHG Type] ]="CO2", Emission_Table[[#This Row],[Emissions (tons)]],
 IF(Emission_Table[[#This Row],[Clean GHG Type]]="CH4", Emission_Table[[#This Row],[Emissions (tons)]]*28,
 IF(Emission_Table[[#This Row],[Clean GHG Type]]="N2O", Emission_Table[[#This Row],[Emissions (tons)]]*265, "")))</f>
        <v>2435.59740772847</v>
      </c>
      <c r="G871" s="8">
        <v>2435.59740772847</v>
      </c>
    </row>
    <row r="872" spans="1:7" ht="15.75" customHeight="1" x14ac:dyDescent="0.3">
      <c r="A872" s="6" t="s">
        <v>6</v>
      </c>
      <c r="B872" s="6" t="str">
        <f>TRIM(UPPER(Emission_Table_Raw[[#This Row],[Facility Name]]))</f>
        <v>RELIANCE INDUSTRIES</v>
      </c>
      <c r="C872" s="1" t="s">
        <v>23</v>
      </c>
      <c r="D872" s="3" t="str">
        <f>TRIM(UPPER(Emission_Table_Raw[[#This Row],[Scope]]))</f>
        <v>SCOPE 1</v>
      </c>
      <c r="E872" s="3" t="str">
        <f>SUBSTITUTE(SUBSTITUTE(SUBSTITUTE(UPPER(Emission_Table_Raw[[#This Row],[GHG Type]]),"₂","2"),"₄","4"),"₀","0")</f>
        <v>CO2</v>
      </c>
      <c r="F872" s="8">
        <f>IF(Emission_Table[ [#This Row],[Clean GHG Type] ]="CO2", Emission_Table[[#This Row],[Emissions (tons)]],
 IF(Emission_Table[[#This Row],[Clean GHG Type]]="CH4", Emission_Table[[#This Row],[Emissions (tons)]]*28,
 IF(Emission_Table[[#This Row],[Clean GHG Type]]="N2O", Emission_Table[[#This Row],[Emissions (tons)]]*265, "")))</f>
        <v>2373.2600000000002</v>
      </c>
      <c r="G872" s="8">
        <v>2373.2600000000002</v>
      </c>
    </row>
    <row r="873" spans="1:7" ht="15.75" customHeight="1" x14ac:dyDescent="0.3">
      <c r="A873" s="6" t="s">
        <v>6</v>
      </c>
      <c r="B873" s="6" t="str">
        <f>TRIM(UPPER(Emission_Table_Raw[[#This Row],[Facility Name]]))</f>
        <v>RELIANCE INDUSTRIES</v>
      </c>
      <c r="C873" s="1" t="s">
        <v>23</v>
      </c>
      <c r="D873" s="3" t="str">
        <f>TRIM(UPPER(Emission_Table_Raw[[#This Row],[Scope]]))</f>
        <v>SCOPE 2</v>
      </c>
      <c r="E873" s="3" t="str">
        <f>SUBSTITUTE(SUBSTITUTE(SUBSTITUTE(UPPER(Emission_Table_Raw[[#This Row],[GHG Type]]),"₂","2"),"₄","4"),"₀","0")</f>
        <v>CO2</v>
      </c>
      <c r="F873" s="8">
        <f>IF(Emission_Table[ [#This Row],[Clean GHG Type] ]="CO2", Emission_Table[[#This Row],[Emissions (tons)]],
 IF(Emission_Table[[#This Row],[Clean GHG Type]]="CH4", Emission_Table[[#This Row],[Emissions (tons)]]*28,
 IF(Emission_Table[[#This Row],[Clean GHG Type]]="N2O", Emission_Table[[#This Row],[Emissions (tons)]]*265, "")))</f>
        <v>4949.0200000000004</v>
      </c>
      <c r="G873" s="8">
        <v>4949.0200000000004</v>
      </c>
    </row>
    <row r="874" spans="1:7" ht="15.75" customHeight="1" x14ac:dyDescent="0.3">
      <c r="A874" s="6" t="s">
        <v>6</v>
      </c>
      <c r="B874" s="6" t="str">
        <f>TRIM(UPPER(Emission_Table_Raw[[#This Row],[Facility Name]]))</f>
        <v>ADANI GREEN</v>
      </c>
      <c r="C874" s="1" t="s">
        <v>34</v>
      </c>
      <c r="D874" s="3" t="str">
        <f>TRIM(UPPER(Emission_Table_Raw[[#This Row],[Scope]]))</f>
        <v>SCOPE 2</v>
      </c>
      <c r="E874" s="3" t="str">
        <f>SUBSTITUTE(SUBSTITUTE(SUBSTITUTE(UPPER(Emission_Table_Raw[[#This Row],[GHG Type]]),"₂","2"),"₄","4"),"₀","0")</f>
        <v>CO2</v>
      </c>
      <c r="F874" s="8">
        <f>IF(Emission_Table[ [#This Row],[Clean GHG Type] ]="CO2", Emission_Table[[#This Row],[Emissions (tons)]],
 IF(Emission_Table[[#This Row],[Clean GHG Type]]="CH4", Emission_Table[[#This Row],[Emissions (tons)]]*28,
 IF(Emission_Table[[#This Row],[Clean GHG Type]]="N2O", Emission_Table[[#This Row],[Emissions (tons)]]*265, "")))</f>
        <v>2214.8565200012681</v>
      </c>
      <c r="G874" s="8">
        <v>2214.8565200012681</v>
      </c>
    </row>
    <row r="875" spans="1:7" ht="15.75" customHeight="1" x14ac:dyDescent="0.3">
      <c r="A875" s="6" t="s">
        <v>6</v>
      </c>
      <c r="B875" s="6" t="str">
        <f>TRIM(UPPER(Emission_Table_Raw[[#This Row],[Facility Name]]))</f>
        <v>ADANI GREEN</v>
      </c>
      <c r="C875" s="1" t="s">
        <v>34</v>
      </c>
      <c r="D875" s="3" t="str">
        <f>TRIM(UPPER(Emission_Table_Raw[[#This Row],[Scope]]))</f>
        <v>SCOPE 2</v>
      </c>
      <c r="E875" s="3" t="str">
        <f>SUBSTITUTE(SUBSTITUTE(SUBSTITUTE(UPPER(Emission_Table_Raw[[#This Row],[GHG Type]]),"₂","2"),"₄","4"),"₀","0")</f>
        <v>N2O</v>
      </c>
      <c r="F875" s="8">
        <f>IF(Emission_Table[ [#This Row],[Clean GHG Type] ]="CO2", Emission_Table[[#This Row],[Emissions (tons)]],
 IF(Emission_Table[[#This Row],[Clean GHG Type]]="CH4", Emission_Table[[#This Row],[Emissions (tons)]]*28,
 IF(Emission_Table[[#This Row],[Clean GHG Type]]="N2O", Emission_Table[[#This Row],[Emissions (tons)]]*265, "")))</f>
        <v>565859.80000000005</v>
      </c>
      <c r="G875" s="8">
        <v>2135.3200000000002</v>
      </c>
    </row>
    <row r="876" spans="1:7" ht="15.75" customHeight="1" x14ac:dyDescent="0.3">
      <c r="A876" s="6" t="s">
        <v>6</v>
      </c>
      <c r="B876" s="6" t="str">
        <f>TRIM(UPPER(Emission_Table_Raw[[#This Row],[Facility Name]]))</f>
        <v>ADANI GREEN</v>
      </c>
      <c r="C876" s="1" t="s">
        <v>34</v>
      </c>
      <c r="D876" s="3" t="str">
        <f>TRIM(UPPER(Emission_Table_Raw[[#This Row],[Scope]]))</f>
        <v>SCOPE 3</v>
      </c>
      <c r="E876" s="3" t="str">
        <f>SUBSTITUTE(SUBSTITUTE(SUBSTITUTE(UPPER(Emission_Table_Raw[[#This Row],[GHG Type]]),"₂","2"),"₄","4"),"₀","0")</f>
        <v>CH4</v>
      </c>
      <c r="F876" s="8">
        <f>IF(Emission_Table[ [#This Row],[Clean GHG Type] ]="CO2", Emission_Table[[#This Row],[Emissions (tons)]],
 IF(Emission_Table[[#This Row],[Clean GHG Type]]="CH4", Emission_Table[[#This Row],[Emissions (tons)]]*28,
 IF(Emission_Table[[#This Row],[Clean GHG Type]]="N2O", Emission_Table[[#This Row],[Emissions (tons)]]*265, "")))</f>
        <v>53687.76</v>
      </c>
      <c r="G876" s="8">
        <v>1917.42</v>
      </c>
    </row>
    <row r="877" spans="1:7" ht="15.75" customHeight="1" x14ac:dyDescent="0.3">
      <c r="A877" s="6" t="s">
        <v>6</v>
      </c>
      <c r="B877" s="6" t="str">
        <f>TRIM(UPPER(Emission_Table_Raw[[#This Row],[Facility Name]]))</f>
        <v>ADANI GREEN</v>
      </c>
      <c r="C877" s="1" t="s">
        <v>23</v>
      </c>
      <c r="D877" s="3" t="str">
        <f>TRIM(UPPER(Emission_Table_Raw[[#This Row],[Scope]]))</f>
        <v>SCOPE 3</v>
      </c>
      <c r="E877" s="3" t="str">
        <f>SUBSTITUTE(SUBSTITUTE(SUBSTITUTE(UPPER(Emission_Table_Raw[[#This Row],[GHG Type]]),"₂","2"),"₄","4"),"₀","0")</f>
        <v>N2O</v>
      </c>
      <c r="F877" s="8">
        <f>IF(Emission_Table[ [#This Row],[Clean GHG Type] ]="CO2", Emission_Table[[#This Row],[Emissions (tons)]],
 IF(Emission_Table[[#This Row],[Clean GHG Type]]="CH4", Emission_Table[[#This Row],[Emissions (tons)]]*28,
 IF(Emission_Table[[#This Row],[Clean GHG Type]]="N2O", Emission_Table[[#This Row],[Emissions (tons)]]*265, "")))</f>
        <v>1067655.8499999999</v>
      </c>
      <c r="G877" s="8">
        <v>4028.89</v>
      </c>
    </row>
    <row r="878" spans="1:7" ht="15.75" customHeight="1" x14ac:dyDescent="0.3">
      <c r="A878" s="6" t="s">
        <v>6</v>
      </c>
      <c r="B878" s="6" t="str">
        <f>TRIM(UPPER(Emission_Table_Raw[[#This Row],[Facility Name]]))</f>
        <v>JSW ENERGY</v>
      </c>
      <c r="C878" s="1" t="s">
        <v>34</v>
      </c>
      <c r="D878" s="3" t="str">
        <f>TRIM(UPPER(Emission_Table_Raw[[#This Row],[Scope]]))</f>
        <v>SCOPE 1</v>
      </c>
      <c r="E878" s="3" t="str">
        <f>SUBSTITUTE(SUBSTITUTE(SUBSTITUTE(UPPER(Emission_Table_Raw[[#This Row],[GHG Type]]),"₂","2"),"₄","4"),"₀","0")</f>
        <v>CO2</v>
      </c>
      <c r="F878" s="8">
        <f>IF(Emission_Table[ [#This Row],[Clean GHG Type] ]="CO2", Emission_Table[[#This Row],[Emissions (tons)]],
 IF(Emission_Table[[#This Row],[Clean GHG Type]]="CH4", Emission_Table[[#This Row],[Emissions (tons)]]*28,
 IF(Emission_Table[[#This Row],[Clean GHG Type]]="N2O", Emission_Table[[#This Row],[Emissions (tons)]]*265, "")))</f>
        <v>3845.16</v>
      </c>
      <c r="G878" s="8">
        <v>3845.16</v>
      </c>
    </row>
    <row r="879" spans="1:7" ht="15.75" customHeight="1" x14ac:dyDescent="0.3">
      <c r="A879" s="6" t="s">
        <v>6</v>
      </c>
      <c r="B879" s="6" t="str">
        <f>TRIM(UPPER(Emission_Table_Raw[[#This Row],[Facility Name]]))</f>
        <v>RELIANCE INDUSTRIES</v>
      </c>
      <c r="C879" s="1" t="s">
        <v>34</v>
      </c>
      <c r="D879" s="3" t="str">
        <f>TRIM(UPPER(Emission_Table_Raw[[#This Row],[Scope]]))</f>
        <v>SCOPE 1</v>
      </c>
      <c r="E879" s="3" t="str">
        <f>SUBSTITUTE(SUBSTITUTE(SUBSTITUTE(UPPER(Emission_Table_Raw[[#This Row],[GHG Type]]),"₂","2"),"₄","4"),"₀","0")</f>
        <v>CH4</v>
      </c>
      <c r="F879" s="8">
        <f>IF(Emission_Table[ [#This Row],[Clean GHG Type] ]="CO2", Emission_Table[[#This Row],[Emissions (tons)]],
 IF(Emission_Table[[#This Row],[Clean GHG Type]]="CH4", Emission_Table[[#This Row],[Emissions (tons)]]*28,
 IF(Emission_Table[[#This Row],[Clean GHG Type]]="N2O", Emission_Table[[#This Row],[Emissions (tons)]]*265, "")))</f>
        <v>67753.56</v>
      </c>
      <c r="G879" s="8">
        <v>2419.77</v>
      </c>
    </row>
    <row r="880" spans="1:7" ht="15.75" customHeight="1" x14ac:dyDescent="0.3">
      <c r="A880" s="6" t="s">
        <v>121</v>
      </c>
      <c r="B880" s="6" t="str">
        <f>TRIM(UPPER(Emission_Table_Raw[[#This Row],[Facility Name]]))</f>
        <v>TATA STEEL</v>
      </c>
      <c r="C880" s="1" t="s">
        <v>8</v>
      </c>
      <c r="D880" s="3" t="str">
        <f>TRIM(UPPER(Emission_Table_Raw[[#This Row],[Scope]]))</f>
        <v>SCOPE 2</v>
      </c>
      <c r="E880" s="3" t="str">
        <f>SUBSTITUTE(SUBSTITUTE(SUBSTITUTE(UPPER(Emission_Table_Raw[[#This Row],[GHG Type]]),"₂","2"),"₄","4"),"₀","0")</f>
        <v>N2O</v>
      </c>
      <c r="F880" s="8">
        <f>IF(Emission_Table[ [#This Row],[Clean GHG Type] ]="CO2", Emission_Table[[#This Row],[Emissions (tons)]],
 IF(Emission_Table[[#This Row],[Clean GHG Type]]="CH4", Emission_Table[[#This Row],[Emissions (tons)]]*28,
 IF(Emission_Table[[#This Row],[Clean GHG Type]]="N2O", Emission_Table[[#This Row],[Emissions (tons)]]*265, "")))</f>
        <v>725464</v>
      </c>
      <c r="G880" s="8">
        <v>2737.6</v>
      </c>
    </row>
    <row r="881" spans="1:7" ht="15.75" customHeight="1" x14ac:dyDescent="0.3">
      <c r="A881" s="6" t="s">
        <v>121</v>
      </c>
      <c r="B881" s="6" t="str">
        <f>TRIM(UPPER(Emission_Table_Raw[[#This Row],[Facility Name]]))</f>
        <v>ADANI GREEN</v>
      </c>
      <c r="C881" s="1" t="s">
        <v>34</v>
      </c>
      <c r="D881" s="3" t="str">
        <f>TRIM(UPPER(Emission_Table_Raw[[#This Row],[Scope]]))</f>
        <v>SCOPE 3</v>
      </c>
      <c r="E881" s="3" t="str">
        <f>SUBSTITUTE(SUBSTITUTE(SUBSTITUTE(UPPER(Emission_Table_Raw[[#This Row],[GHG Type]]),"₂","2"),"₄","4"),"₀","0")</f>
        <v>N2O</v>
      </c>
      <c r="F881" s="8">
        <f>IF(Emission_Table[ [#This Row],[Clean GHG Type] ]="CO2", Emission_Table[[#This Row],[Emissions (tons)]],
 IF(Emission_Table[[#This Row],[Clean GHG Type]]="CH4", Emission_Table[[#This Row],[Emissions (tons)]]*28,
 IF(Emission_Table[[#This Row],[Clean GHG Type]]="N2O", Emission_Table[[#This Row],[Emissions (tons)]]*265, "")))</f>
        <v>1238652.3999999999</v>
      </c>
      <c r="G881" s="8">
        <v>4674.16</v>
      </c>
    </row>
    <row r="882" spans="1:7" ht="15.75" customHeight="1" x14ac:dyDescent="0.3">
      <c r="A882" s="6" t="s">
        <v>121</v>
      </c>
      <c r="B882" s="6" t="str">
        <f>TRIM(UPPER(Emission_Table_Raw[[#This Row],[Facility Name]]))</f>
        <v>JSW ENERGY</v>
      </c>
      <c r="C882" s="1" t="s">
        <v>23</v>
      </c>
      <c r="D882" s="3" t="str">
        <f>TRIM(UPPER(Emission_Table_Raw[[#This Row],[Scope]]))</f>
        <v>SCOPE 2</v>
      </c>
      <c r="E882" s="3" t="str">
        <f>SUBSTITUTE(SUBSTITUTE(SUBSTITUTE(UPPER(Emission_Table_Raw[[#This Row],[GHG Type]]),"₂","2"),"₄","4"),"₀","0")</f>
        <v>CH4</v>
      </c>
      <c r="F882" s="8">
        <f>IF(Emission_Table[ [#This Row],[Clean GHG Type] ]="CO2", Emission_Table[[#This Row],[Emissions (tons)]],
 IF(Emission_Table[[#This Row],[Clean GHG Type]]="CH4", Emission_Table[[#This Row],[Emissions (tons)]]*28,
 IF(Emission_Table[[#This Row],[Clean GHG Type]]="N2O", Emission_Table[[#This Row],[Emissions (tons)]]*265, "")))</f>
        <v>13574.958399587122</v>
      </c>
      <c r="G882" s="8">
        <v>484.81994284239721</v>
      </c>
    </row>
    <row r="883" spans="1:7" ht="15.75" customHeight="1" x14ac:dyDescent="0.3">
      <c r="A883" s="6" t="s">
        <v>121</v>
      </c>
      <c r="B883" s="6" t="str">
        <f>TRIM(UPPER(Emission_Table_Raw[[#This Row],[Facility Name]]))</f>
        <v>L&amp;T</v>
      </c>
      <c r="C883" s="1" t="s">
        <v>8</v>
      </c>
      <c r="D883" s="3" t="str">
        <f>TRIM(UPPER(Emission_Table_Raw[[#This Row],[Scope]]))</f>
        <v>SCOPE 1</v>
      </c>
      <c r="E883" s="3" t="str">
        <f>SUBSTITUTE(SUBSTITUTE(SUBSTITUTE(UPPER(Emission_Table_Raw[[#This Row],[GHG Type]]),"₂","2"),"₄","4"),"₀","0")</f>
        <v>CO2</v>
      </c>
      <c r="F883" s="8">
        <f>IF(Emission_Table[ [#This Row],[Clean GHG Type] ]="CO2", Emission_Table[[#This Row],[Emissions (tons)]],
 IF(Emission_Table[[#This Row],[Clean GHG Type]]="CH4", Emission_Table[[#This Row],[Emissions (tons)]]*28,
 IF(Emission_Table[[#This Row],[Clean GHG Type]]="N2O", Emission_Table[[#This Row],[Emissions (tons)]]*265, "")))</f>
        <v>2427.3000000000002</v>
      </c>
      <c r="G883" s="8">
        <v>2427.3000000000002</v>
      </c>
    </row>
    <row r="884" spans="1:7" ht="15.75" customHeight="1" x14ac:dyDescent="0.3">
      <c r="A884" s="6" t="s">
        <v>121</v>
      </c>
      <c r="B884" s="6" t="str">
        <f>TRIM(UPPER(Emission_Table_Raw[[#This Row],[Facility Name]]))</f>
        <v>RELIANCE INDUSTRIES</v>
      </c>
      <c r="C884" s="1" t="s">
        <v>13</v>
      </c>
      <c r="D884" s="3" t="str">
        <f>TRIM(UPPER(Emission_Table_Raw[[#This Row],[Scope]]))</f>
        <v>SCOPE 3</v>
      </c>
      <c r="E884" s="3" t="str">
        <f>SUBSTITUTE(SUBSTITUTE(SUBSTITUTE(UPPER(Emission_Table_Raw[[#This Row],[GHG Type]]),"₂","2"),"₄","4"),"₀","0")</f>
        <v>N2O</v>
      </c>
      <c r="F884" s="8">
        <f>IF(Emission_Table[ [#This Row],[Clean GHG Type] ]="CO2", Emission_Table[[#This Row],[Emissions (tons)]],
 IF(Emission_Table[[#This Row],[Clean GHG Type]]="CH4", Emission_Table[[#This Row],[Emissions (tons)]]*28,
 IF(Emission_Table[[#This Row],[Clean GHG Type]]="N2O", Emission_Table[[#This Row],[Emissions (tons)]]*265, "")))</f>
        <v>1293854.0302256243</v>
      </c>
      <c r="G884" s="8">
        <v>4882.4680385872616</v>
      </c>
    </row>
    <row r="885" spans="1:7" ht="15.75" customHeight="1" x14ac:dyDescent="0.3">
      <c r="A885" s="6" t="s">
        <v>121</v>
      </c>
      <c r="B885" s="6" t="str">
        <f>TRIM(UPPER(Emission_Table_Raw[[#This Row],[Facility Name]]))</f>
        <v>ADANI GREEN</v>
      </c>
      <c r="C885" s="1" t="s">
        <v>8</v>
      </c>
      <c r="D885" s="3" t="str">
        <f>TRIM(UPPER(Emission_Table_Raw[[#This Row],[Scope]]))</f>
        <v>SCOPE 2</v>
      </c>
      <c r="E885" s="3" t="str">
        <f>SUBSTITUTE(SUBSTITUTE(SUBSTITUTE(UPPER(Emission_Table_Raw[[#This Row],[GHG Type]]),"₂","2"),"₄","4"),"₀","0")</f>
        <v>CH4</v>
      </c>
      <c r="F885" s="8">
        <f>IF(Emission_Table[ [#This Row],[Clean GHG Type] ]="CO2", Emission_Table[[#This Row],[Emissions (tons)]],
 IF(Emission_Table[[#This Row],[Clean GHG Type]]="CH4", Emission_Table[[#This Row],[Emissions (tons)]]*28,
 IF(Emission_Table[[#This Row],[Clean GHG Type]]="N2O", Emission_Table[[#This Row],[Emissions (tons)]]*265, "")))</f>
        <v>42897.68</v>
      </c>
      <c r="G885" s="8">
        <v>1532.06</v>
      </c>
    </row>
    <row r="886" spans="1:7" ht="15.75" customHeight="1" x14ac:dyDescent="0.3">
      <c r="A886" s="6" t="s">
        <v>121</v>
      </c>
      <c r="B886" s="6" t="str">
        <f>TRIM(UPPER(Emission_Table_Raw[[#This Row],[Facility Name]]))</f>
        <v>TATA STEEL</v>
      </c>
      <c r="C886" s="1" t="s">
        <v>34</v>
      </c>
      <c r="D886" s="3" t="str">
        <f>TRIM(UPPER(Emission_Table_Raw[[#This Row],[Scope]]))</f>
        <v>SCOPE 2</v>
      </c>
      <c r="E886" s="3" t="str">
        <f>SUBSTITUTE(SUBSTITUTE(SUBSTITUTE(UPPER(Emission_Table_Raw[[#This Row],[GHG Type]]),"₂","2"),"₄","4"),"₀","0")</f>
        <v>CH4</v>
      </c>
      <c r="F886" s="8">
        <f>IF(Emission_Table[ [#This Row],[Clean GHG Type] ]="CO2", Emission_Table[[#This Row],[Emissions (tons)]],
 IF(Emission_Table[[#This Row],[Clean GHG Type]]="CH4", Emission_Table[[#This Row],[Emissions (tons)]]*28,
 IF(Emission_Table[[#This Row],[Clean GHG Type]]="N2O", Emission_Table[[#This Row],[Emissions (tons)]]*265, "")))</f>
        <v>106006.88</v>
      </c>
      <c r="G886" s="8">
        <v>3785.96</v>
      </c>
    </row>
    <row r="887" spans="1:7" ht="15.75" customHeight="1" x14ac:dyDescent="0.3">
      <c r="A887" s="6" t="s">
        <v>121</v>
      </c>
      <c r="B887" s="6" t="str">
        <f>TRIM(UPPER(Emission_Table_Raw[[#This Row],[Facility Name]]))</f>
        <v>L&amp;T</v>
      </c>
      <c r="C887" s="1" t="s">
        <v>8</v>
      </c>
      <c r="D887" s="3" t="str">
        <f>TRIM(UPPER(Emission_Table_Raw[[#This Row],[Scope]]))</f>
        <v>SCOPE 1</v>
      </c>
      <c r="E887" s="3" t="str">
        <f>SUBSTITUTE(SUBSTITUTE(SUBSTITUTE(UPPER(Emission_Table_Raw[[#This Row],[GHG Type]]),"₂","2"),"₄","4"),"₀","0")</f>
        <v>CH4</v>
      </c>
      <c r="F887" s="8">
        <f>IF(Emission_Table[ [#This Row],[Clean GHG Type] ]="CO2", Emission_Table[[#This Row],[Emissions (tons)]],
 IF(Emission_Table[[#This Row],[Clean GHG Type]]="CH4", Emission_Table[[#This Row],[Emissions (tons)]]*28,
 IF(Emission_Table[[#This Row],[Clean GHG Type]]="N2O", Emission_Table[[#This Row],[Emissions (tons)]]*265, "")))</f>
        <v>46892.160000000003</v>
      </c>
      <c r="G887" s="8">
        <v>1674.72</v>
      </c>
    </row>
    <row r="888" spans="1:7" ht="15.75" customHeight="1" x14ac:dyDescent="0.3">
      <c r="A888" s="6" t="s">
        <v>121</v>
      </c>
      <c r="B888" s="6" t="str">
        <f>TRIM(UPPER(Emission_Table_Raw[[#This Row],[Facility Name]]))</f>
        <v>JSW ENERGY</v>
      </c>
      <c r="C888" s="1" t="s">
        <v>34</v>
      </c>
      <c r="D888" s="3" t="str">
        <f>TRIM(UPPER(Emission_Table_Raw[[#This Row],[Scope]]))</f>
        <v>SCOPE 2</v>
      </c>
      <c r="E888" s="3" t="str">
        <f>SUBSTITUTE(SUBSTITUTE(SUBSTITUTE(UPPER(Emission_Table_Raw[[#This Row],[GHG Type]]),"₂","2"),"₄","4"),"₀","0")</f>
        <v>CO2</v>
      </c>
      <c r="F888" s="8">
        <f>IF(Emission_Table[ [#This Row],[Clean GHG Type] ]="CO2", Emission_Table[[#This Row],[Emissions (tons)]],
 IF(Emission_Table[[#This Row],[Clean GHG Type]]="CH4", Emission_Table[[#This Row],[Emissions (tons)]]*28,
 IF(Emission_Table[[#This Row],[Clean GHG Type]]="N2O", Emission_Table[[#This Row],[Emissions (tons)]]*265, "")))</f>
        <v>1802.2968643655231</v>
      </c>
      <c r="G888" s="8">
        <v>1802.2968643655231</v>
      </c>
    </row>
    <row r="889" spans="1:7" ht="15.75" customHeight="1" x14ac:dyDescent="0.3">
      <c r="A889" s="6" t="s">
        <v>121</v>
      </c>
      <c r="B889" s="6" t="str">
        <f>TRIM(UPPER(Emission_Table_Raw[[#This Row],[Facility Name]]))</f>
        <v>RELIANCE INDUSTRIES</v>
      </c>
      <c r="C889" s="1" t="s">
        <v>34</v>
      </c>
      <c r="D889" s="3" t="str">
        <f>TRIM(UPPER(Emission_Table_Raw[[#This Row],[Scope]]))</f>
        <v>SCOPE 2</v>
      </c>
      <c r="E889" s="3" t="str">
        <f>SUBSTITUTE(SUBSTITUTE(SUBSTITUTE(UPPER(Emission_Table_Raw[[#This Row],[GHG Type]]),"₂","2"),"₄","4"),"₀","0")</f>
        <v>CH4</v>
      </c>
      <c r="F889" s="8">
        <f>IF(Emission_Table[ [#This Row],[Clean GHG Type] ]="CO2", Emission_Table[[#This Row],[Emissions (tons)]],
 IF(Emission_Table[[#This Row],[Clean GHG Type]]="CH4", Emission_Table[[#This Row],[Emissions (tons)]]*28,
 IF(Emission_Table[[#This Row],[Clean GHG Type]]="N2O", Emission_Table[[#This Row],[Emissions (tons)]]*265, "")))</f>
        <v>103822.32</v>
      </c>
      <c r="G889" s="8">
        <v>3707.94</v>
      </c>
    </row>
    <row r="890" spans="1:7" ht="15.75" customHeight="1" x14ac:dyDescent="0.3">
      <c r="A890" s="6" t="s">
        <v>121</v>
      </c>
      <c r="B890" s="6" t="str">
        <f>TRIM(UPPER(Emission_Table_Raw[[#This Row],[Facility Name]]))</f>
        <v>ADANI GREEN</v>
      </c>
      <c r="C890" s="1" t="s">
        <v>8</v>
      </c>
      <c r="D890" s="3" t="str">
        <f>TRIM(UPPER(Emission_Table_Raw[[#This Row],[Scope]]))</f>
        <v>SCOPE 1</v>
      </c>
      <c r="E890" s="3" t="str">
        <f>SUBSTITUTE(SUBSTITUTE(SUBSTITUTE(UPPER(Emission_Table_Raw[[#This Row],[GHG Type]]),"₂","2"),"₄","4"),"₀","0")</f>
        <v>CH4</v>
      </c>
      <c r="F890" s="8">
        <f>IF(Emission_Table[ [#This Row],[Clean GHG Type] ]="CO2", Emission_Table[[#This Row],[Emissions (tons)]],
 IF(Emission_Table[[#This Row],[Clean GHG Type]]="CH4", Emission_Table[[#This Row],[Emissions (tons)]]*28,
 IF(Emission_Table[[#This Row],[Clean GHG Type]]="N2O", Emission_Table[[#This Row],[Emissions (tons)]]*265, "")))</f>
        <v>36490.694082084337</v>
      </c>
      <c r="G890" s="8">
        <v>1303.239074360155</v>
      </c>
    </row>
    <row r="891" spans="1:7" ht="15.75" customHeight="1" x14ac:dyDescent="0.3">
      <c r="A891" s="6" t="s">
        <v>121</v>
      </c>
      <c r="B891" s="6" t="str">
        <f>TRIM(UPPER(Emission_Table_Raw[[#This Row],[Facility Name]]))</f>
        <v>TATA STEEL</v>
      </c>
      <c r="C891" s="1" t="s">
        <v>34</v>
      </c>
      <c r="D891" s="3" t="str">
        <f>TRIM(UPPER(Emission_Table_Raw[[#This Row],[Scope]]))</f>
        <v>SCOPE 1</v>
      </c>
      <c r="E891" s="3" t="str">
        <f>SUBSTITUTE(SUBSTITUTE(SUBSTITUTE(UPPER(Emission_Table_Raw[[#This Row],[GHG Type]]),"₂","2"),"₄","4"),"₀","0")</f>
        <v>N2O</v>
      </c>
      <c r="F891" s="8">
        <f>IF(Emission_Table[ [#This Row],[Clean GHG Type] ]="CO2", Emission_Table[[#This Row],[Emissions (tons)]],
 IF(Emission_Table[[#This Row],[Clean GHG Type]]="CH4", Emission_Table[[#This Row],[Emissions (tons)]]*28,
 IF(Emission_Table[[#This Row],[Clean GHG Type]]="N2O", Emission_Table[[#This Row],[Emissions (tons)]]*265, "")))</f>
        <v>1069293.55</v>
      </c>
      <c r="G891" s="8">
        <v>4035.07</v>
      </c>
    </row>
    <row r="892" spans="1:7" ht="15.75" customHeight="1" x14ac:dyDescent="0.3">
      <c r="A892" s="6" t="s">
        <v>20</v>
      </c>
      <c r="B892" s="6" t="str">
        <f>TRIM(UPPER(Emission_Table_Raw[[#This Row],[Facility Name]]))</f>
        <v>L&amp;T</v>
      </c>
      <c r="C892" s="1" t="s">
        <v>13</v>
      </c>
      <c r="D892" s="3" t="str">
        <f>TRIM(UPPER(Emission_Table_Raw[[#This Row],[Scope]]))</f>
        <v>SCOPE 1</v>
      </c>
      <c r="E892" s="3" t="str">
        <f>SUBSTITUTE(SUBSTITUTE(SUBSTITUTE(UPPER(Emission_Table_Raw[[#This Row],[GHG Type]]),"₂","2"),"₄","4"),"₀","0")</f>
        <v>CH4</v>
      </c>
      <c r="F892" s="8">
        <f>IF(Emission_Table[ [#This Row],[Clean GHG Type] ]="CO2", Emission_Table[[#This Row],[Emissions (tons)]],
 IF(Emission_Table[[#This Row],[Clean GHG Type]]="CH4", Emission_Table[[#This Row],[Emissions (tons)]]*28,
 IF(Emission_Table[[#This Row],[Clean GHG Type]]="N2O", Emission_Table[[#This Row],[Emissions (tons)]]*265, "")))</f>
        <v>16956.619312791572</v>
      </c>
      <c r="G892" s="8">
        <v>605.59354688541328</v>
      </c>
    </row>
    <row r="893" spans="1:7" ht="15.75" customHeight="1" x14ac:dyDescent="0.3">
      <c r="A893" s="6" t="s">
        <v>20</v>
      </c>
      <c r="B893" s="6" t="str">
        <f>TRIM(UPPER(Emission_Table_Raw[[#This Row],[Facility Name]]))</f>
        <v>L&amp;T</v>
      </c>
      <c r="C893" s="1" t="s">
        <v>8</v>
      </c>
      <c r="D893" s="3" t="str">
        <f>TRIM(UPPER(Emission_Table_Raw[[#This Row],[Scope]]))</f>
        <v>SCOPE 1</v>
      </c>
      <c r="E893" s="3" t="str">
        <f>SUBSTITUTE(SUBSTITUTE(SUBSTITUTE(UPPER(Emission_Table_Raw[[#This Row],[GHG Type]]),"₂","2"),"₄","4"),"₀","0")</f>
        <v>CO2</v>
      </c>
      <c r="F893" s="8">
        <f>IF(Emission_Table[ [#This Row],[Clean GHG Type] ]="CO2", Emission_Table[[#This Row],[Emissions (tons)]],
 IF(Emission_Table[[#This Row],[Clean GHG Type]]="CH4", Emission_Table[[#This Row],[Emissions (tons)]]*28,
 IF(Emission_Table[[#This Row],[Clean GHG Type]]="N2O", Emission_Table[[#This Row],[Emissions (tons)]]*265, "")))</f>
        <v>4165.4782669544611</v>
      </c>
      <c r="G893" s="8">
        <v>4165.4782669544611</v>
      </c>
    </row>
    <row r="894" spans="1:7" ht="15.75" customHeight="1" x14ac:dyDescent="0.3">
      <c r="A894" s="6" t="s">
        <v>20</v>
      </c>
      <c r="B894" s="6" t="str">
        <f>TRIM(UPPER(Emission_Table_Raw[[#This Row],[Facility Name]]))</f>
        <v>L&amp;T</v>
      </c>
      <c r="C894" s="1" t="s">
        <v>8</v>
      </c>
      <c r="D894" s="3" t="str">
        <f>TRIM(UPPER(Emission_Table_Raw[[#This Row],[Scope]]))</f>
        <v>SCOPE 1</v>
      </c>
      <c r="E894" s="3" t="str">
        <f>SUBSTITUTE(SUBSTITUTE(SUBSTITUTE(UPPER(Emission_Table_Raw[[#This Row],[GHG Type]]),"₂","2"),"₄","4"),"₀","0")</f>
        <v>N2O</v>
      </c>
      <c r="F894" s="8">
        <f>IF(Emission_Table[ [#This Row],[Clean GHG Type] ]="CO2", Emission_Table[[#This Row],[Emissions (tons)]],
 IF(Emission_Table[[#This Row],[Clean GHG Type]]="CH4", Emission_Table[[#This Row],[Emissions (tons)]]*28,
 IF(Emission_Table[[#This Row],[Clean GHG Type]]="N2O", Emission_Table[[#This Row],[Emissions (tons)]]*265, "")))</f>
        <v>1311151.0182102704</v>
      </c>
      <c r="G894" s="8">
        <v>4947.7396913595112</v>
      </c>
    </row>
    <row r="895" spans="1:7" ht="15.75" customHeight="1" x14ac:dyDescent="0.3">
      <c r="A895" s="6" t="s">
        <v>20</v>
      </c>
      <c r="B895" s="6" t="str">
        <f>TRIM(UPPER(Emission_Table_Raw[[#This Row],[Facility Name]]))</f>
        <v>ADANI GREEN</v>
      </c>
      <c r="C895" s="1" t="s">
        <v>34</v>
      </c>
      <c r="D895" s="3" t="str">
        <f>TRIM(UPPER(Emission_Table_Raw[[#This Row],[Scope]]))</f>
        <v>SCOPE 1</v>
      </c>
      <c r="E895" s="3" t="str">
        <f>SUBSTITUTE(SUBSTITUTE(SUBSTITUTE(UPPER(Emission_Table_Raw[[#This Row],[GHG Type]]),"₂","2"),"₄","4"),"₀","0")</f>
        <v>N2O</v>
      </c>
      <c r="F895" s="8">
        <f>IF(Emission_Table[ [#This Row],[Clean GHG Type] ]="CO2", Emission_Table[[#This Row],[Emissions (tons)]],
 IF(Emission_Table[[#This Row],[Clean GHG Type]]="CH4", Emission_Table[[#This Row],[Emissions (tons)]]*28,
 IF(Emission_Table[[#This Row],[Clean GHG Type]]="N2O", Emission_Table[[#This Row],[Emissions (tons)]]*265, "")))</f>
        <v>682846.70000000007</v>
      </c>
      <c r="G895" s="8">
        <v>2576.7800000000002</v>
      </c>
    </row>
    <row r="896" spans="1:7" ht="15.75" customHeight="1" x14ac:dyDescent="0.3">
      <c r="A896" s="6" t="s">
        <v>20</v>
      </c>
      <c r="B896" s="6" t="str">
        <f>TRIM(UPPER(Emission_Table_Raw[[#This Row],[Facility Name]]))</f>
        <v>RELIANCE INDUSTRIES</v>
      </c>
      <c r="C896" s="1" t="s">
        <v>23</v>
      </c>
      <c r="D896" s="3" t="str">
        <f>TRIM(UPPER(Emission_Table_Raw[[#This Row],[Scope]]))</f>
        <v>SCOPE 3</v>
      </c>
      <c r="E896" s="3" t="str">
        <f>SUBSTITUTE(SUBSTITUTE(SUBSTITUTE(UPPER(Emission_Table_Raw[[#This Row],[GHG Type]]),"₂","2"),"₄","4"),"₀","0")</f>
        <v>CO2</v>
      </c>
      <c r="F896" s="8">
        <f>IF(Emission_Table[ [#This Row],[Clean GHG Type] ]="CO2", Emission_Table[[#This Row],[Emissions (tons)]],
 IF(Emission_Table[[#This Row],[Clean GHG Type]]="CH4", Emission_Table[[#This Row],[Emissions (tons)]]*28,
 IF(Emission_Table[[#This Row],[Clean GHG Type]]="N2O", Emission_Table[[#This Row],[Emissions (tons)]]*265, "")))</f>
        <v>2926.7455695148751</v>
      </c>
      <c r="G896" s="8">
        <v>2926.7455695148751</v>
      </c>
    </row>
    <row r="897" spans="1:7" ht="15.75" customHeight="1" x14ac:dyDescent="0.3">
      <c r="A897" s="6" t="s">
        <v>20</v>
      </c>
      <c r="B897" s="6" t="str">
        <f>TRIM(UPPER(Emission_Table_Raw[[#This Row],[Facility Name]]))</f>
        <v>TATA STEEL</v>
      </c>
      <c r="C897" s="1" t="s">
        <v>8</v>
      </c>
      <c r="D897" s="3" t="str">
        <f>TRIM(UPPER(Emission_Table_Raw[[#This Row],[Scope]]))</f>
        <v>SCOPE 2</v>
      </c>
      <c r="E897" s="3" t="str">
        <f>SUBSTITUTE(SUBSTITUTE(SUBSTITUTE(UPPER(Emission_Table_Raw[[#This Row],[GHG Type]]),"₂","2"),"₄","4"),"₀","0")</f>
        <v>CH4</v>
      </c>
      <c r="F897" s="8">
        <f>IF(Emission_Table[ [#This Row],[Clean GHG Type] ]="CO2", Emission_Table[[#This Row],[Emissions (tons)]],
 IF(Emission_Table[[#This Row],[Clean GHG Type]]="CH4", Emission_Table[[#This Row],[Emissions (tons)]]*28,
 IF(Emission_Table[[#This Row],[Clean GHG Type]]="N2O", Emission_Table[[#This Row],[Emissions (tons)]]*265, "")))</f>
        <v>37448.195424906648</v>
      </c>
      <c r="G897" s="8">
        <v>1337.435550889523</v>
      </c>
    </row>
    <row r="898" spans="1:7" ht="15.75" customHeight="1" x14ac:dyDescent="0.3">
      <c r="A898" s="6" t="s">
        <v>20</v>
      </c>
      <c r="B898" s="6" t="str">
        <f>TRIM(UPPER(Emission_Table_Raw[[#This Row],[Facility Name]]))</f>
        <v>TATA STEEL</v>
      </c>
      <c r="C898" s="1" t="s">
        <v>13</v>
      </c>
      <c r="D898" s="3" t="str">
        <f>TRIM(UPPER(Emission_Table_Raw[[#This Row],[Scope]]))</f>
        <v>SCOPE 1</v>
      </c>
      <c r="E898" s="3" t="str">
        <f>SUBSTITUTE(SUBSTITUTE(SUBSTITUTE(UPPER(Emission_Table_Raw[[#This Row],[GHG Type]]),"₂","2"),"₄","4"),"₀","0")</f>
        <v>CH4</v>
      </c>
      <c r="F898" s="8">
        <f>IF(Emission_Table[ [#This Row],[Clean GHG Type] ]="CO2", Emission_Table[[#This Row],[Emissions (tons)]],
 IF(Emission_Table[[#This Row],[Clean GHG Type]]="CH4", Emission_Table[[#This Row],[Emissions (tons)]]*28,
 IF(Emission_Table[[#This Row],[Clean GHG Type]]="N2O", Emission_Table[[#This Row],[Emissions (tons)]]*265, "")))</f>
        <v>117464.76000000001</v>
      </c>
      <c r="G898" s="8">
        <v>4195.17</v>
      </c>
    </row>
    <row r="899" spans="1:7" ht="15.75" customHeight="1" x14ac:dyDescent="0.3">
      <c r="A899" s="6" t="s">
        <v>20</v>
      </c>
      <c r="B899" s="6" t="str">
        <f>TRIM(UPPER(Emission_Table_Raw[[#This Row],[Facility Name]]))</f>
        <v>TATA STEEL</v>
      </c>
      <c r="C899" s="1" t="s">
        <v>23</v>
      </c>
      <c r="D899" s="3" t="str">
        <f>TRIM(UPPER(Emission_Table_Raw[[#This Row],[Scope]]))</f>
        <v>SCOPE 3</v>
      </c>
      <c r="E899" s="3" t="str">
        <f>SUBSTITUTE(SUBSTITUTE(SUBSTITUTE(UPPER(Emission_Table_Raw[[#This Row],[GHG Type]]),"₂","2"),"₄","4"),"₀","0")</f>
        <v>N2O</v>
      </c>
      <c r="F899" s="8">
        <f>IF(Emission_Table[ [#This Row],[Clean GHG Type] ]="CO2", Emission_Table[[#This Row],[Emissions (tons)]],
 IF(Emission_Table[[#This Row],[Clean GHG Type]]="CH4", Emission_Table[[#This Row],[Emissions (tons)]]*28,
 IF(Emission_Table[[#This Row],[Clean GHG Type]]="N2O", Emission_Table[[#This Row],[Emissions (tons)]]*265, "")))</f>
        <v>953285.41496718198</v>
      </c>
      <c r="G899" s="8">
        <v>3597.3034527063469</v>
      </c>
    </row>
    <row r="900" spans="1:7" ht="15.75" customHeight="1" x14ac:dyDescent="0.3">
      <c r="A900" s="6" t="s">
        <v>20</v>
      </c>
      <c r="B900" s="6" t="str">
        <f>TRIM(UPPER(Emission_Table_Raw[[#This Row],[Facility Name]]))</f>
        <v>ADANI GREEN</v>
      </c>
      <c r="C900" s="1" t="s">
        <v>8</v>
      </c>
      <c r="D900" s="3" t="str">
        <f>TRIM(UPPER(Emission_Table_Raw[[#This Row],[Scope]]))</f>
        <v>SCOPE 1</v>
      </c>
      <c r="E900" s="3" t="str">
        <f>SUBSTITUTE(SUBSTITUTE(SUBSTITUTE(UPPER(Emission_Table_Raw[[#This Row],[GHG Type]]),"₂","2"),"₄","4"),"₀","0")</f>
        <v>CO2</v>
      </c>
      <c r="F900" s="8">
        <f>IF(Emission_Table[ [#This Row],[Clean GHG Type] ]="CO2", Emission_Table[[#This Row],[Emissions (tons)]],
 IF(Emission_Table[[#This Row],[Clean GHG Type]]="CH4", Emission_Table[[#This Row],[Emissions (tons)]]*28,
 IF(Emission_Table[[#This Row],[Clean GHG Type]]="N2O", Emission_Table[[#This Row],[Emissions (tons)]]*265, "")))</f>
        <v>4487.54</v>
      </c>
      <c r="G900" s="8">
        <v>4487.54</v>
      </c>
    </row>
    <row r="901" spans="1:7" ht="15.75" customHeight="1" x14ac:dyDescent="0.3">
      <c r="A901" s="6" t="s">
        <v>20</v>
      </c>
      <c r="B901" s="6" t="str">
        <f>TRIM(UPPER(Emission_Table_Raw[[#This Row],[Facility Name]]))</f>
        <v>ADANI GREEN</v>
      </c>
      <c r="C901" s="1" t="s">
        <v>23</v>
      </c>
      <c r="D901" s="3" t="str">
        <f>TRIM(UPPER(Emission_Table_Raw[[#This Row],[Scope]]))</f>
        <v>SCOPE 2</v>
      </c>
      <c r="E901" s="3" t="str">
        <f>SUBSTITUTE(SUBSTITUTE(SUBSTITUTE(UPPER(Emission_Table_Raw[[#This Row],[GHG Type]]),"₂","2"),"₄","4"),"₀","0")</f>
        <v>N2O</v>
      </c>
      <c r="F901" s="8">
        <f>IF(Emission_Table[ [#This Row],[Clean GHG Type] ]="CO2", Emission_Table[[#This Row],[Emissions (tons)]],
 IF(Emission_Table[[#This Row],[Clean GHG Type]]="CH4", Emission_Table[[#This Row],[Emissions (tons)]]*28,
 IF(Emission_Table[[#This Row],[Clean GHG Type]]="N2O", Emission_Table[[#This Row],[Emissions (tons)]]*265, "")))</f>
        <v>229847.75</v>
      </c>
      <c r="G901" s="8">
        <v>867.35</v>
      </c>
    </row>
    <row r="902" spans="1:7" ht="15.75" customHeight="1" x14ac:dyDescent="0.3">
      <c r="A902" s="6" t="s">
        <v>20</v>
      </c>
      <c r="B902" s="6" t="str">
        <f>TRIM(UPPER(Emission_Table_Raw[[#This Row],[Facility Name]]))</f>
        <v>ADANI GREEN</v>
      </c>
      <c r="C902" s="1" t="s">
        <v>13</v>
      </c>
      <c r="D902" s="3" t="str">
        <f>TRIM(UPPER(Emission_Table_Raw[[#This Row],[Scope]]))</f>
        <v>SCOPE 2</v>
      </c>
      <c r="E902" s="3" t="str">
        <f>SUBSTITUTE(SUBSTITUTE(SUBSTITUTE(UPPER(Emission_Table_Raw[[#This Row],[GHG Type]]),"₂","2"),"₄","4"),"₀","0")</f>
        <v>CO2</v>
      </c>
      <c r="F902" s="8">
        <f>IF(Emission_Table[ [#This Row],[Clean GHG Type] ]="CO2", Emission_Table[[#This Row],[Emissions (tons)]],
 IF(Emission_Table[[#This Row],[Clean GHG Type]]="CH4", Emission_Table[[#This Row],[Emissions (tons)]]*28,
 IF(Emission_Table[[#This Row],[Clean GHG Type]]="N2O", Emission_Table[[#This Row],[Emissions (tons)]]*265, "")))</f>
        <v>336.58</v>
      </c>
      <c r="G902" s="8">
        <v>336.58</v>
      </c>
    </row>
    <row r="903" spans="1:7" ht="15.75" customHeight="1" x14ac:dyDescent="0.3">
      <c r="A903" s="6" t="s">
        <v>20</v>
      </c>
      <c r="B903" s="6" t="str">
        <f>TRIM(UPPER(Emission_Table_Raw[[#This Row],[Facility Name]]))</f>
        <v>RELIANCE INDUSTRIES</v>
      </c>
      <c r="C903" s="1" t="s">
        <v>8</v>
      </c>
      <c r="D903" s="3" t="str">
        <f>TRIM(UPPER(Emission_Table_Raw[[#This Row],[Scope]]))</f>
        <v>SCOPE 2</v>
      </c>
      <c r="E903" s="3" t="str">
        <f>SUBSTITUTE(SUBSTITUTE(SUBSTITUTE(UPPER(Emission_Table_Raw[[#This Row],[GHG Type]]),"₂","2"),"₄","4"),"₀","0")</f>
        <v>N2O</v>
      </c>
      <c r="F903" s="8">
        <f>IF(Emission_Table[ [#This Row],[Clean GHG Type] ]="CO2", Emission_Table[[#This Row],[Emissions (tons)]],
 IF(Emission_Table[[#This Row],[Clean GHG Type]]="CH4", Emission_Table[[#This Row],[Emissions (tons)]]*28,
 IF(Emission_Table[[#This Row],[Clean GHG Type]]="N2O", Emission_Table[[#This Row],[Emissions (tons)]]*265, "")))</f>
        <v>839361</v>
      </c>
      <c r="G903" s="8">
        <v>3167.4</v>
      </c>
    </row>
    <row r="904" spans="1:7" ht="15.75" customHeight="1" x14ac:dyDescent="0.3">
      <c r="A904" s="6" t="s">
        <v>20</v>
      </c>
      <c r="B904" s="6" t="str">
        <f>TRIM(UPPER(Emission_Table_Raw[[#This Row],[Facility Name]]))</f>
        <v>ADANI GREEN</v>
      </c>
      <c r="C904" s="1" t="s">
        <v>13</v>
      </c>
      <c r="D904" s="3" t="str">
        <f>TRIM(UPPER(Emission_Table_Raw[[#This Row],[Scope]]))</f>
        <v>SCOPE 1</v>
      </c>
      <c r="E904" s="3" t="str">
        <f>SUBSTITUTE(SUBSTITUTE(SUBSTITUTE(UPPER(Emission_Table_Raw[[#This Row],[GHG Type]]),"₂","2"),"₄","4"),"₀","0")</f>
        <v>CH4</v>
      </c>
      <c r="F904" s="8">
        <f>IF(Emission_Table[ [#This Row],[Clean GHG Type] ]="CO2", Emission_Table[[#This Row],[Emissions (tons)]],
 IF(Emission_Table[[#This Row],[Clean GHG Type]]="CH4", Emission_Table[[#This Row],[Emissions (tons)]]*28,
 IF(Emission_Table[[#This Row],[Clean GHG Type]]="N2O", Emission_Table[[#This Row],[Emissions (tons)]]*265, "")))</f>
        <v>129807.72</v>
      </c>
      <c r="G904" s="8">
        <v>4635.99</v>
      </c>
    </row>
    <row r="905" spans="1:7" ht="15.75" customHeight="1" x14ac:dyDescent="0.3">
      <c r="A905" s="6" t="s">
        <v>20</v>
      </c>
      <c r="B905" s="6" t="str">
        <f>TRIM(UPPER(Emission_Table_Raw[[#This Row],[Facility Name]]))</f>
        <v>RELIANCE INDUSTRIES</v>
      </c>
      <c r="C905" s="1" t="s">
        <v>23</v>
      </c>
      <c r="D905" s="3" t="str">
        <f>TRIM(UPPER(Emission_Table_Raw[[#This Row],[Scope]]))</f>
        <v>SCOPE 1</v>
      </c>
      <c r="E905" s="3" t="str">
        <f>SUBSTITUTE(SUBSTITUTE(SUBSTITUTE(UPPER(Emission_Table_Raw[[#This Row],[GHG Type]]),"₂","2"),"₄","4"),"₀","0")</f>
        <v>N2O</v>
      </c>
      <c r="F905" s="8">
        <f>IF(Emission_Table[ [#This Row],[Clean GHG Type] ]="CO2", Emission_Table[[#This Row],[Emissions (tons)]],
 IF(Emission_Table[[#This Row],[Clean GHG Type]]="CH4", Emission_Table[[#This Row],[Emissions (tons)]]*28,
 IF(Emission_Table[[#This Row],[Clean GHG Type]]="N2O", Emission_Table[[#This Row],[Emissions (tons)]]*265, "")))</f>
        <v>401846</v>
      </c>
      <c r="G905" s="8">
        <v>1516.4</v>
      </c>
    </row>
    <row r="906" spans="1:7" ht="15.75" customHeight="1" x14ac:dyDescent="0.3">
      <c r="A906" s="6" t="s">
        <v>46</v>
      </c>
      <c r="B906" s="6" t="str">
        <f>TRIM(UPPER(Emission_Table_Raw[[#This Row],[Facility Name]]))</f>
        <v>JSW ENERGY</v>
      </c>
      <c r="C906" s="1" t="s">
        <v>13</v>
      </c>
      <c r="D906" s="3" t="str">
        <f>TRIM(UPPER(Emission_Table_Raw[[#This Row],[Scope]]))</f>
        <v>SCOPE 2</v>
      </c>
      <c r="E906" s="3" t="str">
        <f>SUBSTITUTE(SUBSTITUTE(SUBSTITUTE(UPPER(Emission_Table_Raw[[#This Row],[GHG Type]]),"₂","2"),"₄","4"),"₀","0")</f>
        <v>CH4</v>
      </c>
      <c r="F906" s="8">
        <f>IF(Emission_Table[ [#This Row],[Clean GHG Type] ]="CO2", Emission_Table[[#This Row],[Emissions (tons)]],
 IF(Emission_Table[[#This Row],[Clean GHG Type]]="CH4", Emission_Table[[#This Row],[Emissions (tons)]]*28,
 IF(Emission_Table[[#This Row],[Clean GHG Type]]="N2O", Emission_Table[[#This Row],[Emissions (tons)]]*265, "")))</f>
        <v>50045.799999999996</v>
      </c>
      <c r="G906" s="8">
        <v>1787.35</v>
      </c>
    </row>
    <row r="907" spans="1:7" ht="15.75" customHeight="1" x14ac:dyDescent="0.3">
      <c r="A907" s="6" t="s">
        <v>46</v>
      </c>
      <c r="B907" s="6" t="str">
        <f>TRIM(UPPER(Emission_Table_Raw[[#This Row],[Facility Name]]))</f>
        <v>JSW ENERGY</v>
      </c>
      <c r="C907" s="1" t="s">
        <v>23</v>
      </c>
      <c r="D907" s="3" t="str">
        <f>TRIM(UPPER(Emission_Table_Raw[[#This Row],[Scope]]))</f>
        <v>SCOPE 2</v>
      </c>
      <c r="E907" s="3" t="str">
        <f>SUBSTITUTE(SUBSTITUTE(SUBSTITUTE(UPPER(Emission_Table_Raw[[#This Row],[GHG Type]]),"₂","2"),"₄","4"),"₀","0")</f>
        <v>CH4</v>
      </c>
      <c r="F907" s="8">
        <f>IF(Emission_Table[ [#This Row],[Clean GHG Type] ]="CO2", Emission_Table[[#This Row],[Emissions (tons)]],
 IF(Emission_Table[[#This Row],[Clean GHG Type]]="CH4", Emission_Table[[#This Row],[Emissions (tons)]]*28,
 IF(Emission_Table[[#This Row],[Clean GHG Type]]="N2O", Emission_Table[[#This Row],[Emissions (tons)]]*265, "")))</f>
        <v>139013.28</v>
      </c>
      <c r="G907" s="8">
        <v>4964.76</v>
      </c>
    </row>
    <row r="908" spans="1:7" ht="15.75" customHeight="1" x14ac:dyDescent="0.3">
      <c r="A908" s="6" t="s">
        <v>46</v>
      </c>
      <c r="B908" s="6" t="str">
        <f>TRIM(UPPER(Emission_Table_Raw[[#This Row],[Facility Name]]))</f>
        <v>TATA STEEL</v>
      </c>
      <c r="C908" s="1" t="s">
        <v>23</v>
      </c>
      <c r="D908" s="3" t="str">
        <f>TRIM(UPPER(Emission_Table_Raw[[#This Row],[Scope]]))</f>
        <v>SCOPE 1</v>
      </c>
      <c r="E908" s="3" t="str">
        <f>SUBSTITUTE(SUBSTITUTE(SUBSTITUTE(UPPER(Emission_Table_Raw[[#This Row],[GHG Type]]),"₂","2"),"₄","4"),"₀","0")</f>
        <v>CH4</v>
      </c>
      <c r="F908" s="8">
        <f>IF(Emission_Table[ [#This Row],[Clean GHG Type] ]="CO2", Emission_Table[[#This Row],[Emissions (tons)]],
 IF(Emission_Table[[#This Row],[Clean GHG Type]]="CH4", Emission_Table[[#This Row],[Emissions (tons)]]*28,
 IF(Emission_Table[[#This Row],[Clean GHG Type]]="N2O", Emission_Table[[#This Row],[Emissions (tons)]]*265, "")))</f>
        <v>99265.04</v>
      </c>
      <c r="G908" s="8">
        <v>3545.18</v>
      </c>
    </row>
    <row r="909" spans="1:7" ht="15.75" customHeight="1" x14ac:dyDescent="0.3">
      <c r="A909" s="6" t="s">
        <v>46</v>
      </c>
      <c r="B909" s="6" t="str">
        <f>TRIM(UPPER(Emission_Table_Raw[[#This Row],[Facility Name]]))</f>
        <v>L&amp;T</v>
      </c>
      <c r="C909" s="1" t="s">
        <v>34</v>
      </c>
      <c r="D909" s="3" t="str">
        <f>TRIM(UPPER(Emission_Table_Raw[[#This Row],[Scope]]))</f>
        <v>SCOPE 2</v>
      </c>
      <c r="E909" s="3" t="str">
        <f>SUBSTITUTE(SUBSTITUTE(SUBSTITUTE(UPPER(Emission_Table_Raw[[#This Row],[GHG Type]]),"₂","2"),"₄","4"),"₀","0")</f>
        <v>N2O</v>
      </c>
      <c r="F909" s="8">
        <f>IF(Emission_Table[ [#This Row],[Clean GHG Type] ]="CO2", Emission_Table[[#This Row],[Emissions (tons)]],
 IF(Emission_Table[[#This Row],[Clean GHG Type]]="CH4", Emission_Table[[#This Row],[Emissions (tons)]]*28,
 IF(Emission_Table[[#This Row],[Clean GHG Type]]="N2O", Emission_Table[[#This Row],[Emissions (tons)]]*265, "")))</f>
        <v>167509.15</v>
      </c>
      <c r="G909" s="8">
        <v>632.11</v>
      </c>
    </row>
    <row r="910" spans="1:7" ht="15.75" customHeight="1" x14ac:dyDescent="0.3">
      <c r="A910" s="6" t="s">
        <v>46</v>
      </c>
      <c r="B910" s="6" t="str">
        <f>TRIM(UPPER(Emission_Table_Raw[[#This Row],[Facility Name]]))</f>
        <v>L&amp;T</v>
      </c>
      <c r="C910" s="1" t="s">
        <v>23</v>
      </c>
      <c r="D910" s="3" t="str">
        <f>TRIM(UPPER(Emission_Table_Raw[[#This Row],[Scope]]))</f>
        <v>SCOPE 1</v>
      </c>
      <c r="E910" s="3" t="str">
        <f>SUBSTITUTE(SUBSTITUTE(SUBSTITUTE(UPPER(Emission_Table_Raw[[#This Row],[GHG Type]]),"₂","2"),"₄","4"),"₀","0")</f>
        <v>N2O</v>
      </c>
      <c r="F910" s="8">
        <f>IF(Emission_Table[ [#This Row],[Clean GHG Type] ]="CO2", Emission_Table[[#This Row],[Emissions (tons)]],
 IF(Emission_Table[[#This Row],[Clean GHG Type]]="CH4", Emission_Table[[#This Row],[Emissions (tons)]]*28,
 IF(Emission_Table[[#This Row],[Clean GHG Type]]="N2O", Emission_Table[[#This Row],[Emissions (tons)]]*265, "")))</f>
        <v>580848.20000000007</v>
      </c>
      <c r="G910" s="8">
        <v>2191.88</v>
      </c>
    </row>
    <row r="911" spans="1:7" ht="15.75" customHeight="1" x14ac:dyDescent="0.3">
      <c r="A911" s="6" t="s">
        <v>120</v>
      </c>
      <c r="B911" s="6" t="str">
        <f>TRIM(UPPER(Emission_Table_Raw[[#This Row],[Facility Name]]))</f>
        <v>TATA STEEL</v>
      </c>
      <c r="C911" s="1" t="s">
        <v>23</v>
      </c>
      <c r="D911" s="3" t="str">
        <f>TRIM(UPPER(Emission_Table_Raw[[#This Row],[Scope]]))</f>
        <v>SCOPE 2</v>
      </c>
      <c r="E911" s="3" t="str">
        <f>SUBSTITUTE(SUBSTITUTE(SUBSTITUTE(UPPER(Emission_Table_Raw[[#This Row],[GHG Type]]),"₂","2"),"₄","4"),"₀","0")</f>
        <v>CH4</v>
      </c>
      <c r="F911" s="8">
        <f>IF(Emission_Table[ [#This Row],[Clean GHG Type] ]="CO2", Emission_Table[[#This Row],[Emissions (tons)]],
 IF(Emission_Table[[#This Row],[Clean GHG Type]]="CH4", Emission_Table[[#This Row],[Emissions (tons)]]*28,
 IF(Emission_Table[[#This Row],[Clean GHG Type]]="N2O", Emission_Table[[#This Row],[Emissions (tons)]]*265, "")))</f>
        <v>89486.04</v>
      </c>
      <c r="G911" s="8">
        <v>3195.93</v>
      </c>
    </row>
    <row r="912" spans="1:7" ht="15.75" customHeight="1" x14ac:dyDescent="0.3">
      <c r="A912" s="6" t="s">
        <v>120</v>
      </c>
      <c r="B912" s="6" t="str">
        <f>TRIM(UPPER(Emission_Table_Raw[[#This Row],[Facility Name]]))</f>
        <v>ADANI GREEN</v>
      </c>
      <c r="C912" s="1" t="s">
        <v>23</v>
      </c>
      <c r="D912" s="3" t="str">
        <f>TRIM(UPPER(Emission_Table_Raw[[#This Row],[Scope]]))</f>
        <v>SCOPE 1</v>
      </c>
      <c r="E912" s="3" t="str">
        <f>SUBSTITUTE(SUBSTITUTE(SUBSTITUTE(UPPER(Emission_Table_Raw[[#This Row],[GHG Type]]),"₂","2"),"₄","4"),"₀","0")</f>
        <v>CO2</v>
      </c>
      <c r="F912" s="8">
        <f>IF(Emission_Table[ [#This Row],[Clean GHG Type] ]="CO2", Emission_Table[[#This Row],[Emissions (tons)]],
 IF(Emission_Table[[#This Row],[Clean GHG Type]]="CH4", Emission_Table[[#This Row],[Emissions (tons)]]*28,
 IF(Emission_Table[[#This Row],[Clean GHG Type]]="N2O", Emission_Table[[#This Row],[Emissions (tons)]]*265, "")))</f>
        <v>4205.3747647439977</v>
      </c>
      <c r="G912" s="8">
        <v>4205.3747647439977</v>
      </c>
    </row>
    <row r="913" spans="1:7" ht="15.75" customHeight="1" x14ac:dyDescent="0.3">
      <c r="A913" s="6" t="s">
        <v>120</v>
      </c>
      <c r="B913" s="6" t="str">
        <f>TRIM(UPPER(Emission_Table_Raw[[#This Row],[Facility Name]]))</f>
        <v>RELIANCE INDUSTRIES</v>
      </c>
      <c r="C913" s="1" t="s">
        <v>8</v>
      </c>
      <c r="D913" s="3" t="str">
        <f>TRIM(UPPER(Emission_Table_Raw[[#This Row],[Scope]]))</f>
        <v>SCOPE 3</v>
      </c>
      <c r="E913" s="3" t="str">
        <f>SUBSTITUTE(SUBSTITUTE(SUBSTITUTE(UPPER(Emission_Table_Raw[[#This Row],[GHG Type]]),"₂","2"),"₄","4"),"₀","0")</f>
        <v>N2O</v>
      </c>
      <c r="F913" s="8">
        <f>IF(Emission_Table[ [#This Row],[Clean GHG Type] ]="CO2", Emission_Table[[#This Row],[Emissions (tons)]],
 IF(Emission_Table[[#This Row],[Clean GHG Type]]="CH4", Emission_Table[[#This Row],[Emissions (tons)]]*28,
 IF(Emission_Table[[#This Row],[Clean GHG Type]]="N2O", Emission_Table[[#This Row],[Emissions (tons)]]*265, "")))</f>
        <v>718396.45</v>
      </c>
      <c r="G913" s="8">
        <v>2710.93</v>
      </c>
    </row>
    <row r="914" spans="1:7" ht="15.75" customHeight="1" x14ac:dyDescent="0.3">
      <c r="A914" s="6" t="s">
        <v>120</v>
      </c>
      <c r="B914" s="6" t="str">
        <f>TRIM(UPPER(Emission_Table_Raw[[#This Row],[Facility Name]]))</f>
        <v>ADANI GREEN</v>
      </c>
      <c r="C914" s="1" t="s">
        <v>34</v>
      </c>
      <c r="D914" s="3" t="str">
        <f>TRIM(UPPER(Emission_Table_Raw[[#This Row],[Scope]]))</f>
        <v>SCOPE 3</v>
      </c>
      <c r="E914" s="3" t="str">
        <f>SUBSTITUTE(SUBSTITUTE(SUBSTITUTE(UPPER(Emission_Table_Raw[[#This Row],[GHG Type]]),"₂","2"),"₄","4"),"₀","0")</f>
        <v>N2O</v>
      </c>
      <c r="F914" s="8">
        <f>IF(Emission_Table[ [#This Row],[Clean GHG Type] ]="CO2", Emission_Table[[#This Row],[Emissions (tons)]],
 IF(Emission_Table[[#This Row],[Clean GHG Type]]="CH4", Emission_Table[[#This Row],[Emissions (tons)]]*28,
 IF(Emission_Table[[#This Row],[Clean GHG Type]]="N2O", Emission_Table[[#This Row],[Emissions (tons)]]*265, "")))</f>
        <v>814562.3</v>
      </c>
      <c r="G914" s="8">
        <v>3073.82</v>
      </c>
    </row>
    <row r="915" spans="1:7" ht="15.75" customHeight="1" x14ac:dyDescent="0.3">
      <c r="A915" s="6" t="s">
        <v>120</v>
      </c>
      <c r="B915" s="6" t="str">
        <f>TRIM(UPPER(Emission_Table_Raw[[#This Row],[Facility Name]]))</f>
        <v>JSW ENERGY</v>
      </c>
      <c r="C915" s="1" t="s">
        <v>34</v>
      </c>
      <c r="D915" s="3" t="str">
        <f>TRIM(UPPER(Emission_Table_Raw[[#This Row],[Scope]]))</f>
        <v>SCOPE 3</v>
      </c>
      <c r="E915" s="3" t="str">
        <f>SUBSTITUTE(SUBSTITUTE(SUBSTITUTE(UPPER(Emission_Table_Raw[[#This Row],[GHG Type]]),"₂","2"),"₄","4"),"₀","0")</f>
        <v>CH4</v>
      </c>
      <c r="F915" s="8">
        <f>IF(Emission_Table[ [#This Row],[Clean GHG Type] ]="CO2", Emission_Table[[#This Row],[Emissions (tons)]],
 IF(Emission_Table[[#This Row],[Clean GHG Type]]="CH4", Emission_Table[[#This Row],[Emissions (tons)]]*28,
 IF(Emission_Table[[#This Row],[Clean GHG Type]]="N2O", Emission_Table[[#This Row],[Emissions (tons)]]*265, "")))</f>
        <v>139179.31999999998</v>
      </c>
      <c r="G915" s="8">
        <v>4970.6899999999996</v>
      </c>
    </row>
    <row r="916" spans="1:7" ht="15.75" customHeight="1" x14ac:dyDescent="0.3">
      <c r="A916" s="6" t="s">
        <v>120</v>
      </c>
      <c r="B916" s="6" t="str">
        <f>TRIM(UPPER(Emission_Table_Raw[[#This Row],[Facility Name]]))</f>
        <v>TATA STEEL</v>
      </c>
      <c r="C916" s="1" t="s">
        <v>34</v>
      </c>
      <c r="D916" s="3" t="str">
        <f>TRIM(UPPER(Emission_Table_Raw[[#This Row],[Scope]]))</f>
        <v>SCOPE 2</v>
      </c>
      <c r="E916" s="3" t="str">
        <f>SUBSTITUTE(SUBSTITUTE(SUBSTITUTE(UPPER(Emission_Table_Raw[[#This Row],[GHG Type]]),"₂","2"),"₄","4"),"₀","0")</f>
        <v>N2O</v>
      </c>
      <c r="F916" s="8">
        <f>IF(Emission_Table[ [#This Row],[Clean GHG Type] ]="CO2", Emission_Table[[#This Row],[Emissions (tons)]],
 IF(Emission_Table[[#This Row],[Clean GHG Type]]="CH4", Emission_Table[[#This Row],[Emissions (tons)]]*28,
 IF(Emission_Table[[#This Row],[Clean GHG Type]]="N2O", Emission_Table[[#This Row],[Emissions (tons)]]*265, "")))</f>
        <v>1237543.890243578</v>
      </c>
      <c r="G916" s="8">
        <v>4669.9769443153891</v>
      </c>
    </row>
    <row r="917" spans="1:7" ht="15.75" customHeight="1" x14ac:dyDescent="0.3">
      <c r="A917" s="6" t="s">
        <v>120</v>
      </c>
      <c r="B917" s="6" t="str">
        <f>TRIM(UPPER(Emission_Table_Raw[[#This Row],[Facility Name]]))</f>
        <v>ADANI GREEN</v>
      </c>
      <c r="C917" s="1" t="s">
        <v>8</v>
      </c>
      <c r="D917" s="3" t="str">
        <f>TRIM(UPPER(Emission_Table_Raw[[#This Row],[Scope]]))</f>
        <v>SCOPE 3</v>
      </c>
      <c r="E917" s="3" t="str">
        <f>SUBSTITUTE(SUBSTITUTE(SUBSTITUTE(UPPER(Emission_Table_Raw[[#This Row],[GHG Type]]),"₂","2"),"₄","4"),"₀","0")</f>
        <v>CH4</v>
      </c>
      <c r="F917" s="8">
        <f>IF(Emission_Table[ [#This Row],[Clean GHG Type] ]="CO2", Emission_Table[[#This Row],[Emissions (tons)]],
 IF(Emission_Table[[#This Row],[Clean GHG Type]]="CH4", Emission_Table[[#This Row],[Emissions (tons)]]*28,
 IF(Emission_Table[[#This Row],[Clean GHG Type]]="N2O", Emission_Table[[#This Row],[Emissions (tons)]]*265, "")))</f>
        <v>33240.651601987367</v>
      </c>
      <c r="G917" s="8">
        <v>1187.166128642406</v>
      </c>
    </row>
    <row r="918" spans="1:7" ht="15.75" customHeight="1" x14ac:dyDescent="0.3">
      <c r="A918" s="6" t="s">
        <v>120</v>
      </c>
      <c r="B918" s="6" t="str">
        <f>TRIM(UPPER(Emission_Table_Raw[[#This Row],[Facility Name]]))</f>
        <v>TATA STEEL</v>
      </c>
      <c r="C918" s="1" t="s">
        <v>8</v>
      </c>
      <c r="D918" s="3" t="str">
        <f>TRIM(UPPER(Emission_Table_Raw[[#This Row],[Scope]]))</f>
        <v>SCOPE 3</v>
      </c>
      <c r="E918" s="3" t="str">
        <f>SUBSTITUTE(SUBSTITUTE(SUBSTITUTE(UPPER(Emission_Table_Raw[[#This Row],[GHG Type]]),"₂","2"),"₄","4"),"₀","0")</f>
        <v>N2O</v>
      </c>
      <c r="F918" s="8">
        <f>IF(Emission_Table[ [#This Row],[Clean GHG Type] ]="CO2", Emission_Table[[#This Row],[Emissions (tons)]],
 IF(Emission_Table[[#This Row],[Clean GHG Type]]="CH4", Emission_Table[[#This Row],[Emissions (tons)]]*28,
 IF(Emission_Table[[#This Row],[Clean GHG Type]]="N2O", Emission_Table[[#This Row],[Emissions (tons)]]*265, "")))</f>
        <v>734097.7</v>
      </c>
      <c r="G918" s="8">
        <v>2770.18</v>
      </c>
    </row>
    <row r="919" spans="1:7" ht="15.75" customHeight="1" x14ac:dyDescent="0.3">
      <c r="A919" s="6" t="s">
        <v>59</v>
      </c>
      <c r="B919" s="6" t="str">
        <f>TRIM(UPPER(Emission_Table_Raw[[#This Row],[Facility Name]]))</f>
        <v>L&amp;T</v>
      </c>
      <c r="C919" s="1" t="s">
        <v>34</v>
      </c>
      <c r="D919" s="3" t="str">
        <f>TRIM(UPPER(Emission_Table_Raw[[#This Row],[Scope]]))</f>
        <v>SCOPE 3</v>
      </c>
      <c r="E919" s="3" t="str">
        <f>SUBSTITUTE(SUBSTITUTE(SUBSTITUTE(UPPER(Emission_Table_Raw[[#This Row],[GHG Type]]),"₂","2"),"₄","4"),"₀","0")</f>
        <v>CH4</v>
      </c>
      <c r="F919" s="8">
        <f>IF(Emission_Table[ [#This Row],[Clean GHG Type] ]="CO2", Emission_Table[[#This Row],[Emissions (tons)]],
 IF(Emission_Table[[#This Row],[Clean GHG Type]]="CH4", Emission_Table[[#This Row],[Emissions (tons)]]*28,
 IF(Emission_Table[[#This Row],[Clean GHG Type]]="N2O", Emission_Table[[#This Row],[Emissions (tons)]]*265, "")))</f>
        <v>14760.759999999998</v>
      </c>
      <c r="G919" s="8">
        <v>527.16999999999996</v>
      </c>
    </row>
    <row r="920" spans="1:7" ht="15.75" customHeight="1" x14ac:dyDescent="0.3">
      <c r="A920" s="6" t="s">
        <v>59</v>
      </c>
      <c r="B920" s="6" t="str">
        <f>TRIM(UPPER(Emission_Table_Raw[[#This Row],[Facility Name]]))</f>
        <v>JSW ENERGY</v>
      </c>
      <c r="C920" s="1" t="s">
        <v>13</v>
      </c>
      <c r="D920" s="3" t="str">
        <f>TRIM(UPPER(Emission_Table_Raw[[#This Row],[Scope]]))</f>
        <v>SCOPE 2</v>
      </c>
      <c r="E920" s="3" t="str">
        <f>SUBSTITUTE(SUBSTITUTE(SUBSTITUTE(UPPER(Emission_Table_Raw[[#This Row],[GHG Type]]),"₂","2"),"₄","4"),"₀","0")</f>
        <v>CO2</v>
      </c>
      <c r="F920" s="8">
        <f>IF(Emission_Table[ [#This Row],[Clean GHG Type] ]="CO2", Emission_Table[[#This Row],[Emissions (tons)]],
 IF(Emission_Table[[#This Row],[Clean GHG Type]]="CH4", Emission_Table[[#This Row],[Emissions (tons)]]*28,
 IF(Emission_Table[[#This Row],[Clean GHG Type]]="N2O", Emission_Table[[#This Row],[Emissions (tons)]]*265, "")))</f>
        <v>2509.14</v>
      </c>
      <c r="G920" s="8">
        <v>2509.14</v>
      </c>
    </row>
    <row r="921" spans="1:7" ht="15.75" customHeight="1" x14ac:dyDescent="0.3">
      <c r="A921" s="6" t="s">
        <v>59</v>
      </c>
      <c r="B921" s="6" t="str">
        <f>TRIM(UPPER(Emission_Table_Raw[[#This Row],[Facility Name]]))</f>
        <v>TATA STEEL</v>
      </c>
      <c r="C921" s="1" t="s">
        <v>8</v>
      </c>
      <c r="D921" s="3" t="str">
        <f>TRIM(UPPER(Emission_Table_Raw[[#This Row],[Scope]]))</f>
        <v>SCOPE 3</v>
      </c>
      <c r="E921" s="3" t="str">
        <f>SUBSTITUTE(SUBSTITUTE(SUBSTITUTE(UPPER(Emission_Table_Raw[[#This Row],[GHG Type]]),"₂","2"),"₄","4"),"₀","0")</f>
        <v>CO2</v>
      </c>
      <c r="F921" s="8">
        <f>IF(Emission_Table[ [#This Row],[Clean GHG Type] ]="CO2", Emission_Table[[#This Row],[Emissions (tons)]],
 IF(Emission_Table[[#This Row],[Clean GHG Type]]="CH4", Emission_Table[[#This Row],[Emissions (tons)]]*28,
 IF(Emission_Table[[#This Row],[Clean GHG Type]]="N2O", Emission_Table[[#This Row],[Emissions (tons)]]*265, "")))</f>
        <v>2103.19</v>
      </c>
      <c r="G921" s="8">
        <v>2103.19</v>
      </c>
    </row>
    <row r="922" spans="1:7" ht="15.75" customHeight="1" x14ac:dyDescent="0.3">
      <c r="A922" s="6" t="s">
        <v>59</v>
      </c>
      <c r="B922" s="6" t="str">
        <f>TRIM(UPPER(Emission_Table_Raw[[#This Row],[Facility Name]]))</f>
        <v>L&amp;T</v>
      </c>
      <c r="C922" s="1" t="s">
        <v>34</v>
      </c>
      <c r="D922" s="3" t="str">
        <f>TRIM(UPPER(Emission_Table_Raw[[#This Row],[Scope]]))</f>
        <v>SCOPE 2</v>
      </c>
      <c r="E922" s="3" t="str">
        <f>SUBSTITUTE(SUBSTITUTE(SUBSTITUTE(UPPER(Emission_Table_Raw[[#This Row],[GHG Type]]),"₂","2"),"₄","4"),"₀","0")</f>
        <v>CO2</v>
      </c>
      <c r="F922" s="8">
        <f>IF(Emission_Table[ [#This Row],[Clean GHG Type] ]="CO2", Emission_Table[[#This Row],[Emissions (tons)]],
 IF(Emission_Table[[#This Row],[Clean GHG Type]]="CH4", Emission_Table[[#This Row],[Emissions (tons)]]*28,
 IF(Emission_Table[[#This Row],[Clean GHG Type]]="N2O", Emission_Table[[#This Row],[Emissions (tons)]]*265, "")))</f>
        <v>3797.37</v>
      </c>
      <c r="G922" s="8">
        <v>3797.37</v>
      </c>
    </row>
    <row r="923" spans="1:7" ht="15.75" customHeight="1" x14ac:dyDescent="0.3">
      <c r="A923" s="6" t="s">
        <v>59</v>
      </c>
      <c r="B923" s="6" t="str">
        <f>TRIM(UPPER(Emission_Table_Raw[[#This Row],[Facility Name]]))</f>
        <v>ADANI GREEN</v>
      </c>
      <c r="C923" s="1" t="s">
        <v>23</v>
      </c>
      <c r="D923" s="3" t="str">
        <f>TRIM(UPPER(Emission_Table_Raw[[#This Row],[Scope]]))</f>
        <v>SCOPE 1</v>
      </c>
      <c r="E923" s="3" t="str">
        <f>SUBSTITUTE(SUBSTITUTE(SUBSTITUTE(UPPER(Emission_Table_Raw[[#This Row],[GHG Type]]),"₂","2"),"₄","4"),"₀","0")</f>
        <v>N2O</v>
      </c>
      <c r="F923" s="8">
        <f>IF(Emission_Table[ [#This Row],[Clean GHG Type] ]="CO2", Emission_Table[[#This Row],[Emissions (tons)]],
 IF(Emission_Table[[#This Row],[Clean GHG Type]]="CH4", Emission_Table[[#This Row],[Emissions (tons)]]*28,
 IF(Emission_Table[[#This Row],[Clean GHG Type]]="N2O", Emission_Table[[#This Row],[Emissions (tons)]]*265, "")))</f>
        <v>568091.1</v>
      </c>
      <c r="G923" s="8">
        <v>2143.7399999999998</v>
      </c>
    </row>
    <row r="924" spans="1:7" ht="15.75" customHeight="1" x14ac:dyDescent="0.3">
      <c r="A924" s="6" t="s">
        <v>59</v>
      </c>
      <c r="B924" s="6" t="str">
        <f>TRIM(UPPER(Emission_Table_Raw[[#This Row],[Facility Name]]))</f>
        <v>RELIANCE INDUSTRIES</v>
      </c>
      <c r="C924" s="1" t="s">
        <v>23</v>
      </c>
      <c r="D924" s="3" t="str">
        <f>TRIM(UPPER(Emission_Table_Raw[[#This Row],[Scope]]))</f>
        <v>SCOPE 2</v>
      </c>
      <c r="E924" s="3" t="str">
        <f>SUBSTITUTE(SUBSTITUTE(SUBSTITUTE(UPPER(Emission_Table_Raw[[#This Row],[GHG Type]]),"₂","2"),"₄","4"),"₀","0")</f>
        <v>CH4</v>
      </c>
      <c r="F924" s="8">
        <f>IF(Emission_Table[ [#This Row],[Clean GHG Type] ]="CO2", Emission_Table[[#This Row],[Emissions (tons)]],
 IF(Emission_Table[[#This Row],[Clean GHG Type]]="CH4", Emission_Table[[#This Row],[Emissions (tons)]]*28,
 IF(Emission_Table[[#This Row],[Clean GHG Type]]="N2O", Emission_Table[[#This Row],[Emissions (tons)]]*265, "")))</f>
        <v>24988.32</v>
      </c>
      <c r="G924" s="8">
        <v>892.44</v>
      </c>
    </row>
    <row r="925" spans="1:7" ht="15.75" customHeight="1" x14ac:dyDescent="0.3">
      <c r="A925" s="6" t="s">
        <v>208</v>
      </c>
      <c r="B925" s="6" t="str">
        <f>TRIM(UPPER(Emission_Table_Raw[[#This Row],[Facility Name]]))</f>
        <v>TATA STEEL</v>
      </c>
      <c r="C925" s="1" t="s">
        <v>23</v>
      </c>
      <c r="D925" s="3" t="str">
        <f>TRIM(UPPER(Emission_Table_Raw[[#This Row],[Scope]]))</f>
        <v>SCOPE 2</v>
      </c>
      <c r="E925" s="3" t="str">
        <f>SUBSTITUTE(SUBSTITUTE(SUBSTITUTE(UPPER(Emission_Table_Raw[[#This Row],[GHG Type]]),"₂","2"),"₄","4"),"₀","0")</f>
        <v>CH4</v>
      </c>
      <c r="F925" s="8">
        <f>IF(Emission_Table[ [#This Row],[Clean GHG Type] ]="CO2", Emission_Table[[#This Row],[Emissions (tons)]],
 IF(Emission_Table[[#This Row],[Clean GHG Type]]="CH4", Emission_Table[[#This Row],[Emissions (tons)]]*28,
 IF(Emission_Table[[#This Row],[Clean GHG Type]]="N2O", Emission_Table[[#This Row],[Emissions (tons)]]*265, "")))</f>
        <v>109409.15999999999</v>
      </c>
      <c r="G925" s="8">
        <v>3907.47</v>
      </c>
    </row>
    <row r="926" spans="1:7" ht="15.75" customHeight="1" x14ac:dyDescent="0.3">
      <c r="A926" s="6" t="s">
        <v>208</v>
      </c>
      <c r="B926" s="6" t="str">
        <f>TRIM(UPPER(Emission_Table_Raw[[#This Row],[Facility Name]]))</f>
        <v>RELIANCE INDUSTRIES</v>
      </c>
      <c r="C926" s="1" t="s">
        <v>23</v>
      </c>
      <c r="D926" s="3" t="str">
        <f>TRIM(UPPER(Emission_Table_Raw[[#This Row],[Scope]]))</f>
        <v>SCOPE 3</v>
      </c>
      <c r="E926" s="3" t="str">
        <f>SUBSTITUTE(SUBSTITUTE(SUBSTITUTE(UPPER(Emission_Table_Raw[[#This Row],[GHG Type]]),"₂","2"),"₄","4"),"₀","0")</f>
        <v>CH4</v>
      </c>
      <c r="F926" s="8">
        <f>IF(Emission_Table[ [#This Row],[Clean GHG Type] ]="CO2", Emission_Table[[#This Row],[Emissions (tons)]],
 IF(Emission_Table[[#This Row],[Clean GHG Type]]="CH4", Emission_Table[[#This Row],[Emissions (tons)]]*28,
 IF(Emission_Table[[#This Row],[Clean GHG Type]]="N2O", Emission_Table[[#This Row],[Emissions (tons)]]*265, "")))</f>
        <v>24835.440000000002</v>
      </c>
      <c r="G926" s="8">
        <v>886.98</v>
      </c>
    </row>
    <row r="927" spans="1:7" ht="15.75" customHeight="1" x14ac:dyDescent="0.3">
      <c r="A927" s="6" t="s">
        <v>208</v>
      </c>
      <c r="B927" s="6" t="str">
        <f>TRIM(UPPER(Emission_Table_Raw[[#This Row],[Facility Name]]))</f>
        <v>RELIANCE INDUSTRIES</v>
      </c>
      <c r="C927" s="1" t="s">
        <v>23</v>
      </c>
      <c r="D927" s="3" t="str">
        <f>TRIM(UPPER(Emission_Table_Raw[[#This Row],[Scope]]))</f>
        <v>SCOPE 3</v>
      </c>
      <c r="E927" s="3" t="str">
        <f>SUBSTITUTE(SUBSTITUTE(SUBSTITUTE(UPPER(Emission_Table_Raw[[#This Row],[GHG Type]]),"₂","2"),"₄","4"),"₀","0")</f>
        <v>CH4</v>
      </c>
      <c r="F927" s="8">
        <f>IF(Emission_Table[ [#This Row],[Clean GHG Type] ]="CO2", Emission_Table[[#This Row],[Emissions (tons)]],
 IF(Emission_Table[[#This Row],[Clean GHG Type]]="CH4", Emission_Table[[#This Row],[Emissions (tons)]]*28,
 IF(Emission_Table[[#This Row],[Clean GHG Type]]="N2O", Emission_Table[[#This Row],[Emissions (tons)]]*265, "")))</f>
        <v>123529.84</v>
      </c>
      <c r="G927" s="8">
        <v>4411.78</v>
      </c>
    </row>
    <row r="928" spans="1:7" ht="15.75" customHeight="1" x14ac:dyDescent="0.3">
      <c r="A928" s="6" t="s">
        <v>208</v>
      </c>
      <c r="B928" s="6" t="str">
        <f>TRIM(UPPER(Emission_Table_Raw[[#This Row],[Facility Name]]))</f>
        <v>TATA STEEL</v>
      </c>
      <c r="C928" s="1" t="s">
        <v>34</v>
      </c>
      <c r="D928" s="3" t="str">
        <f>TRIM(UPPER(Emission_Table_Raw[[#This Row],[Scope]]))</f>
        <v>SCOPE 2</v>
      </c>
      <c r="E928" s="3" t="str">
        <f>SUBSTITUTE(SUBSTITUTE(SUBSTITUTE(UPPER(Emission_Table_Raw[[#This Row],[GHG Type]]),"₂","2"),"₄","4"),"₀","0")</f>
        <v>CH4</v>
      </c>
      <c r="F928" s="8">
        <f>IF(Emission_Table[ [#This Row],[Clean GHG Type] ]="CO2", Emission_Table[[#This Row],[Emissions (tons)]],
 IF(Emission_Table[[#This Row],[Clean GHG Type]]="CH4", Emission_Table[[#This Row],[Emissions (tons)]]*28,
 IF(Emission_Table[[#This Row],[Clean GHG Type]]="N2O", Emission_Table[[#This Row],[Emissions (tons)]]*265, "")))</f>
        <v>144351.12492134998</v>
      </c>
      <c r="G928" s="8">
        <v>5155.3973186196417</v>
      </c>
    </row>
    <row r="929" spans="1:7" ht="15.75" customHeight="1" x14ac:dyDescent="0.3">
      <c r="A929" s="6" t="s">
        <v>208</v>
      </c>
      <c r="B929" s="6" t="str">
        <f>TRIM(UPPER(Emission_Table_Raw[[#This Row],[Facility Name]]))</f>
        <v>RELIANCE INDUSTRIES</v>
      </c>
      <c r="C929" s="1" t="s">
        <v>34</v>
      </c>
      <c r="D929" s="3" t="str">
        <f>TRIM(UPPER(Emission_Table_Raw[[#This Row],[Scope]]))</f>
        <v>SCOPE 2</v>
      </c>
      <c r="E929" s="3" t="str">
        <f>SUBSTITUTE(SUBSTITUTE(SUBSTITUTE(UPPER(Emission_Table_Raw[[#This Row],[GHG Type]]),"₂","2"),"₄","4"),"₀","0")</f>
        <v>N2O</v>
      </c>
      <c r="F929" s="8">
        <f>IF(Emission_Table[ [#This Row],[Clean GHG Type] ]="CO2", Emission_Table[[#This Row],[Emissions (tons)]],
 IF(Emission_Table[[#This Row],[Clean GHG Type]]="CH4", Emission_Table[[#This Row],[Emissions (tons)]]*28,
 IF(Emission_Table[[#This Row],[Clean GHG Type]]="N2O", Emission_Table[[#This Row],[Emissions (tons)]]*265, "")))</f>
        <v>1047488.8448257522</v>
      </c>
      <c r="G929" s="8">
        <v>3952.7880936820839</v>
      </c>
    </row>
    <row r="930" spans="1:7" ht="15.75" customHeight="1" x14ac:dyDescent="0.3">
      <c r="A930" s="6" t="s">
        <v>208</v>
      </c>
      <c r="B930" s="6" t="str">
        <f>TRIM(UPPER(Emission_Table_Raw[[#This Row],[Facility Name]]))</f>
        <v>L&amp;T</v>
      </c>
      <c r="C930" s="1" t="s">
        <v>13</v>
      </c>
      <c r="D930" s="3" t="str">
        <f>TRIM(UPPER(Emission_Table_Raw[[#This Row],[Scope]]))</f>
        <v>SCOPE 3</v>
      </c>
      <c r="E930" s="3" t="str">
        <f>SUBSTITUTE(SUBSTITUTE(SUBSTITUTE(UPPER(Emission_Table_Raw[[#This Row],[GHG Type]]),"₂","2"),"₄","4"),"₀","0")</f>
        <v>CH4</v>
      </c>
      <c r="F930" s="8">
        <f>IF(Emission_Table[ [#This Row],[Clean GHG Type] ]="CO2", Emission_Table[[#This Row],[Emissions (tons)]],
 IF(Emission_Table[[#This Row],[Clean GHG Type]]="CH4", Emission_Table[[#This Row],[Emissions (tons)]]*28,
 IF(Emission_Table[[#This Row],[Clean GHG Type]]="N2O", Emission_Table[[#This Row],[Emissions (tons)]]*265, "")))</f>
        <v>76582.52</v>
      </c>
      <c r="G930" s="8">
        <v>2735.09</v>
      </c>
    </row>
    <row r="931" spans="1:7" ht="15.75" customHeight="1" x14ac:dyDescent="0.3">
      <c r="A931" s="6" t="s">
        <v>208</v>
      </c>
      <c r="B931" s="6" t="str">
        <f>TRIM(UPPER(Emission_Table_Raw[[#This Row],[Facility Name]]))</f>
        <v>TATA STEEL</v>
      </c>
      <c r="C931" s="1" t="s">
        <v>8</v>
      </c>
      <c r="D931" s="3" t="str">
        <f>TRIM(UPPER(Emission_Table_Raw[[#This Row],[Scope]]))</f>
        <v>SCOPE 2</v>
      </c>
      <c r="E931" s="3" t="str">
        <f>SUBSTITUTE(SUBSTITUTE(SUBSTITUTE(UPPER(Emission_Table_Raw[[#This Row],[GHG Type]]),"₂","2"),"₄","4"),"₀","0")</f>
        <v>CH4</v>
      </c>
      <c r="F931" s="8">
        <f>IF(Emission_Table[ [#This Row],[Clean GHG Type] ]="CO2", Emission_Table[[#This Row],[Emissions (tons)]],
 IF(Emission_Table[[#This Row],[Clean GHG Type]]="CH4", Emission_Table[[#This Row],[Emissions (tons)]]*28,
 IF(Emission_Table[[#This Row],[Clean GHG Type]]="N2O", Emission_Table[[#This Row],[Emissions (tons)]]*265, "")))</f>
        <v>102703.58538854274</v>
      </c>
      <c r="G931" s="8">
        <v>3667.9851924479549</v>
      </c>
    </row>
    <row r="932" spans="1:7" ht="15.75" customHeight="1" x14ac:dyDescent="0.3">
      <c r="A932" s="6" t="s">
        <v>149</v>
      </c>
      <c r="B932" s="6" t="str">
        <f>TRIM(UPPER(Emission_Table_Raw[[#This Row],[Facility Name]]))</f>
        <v>JSW ENERGY</v>
      </c>
      <c r="C932" s="1" t="s">
        <v>13</v>
      </c>
      <c r="D932" s="3" t="str">
        <f>TRIM(UPPER(Emission_Table_Raw[[#This Row],[Scope]]))</f>
        <v>SCOPE 1</v>
      </c>
      <c r="E932" s="3" t="str">
        <f>SUBSTITUTE(SUBSTITUTE(SUBSTITUTE(UPPER(Emission_Table_Raw[[#This Row],[GHG Type]]),"₂","2"),"₄","4"),"₀","0")</f>
        <v>N2O</v>
      </c>
      <c r="F932" s="8">
        <f>IF(Emission_Table[ [#This Row],[Clean GHG Type] ]="CO2", Emission_Table[[#This Row],[Emissions (tons)]],
 IF(Emission_Table[[#This Row],[Clean GHG Type]]="CH4", Emission_Table[[#This Row],[Emissions (tons)]]*28,
 IF(Emission_Table[[#This Row],[Clean GHG Type]]="N2O", Emission_Table[[#This Row],[Emissions (tons)]]*265, "")))</f>
        <v>787897.36888097168</v>
      </c>
      <c r="G932" s="8">
        <v>2973.1976184187611</v>
      </c>
    </row>
    <row r="933" spans="1:7" ht="15.75" customHeight="1" x14ac:dyDescent="0.3">
      <c r="A933" s="6" t="s">
        <v>149</v>
      </c>
      <c r="B933" s="6" t="str">
        <f>TRIM(UPPER(Emission_Table_Raw[[#This Row],[Facility Name]]))</f>
        <v>JSW ENERGY</v>
      </c>
      <c r="C933" s="1" t="s">
        <v>34</v>
      </c>
      <c r="D933" s="3" t="str">
        <f>TRIM(UPPER(Emission_Table_Raw[[#This Row],[Scope]]))</f>
        <v>SCOPE 2</v>
      </c>
      <c r="E933" s="3" t="str">
        <f>SUBSTITUTE(SUBSTITUTE(SUBSTITUTE(UPPER(Emission_Table_Raw[[#This Row],[GHG Type]]),"₂","2"),"₄","4"),"₀","0")</f>
        <v>CO2</v>
      </c>
      <c r="F933" s="8">
        <f>IF(Emission_Table[ [#This Row],[Clean GHG Type] ]="CO2", Emission_Table[[#This Row],[Emissions (tons)]],
 IF(Emission_Table[[#This Row],[Clean GHG Type]]="CH4", Emission_Table[[#This Row],[Emissions (tons)]]*28,
 IF(Emission_Table[[#This Row],[Clean GHG Type]]="N2O", Emission_Table[[#This Row],[Emissions (tons)]]*265, "")))</f>
        <v>1207.136298239134</v>
      </c>
      <c r="G933" s="8">
        <v>1207.136298239134</v>
      </c>
    </row>
    <row r="934" spans="1:7" ht="15.75" customHeight="1" x14ac:dyDescent="0.3">
      <c r="A934" s="6" t="s">
        <v>149</v>
      </c>
      <c r="B934" s="6" t="str">
        <f>TRIM(UPPER(Emission_Table_Raw[[#This Row],[Facility Name]]))</f>
        <v>JSW ENERGY</v>
      </c>
      <c r="C934" s="1" t="s">
        <v>13</v>
      </c>
      <c r="D934" s="3" t="str">
        <f>TRIM(UPPER(Emission_Table_Raw[[#This Row],[Scope]]))</f>
        <v>SCOPE 1</v>
      </c>
      <c r="E934" s="3" t="str">
        <f>SUBSTITUTE(SUBSTITUTE(SUBSTITUTE(UPPER(Emission_Table_Raw[[#This Row],[GHG Type]]),"₂","2"),"₄","4"),"₀","0")</f>
        <v>CH4</v>
      </c>
      <c r="F934" s="8">
        <f>IF(Emission_Table[ [#This Row],[Clean GHG Type] ]="CO2", Emission_Table[[#This Row],[Emissions (tons)]],
 IF(Emission_Table[[#This Row],[Clean GHG Type]]="CH4", Emission_Table[[#This Row],[Emissions (tons)]]*28,
 IF(Emission_Table[[#This Row],[Clean GHG Type]]="N2O", Emission_Table[[#This Row],[Emissions (tons)]]*265, "")))</f>
        <v>28679</v>
      </c>
      <c r="G934" s="8">
        <v>1024.25</v>
      </c>
    </row>
    <row r="935" spans="1:7" ht="15.75" customHeight="1" x14ac:dyDescent="0.3">
      <c r="A935" s="6" t="s">
        <v>149</v>
      </c>
      <c r="B935" s="6" t="str">
        <f>TRIM(UPPER(Emission_Table_Raw[[#This Row],[Facility Name]]))</f>
        <v>TATA STEEL</v>
      </c>
      <c r="C935" s="1" t="s">
        <v>23</v>
      </c>
      <c r="D935" s="3" t="str">
        <f>TRIM(UPPER(Emission_Table_Raw[[#This Row],[Scope]]))</f>
        <v>SCOPE 1</v>
      </c>
      <c r="E935" s="3" t="str">
        <f>SUBSTITUTE(SUBSTITUTE(SUBSTITUTE(UPPER(Emission_Table_Raw[[#This Row],[GHG Type]]),"₂","2"),"₄","4"),"₀","0")</f>
        <v>N2O</v>
      </c>
      <c r="F935" s="8">
        <f>IF(Emission_Table[ [#This Row],[Clean GHG Type] ]="CO2", Emission_Table[[#This Row],[Emissions (tons)]],
 IF(Emission_Table[[#This Row],[Clean GHG Type]]="CH4", Emission_Table[[#This Row],[Emissions (tons)]]*28,
 IF(Emission_Table[[#This Row],[Clean GHG Type]]="N2O", Emission_Table[[#This Row],[Emissions (tons)]]*265, "")))</f>
        <v>526855.86377752246</v>
      </c>
      <c r="G935" s="8">
        <v>1988.1353350095189</v>
      </c>
    </row>
    <row r="936" spans="1:7" ht="15.75" customHeight="1" x14ac:dyDescent="0.3">
      <c r="A936" s="6" t="s">
        <v>149</v>
      </c>
      <c r="B936" s="6" t="str">
        <f>TRIM(UPPER(Emission_Table_Raw[[#This Row],[Facility Name]]))</f>
        <v>RELIANCE INDUSTRIES</v>
      </c>
      <c r="C936" s="1" t="s">
        <v>34</v>
      </c>
      <c r="D936" s="3" t="str">
        <f>TRIM(UPPER(Emission_Table_Raw[[#This Row],[Scope]]))</f>
        <v>SCOPE 3</v>
      </c>
      <c r="E936" s="3" t="str">
        <f>SUBSTITUTE(SUBSTITUTE(SUBSTITUTE(UPPER(Emission_Table_Raw[[#This Row],[GHG Type]]),"₂","2"),"₄","4"),"₀","0")</f>
        <v>CH4</v>
      </c>
      <c r="F936" s="8">
        <f>IF(Emission_Table[ [#This Row],[Clean GHG Type] ]="CO2", Emission_Table[[#This Row],[Emissions (tons)]],
 IF(Emission_Table[[#This Row],[Clean GHG Type]]="CH4", Emission_Table[[#This Row],[Emissions (tons)]]*28,
 IF(Emission_Table[[#This Row],[Clean GHG Type]]="N2O", Emission_Table[[#This Row],[Emissions (tons)]]*265, "")))</f>
        <v>137314.52000000002</v>
      </c>
      <c r="G936" s="8">
        <v>4904.09</v>
      </c>
    </row>
    <row r="937" spans="1:7" ht="15.75" customHeight="1" x14ac:dyDescent="0.3">
      <c r="A937" s="6" t="s">
        <v>149</v>
      </c>
      <c r="B937" s="6" t="str">
        <f>TRIM(UPPER(Emission_Table_Raw[[#This Row],[Facility Name]]))</f>
        <v>ADANI GREEN</v>
      </c>
      <c r="C937" s="1" t="s">
        <v>8</v>
      </c>
      <c r="D937" s="3" t="str">
        <f>TRIM(UPPER(Emission_Table_Raw[[#This Row],[Scope]]))</f>
        <v>SCOPE 1</v>
      </c>
      <c r="E937" s="3" t="str">
        <f>SUBSTITUTE(SUBSTITUTE(SUBSTITUTE(UPPER(Emission_Table_Raw[[#This Row],[GHG Type]]),"₂","2"),"₄","4"),"₀","0")</f>
        <v>CH4</v>
      </c>
      <c r="F937" s="8">
        <f>IF(Emission_Table[ [#This Row],[Clean GHG Type] ]="CO2", Emission_Table[[#This Row],[Emissions (tons)]],
 IF(Emission_Table[[#This Row],[Clean GHG Type]]="CH4", Emission_Table[[#This Row],[Emissions (tons)]]*28,
 IF(Emission_Table[[#This Row],[Clean GHG Type]]="N2O", Emission_Table[[#This Row],[Emissions (tons)]]*265, "")))</f>
        <v>119172.48</v>
      </c>
      <c r="G937" s="8">
        <v>4256.16</v>
      </c>
    </row>
    <row r="938" spans="1:7" ht="15.75" customHeight="1" x14ac:dyDescent="0.3">
      <c r="A938" s="6" t="s">
        <v>149</v>
      </c>
      <c r="B938" s="6" t="str">
        <f>TRIM(UPPER(Emission_Table_Raw[[#This Row],[Facility Name]]))</f>
        <v>JSW ENERGY</v>
      </c>
      <c r="C938" s="1" t="s">
        <v>8</v>
      </c>
      <c r="D938" s="3" t="str">
        <f>TRIM(UPPER(Emission_Table_Raw[[#This Row],[Scope]]))</f>
        <v>SCOPE 2</v>
      </c>
      <c r="E938" s="3" t="str">
        <f>SUBSTITUTE(SUBSTITUTE(SUBSTITUTE(UPPER(Emission_Table_Raw[[#This Row],[GHG Type]]),"₂","2"),"₄","4"),"₀","0")</f>
        <v>CO2</v>
      </c>
      <c r="F938" s="8">
        <f>IF(Emission_Table[ [#This Row],[Clean GHG Type] ]="CO2", Emission_Table[[#This Row],[Emissions (tons)]],
 IF(Emission_Table[[#This Row],[Clean GHG Type]]="CH4", Emission_Table[[#This Row],[Emissions (tons)]]*28,
 IF(Emission_Table[[#This Row],[Clean GHG Type]]="N2O", Emission_Table[[#This Row],[Emissions (tons)]]*265, "")))</f>
        <v>2624.96</v>
      </c>
      <c r="G938" s="8">
        <v>2624.96</v>
      </c>
    </row>
    <row r="939" spans="1:7" ht="15.75" customHeight="1" x14ac:dyDescent="0.3">
      <c r="A939" s="6" t="s">
        <v>149</v>
      </c>
      <c r="B939" s="6" t="str">
        <f>TRIM(UPPER(Emission_Table_Raw[[#This Row],[Facility Name]]))</f>
        <v>ADANI GREEN</v>
      </c>
      <c r="C939" s="1" t="s">
        <v>8</v>
      </c>
      <c r="D939" s="3" t="str">
        <f>TRIM(UPPER(Emission_Table_Raw[[#This Row],[Scope]]))</f>
        <v>SCOPE 3</v>
      </c>
      <c r="E939" s="3" t="str">
        <f>SUBSTITUTE(SUBSTITUTE(SUBSTITUTE(UPPER(Emission_Table_Raw[[#This Row],[GHG Type]]),"₂","2"),"₄","4"),"₀","0")</f>
        <v>CH4</v>
      </c>
      <c r="F939" s="8">
        <f>IF(Emission_Table[ [#This Row],[Clean GHG Type] ]="CO2", Emission_Table[[#This Row],[Emissions (tons)]],
 IF(Emission_Table[[#This Row],[Clean GHG Type]]="CH4", Emission_Table[[#This Row],[Emissions (tons)]]*28,
 IF(Emission_Table[[#This Row],[Clean GHG Type]]="N2O", Emission_Table[[#This Row],[Emissions (tons)]]*265, "")))</f>
        <v>30737.690350668167</v>
      </c>
      <c r="G939" s="8">
        <v>1097.7746553810059</v>
      </c>
    </row>
    <row r="940" spans="1:7" ht="15.75" customHeight="1" x14ac:dyDescent="0.3">
      <c r="A940" s="6" t="s">
        <v>149</v>
      </c>
      <c r="B940" s="6" t="str">
        <f>TRIM(UPPER(Emission_Table_Raw[[#This Row],[Facility Name]]))</f>
        <v>ADANI GREEN</v>
      </c>
      <c r="C940" s="1" t="s">
        <v>34</v>
      </c>
      <c r="D940" s="3" t="str">
        <f>TRIM(UPPER(Emission_Table_Raw[[#This Row],[Scope]]))</f>
        <v>SCOPE 2</v>
      </c>
      <c r="E940" s="3" t="str">
        <f>SUBSTITUTE(SUBSTITUTE(SUBSTITUTE(UPPER(Emission_Table_Raw[[#This Row],[GHG Type]]),"₂","2"),"₄","4"),"₀","0")</f>
        <v>N2O</v>
      </c>
      <c r="F940" s="8">
        <f>IF(Emission_Table[ [#This Row],[Clean GHG Type] ]="CO2", Emission_Table[[#This Row],[Emissions (tons)]],
 IF(Emission_Table[[#This Row],[Clean GHG Type]]="CH4", Emission_Table[[#This Row],[Emissions (tons)]]*28,
 IF(Emission_Table[[#This Row],[Clean GHG Type]]="N2O", Emission_Table[[#This Row],[Emissions (tons)]]*265, "")))</f>
        <v>1170934.3</v>
      </c>
      <c r="G940" s="8">
        <v>4418.62</v>
      </c>
    </row>
    <row r="941" spans="1:7" ht="15.75" customHeight="1" x14ac:dyDescent="0.3">
      <c r="A941" s="6" t="s">
        <v>149</v>
      </c>
      <c r="B941" s="6" t="str">
        <f>TRIM(UPPER(Emission_Table_Raw[[#This Row],[Facility Name]]))</f>
        <v>TATA STEEL</v>
      </c>
      <c r="C941" s="1" t="s">
        <v>23</v>
      </c>
      <c r="D941" s="3" t="str">
        <f>TRIM(UPPER(Emission_Table_Raw[[#This Row],[Scope]]))</f>
        <v>SCOPE 2</v>
      </c>
      <c r="E941" s="3" t="str">
        <f>SUBSTITUTE(SUBSTITUTE(SUBSTITUTE(UPPER(Emission_Table_Raw[[#This Row],[GHG Type]]),"₂","2"),"₄","4"),"₀","0")</f>
        <v>CO2</v>
      </c>
      <c r="F941" s="8">
        <f>IF(Emission_Table[ [#This Row],[Clean GHG Type] ]="CO2", Emission_Table[[#This Row],[Emissions (tons)]],
 IF(Emission_Table[[#This Row],[Clean GHG Type]]="CH4", Emission_Table[[#This Row],[Emissions (tons)]]*28,
 IF(Emission_Table[[#This Row],[Clean GHG Type]]="N2O", Emission_Table[[#This Row],[Emissions (tons)]]*265, "")))</f>
        <v>2182.0643802806871</v>
      </c>
      <c r="G941" s="8">
        <v>2182.0643802806871</v>
      </c>
    </row>
    <row r="942" spans="1:7" ht="15.75" customHeight="1" x14ac:dyDescent="0.3">
      <c r="A942" s="6" t="s">
        <v>153</v>
      </c>
      <c r="B942" s="6" t="str">
        <f>TRIM(UPPER(Emission_Table_Raw[[#This Row],[Facility Name]]))</f>
        <v>ADANI GREEN</v>
      </c>
      <c r="C942" s="1" t="s">
        <v>8</v>
      </c>
      <c r="D942" s="3" t="str">
        <f>TRIM(UPPER(Emission_Table_Raw[[#This Row],[Scope]]))</f>
        <v>SCOPE 2</v>
      </c>
      <c r="E942" s="3" t="str">
        <f>SUBSTITUTE(SUBSTITUTE(SUBSTITUTE(UPPER(Emission_Table_Raw[[#This Row],[GHG Type]]),"₂","2"),"₄","4"),"₀","0")</f>
        <v>CO2</v>
      </c>
      <c r="F942" s="8">
        <f>IF(Emission_Table[ [#This Row],[Clean GHG Type] ]="CO2", Emission_Table[[#This Row],[Emissions (tons)]],
 IF(Emission_Table[[#This Row],[Clean GHG Type]]="CH4", Emission_Table[[#This Row],[Emissions (tons)]]*28,
 IF(Emission_Table[[#This Row],[Clean GHG Type]]="N2O", Emission_Table[[#This Row],[Emissions (tons)]]*265, "")))</f>
        <v>1335.760899953817</v>
      </c>
      <c r="G942" s="8">
        <v>1335.760899953817</v>
      </c>
    </row>
    <row r="943" spans="1:7" ht="15.75" customHeight="1" x14ac:dyDescent="0.3">
      <c r="A943" s="6" t="s">
        <v>153</v>
      </c>
      <c r="B943" s="6" t="str">
        <f>TRIM(UPPER(Emission_Table_Raw[[#This Row],[Facility Name]]))</f>
        <v>TATA STEEL</v>
      </c>
      <c r="C943" s="1" t="s">
        <v>23</v>
      </c>
      <c r="D943" s="3" t="str">
        <f>TRIM(UPPER(Emission_Table_Raw[[#This Row],[Scope]]))</f>
        <v>SCOPE 1</v>
      </c>
      <c r="E943" s="3" t="str">
        <f>SUBSTITUTE(SUBSTITUTE(SUBSTITUTE(UPPER(Emission_Table_Raw[[#This Row],[GHG Type]]),"₂","2"),"₄","4"),"₀","0")</f>
        <v>CO2</v>
      </c>
      <c r="F943" s="8">
        <f>IF(Emission_Table[ [#This Row],[Clean GHG Type] ]="CO2", Emission_Table[[#This Row],[Emissions (tons)]],
 IF(Emission_Table[[#This Row],[Clean GHG Type]]="CH4", Emission_Table[[#This Row],[Emissions (tons)]]*28,
 IF(Emission_Table[[#This Row],[Clean GHG Type]]="N2O", Emission_Table[[#This Row],[Emissions (tons)]]*265, "")))</f>
        <v>3879.17</v>
      </c>
      <c r="G943" s="8">
        <v>3879.17</v>
      </c>
    </row>
    <row r="944" spans="1:7" ht="15.75" customHeight="1" x14ac:dyDescent="0.3">
      <c r="A944" s="6" t="s">
        <v>153</v>
      </c>
      <c r="B944" s="6" t="str">
        <f>TRIM(UPPER(Emission_Table_Raw[[#This Row],[Facility Name]]))</f>
        <v>RELIANCE INDUSTRIES</v>
      </c>
      <c r="C944" s="1" t="s">
        <v>23</v>
      </c>
      <c r="D944" s="3" t="str">
        <f>TRIM(UPPER(Emission_Table_Raw[[#This Row],[Scope]]))</f>
        <v>SCOPE 2</v>
      </c>
      <c r="E944" s="3" t="str">
        <f>SUBSTITUTE(SUBSTITUTE(SUBSTITUTE(UPPER(Emission_Table_Raw[[#This Row],[GHG Type]]),"₂","2"),"₄","4"),"₀","0")</f>
        <v>CO2</v>
      </c>
      <c r="F944" s="8">
        <f>IF(Emission_Table[ [#This Row],[Clean GHG Type] ]="CO2", Emission_Table[[#This Row],[Emissions (tons)]],
 IF(Emission_Table[[#This Row],[Clean GHG Type]]="CH4", Emission_Table[[#This Row],[Emissions (tons)]]*28,
 IF(Emission_Table[[#This Row],[Clean GHG Type]]="N2O", Emission_Table[[#This Row],[Emissions (tons)]]*265, "")))</f>
        <v>3041.1635334645562</v>
      </c>
      <c r="G944" s="8">
        <v>3041.1635334645562</v>
      </c>
    </row>
    <row r="945" spans="1:7" ht="15.75" customHeight="1" x14ac:dyDescent="0.3">
      <c r="A945" s="6" t="s">
        <v>153</v>
      </c>
      <c r="B945" s="6" t="str">
        <f>TRIM(UPPER(Emission_Table_Raw[[#This Row],[Facility Name]]))</f>
        <v>ADANI GREEN</v>
      </c>
      <c r="C945" s="1" t="s">
        <v>34</v>
      </c>
      <c r="D945" s="3" t="str">
        <f>TRIM(UPPER(Emission_Table_Raw[[#This Row],[Scope]]))</f>
        <v>SCOPE 1</v>
      </c>
      <c r="E945" s="3" t="str">
        <f>SUBSTITUTE(SUBSTITUTE(SUBSTITUTE(UPPER(Emission_Table_Raw[[#This Row],[GHG Type]]),"₂","2"),"₄","4"),"₀","0")</f>
        <v>CO2</v>
      </c>
      <c r="F945" s="8">
        <f>IF(Emission_Table[ [#This Row],[Clean GHG Type] ]="CO2", Emission_Table[[#This Row],[Emissions (tons)]],
 IF(Emission_Table[[#This Row],[Clean GHG Type]]="CH4", Emission_Table[[#This Row],[Emissions (tons)]]*28,
 IF(Emission_Table[[#This Row],[Clean GHG Type]]="N2O", Emission_Table[[#This Row],[Emissions (tons)]]*265, "")))</f>
        <v>1984.2661450426281</v>
      </c>
      <c r="G945" s="8">
        <v>1984.2661450426281</v>
      </c>
    </row>
    <row r="946" spans="1:7" ht="15.75" customHeight="1" x14ac:dyDescent="0.3">
      <c r="A946" s="6" t="s">
        <v>153</v>
      </c>
      <c r="B946" s="6" t="str">
        <f>TRIM(UPPER(Emission_Table_Raw[[#This Row],[Facility Name]]))</f>
        <v>L&amp;T</v>
      </c>
      <c r="C946" s="1" t="s">
        <v>23</v>
      </c>
      <c r="D946" s="3" t="str">
        <f>TRIM(UPPER(Emission_Table_Raw[[#This Row],[Scope]]))</f>
        <v>SCOPE 3</v>
      </c>
      <c r="E946" s="3" t="str">
        <f>SUBSTITUTE(SUBSTITUTE(SUBSTITUTE(UPPER(Emission_Table_Raw[[#This Row],[GHG Type]]),"₂","2"),"₄","4"),"₀","0")</f>
        <v>CH4</v>
      </c>
      <c r="F946" s="8">
        <f>IF(Emission_Table[ [#This Row],[Clean GHG Type] ]="CO2", Emission_Table[[#This Row],[Emissions (tons)]],
 IF(Emission_Table[[#This Row],[Clean GHG Type]]="CH4", Emission_Table[[#This Row],[Emissions (tons)]]*28,
 IF(Emission_Table[[#This Row],[Clean GHG Type]]="N2O", Emission_Table[[#This Row],[Emissions (tons)]]*265, "")))</f>
        <v>123100.59408140955</v>
      </c>
      <c r="G946" s="8">
        <v>4396.4497886217696</v>
      </c>
    </row>
    <row r="947" spans="1:7" ht="15.75" customHeight="1" x14ac:dyDescent="0.3">
      <c r="A947" s="6" t="s">
        <v>153</v>
      </c>
      <c r="B947" s="6" t="str">
        <f>TRIM(UPPER(Emission_Table_Raw[[#This Row],[Facility Name]]))</f>
        <v>RELIANCE INDUSTRIES</v>
      </c>
      <c r="C947" s="1" t="s">
        <v>8</v>
      </c>
      <c r="D947" s="3" t="str">
        <f>TRIM(UPPER(Emission_Table_Raw[[#This Row],[Scope]]))</f>
        <v>SCOPE 2</v>
      </c>
      <c r="E947" s="3" t="str">
        <f>SUBSTITUTE(SUBSTITUTE(SUBSTITUTE(UPPER(Emission_Table_Raw[[#This Row],[GHG Type]]),"₂","2"),"₄","4"),"₀","0")</f>
        <v>N2O</v>
      </c>
      <c r="F947" s="8">
        <f>IF(Emission_Table[ [#This Row],[Clean GHG Type] ]="CO2", Emission_Table[[#This Row],[Emissions (tons)]],
 IF(Emission_Table[[#This Row],[Clean GHG Type]]="CH4", Emission_Table[[#This Row],[Emissions (tons)]]*28,
 IF(Emission_Table[[#This Row],[Clean GHG Type]]="N2O", Emission_Table[[#This Row],[Emissions (tons)]]*265, "")))</f>
        <v>517259.39369908691</v>
      </c>
      <c r="G947" s="8">
        <v>1951.9222403739129</v>
      </c>
    </row>
    <row r="948" spans="1:7" ht="15.75" customHeight="1" x14ac:dyDescent="0.3">
      <c r="A948" s="6" t="s">
        <v>153</v>
      </c>
      <c r="B948" s="6" t="str">
        <f>TRIM(UPPER(Emission_Table_Raw[[#This Row],[Facility Name]]))</f>
        <v>L&amp;T</v>
      </c>
      <c r="C948" s="1" t="s">
        <v>13</v>
      </c>
      <c r="D948" s="3" t="str">
        <f>TRIM(UPPER(Emission_Table_Raw[[#This Row],[Scope]]))</f>
        <v>SCOPE 1</v>
      </c>
      <c r="E948" s="3" t="str">
        <f>SUBSTITUTE(SUBSTITUTE(SUBSTITUTE(UPPER(Emission_Table_Raw[[#This Row],[GHG Type]]),"₂","2"),"₄","4"),"₀","0")</f>
        <v>CO2</v>
      </c>
      <c r="F948" s="8">
        <f>IF(Emission_Table[ [#This Row],[Clean GHG Type] ]="CO2", Emission_Table[[#This Row],[Emissions (tons)]],
 IF(Emission_Table[[#This Row],[Clean GHG Type]]="CH4", Emission_Table[[#This Row],[Emissions (tons)]]*28,
 IF(Emission_Table[[#This Row],[Clean GHG Type]]="N2O", Emission_Table[[#This Row],[Emissions (tons)]]*265, "")))</f>
        <v>4898.1499999999996</v>
      </c>
      <c r="G948" s="8">
        <v>4898.1499999999996</v>
      </c>
    </row>
    <row r="949" spans="1:7" ht="15.75" customHeight="1" x14ac:dyDescent="0.3">
      <c r="A949" s="6" t="s">
        <v>153</v>
      </c>
      <c r="B949" s="6" t="str">
        <f>TRIM(UPPER(Emission_Table_Raw[[#This Row],[Facility Name]]))</f>
        <v>JSW ENERGY</v>
      </c>
      <c r="C949" s="1" t="s">
        <v>8</v>
      </c>
      <c r="D949" s="3" t="str">
        <f>TRIM(UPPER(Emission_Table_Raw[[#This Row],[Scope]]))</f>
        <v>SCOPE 2</v>
      </c>
      <c r="E949" s="3" t="str">
        <f>SUBSTITUTE(SUBSTITUTE(SUBSTITUTE(UPPER(Emission_Table_Raw[[#This Row],[GHG Type]]),"₂","2"),"₄","4"),"₀","0")</f>
        <v>N2O</v>
      </c>
      <c r="F949" s="8">
        <f>IF(Emission_Table[ [#This Row],[Clean GHG Type] ]="CO2", Emission_Table[[#This Row],[Emissions (tons)]],
 IF(Emission_Table[[#This Row],[Clean GHG Type]]="CH4", Emission_Table[[#This Row],[Emissions (tons)]]*28,
 IF(Emission_Table[[#This Row],[Clean GHG Type]]="N2O", Emission_Table[[#This Row],[Emissions (tons)]]*265, "")))</f>
        <v>487759</v>
      </c>
      <c r="G949" s="8">
        <v>1840.6</v>
      </c>
    </row>
    <row r="950" spans="1:7" ht="15.75" customHeight="1" x14ac:dyDescent="0.3">
      <c r="A950" s="6" t="s">
        <v>153</v>
      </c>
      <c r="B950" s="6" t="str">
        <f>TRIM(UPPER(Emission_Table_Raw[[#This Row],[Facility Name]]))</f>
        <v>JSW ENERGY</v>
      </c>
      <c r="C950" s="1" t="s">
        <v>13</v>
      </c>
      <c r="D950" s="3" t="str">
        <f>TRIM(UPPER(Emission_Table_Raw[[#This Row],[Scope]]))</f>
        <v>SCOPE 3</v>
      </c>
      <c r="E950" s="3" t="str">
        <f>SUBSTITUTE(SUBSTITUTE(SUBSTITUTE(UPPER(Emission_Table_Raw[[#This Row],[GHG Type]]),"₂","2"),"₄","4"),"₀","0")</f>
        <v>CO2</v>
      </c>
      <c r="F950" s="8">
        <f>IF(Emission_Table[ [#This Row],[Clean GHG Type] ]="CO2", Emission_Table[[#This Row],[Emissions (tons)]],
 IF(Emission_Table[[#This Row],[Clean GHG Type]]="CH4", Emission_Table[[#This Row],[Emissions (tons)]]*28,
 IF(Emission_Table[[#This Row],[Clean GHG Type]]="N2O", Emission_Table[[#This Row],[Emissions (tons)]]*265, "")))</f>
        <v>2581.0300000000002</v>
      </c>
      <c r="G950" s="8">
        <v>2581.0300000000002</v>
      </c>
    </row>
    <row r="951" spans="1:7" ht="15.75" customHeight="1" x14ac:dyDescent="0.3">
      <c r="A951" s="6" t="s">
        <v>68</v>
      </c>
      <c r="B951" s="6" t="str">
        <f>TRIM(UPPER(Emission_Table_Raw[[#This Row],[Facility Name]]))</f>
        <v>L&amp;T</v>
      </c>
      <c r="C951" s="1" t="s">
        <v>13</v>
      </c>
      <c r="D951" s="3" t="str">
        <f>TRIM(UPPER(Emission_Table_Raw[[#This Row],[Scope]]))</f>
        <v>SCOPE 3</v>
      </c>
      <c r="E951" s="3" t="str">
        <f>SUBSTITUTE(SUBSTITUTE(SUBSTITUTE(UPPER(Emission_Table_Raw[[#This Row],[GHG Type]]),"₂","2"),"₄","4"),"₀","0")</f>
        <v>N2O</v>
      </c>
      <c r="F951" s="8">
        <f>IF(Emission_Table[ [#This Row],[Clean GHG Type] ]="CO2", Emission_Table[[#This Row],[Emissions (tons)]],
 IF(Emission_Table[[#This Row],[Clean GHG Type]]="CH4", Emission_Table[[#This Row],[Emissions (tons)]]*28,
 IF(Emission_Table[[#This Row],[Clean GHG Type]]="N2O", Emission_Table[[#This Row],[Emissions (tons)]]*265, "")))</f>
        <v>195962.33009917964</v>
      </c>
      <c r="G951" s="8">
        <v>739.48049094030057</v>
      </c>
    </row>
    <row r="952" spans="1:7" ht="15.75" customHeight="1" x14ac:dyDescent="0.3">
      <c r="A952" s="6" t="s">
        <v>68</v>
      </c>
      <c r="B952" s="6" t="str">
        <f>TRIM(UPPER(Emission_Table_Raw[[#This Row],[Facility Name]]))</f>
        <v>TATA STEEL</v>
      </c>
      <c r="C952" s="1" t="s">
        <v>34</v>
      </c>
      <c r="D952" s="3" t="str">
        <f>TRIM(UPPER(Emission_Table_Raw[[#This Row],[Scope]]))</f>
        <v>SCOPE 2</v>
      </c>
      <c r="E952" s="3" t="str">
        <f>SUBSTITUTE(SUBSTITUTE(SUBSTITUTE(UPPER(Emission_Table_Raw[[#This Row],[GHG Type]]),"₂","2"),"₄","4"),"₀","0")</f>
        <v>CO2</v>
      </c>
      <c r="F952" s="8">
        <f>IF(Emission_Table[ [#This Row],[Clean GHG Type] ]="CO2", Emission_Table[[#This Row],[Emissions (tons)]],
 IF(Emission_Table[[#This Row],[Clean GHG Type]]="CH4", Emission_Table[[#This Row],[Emissions (tons)]]*28,
 IF(Emission_Table[[#This Row],[Clean GHG Type]]="N2O", Emission_Table[[#This Row],[Emissions (tons)]]*265, "")))</f>
        <v>249.89</v>
      </c>
      <c r="G952" s="8">
        <v>249.89</v>
      </c>
    </row>
    <row r="953" spans="1:7" ht="15.75" customHeight="1" x14ac:dyDescent="0.3">
      <c r="A953" s="6" t="s">
        <v>68</v>
      </c>
      <c r="B953" s="6" t="str">
        <f>TRIM(UPPER(Emission_Table_Raw[[#This Row],[Facility Name]]))</f>
        <v>ADANI GREEN</v>
      </c>
      <c r="C953" s="1" t="s">
        <v>34</v>
      </c>
      <c r="D953" s="3" t="str">
        <f>TRIM(UPPER(Emission_Table_Raw[[#This Row],[Scope]]))</f>
        <v>SCOPE 2</v>
      </c>
      <c r="E953" s="3" t="str">
        <f>SUBSTITUTE(SUBSTITUTE(SUBSTITUTE(UPPER(Emission_Table_Raw[[#This Row],[GHG Type]]),"₂","2"),"₄","4"),"₀","0")</f>
        <v>N2O</v>
      </c>
      <c r="F953" s="8">
        <f>IF(Emission_Table[ [#This Row],[Clean GHG Type] ]="CO2", Emission_Table[[#This Row],[Emissions (tons)]],
 IF(Emission_Table[[#This Row],[Clean GHG Type]]="CH4", Emission_Table[[#This Row],[Emissions (tons)]]*28,
 IF(Emission_Table[[#This Row],[Clean GHG Type]]="N2O", Emission_Table[[#This Row],[Emissions (tons)]]*265, "")))</f>
        <v>876397.39999999991</v>
      </c>
      <c r="G953" s="8">
        <v>3307.16</v>
      </c>
    </row>
    <row r="954" spans="1:7" ht="15.75" customHeight="1" x14ac:dyDescent="0.3">
      <c r="A954" s="6" t="s">
        <v>68</v>
      </c>
      <c r="B954" s="6" t="str">
        <f>TRIM(UPPER(Emission_Table_Raw[[#This Row],[Facility Name]]))</f>
        <v>RELIANCE INDUSTRIES</v>
      </c>
      <c r="C954" s="1" t="s">
        <v>23</v>
      </c>
      <c r="D954" s="3" t="str">
        <f>TRIM(UPPER(Emission_Table_Raw[[#This Row],[Scope]]))</f>
        <v>SCOPE 3</v>
      </c>
      <c r="E954" s="3" t="str">
        <f>SUBSTITUTE(SUBSTITUTE(SUBSTITUTE(UPPER(Emission_Table_Raw[[#This Row],[GHG Type]]),"₂","2"),"₄","4"),"₀","0")</f>
        <v>CH4</v>
      </c>
      <c r="F954" s="8">
        <f>IF(Emission_Table[ [#This Row],[Clean GHG Type] ]="CO2", Emission_Table[[#This Row],[Emissions (tons)]],
 IF(Emission_Table[[#This Row],[Clean GHG Type]]="CH4", Emission_Table[[#This Row],[Emissions (tons)]]*28,
 IF(Emission_Table[[#This Row],[Clean GHG Type]]="N2O", Emission_Table[[#This Row],[Emissions (tons)]]*265, "")))</f>
        <v>104693.40000000001</v>
      </c>
      <c r="G954" s="8">
        <v>3739.05</v>
      </c>
    </row>
    <row r="955" spans="1:7" ht="15.75" customHeight="1" x14ac:dyDescent="0.3">
      <c r="A955" s="6" t="s">
        <v>68</v>
      </c>
      <c r="B955" s="6" t="str">
        <f>TRIM(UPPER(Emission_Table_Raw[[#This Row],[Facility Name]]))</f>
        <v>RELIANCE INDUSTRIES</v>
      </c>
      <c r="C955" s="1" t="s">
        <v>23</v>
      </c>
      <c r="D955" s="3" t="str">
        <f>TRIM(UPPER(Emission_Table_Raw[[#This Row],[Scope]]))</f>
        <v>SCOPE 3</v>
      </c>
      <c r="E955" s="3" t="str">
        <f>SUBSTITUTE(SUBSTITUTE(SUBSTITUTE(UPPER(Emission_Table_Raw[[#This Row],[GHG Type]]),"₂","2"),"₄","4"),"₀","0")</f>
        <v>CH4</v>
      </c>
      <c r="F955" s="8">
        <f>IF(Emission_Table[ [#This Row],[Clean GHG Type] ]="CO2", Emission_Table[[#This Row],[Emissions (tons)]],
 IF(Emission_Table[[#This Row],[Clean GHG Type]]="CH4", Emission_Table[[#This Row],[Emissions (tons)]]*28,
 IF(Emission_Table[[#This Row],[Clean GHG Type]]="N2O", Emission_Table[[#This Row],[Emissions (tons)]]*265, "")))</f>
        <v>53741.799999999996</v>
      </c>
      <c r="G955" s="8">
        <v>1919.35</v>
      </c>
    </row>
    <row r="956" spans="1:7" ht="15.75" customHeight="1" x14ac:dyDescent="0.3">
      <c r="A956" s="6" t="s">
        <v>68</v>
      </c>
      <c r="B956" s="6" t="str">
        <f>TRIM(UPPER(Emission_Table_Raw[[#This Row],[Facility Name]]))</f>
        <v>L&amp;T</v>
      </c>
      <c r="C956" s="1" t="s">
        <v>8</v>
      </c>
      <c r="D956" s="3" t="str">
        <f>TRIM(UPPER(Emission_Table_Raw[[#This Row],[Scope]]))</f>
        <v>SCOPE 2</v>
      </c>
      <c r="E956" s="3" t="str">
        <f>SUBSTITUTE(SUBSTITUTE(SUBSTITUTE(UPPER(Emission_Table_Raw[[#This Row],[GHG Type]]),"₂","2"),"₄","4"),"₀","0")</f>
        <v>CO2</v>
      </c>
      <c r="F956" s="8">
        <f>IF(Emission_Table[ [#This Row],[Clean GHG Type] ]="CO2", Emission_Table[[#This Row],[Emissions (tons)]],
 IF(Emission_Table[[#This Row],[Clean GHG Type]]="CH4", Emission_Table[[#This Row],[Emissions (tons)]]*28,
 IF(Emission_Table[[#This Row],[Clean GHG Type]]="N2O", Emission_Table[[#This Row],[Emissions (tons)]]*265, "")))</f>
        <v>1855.0036908857489</v>
      </c>
      <c r="G956" s="8">
        <v>1855.0036908857489</v>
      </c>
    </row>
    <row r="957" spans="1:7" ht="15.75" customHeight="1" x14ac:dyDescent="0.3">
      <c r="A957" s="6" t="s">
        <v>68</v>
      </c>
      <c r="B957" s="6" t="str">
        <f>TRIM(UPPER(Emission_Table_Raw[[#This Row],[Facility Name]]))</f>
        <v>RELIANCE INDUSTRIES</v>
      </c>
      <c r="C957" s="1" t="s">
        <v>23</v>
      </c>
      <c r="D957" s="3" t="str">
        <f>TRIM(UPPER(Emission_Table_Raw[[#This Row],[Scope]]))</f>
        <v>SCOPE 3</v>
      </c>
      <c r="E957" s="3" t="str">
        <f>SUBSTITUTE(SUBSTITUTE(SUBSTITUTE(UPPER(Emission_Table_Raw[[#This Row],[GHG Type]]),"₂","2"),"₄","4"),"₀","0")</f>
        <v>N2O</v>
      </c>
      <c r="F957" s="8">
        <f>IF(Emission_Table[ [#This Row],[Clean GHG Type] ]="CO2", Emission_Table[[#This Row],[Emissions (tons)]],
 IF(Emission_Table[[#This Row],[Clean GHG Type]]="CH4", Emission_Table[[#This Row],[Emissions (tons)]]*28,
 IF(Emission_Table[[#This Row],[Clean GHG Type]]="N2O", Emission_Table[[#This Row],[Emissions (tons)]]*265, "")))</f>
        <v>83760.747918124587</v>
      </c>
      <c r="G957" s="8">
        <v>316.07829403065881</v>
      </c>
    </row>
    <row r="958" spans="1:7" ht="15.75" customHeight="1" x14ac:dyDescent="0.3">
      <c r="A958" s="6" t="s">
        <v>68</v>
      </c>
      <c r="B958" s="6" t="str">
        <f>TRIM(UPPER(Emission_Table_Raw[[#This Row],[Facility Name]]))</f>
        <v>TATA STEEL</v>
      </c>
      <c r="C958" s="1" t="s">
        <v>13</v>
      </c>
      <c r="D958" s="3" t="str">
        <f>TRIM(UPPER(Emission_Table_Raw[[#This Row],[Scope]]))</f>
        <v>SCOPE 1</v>
      </c>
      <c r="E958" s="3" t="str">
        <f>SUBSTITUTE(SUBSTITUTE(SUBSTITUTE(UPPER(Emission_Table_Raw[[#This Row],[GHG Type]]),"₂","2"),"₄","4"),"₀","0")</f>
        <v>CO2</v>
      </c>
      <c r="F958" s="8">
        <f>IF(Emission_Table[ [#This Row],[Clean GHG Type] ]="CO2", Emission_Table[[#This Row],[Emissions (tons)]],
 IF(Emission_Table[[#This Row],[Clean GHG Type]]="CH4", Emission_Table[[#This Row],[Emissions (tons)]]*28,
 IF(Emission_Table[[#This Row],[Clean GHG Type]]="N2O", Emission_Table[[#This Row],[Emissions (tons)]]*265, "")))</f>
        <v>1569.2</v>
      </c>
      <c r="G958" s="8">
        <v>1569.2</v>
      </c>
    </row>
    <row r="959" spans="1:7" ht="15.75" customHeight="1" x14ac:dyDescent="0.3">
      <c r="A959" s="6" t="s">
        <v>68</v>
      </c>
      <c r="B959" s="6" t="str">
        <f>TRIM(UPPER(Emission_Table_Raw[[#This Row],[Facility Name]]))</f>
        <v>L&amp;T</v>
      </c>
      <c r="C959" s="1" t="s">
        <v>13</v>
      </c>
      <c r="D959" s="3" t="str">
        <f>TRIM(UPPER(Emission_Table_Raw[[#This Row],[Scope]]))</f>
        <v>SCOPE 2</v>
      </c>
      <c r="E959" s="3" t="str">
        <f>SUBSTITUTE(SUBSTITUTE(SUBSTITUTE(UPPER(Emission_Table_Raw[[#This Row],[GHG Type]]),"₂","2"),"₄","4"),"₀","0")</f>
        <v>CO2</v>
      </c>
      <c r="F959" s="8">
        <f>IF(Emission_Table[ [#This Row],[Clean GHG Type] ]="CO2", Emission_Table[[#This Row],[Emissions (tons)]],
 IF(Emission_Table[[#This Row],[Clean GHG Type]]="CH4", Emission_Table[[#This Row],[Emissions (tons)]]*28,
 IF(Emission_Table[[#This Row],[Clean GHG Type]]="N2O", Emission_Table[[#This Row],[Emissions (tons)]]*265, "")))</f>
        <v>2277.1799999999998</v>
      </c>
      <c r="G959" s="8">
        <v>2277.1799999999998</v>
      </c>
    </row>
    <row r="960" spans="1:7" ht="15.75" customHeight="1" x14ac:dyDescent="0.3">
      <c r="A960" s="6" t="s">
        <v>68</v>
      </c>
      <c r="B960" s="6" t="str">
        <f>TRIM(UPPER(Emission_Table_Raw[[#This Row],[Facility Name]]))</f>
        <v>RELIANCE INDUSTRIES</v>
      </c>
      <c r="C960" s="1" t="s">
        <v>34</v>
      </c>
      <c r="D960" s="3" t="str">
        <f>TRIM(UPPER(Emission_Table_Raw[[#This Row],[Scope]]))</f>
        <v>SCOPE 3</v>
      </c>
      <c r="E960" s="3" t="str">
        <f>SUBSTITUTE(SUBSTITUTE(SUBSTITUTE(UPPER(Emission_Table_Raw[[#This Row],[GHG Type]]),"₂","2"),"₄","4"),"₀","0")</f>
        <v>CH4</v>
      </c>
      <c r="F960" s="8">
        <f>IF(Emission_Table[ [#This Row],[Clean GHG Type] ]="CO2", Emission_Table[[#This Row],[Emissions (tons)]],
 IF(Emission_Table[[#This Row],[Clean GHG Type]]="CH4", Emission_Table[[#This Row],[Emissions (tons)]]*28,
 IF(Emission_Table[[#This Row],[Clean GHG Type]]="N2O", Emission_Table[[#This Row],[Emissions (tons)]]*265, "")))</f>
        <v>136020.42687499238</v>
      </c>
      <c r="G960" s="8">
        <v>4857.872388392585</v>
      </c>
    </row>
    <row r="961" spans="1:7" ht="15.75" customHeight="1" x14ac:dyDescent="0.3">
      <c r="A961" s="6" t="s">
        <v>68</v>
      </c>
      <c r="B961" s="6" t="str">
        <f>TRIM(UPPER(Emission_Table_Raw[[#This Row],[Facility Name]]))</f>
        <v>ADANI GREEN</v>
      </c>
      <c r="C961" s="1" t="s">
        <v>13</v>
      </c>
      <c r="D961" s="3" t="str">
        <f>TRIM(UPPER(Emission_Table_Raw[[#This Row],[Scope]]))</f>
        <v>SCOPE 1</v>
      </c>
      <c r="E961" s="3" t="str">
        <f>SUBSTITUTE(SUBSTITUTE(SUBSTITUTE(UPPER(Emission_Table_Raw[[#This Row],[GHG Type]]),"₂","2"),"₄","4"),"₀","0")</f>
        <v>CO2</v>
      </c>
      <c r="F961" s="8">
        <f>IF(Emission_Table[ [#This Row],[Clean GHG Type] ]="CO2", Emission_Table[[#This Row],[Emissions (tons)]],
 IF(Emission_Table[[#This Row],[Clean GHG Type]]="CH4", Emission_Table[[#This Row],[Emissions (tons)]]*28,
 IF(Emission_Table[[#This Row],[Clean GHG Type]]="N2O", Emission_Table[[#This Row],[Emissions (tons)]]*265, "")))</f>
        <v>1810.5440910834759</v>
      </c>
      <c r="G961" s="8">
        <v>1810.5440910834759</v>
      </c>
    </row>
    <row r="962" spans="1:7" ht="15.75" customHeight="1" x14ac:dyDescent="0.3">
      <c r="A962" s="6" t="s">
        <v>68</v>
      </c>
      <c r="B962" s="6" t="str">
        <f>TRIM(UPPER(Emission_Table_Raw[[#This Row],[Facility Name]]))</f>
        <v>TATA STEEL</v>
      </c>
      <c r="C962" s="1" t="s">
        <v>13</v>
      </c>
      <c r="D962" s="3" t="str">
        <f>TRIM(UPPER(Emission_Table_Raw[[#This Row],[Scope]]))</f>
        <v>SCOPE 2</v>
      </c>
      <c r="E962" s="3" t="str">
        <f>SUBSTITUTE(SUBSTITUTE(SUBSTITUTE(UPPER(Emission_Table_Raw[[#This Row],[GHG Type]]),"₂","2"),"₄","4"),"₀","0")</f>
        <v>CO2</v>
      </c>
      <c r="F962" s="8">
        <f>IF(Emission_Table[ [#This Row],[Clean GHG Type] ]="CO2", Emission_Table[[#This Row],[Emissions (tons)]],
 IF(Emission_Table[[#This Row],[Clean GHG Type]]="CH4", Emission_Table[[#This Row],[Emissions (tons)]]*28,
 IF(Emission_Table[[#This Row],[Clean GHG Type]]="N2O", Emission_Table[[#This Row],[Emissions (tons)]]*265, "")))</f>
        <v>3755.45</v>
      </c>
      <c r="G962" s="8">
        <v>3755.45</v>
      </c>
    </row>
    <row r="963" spans="1:7" ht="15.75" customHeight="1" x14ac:dyDescent="0.3">
      <c r="A963" s="6" t="s">
        <v>68</v>
      </c>
      <c r="B963" s="6" t="str">
        <f>TRIM(UPPER(Emission_Table_Raw[[#This Row],[Facility Name]]))</f>
        <v>ADANI GREEN</v>
      </c>
      <c r="C963" s="1" t="s">
        <v>23</v>
      </c>
      <c r="D963" s="3" t="str">
        <f>TRIM(UPPER(Emission_Table_Raw[[#This Row],[Scope]]))</f>
        <v>SCOPE 3</v>
      </c>
      <c r="E963" s="3" t="str">
        <f>SUBSTITUTE(SUBSTITUTE(SUBSTITUTE(UPPER(Emission_Table_Raw[[#This Row],[GHG Type]]),"₂","2"),"₄","4"),"₀","0")</f>
        <v>CH4</v>
      </c>
      <c r="F963" s="8">
        <f>IF(Emission_Table[ [#This Row],[Clean GHG Type] ]="CO2", Emission_Table[[#This Row],[Emissions (tons)]],
 IF(Emission_Table[[#This Row],[Clean GHG Type]]="CH4", Emission_Table[[#This Row],[Emissions (tons)]]*28,
 IF(Emission_Table[[#This Row],[Clean GHG Type]]="N2O", Emission_Table[[#This Row],[Emissions (tons)]]*265, "")))</f>
        <v>131746.00873911133</v>
      </c>
      <c r="G963" s="8">
        <v>4705.2145978254048</v>
      </c>
    </row>
    <row r="964" spans="1:7" ht="15.75" customHeight="1" x14ac:dyDescent="0.3">
      <c r="A964" s="6" t="s">
        <v>181</v>
      </c>
      <c r="B964" s="6" t="str">
        <f>TRIM(UPPER(Emission_Table_Raw[[#This Row],[Facility Name]]))</f>
        <v>ADANI GREEN</v>
      </c>
      <c r="C964" s="1" t="s">
        <v>34</v>
      </c>
      <c r="D964" s="3" t="str">
        <f>TRIM(UPPER(Emission_Table_Raw[[#This Row],[Scope]]))</f>
        <v>SCOPE 3</v>
      </c>
      <c r="E964" s="3" t="str">
        <f>SUBSTITUTE(SUBSTITUTE(SUBSTITUTE(UPPER(Emission_Table_Raw[[#This Row],[GHG Type]]),"₂","2"),"₄","4"),"₀","0")</f>
        <v>N2O</v>
      </c>
      <c r="F964" s="8">
        <f>IF(Emission_Table[ [#This Row],[Clean GHG Type] ]="CO2", Emission_Table[[#This Row],[Emissions (tons)]],
 IF(Emission_Table[[#This Row],[Clean GHG Type]]="CH4", Emission_Table[[#This Row],[Emissions (tons)]]*28,
 IF(Emission_Table[[#This Row],[Clean GHG Type]]="N2O", Emission_Table[[#This Row],[Emissions (tons)]]*265, "")))</f>
        <v>183760.02202828901</v>
      </c>
      <c r="G964" s="8">
        <v>693.43404538976984</v>
      </c>
    </row>
    <row r="965" spans="1:7" ht="15.75" customHeight="1" x14ac:dyDescent="0.3">
      <c r="A965" s="6" t="s">
        <v>181</v>
      </c>
      <c r="B965" s="6" t="str">
        <f>TRIM(UPPER(Emission_Table_Raw[[#This Row],[Facility Name]]))</f>
        <v>ADANI GREEN</v>
      </c>
      <c r="C965" s="1" t="s">
        <v>8</v>
      </c>
      <c r="D965" s="3" t="str">
        <f>TRIM(UPPER(Emission_Table_Raw[[#This Row],[Scope]]))</f>
        <v>SCOPE 1</v>
      </c>
      <c r="E965" s="3" t="str">
        <f>SUBSTITUTE(SUBSTITUTE(SUBSTITUTE(UPPER(Emission_Table_Raw[[#This Row],[GHG Type]]),"₂","2"),"₄","4"),"₀","0")</f>
        <v>CO2</v>
      </c>
      <c r="F965" s="8">
        <f>IF(Emission_Table[ [#This Row],[Clean GHG Type] ]="CO2", Emission_Table[[#This Row],[Emissions (tons)]],
 IF(Emission_Table[[#This Row],[Clean GHG Type]]="CH4", Emission_Table[[#This Row],[Emissions (tons)]]*28,
 IF(Emission_Table[[#This Row],[Clean GHG Type]]="N2O", Emission_Table[[#This Row],[Emissions (tons)]]*265, "")))</f>
        <v>1493.38</v>
      </c>
      <c r="G965" s="8">
        <v>1493.38</v>
      </c>
    </row>
    <row r="966" spans="1:7" ht="15.75" customHeight="1" x14ac:dyDescent="0.3">
      <c r="A966" s="6" t="s">
        <v>181</v>
      </c>
      <c r="B966" s="6" t="str">
        <f>TRIM(UPPER(Emission_Table_Raw[[#This Row],[Facility Name]]))</f>
        <v>L&amp;T</v>
      </c>
      <c r="C966" s="1" t="s">
        <v>23</v>
      </c>
      <c r="D966" s="3" t="str">
        <f>TRIM(UPPER(Emission_Table_Raw[[#This Row],[Scope]]))</f>
        <v>SCOPE 2</v>
      </c>
      <c r="E966" s="3" t="str">
        <f>SUBSTITUTE(SUBSTITUTE(SUBSTITUTE(UPPER(Emission_Table_Raw[[#This Row],[GHG Type]]),"₂","2"),"₄","4"),"₀","0")</f>
        <v>CO2</v>
      </c>
      <c r="F966" s="8">
        <f>IF(Emission_Table[ [#This Row],[Clean GHG Type] ]="CO2", Emission_Table[[#This Row],[Emissions (tons)]],
 IF(Emission_Table[[#This Row],[Clean GHG Type]]="CH4", Emission_Table[[#This Row],[Emissions (tons)]]*28,
 IF(Emission_Table[[#This Row],[Clean GHG Type]]="N2O", Emission_Table[[#This Row],[Emissions (tons)]]*265, "")))</f>
        <v>4329.05</v>
      </c>
      <c r="G966" s="8">
        <v>4329.05</v>
      </c>
    </row>
    <row r="967" spans="1:7" ht="15.75" customHeight="1" x14ac:dyDescent="0.3">
      <c r="A967" s="6" t="s">
        <v>181</v>
      </c>
      <c r="B967" s="6" t="str">
        <f>TRIM(UPPER(Emission_Table_Raw[[#This Row],[Facility Name]]))</f>
        <v>L&amp;T</v>
      </c>
      <c r="C967" s="1" t="s">
        <v>23</v>
      </c>
      <c r="D967" s="3" t="str">
        <f>TRIM(UPPER(Emission_Table_Raw[[#This Row],[Scope]]))</f>
        <v>SCOPE 1</v>
      </c>
      <c r="E967" s="3" t="str">
        <f>SUBSTITUTE(SUBSTITUTE(SUBSTITUTE(UPPER(Emission_Table_Raw[[#This Row],[GHG Type]]),"₂","2"),"₄","4"),"₀","0")</f>
        <v>CO2</v>
      </c>
      <c r="F967" s="8">
        <f>IF(Emission_Table[ [#This Row],[Clean GHG Type] ]="CO2", Emission_Table[[#This Row],[Emissions (tons)]],
 IF(Emission_Table[[#This Row],[Clean GHG Type]]="CH4", Emission_Table[[#This Row],[Emissions (tons)]]*28,
 IF(Emission_Table[[#This Row],[Clean GHG Type]]="N2O", Emission_Table[[#This Row],[Emissions (tons)]]*265, "")))</f>
        <v>4615.88</v>
      </c>
      <c r="G967" s="8">
        <v>4615.88</v>
      </c>
    </row>
    <row r="968" spans="1:7" ht="15.75" customHeight="1" x14ac:dyDescent="0.3">
      <c r="A968" s="6" t="s">
        <v>181</v>
      </c>
      <c r="B968" s="6" t="str">
        <f>TRIM(UPPER(Emission_Table_Raw[[#This Row],[Facility Name]]))</f>
        <v>TATA STEEL</v>
      </c>
      <c r="C968" s="1" t="s">
        <v>23</v>
      </c>
      <c r="D968" s="3" t="str">
        <f>TRIM(UPPER(Emission_Table_Raw[[#This Row],[Scope]]))</f>
        <v>SCOPE 3</v>
      </c>
      <c r="E968" s="3" t="str">
        <f>SUBSTITUTE(SUBSTITUTE(SUBSTITUTE(UPPER(Emission_Table_Raw[[#This Row],[GHG Type]]),"₂","2"),"₄","4"),"₀","0")</f>
        <v>N2O</v>
      </c>
      <c r="F968" s="8">
        <f>IF(Emission_Table[ [#This Row],[Clean GHG Type] ]="CO2", Emission_Table[[#This Row],[Emissions (tons)]],
 IF(Emission_Table[[#This Row],[Clean GHG Type]]="CH4", Emission_Table[[#This Row],[Emissions (tons)]]*28,
 IF(Emission_Table[[#This Row],[Clean GHG Type]]="N2O", Emission_Table[[#This Row],[Emissions (tons)]]*265, "")))</f>
        <v>900094.67886531574</v>
      </c>
      <c r="G968" s="8">
        <v>3396.5836938313801</v>
      </c>
    </row>
    <row r="969" spans="1:7" ht="15.75" customHeight="1" x14ac:dyDescent="0.3">
      <c r="A969" s="6" t="s">
        <v>181</v>
      </c>
      <c r="B969" s="6" t="str">
        <f>TRIM(UPPER(Emission_Table_Raw[[#This Row],[Facility Name]]))</f>
        <v>TATA STEEL</v>
      </c>
      <c r="C969" s="1" t="s">
        <v>13</v>
      </c>
      <c r="D969" s="3" t="str">
        <f>TRIM(UPPER(Emission_Table_Raw[[#This Row],[Scope]]))</f>
        <v>SCOPE 2</v>
      </c>
      <c r="E969" s="3" t="str">
        <f>SUBSTITUTE(SUBSTITUTE(SUBSTITUTE(UPPER(Emission_Table_Raw[[#This Row],[GHG Type]]),"₂","2"),"₄","4"),"₀","0")</f>
        <v>N2O</v>
      </c>
      <c r="F969" s="8">
        <f>IF(Emission_Table[ [#This Row],[Clean GHG Type] ]="CO2", Emission_Table[[#This Row],[Emissions (tons)]],
 IF(Emission_Table[[#This Row],[Clean GHG Type]]="CH4", Emission_Table[[#This Row],[Emissions (tons)]]*28,
 IF(Emission_Table[[#This Row],[Clean GHG Type]]="N2O", Emission_Table[[#This Row],[Emissions (tons)]]*265, "")))</f>
        <v>886764.20000000007</v>
      </c>
      <c r="G969" s="8">
        <v>3346.28</v>
      </c>
    </row>
    <row r="970" spans="1:7" ht="15.75" customHeight="1" x14ac:dyDescent="0.3">
      <c r="A970" s="6" t="s">
        <v>181</v>
      </c>
      <c r="B970" s="6" t="str">
        <f>TRIM(UPPER(Emission_Table_Raw[[#This Row],[Facility Name]]))</f>
        <v>JSW ENERGY</v>
      </c>
      <c r="C970" s="1" t="s">
        <v>34</v>
      </c>
      <c r="D970" s="3" t="str">
        <f>TRIM(UPPER(Emission_Table_Raw[[#This Row],[Scope]]))</f>
        <v>SCOPE 3</v>
      </c>
      <c r="E970" s="3" t="str">
        <f>SUBSTITUTE(SUBSTITUTE(SUBSTITUTE(UPPER(Emission_Table_Raw[[#This Row],[GHG Type]]),"₂","2"),"₄","4"),"₀","0")</f>
        <v>CO2</v>
      </c>
      <c r="F970" s="8">
        <f>IF(Emission_Table[ [#This Row],[Clean GHG Type] ]="CO2", Emission_Table[[#This Row],[Emissions (tons)]],
 IF(Emission_Table[[#This Row],[Clean GHG Type]]="CH4", Emission_Table[[#This Row],[Emissions (tons)]]*28,
 IF(Emission_Table[[#This Row],[Clean GHG Type]]="N2O", Emission_Table[[#This Row],[Emissions (tons)]]*265, "")))</f>
        <v>999.48</v>
      </c>
      <c r="G970" s="8">
        <v>999.48</v>
      </c>
    </row>
    <row r="971" spans="1:7" ht="15.75" customHeight="1" x14ac:dyDescent="0.3">
      <c r="A971" s="6" t="s">
        <v>181</v>
      </c>
      <c r="B971" s="6" t="str">
        <f>TRIM(UPPER(Emission_Table_Raw[[#This Row],[Facility Name]]))</f>
        <v>ADANI GREEN</v>
      </c>
      <c r="C971" s="1" t="s">
        <v>13</v>
      </c>
      <c r="D971" s="3" t="str">
        <f>TRIM(UPPER(Emission_Table_Raw[[#This Row],[Scope]]))</f>
        <v>SCOPE 3</v>
      </c>
      <c r="E971" s="3" t="str">
        <f>SUBSTITUTE(SUBSTITUTE(SUBSTITUTE(UPPER(Emission_Table_Raw[[#This Row],[GHG Type]]),"₂","2"),"₄","4"),"₀","0")</f>
        <v>CO2</v>
      </c>
      <c r="F971" s="8">
        <f>IF(Emission_Table[ [#This Row],[Clean GHG Type] ]="CO2", Emission_Table[[#This Row],[Emissions (tons)]],
 IF(Emission_Table[[#This Row],[Clean GHG Type]]="CH4", Emission_Table[[#This Row],[Emissions (tons)]]*28,
 IF(Emission_Table[[#This Row],[Clean GHG Type]]="N2O", Emission_Table[[#This Row],[Emissions (tons)]]*265, "")))</f>
        <v>2230.0799235697232</v>
      </c>
      <c r="G971" s="8">
        <v>2230.0799235697232</v>
      </c>
    </row>
    <row r="972" spans="1:7" ht="15.75" customHeight="1" x14ac:dyDescent="0.3">
      <c r="A972" s="6" t="s">
        <v>181</v>
      </c>
      <c r="B972" s="6" t="str">
        <f>TRIM(UPPER(Emission_Table_Raw[[#This Row],[Facility Name]]))</f>
        <v>JSW ENERGY</v>
      </c>
      <c r="C972" s="1" t="s">
        <v>13</v>
      </c>
      <c r="D972" s="3" t="str">
        <f>TRIM(UPPER(Emission_Table_Raw[[#This Row],[Scope]]))</f>
        <v>SCOPE 2</v>
      </c>
      <c r="E972" s="3" t="str">
        <f>SUBSTITUTE(SUBSTITUTE(SUBSTITUTE(UPPER(Emission_Table_Raw[[#This Row],[GHG Type]]),"₂","2"),"₄","4"),"₀","0")</f>
        <v>CH4</v>
      </c>
      <c r="F972" s="8">
        <f>IF(Emission_Table[ [#This Row],[Clean GHG Type] ]="CO2", Emission_Table[[#This Row],[Emissions (tons)]],
 IF(Emission_Table[[#This Row],[Clean GHG Type]]="CH4", Emission_Table[[#This Row],[Emissions (tons)]]*28,
 IF(Emission_Table[[#This Row],[Clean GHG Type]]="N2O", Emission_Table[[#This Row],[Emissions (tons)]]*265, "")))</f>
        <v>27027.279999999999</v>
      </c>
      <c r="G972" s="8">
        <v>965.26</v>
      </c>
    </row>
    <row r="973" spans="1:7" ht="15.75" customHeight="1" x14ac:dyDescent="0.3">
      <c r="A973" s="6" t="s">
        <v>181</v>
      </c>
      <c r="B973" s="6" t="str">
        <f>TRIM(UPPER(Emission_Table_Raw[[#This Row],[Facility Name]]))</f>
        <v>ADANI GREEN</v>
      </c>
      <c r="C973" s="1" t="s">
        <v>8</v>
      </c>
      <c r="D973" s="3" t="str">
        <f>TRIM(UPPER(Emission_Table_Raw[[#This Row],[Scope]]))</f>
        <v>SCOPE 2</v>
      </c>
      <c r="E973" s="3" t="str">
        <f>SUBSTITUTE(SUBSTITUTE(SUBSTITUTE(UPPER(Emission_Table_Raw[[#This Row],[GHG Type]]),"₂","2"),"₄","4"),"₀","0")</f>
        <v>CO2</v>
      </c>
      <c r="F973" s="8">
        <f>IF(Emission_Table[ [#This Row],[Clean GHG Type] ]="CO2", Emission_Table[[#This Row],[Emissions (tons)]],
 IF(Emission_Table[[#This Row],[Clean GHG Type]]="CH4", Emission_Table[[#This Row],[Emissions (tons)]]*28,
 IF(Emission_Table[[#This Row],[Clean GHG Type]]="N2O", Emission_Table[[#This Row],[Emissions (tons)]]*265, "")))</f>
        <v>2945.0437751789682</v>
      </c>
      <c r="G973" s="8">
        <v>2945.0437751789682</v>
      </c>
    </row>
    <row r="974" spans="1:7" ht="15.75" customHeight="1" x14ac:dyDescent="0.3">
      <c r="A974" s="6" t="s">
        <v>115</v>
      </c>
      <c r="B974" s="6" t="str">
        <f>TRIM(UPPER(Emission_Table_Raw[[#This Row],[Facility Name]]))</f>
        <v>RELIANCE INDUSTRIES</v>
      </c>
      <c r="C974" s="1" t="s">
        <v>13</v>
      </c>
      <c r="D974" s="3" t="str">
        <f>TRIM(UPPER(Emission_Table_Raw[[#This Row],[Scope]]))</f>
        <v>SCOPE 1</v>
      </c>
      <c r="E974" s="3" t="str">
        <f>SUBSTITUTE(SUBSTITUTE(SUBSTITUTE(UPPER(Emission_Table_Raw[[#This Row],[GHG Type]]),"₂","2"),"₄","4"),"₀","0")</f>
        <v>CH4</v>
      </c>
      <c r="F974" s="8">
        <f>IF(Emission_Table[ [#This Row],[Clean GHG Type] ]="CO2", Emission_Table[[#This Row],[Emissions (tons)]],
 IF(Emission_Table[[#This Row],[Clean GHG Type]]="CH4", Emission_Table[[#This Row],[Emissions (tons)]]*28,
 IF(Emission_Table[[#This Row],[Clean GHG Type]]="N2O", Emission_Table[[#This Row],[Emissions (tons)]]*265, "")))</f>
        <v>12476.800000000001</v>
      </c>
      <c r="G974" s="8">
        <v>445.6</v>
      </c>
    </row>
    <row r="975" spans="1:7" ht="15.75" customHeight="1" x14ac:dyDescent="0.3">
      <c r="A975" s="6" t="s">
        <v>115</v>
      </c>
      <c r="B975" s="6" t="str">
        <f>TRIM(UPPER(Emission_Table_Raw[[#This Row],[Facility Name]]))</f>
        <v>ADANI GREEN</v>
      </c>
      <c r="C975" s="1" t="s">
        <v>13</v>
      </c>
      <c r="D975" s="3" t="str">
        <f>TRIM(UPPER(Emission_Table_Raw[[#This Row],[Scope]]))</f>
        <v>SCOPE 1</v>
      </c>
      <c r="E975" s="3" t="str">
        <f>SUBSTITUTE(SUBSTITUTE(SUBSTITUTE(UPPER(Emission_Table_Raw[[#This Row],[GHG Type]]),"₂","2"),"₄","4"),"₀","0")</f>
        <v>CO2</v>
      </c>
      <c r="F975" s="8">
        <f>IF(Emission_Table[ [#This Row],[Clean GHG Type] ]="CO2", Emission_Table[[#This Row],[Emissions (tons)]],
 IF(Emission_Table[[#This Row],[Clean GHG Type]]="CH4", Emission_Table[[#This Row],[Emissions (tons)]]*28,
 IF(Emission_Table[[#This Row],[Clean GHG Type]]="N2O", Emission_Table[[#This Row],[Emissions (tons)]]*265, "")))</f>
        <v>358.65</v>
      </c>
      <c r="G975" s="8">
        <v>358.65</v>
      </c>
    </row>
    <row r="976" spans="1:7" ht="15.75" customHeight="1" x14ac:dyDescent="0.3">
      <c r="A976" s="6" t="s">
        <v>115</v>
      </c>
      <c r="B976" s="6" t="str">
        <f>TRIM(UPPER(Emission_Table_Raw[[#This Row],[Facility Name]]))</f>
        <v>L&amp;T</v>
      </c>
      <c r="C976" s="1" t="s">
        <v>13</v>
      </c>
      <c r="D976" s="3" t="str">
        <f>TRIM(UPPER(Emission_Table_Raw[[#This Row],[Scope]]))</f>
        <v>SCOPE 1</v>
      </c>
      <c r="E976" s="3" t="str">
        <f>SUBSTITUTE(SUBSTITUTE(SUBSTITUTE(UPPER(Emission_Table_Raw[[#This Row],[GHG Type]]),"₂","2"),"₄","4"),"₀","0")</f>
        <v>CO2</v>
      </c>
      <c r="F976" s="8">
        <f>IF(Emission_Table[ [#This Row],[Clean GHG Type] ]="CO2", Emission_Table[[#This Row],[Emissions (tons)]],
 IF(Emission_Table[[#This Row],[Clean GHG Type]]="CH4", Emission_Table[[#This Row],[Emissions (tons)]]*28,
 IF(Emission_Table[[#This Row],[Clean GHG Type]]="N2O", Emission_Table[[#This Row],[Emissions (tons)]]*265, "")))</f>
        <v>2903.42</v>
      </c>
      <c r="G976" s="8">
        <v>2903.42</v>
      </c>
    </row>
    <row r="977" spans="1:7" ht="15.75" customHeight="1" x14ac:dyDescent="0.3">
      <c r="A977" s="6" t="s">
        <v>115</v>
      </c>
      <c r="B977" s="6" t="str">
        <f>TRIM(UPPER(Emission_Table_Raw[[#This Row],[Facility Name]]))</f>
        <v>RELIANCE INDUSTRIES</v>
      </c>
      <c r="C977" s="1" t="s">
        <v>13</v>
      </c>
      <c r="D977" s="3" t="str">
        <f>TRIM(UPPER(Emission_Table_Raw[[#This Row],[Scope]]))</f>
        <v>SCOPE 3</v>
      </c>
      <c r="E977" s="3" t="str">
        <f>SUBSTITUTE(SUBSTITUTE(SUBSTITUTE(UPPER(Emission_Table_Raw[[#This Row],[GHG Type]]),"₂","2"),"₄","4"),"₀","0")</f>
        <v>CO2</v>
      </c>
      <c r="F977" s="8">
        <f>IF(Emission_Table[ [#This Row],[Clean GHG Type] ]="CO2", Emission_Table[[#This Row],[Emissions (tons)]],
 IF(Emission_Table[[#This Row],[Clean GHG Type]]="CH4", Emission_Table[[#This Row],[Emissions (tons)]]*28,
 IF(Emission_Table[[#This Row],[Clean GHG Type]]="N2O", Emission_Table[[#This Row],[Emissions (tons)]]*265, "")))</f>
        <v>4623.8100000000004</v>
      </c>
      <c r="G977" s="8">
        <v>4623.8100000000004</v>
      </c>
    </row>
    <row r="978" spans="1:7" ht="15.75" customHeight="1" x14ac:dyDescent="0.3">
      <c r="A978" s="6" t="s">
        <v>115</v>
      </c>
      <c r="B978" s="6" t="str">
        <f>TRIM(UPPER(Emission_Table_Raw[[#This Row],[Facility Name]]))</f>
        <v>ADANI GREEN</v>
      </c>
      <c r="C978" s="1" t="s">
        <v>34</v>
      </c>
      <c r="D978" s="3" t="str">
        <f>TRIM(UPPER(Emission_Table_Raw[[#This Row],[Scope]]))</f>
        <v>SCOPE 2</v>
      </c>
      <c r="E978" s="3" t="str">
        <f>SUBSTITUTE(SUBSTITUTE(SUBSTITUTE(UPPER(Emission_Table_Raw[[#This Row],[GHG Type]]),"₂","2"),"₄","4"),"₀","0")</f>
        <v>N2O</v>
      </c>
      <c r="F978" s="8">
        <f>IF(Emission_Table[ [#This Row],[Clean GHG Type] ]="CO2", Emission_Table[[#This Row],[Emissions (tons)]],
 IF(Emission_Table[[#This Row],[Clean GHG Type]]="CH4", Emission_Table[[#This Row],[Emissions (tons)]]*28,
 IF(Emission_Table[[#This Row],[Clean GHG Type]]="N2O", Emission_Table[[#This Row],[Emissions (tons)]]*265, "")))</f>
        <v>22466.7</v>
      </c>
      <c r="G978" s="8">
        <v>84.78</v>
      </c>
    </row>
    <row r="979" spans="1:7" ht="15.75" customHeight="1" x14ac:dyDescent="0.3">
      <c r="A979" s="6" t="s">
        <v>115</v>
      </c>
      <c r="B979" s="6" t="str">
        <f>TRIM(UPPER(Emission_Table_Raw[[#This Row],[Facility Name]]))</f>
        <v>ADANI GREEN</v>
      </c>
      <c r="C979" s="1" t="s">
        <v>8</v>
      </c>
      <c r="D979" s="3" t="str">
        <f>TRIM(UPPER(Emission_Table_Raw[[#This Row],[Scope]]))</f>
        <v>SCOPE 2</v>
      </c>
      <c r="E979" s="3" t="str">
        <f>SUBSTITUTE(SUBSTITUTE(SUBSTITUTE(UPPER(Emission_Table_Raw[[#This Row],[GHG Type]]),"₂","2"),"₄","4"),"₀","0")</f>
        <v>CH4</v>
      </c>
      <c r="F979" s="8">
        <f>IF(Emission_Table[ [#This Row],[Clean GHG Type] ]="CO2", Emission_Table[[#This Row],[Emissions (tons)]],
 IF(Emission_Table[[#This Row],[Clean GHG Type]]="CH4", Emission_Table[[#This Row],[Emissions (tons)]]*28,
 IF(Emission_Table[[#This Row],[Clean GHG Type]]="N2O", Emission_Table[[#This Row],[Emissions (tons)]]*265, "")))</f>
        <v>43785.279999999999</v>
      </c>
      <c r="G979" s="8">
        <v>1563.76</v>
      </c>
    </row>
    <row r="980" spans="1:7" ht="15.75" customHeight="1" x14ac:dyDescent="0.3">
      <c r="A980" s="6" t="s">
        <v>115</v>
      </c>
      <c r="B980" s="6" t="str">
        <f>TRIM(UPPER(Emission_Table_Raw[[#This Row],[Facility Name]]))</f>
        <v>ADANI GREEN</v>
      </c>
      <c r="C980" s="1" t="s">
        <v>13</v>
      </c>
      <c r="D980" s="3" t="str">
        <f>TRIM(UPPER(Emission_Table_Raw[[#This Row],[Scope]]))</f>
        <v>SCOPE 2</v>
      </c>
      <c r="E980" s="3" t="str">
        <f>SUBSTITUTE(SUBSTITUTE(SUBSTITUTE(UPPER(Emission_Table_Raw[[#This Row],[GHG Type]]),"₂","2"),"₄","4"),"₀","0")</f>
        <v>N2O</v>
      </c>
      <c r="F980" s="8">
        <f>IF(Emission_Table[ [#This Row],[Clean GHG Type] ]="CO2", Emission_Table[[#This Row],[Emissions (tons)]],
 IF(Emission_Table[[#This Row],[Clean GHG Type]]="CH4", Emission_Table[[#This Row],[Emissions (tons)]]*28,
 IF(Emission_Table[[#This Row],[Clean GHG Type]]="N2O", Emission_Table[[#This Row],[Emissions (tons)]]*265, "")))</f>
        <v>369006.10516260104</v>
      </c>
      <c r="G980" s="8">
        <v>1392.4758685381171</v>
      </c>
    </row>
    <row r="981" spans="1:7" ht="15.75" customHeight="1" x14ac:dyDescent="0.3">
      <c r="A981" s="6" t="s">
        <v>115</v>
      </c>
      <c r="B981" s="6" t="str">
        <f>TRIM(UPPER(Emission_Table_Raw[[#This Row],[Facility Name]]))</f>
        <v>JSW ENERGY</v>
      </c>
      <c r="C981" s="1" t="s">
        <v>8</v>
      </c>
      <c r="D981" s="3" t="str">
        <f>TRIM(UPPER(Emission_Table_Raw[[#This Row],[Scope]]))</f>
        <v>SCOPE 2</v>
      </c>
      <c r="E981" s="3" t="str">
        <f>SUBSTITUTE(SUBSTITUTE(SUBSTITUTE(UPPER(Emission_Table_Raw[[#This Row],[GHG Type]]),"₂","2"),"₄","4"),"₀","0")</f>
        <v>N2O</v>
      </c>
      <c r="F981" s="8">
        <f>IF(Emission_Table[ [#This Row],[Clean GHG Type] ]="CO2", Emission_Table[[#This Row],[Emissions (tons)]],
 IF(Emission_Table[[#This Row],[Clean GHG Type]]="CH4", Emission_Table[[#This Row],[Emissions (tons)]]*28,
 IF(Emission_Table[[#This Row],[Clean GHG Type]]="N2O", Emission_Table[[#This Row],[Emissions (tons)]]*265, "")))</f>
        <v>999148.04999999993</v>
      </c>
      <c r="G981" s="8">
        <v>3770.37</v>
      </c>
    </row>
    <row r="982" spans="1:7" ht="15.75" customHeight="1" x14ac:dyDescent="0.3">
      <c r="A982" s="6" t="s">
        <v>115</v>
      </c>
      <c r="B982" s="6" t="str">
        <f>TRIM(UPPER(Emission_Table_Raw[[#This Row],[Facility Name]]))</f>
        <v>JSW ENERGY</v>
      </c>
      <c r="C982" s="1" t="s">
        <v>34</v>
      </c>
      <c r="D982" s="3" t="str">
        <f>TRIM(UPPER(Emission_Table_Raw[[#This Row],[Scope]]))</f>
        <v>SCOPE 1</v>
      </c>
      <c r="E982" s="3" t="str">
        <f>SUBSTITUTE(SUBSTITUTE(SUBSTITUTE(UPPER(Emission_Table_Raw[[#This Row],[GHG Type]]),"₂","2"),"₄","4"),"₀","0")</f>
        <v>CO2</v>
      </c>
      <c r="F982" s="8">
        <f>IF(Emission_Table[ [#This Row],[Clean GHG Type] ]="CO2", Emission_Table[[#This Row],[Emissions (tons)]],
 IF(Emission_Table[[#This Row],[Clean GHG Type]]="CH4", Emission_Table[[#This Row],[Emissions (tons)]]*28,
 IF(Emission_Table[[#This Row],[Clean GHG Type]]="N2O", Emission_Table[[#This Row],[Emissions (tons)]]*265, "")))</f>
        <v>3251.65</v>
      </c>
      <c r="G982" s="8">
        <v>3251.65</v>
      </c>
    </row>
    <row r="983" spans="1:7" ht="15.75" customHeight="1" x14ac:dyDescent="0.3">
      <c r="A983" s="6" t="s">
        <v>53</v>
      </c>
      <c r="B983" s="6" t="str">
        <f>TRIM(UPPER(Emission_Table_Raw[[#This Row],[Facility Name]]))</f>
        <v>ADANI GREEN</v>
      </c>
      <c r="C983" s="1" t="s">
        <v>34</v>
      </c>
      <c r="D983" s="3" t="str">
        <f>TRIM(UPPER(Emission_Table_Raw[[#This Row],[Scope]]))</f>
        <v>SCOPE 2</v>
      </c>
      <c r="E983" s="3" t="str">
        <f>SUBSTITUTE(SUBSTITUTE(SUBSTITUTE(UPPER(Emission_Table_Raw[[#This Row],[GHG Type]]),"₂","2"),"₄","4"),"₀","0")</f>
        <v>N2O</v>
      </c>
      <c r="F983" s="8">
        <f>IF(Emission_Table[ [#This Row],[Clean GHG Type] ]="CO2", Emission_Table[[#This Row],[Emissions (tons)]],
 IF(Emission_Table[[#This Row],[Clean GHG Type]]="CH4", Emission_Table[[#This Row],[Emissions (tons)]]*28,
 IF(Emission_Table[[#This Row],[Clean GHG Type]]="N2O", Emission_Table[[#This Row],[Emissions (tons)]]*265, "")))</f>
        <v>734924.5</v>
      </c>
      <c r="G983" s="8">
        <v>2773.3</v>
      </c>
    </row>
    <row r="984" spans="1:7" ht="15.75" customHeight="1" x14ac:dyDescent="0.3">
      <c r="A984" s="6" t="s">
        <v>53</v>
      </c>
      <c r="B984" s="6" t="str">
        <f>TRIM(UPPER(Emission_Table_Raw[[#This Row],[Facility Name]]))</f>
        <v>ADANI GREEN</v>
      </c>
      <c r="C984" s="1" t="s">
        <v>34</v>
      </c>
      <c r="D984" s="3" t="str">
        <f>TRIM(UPPER(Emission_Table_Raw[[#This Row],[Scope]]))</f>
        <v>SCOPE 2</v>
      </c>
      <c r="E984" s="3" t="str">
        <f>SUBSTITUTE(SUBSTITUTE(SUBSTITUTE(UPPER(Emission_Table_Raw[[#This Row],[GHG Type]]),"₂","2"),"₄","4"),"₀","0")</f>
        <v>CO2</v>
      </c>
      <c r="F984" s="8">
        <f>IF(Emission_Table[ [#This Row],[Clean GHG Type] ]="CO2", Emission_Table[[#This Row],[Emissions (tons)]],
 IF(Emission_Table[[#This Row],[Clean GHG Type]]="CH4", Emission_Table[[#This Row],[Emissions (tons)]]*28,
 IF(Emission_Table[[#This Row],[Clean GHG Type]]="N2O", Emission_Table[[#This Row],[Emissions (tons)]]*265, "")))</f>
        <v>3836.23</v>
      </c>
      <c r="G984" s="8">
        <v>3836.23</v>
      </c>
    </row>
    <row r="985" spans="1:7" ht="15.75" customHeight="1" x14ac:dyDescent="0.3">
      <c r="A985" s="6" t="s">
        <v>53</v>
      </c>
      <c r="B985" s="6" t="str">
        <f>TRIM(UPPER(Emission_Table_Raw[[#This Row],[Facility Name]]))</f>
        <v>TATA STEEL</v>
      </c>
      <c r="C985" s="1" t="s">
        <v>23</v>
      </c>
      <c r="D985" s="3" t="str">
        <f>TRIM(UPPER(Emission_Table_Raw[[#This Row],[Scope]]))</f>
        <v>SCOPE 2</v>
      </c>
      <c r="E985" s="3" t="str">
        <f>SUBSTITUTE(SUBSTITUTE(SUBSTITUTE(UPPER(Emission_Table_Raw[[#This Row],[GHG Type]]),"₂","2"),"₄","4"),"₀","0")</f>
        <v>CH4</v>
      </c>
      <c r="F985" s="8">
        <f>IF(Emission_Table[ [#This Row],[Clean GHG Type] ]="CO2", Emission_Table[[#This Row],[Emissions (tons)]],
 IF(Emission_Table[[#This Row],[Clean GHG Type]]="CH4", Emission_Table[[#This Row],[Emissions (tons)]]*28,
 IF(Emission_Table[[#This Row],[Clean GHG Type]]="N2O", Emission_Table[[#This Row],[Emissions (tons)]]*265, "")))</f>
        <v>6775.16</v>
      </c>
      <c r="G985" s="8">
        <v>241.97</v>
      </c>
    </row>
    <row r="986" spans="1:7" ht="15.75" customHeight="1" x14ac:dyDescent="0.3">
      <c r="A986" s="6" t="s">
        <v>53</v>
      </c>
      <c r="B986" s="6" t="str">
        <f>TRIM(UPPER(Emission_Table_Raw[[#This Row],[Facility Name]]))</f>
        <v>JSW ENERGY</v>
      </c>
      <c r="C986" s="1" t="s">
        <v>34</v>
      </c>
      <c r="D986" s="3" t="str">
        <f>TRIM(UPPER(Emission_Table_Raw[[#This Row],[Scope]]))</f>
        <v>SCOPE 3</v>
      </c>
      <c r="E986" s="3" t="str">
        <f>SUBSTITUTE(SUBSTITUTE(SUBSTITUTE(UPPER(Emission_Table_Raw[[#This Row],[GHG Type]]),"₂","2"),"₄","4"),"₀","0")</f>
        <v>N2O</v>
      </c>
      <c r="F986" s="8">
        <f>IF(Emission_Table[ [#This Row],[Clean GHG Type] ]="CO2", Emission_Table[[#This Row],[Emissions (tons)]],
 IF(Emission_Table[[#This Row],[Clean GHG Type]]="CH4", Emission_Table[[#This Row],[Emissions (tons)]]*28,
 IF(Emission_Table[[#This Row],[Clean GHG Type]]="N2O", Emission_Table[[#This Row],[Emissions (tons)]]*265, "")))</f>
        <v>143168.9</v>
      </c>
      <c r="G986" s="8">
        <v>540.26</v>
      </c>
    </row>
    <row r="987" spans="1:7" ht="15.75" customHeight="1" x14ac:dyDescent="0.3">
      <c r="A987" s="6" t="s">
        <v>53</v>
      </c>
      <c r="B987" s="6" t="str">
        <f>TRIM(UPPER(Emission_Table_Raw[[#This Row],[Facility Name]]))</f>
        <v>L&amp;T</v>
      </c>
      <c r="C987" s="1" t="s">
        <v>8</v>
      </c>
      <c r="D987" s="3" t="str">
        <f>TRIM(UPPER(Emission_Table_Raw[[#This Row],[Scope]]))</f>
        <v>SCOPE 3</v>
      </c>
      <c r="E987" s="3" t="str">
        <f>SUBSTITUTE(SUBSTITUTE(SUBSTITUTE(UPPER(Emission_Table_Raw[[#This Row],[GHG Type]]),"₂","2"),"₄","4"),"₀","0")</f>
        <v>CO2</v>
      </c>
      <c r="F987" s="8">
        <f>IF(Emission_Table[ [#This Row],[Clean GHG Type] ]="CO2", Emission_Table[[#This Row],[Emissions (tons)]],
 IF(Emission_Table[[#This Row],[Clean GHG Type]]="CH4", Emission_Table[[#This Row],[Emissions (tons)]]*28,
 IF(Emission_Table[[#This Row],[Clean GHG Type]]="N2O", Emission_Table[[#This Row],[Emissions (tons)]]*265, "")))</f>
        <v>2791.16</v>
      </c>
      <c r="G987" s="8">
        <v>2791.16</v>
      </c>
    </row>
    <row r="988" spans="1:7" ht="15.75" customHeight="1" x14ac:dyDescent="0.3">
      <c r="A988" s="6" t="s">
        <v>53</v>
      </c>
      <c r="B988" s="6" t="str">
        <f>TRIM(UPPER(Emission_Table_Raw[[#This Row],[Facility Name]]))</f>
        <v>ADANI GREEN</v>
      </c>
      <c r="C988" s="1" t="s">
        <v>8</v>
      </c>
      <c r="D988" s="3" t="str">
        <f>TRIM(UPPER(Emission_Table_Raw[[#This Row],[Scope]]))</f>
        <v>SCOPE 2</v>
      </c>
      <c r="E988" s="3" t="str">
        <f>SUBSTITUTE(SUBSTITUTE(SUBSTITUTE(UPPER(Emission_Table_Raw[[#This Row],[GHG Type]]),"₂","2"),"₄","4"),"₀","0")</f>
        <v>CO2</v>
      </c>
      <c r="F988" s="8">
        <f>IF(Emission_Table[ [#This Row],[Clean GHG Type] ]="CO2", Emission_Table[[#This Row],[Emissions (tons)]],
 IF(Emission_Table[[#This Row],[Clean GHG Type]]="CH4", Emission_Table[[#This Row],[Emissions (tons)]]*28,
 IF(Emission_Table[[#This Row],[Clean GHG Type]]="N2O", Emission_Table[[#This Row],[Emissions (tons)]]*265, "")))</f>
        <v>3884.75</v>
      </c>
      <c r="G988" s="8">
        <v>3884.75</v>
      </c>
    </row>
    <row r="989" spans="1:7" ht="15.75" customHeight="1" x14ac:dyDescent="0.3">
      <c r="A989" s="6" t="s">
        <v>53</v>
      </c>
      <c r="B989" s="6" t="str">
        <f>TRIM(UPPER(Emission_Table_Raw[[#This Row],[Facility Name]]))</f>
        <v>L&amp;T</v>
      </c>
      <c r="C989" s="1" t="s">
        <v>23</v>
      </c>
      <c r="D989" s="3" t="str">
        <f>TRIM(UPPER(Emission_Table_Raw[[#This Row],[Scope]]))</f>
        <v>SCOPE 1</v>
      </c>
      <c r="E989" s="3" t="str">
        <f>SUBSTITUTE(SUBSTITUTE(SUBSTITUTE(UPPER(Emission_Table_Raw[[#This Row],[GHG Type]]),"₂","2"),"₄","4"),"₀","0")</f>
        <v>CH4</v>
      </c>
      <c r="F989" s="8">
        <f>IF(Emission_Table[ [#This Row],[Clean GHG Type] ]="CO2", Emission_Table[[#This Row],[Emissions (tons)]],
 IF(Emission_Table[[#This Row],[Clean GHG Type]]="CH4", Emission_Table[[#This Row],[Emissions (tons)]]*28,
 IF(Emission_Table[[#This Row],[Clean GHG Type]]="N2O", Emission_Table[[#This Row],[Emissions (tons)]]*265, "")))</f>
        <v>55646.079999999994</v>
      </c>
      <c r="G989" s="8">
        <v>1987.36</v>
      </c>
    </row>
    <row r="990" spans="1:7" ht="15.75" customHeight="1" x14ac:dyDescent="0.3">
      <c r="A990" s="6" t="s">
        <v>53</v>
      </c>
      <c r="B990" s="6" t="str">
        <f>TRIM(UPPER(Emission_Table_Raw[[#This Row],[Facility Name]]))</f>
        <v>RELIANCE INDUSTRIES</v>
      </c>
      <c r="C990" s="1" t="s">
        <v>34</v>
      </c>
      <c r="D990" s="3" t="str">
        <f>TRIM(UPPER(Emission_Table_Raw[[#This Row],[Scope]]))</f>
        <v>SCOPE 3</v>
      </c>
      <c r="E990" s="3" t="str">
        <f>SUBSTITUTE(SUBSTITUTE(SUBSTITUTE(UPPER(Emission_Table_Raw[[#This Row],[GHG Type]]),"₂","2"),"₄","4"),"₀","0")</f>
        <v>CH4</v>
      </c>
      <c r="F990" s="8">
        <f>IF(Emission_Table[ [#This Row],[Clean GHG Type] ]="CO2", Emission_Table[[#This Row],[Emissions (tons)]],
 IF(Emission_Table[[#This Row],[Clean GHG Type]]="CH4", Emission_Table[[#This Row],[Emissions (tons)]]*28,
 IF(Emission_Table[[#This Row],[Clean GHG Type]]="N2O", Emission_Table[[#This Row],[Emissions (tons)]]*265, "")))</f>
        <v>115638.04000000001</v>
      </c>
      <c r="G990" s="8">
        <v>4129.93</v>
      </c>
    </row>
    <row r="991" spans="1:7" ht="15.75" customHeight="1" x14ac:dyDescent="0.3">
      <c r="A991" s="6" t="s">
        <v>53</v>
      </c>
      <c r="B991" s="6" t="str">
        <f>TRIM(UPPER(Emission_Table_Raw[[#This Row],[Facility Name]]))</f>
        <v>L&amp;T</v>
      </c>
      <c r="C991" s="1" t="s">
        <v>8</v>
      </c>
      <c r="D991" s="3" t="str">
        <f>TRIM(UPPER(Emission_Table_Raw[[#This Row],[Scope]]))</f>
        <v>SCOPE 3</v>
      </c>
      <c r="E991" s="3" t="str">
        <f>SUBSTITUTE(SUBSTITUTE(SUBSTITUTE(UPPER(Emission_Table_Raw[[#This Row],[GHG Type]]),"₂","2"),"₄","4"),"₀","0")</f>
        <v>N2O</v>
      </c>
      <c r="F991" s="8">
        <f>IF(Emission_Table[ [#This Row],[Clean GHG Type] ]="CO2", Emission_Table[[#This Row],[Emissions (tons)]],
 IF(Emission_Table[[#This Row],[Clean GHG Type]]="CH4", Emission_Table[[#This Row],[Emissions (tons)]]*28,
 IF(Emission_Table[[#This Row],[Clean GHG Type]]="N2O", Emission_Table[[#This Row],[Emissions (tons)]]*265, "")))</f>
        <v>1147139.7595437772</v>
      </c>
      <c r="G991" s="8">
        <v>4328.8292812972722</v>
      </c>
    </row>
    <row r="992" spans="1:7" ht="15.75" customHeight="1" x14ac:dyDescent="0.3">
      <c r="A992" s="6" t="s">
        <v>53</v>
      </c>
      <c r="B992" s="6" t="str">
        <f>TRIM(UPPER(Emission_Table_Raw[[#This Row],[Facility Name]]))</f>
        <v>L&amp;T</v>
      </c>
      <c r="C992" s="1" t="s">
        <v>8</v>
      </c>
      <c r="D992" s="3" t="str">
        <f>TRIM(UPPER(Emission_Table_Raw[[#This Row],[Scope]]))</f>
        <v>SCOPE 3</v>
      </c>
      <c r="E992" s="3" t="str">
        <f>SUBSTITUTE(SUBSTITUTE(SUBSTITUTE(UPPER(Emission_Table_Raw[[#This Row],[GHG Type]]),"₂","2"),"₄","4"),"₀","0")</f>
        <v>N2O</v>
      </c>
      <c r="F992" s="8">
        <f>IF(Emission_Table[ [#This Row],[Clean GHG Type] ]="CO2", Emission_Table[[#This Row],[Emissions (tons)]],
 IF(Emission_Table[[#This Row],[Clean GHG Type]]="CH4", Emission_Table[[#This Row],[Emissions (tons)]]*28,
 IF(Emission_Table[[#This Row],[Clean GHG Type]]="N2O", Emission_Table[[#This Row],[Emissions (tons)]]*265, "")))</f>
        <v>551041</v>
      </c>
      <c r="G992" s="8">
        <v>2079.4</v>
      </c>
    </row>
    <row r="993" spans="1:7" ht="15.75" customHeight="1" x14ac:dyDescent="0.3">
      <c r="A993" s="6" t="s">
        <v>33</v>
      </c>
      <c r="B993" s="6" t="str">
        <f>TRIM(UPPER(Emission_Table_Raw[[#This Row],[Facility Name]]))</f>
        <v>RELIANCE INDUSTRIES</v>
      </c>
      <c r="C993" s="1" t="s">
        <v>34</v>
      </c>
      <c r="D993" s="3" t="str">
        <f>TRIM(UPPER(Emission_Table_Raw[[#This Row],[Scope]]))</f>
        <v>SCOPE 3</v>
      </c>
      <c r="E993" s="3" t="str">
        <f>SUBSTITUTE(SUBSTITUTE(SUBSTITUTE(UPPER(Emission_Table_Raw[[#This Row],[GHG Type]]),"₂","2"),"₄","4"),"₀","0")</f>
        <v>CO2</v>
      </c>
      <c r="F993" s="8">
        <f>IF(Emission_Table[ [#This Row],[Clean GHG Type] ]="CO2", Emission_Table[[#This Row],[Emissions (tons)]],
 IF(Emission_Table[[#This Row],[Clean GHG Type]]="CH4", Emission_Table[[#This Row],[Emissions (tons)]]*28,
 IF(Emission_Table[[#This Row],[Clean GHG Type]]="N2O", Emission_Table[[#This Row],[Emissions (tons)]]*265, "")))</f>
        <v>3612.19</v>
      </c>
      <c r="G993" s="8">
        <v>3612.19</v>
      </c>
    </row>
    <row r="994" spans="1:7" ht="15.75" customHeight="1" x14ac:dyDescent="0.3">
      <c r="A994" s="6" t="s">
        <v>33</v>
      </c>
      <c r="B994" s="6" t="str">
        <f>TRIM(UPPER(Emission_Table_Raw[[#This Row],[Facility Name]]))</f>
        <v>RELIANCE INDUSTRIES</v>
      </c>
      <c r="C994" s="1" t="s">
        <v>13</v>
      </c>
      <c r="D994" s="3" t="str">
        <f>TRIM(UPPER(Emission_Table_Raw[[#This Row],[Scope]]))</f>
        <v>SCOPE 3</v>
      </c>
      <c r="E994" s="3" t="str">
        <f>SUBSTITUTE(SUBSTITUTE(SUBSTITUTE(UPPER(Emission_Table_Raw[[#This Row],[GHG Type]]),"₂","2"),"₄","4"),"₀","0")</f>
        <v>N2O</v>
      </c>
      <c r="F994" s="8">
        <f>IF(Emission_Table[ [#This Row],[Clean GHG Type] ]="CO2", Emission_Table[[#This Row],[Emissions (tons)]],
 IF(Emission_Table[[#This Row],[Clean GHG Type]]="CH4", Emission_Table[[#This Row],[Emissions (tons)]]*28,
 IF(Emission_Table[[#This Row],[Clean GHG Type]]="N2O", Emission_Table[[#This Row],[Emissions (tons)]]*265, "")))</f>
        <v>615019.94999999995</v>
      </c>
      <c r="G994" s="8">
        <v>2320.83</v>
      </c>
    </row>
    <row r="995" spans="1:7" ht="15.75" customHeight="1" x14ac:dyDescent="0.3">
      <c r="A995" s="6" t="s">
        <v>33</v>
      </c>
      <c r="B995" s="6" t="str">
        <f>TRIM(UPPER(Emission_Table_Raw[[#This Row],[Facility Name]]))</f>
        <v>RELIANCE INDUSTRIES</v>
      </c>
      <c r="C995" s="1" t="s">
        <v>23</v>
      </c>
      <c r="D995" s="3" t="str">
        <f>TRIM(UPPER(Emission_Table_Raw[[#This Row],[Scope]]))</f>
        <v>SCOPE 1</v>
      </c>
      <c r="E995" s="3" t="str">
        <f>SUBSTITUTE(SUBSTITUTE(SUBSTITUTE(UPPER(Emission_Table_Raw[[#This Row],[GHG Type]]),"₂","2"),"₄","4"),"₀","0")</f>
        <v>CH4</v>
      </c>
      <c r="F995" s="8">
        <f>IF(Emission_Table[ [#This Row],[Clean GHG Type] ]="CO2", Emission_Table[[#This Row],[Emissions (tons)]],
 IF(Emission_Table[[#This Row],[Clean GHG Type]]="CH4", Emission_Table[[#This Row],[Emissions (tons)]]*28,
 IF(Emission_Table[[#This Row],[Clean GHG Type]]="N2O", Emission_Table[[#This Row],[Emissions (tons)]]*265, "")))</f>
        <v>78142.479173163825</v>
      </c>
      <c r="G995" s="8">
        <v>2790.802827612994</v>
      </c>
    </row>
    <row r="996" spans="1:7" ht="15.75" customHeight="1" x14ac:dyDescent="0.3">
      <c r="A996" s="6" t="s">
        <v>33</v>
      </c>
      <c r="B996" s="6" t="str">
        <f>TRIM(UPPER(Emission_Table_Raw[[#This Row],[Facility Name]]))</f>
        <v>TATA STEEL</v>
      </c>
      <c r="C996" s="1" t="s">
        <v>8</v>
      </c>
      <c r="D996" s="3" t="str">
        <f>TRIM(UPPER(Emission_Table_Raw[[#This Row],[Scope]]))</f>
        <v>SCOPE 3</v>
      </c>
      <c r="E996" s="3" t="str">
        <f>SUBSTITUTE(SUBSTITUTE(SUBSTITUTE(UPPER(Emission_Table_Raw[[#This Row],[GHG Type]]),"₂","2"),"₄","4"),"₀","0")</f>
        <v>CO2</v>
      </c>
      <c r="F996" s="8">
        <f>IF(Emission_Table[ [#This Row],[Clean GHG Type] ]="CO2", Emission_Table[[#This Row],[Emissions (tons)]],
 IF(Emission_Table[[#This Row],[Clean GHG Type]]="CH4", Emission_Table[[#This Row],[Emissions (tons)]]*28,
 IF(Emission_Table[[#This Row],[Clean GHG Type]]="N2O", Emission_Table[[#This Row],[Emissions (tons)]]*265, "")))</f>
        <v>3391.08</v>
      </c>
      <c r="G996" s="8">
        <v>3391.08</v>
      </c>
    </row>
    <row r="997" spans="1:7" ht="15.75" customHeight="1" x14ac:dyDescent="0.3">
      <c r="A997" s="6" t="s">
        <v>33</v>
      </c>
      <c r="B997" s="6" t="str">
        <f>TRIM(UPPER(Emission_Table_Raw[[#This Row],[Facility Name]]))</f>
        <v>RELIANCE INDUSTRIES</v>
      </c>
      <c r="C997" s="1" t="s">
        <v>8</v>
      </c>
      <c r="D997" s="3" t="str">
        <f>TRIM(UPPER(Emission_Table_Raw[[#This Row],[Scope]]))</f>
        <v>SCOPE 2</v>
      </c>
      <c r="E997" s="3" t="str">
        <f>SUBSTITUTE(SUBSTITUTE(SUBSTITUTE(UPPER(Emission_Table_Raw[[#This Row],[GHG Type]]),"₂","2"),"₄","4"),"₀","0")</f>
        <v>CO2</v>
      </c>
      <c r="F997" s="8">
        <f>IF(Emission_Table[ [#This Row],[Clean GHG Type] ]="CO2", Emission_Table[[#This Row],[Emissions (tons)]],
 IF(Emission_Table[[#This Row],[Clean GHG Type]]="CH4", Emission_Table[[#This Row],[Emissions (tons)]]*28,
 IF(Emission_Table[[#This Row],[Clean GHG Type]]="N2O", Emission_Table[[#This Row],[Emissions (tons)]]*265, "")))</f>
        <v>4400.8911362070676</v>
      </c>
      <c r="G997" s="8">
        <v>4400.8911362070676</v>
      </c>
    </row>
    <row r="998" spans="1:7" ht="15.75" customHeight="1" x14ac:dyDescent="0.3">
      <c r="A998" s="6" t="s">
        <v>33</v>
      </c>
      <c r="B998" s="6" t="str">
        <f>TRIM(UPPER(Emission_Table_Raw[[#This Row],[Facility Name]]))</f>
        <v>JSW ENERGY</v>
      </c>
      <c r="C998" s="1" t="s">
        <v>34</v>
      </c>
      <c r="D998" s="3" t="str">
        <f>TRIM(UPPER(Emission_Table_Raw[[#This Row],[Scope]]))</f>
        <v>SCOPE 2</v>
      </c>
      <c r="E998" s="3" t="str">
        <f>SUBSTITUTE(SUBSTITUTE(SUBSTITUTE(UPPER(Emission_Table_Raw[[#This Row],[GHG Type]]),"₂","2"),"₄","4"),"₀","0")</f>
        <v>N2O</v>
      </c>
      <c r="F998" s="8">
        <f>IF(Emission_Table[ [#This Row],[Clean GHG Type] ]="CO2", Emission_Table[[#This Row],[Emissions (tons)]],
 IF(Emission_Table[[#This Row],[Clean GHG Type]]="CH4", Emission_Table[[#This Row],[Emissions (tons)]]*28,
 IF(Emission_Table[[#This Row],[Clean GHG Type]]="N2O", Emission_Table[[#This Row],[Emissions (tons)]]*265, "")))</f>
        <v>1055235.3</v>
      </c>
      <c r="G998" s="8">
        <v>3982.02</v>
      </c>
    </row>
    <row r="999" spans="1:7" ht="15.75" customHeight="1" x14ac:dyDescent="0.3">
      <c r="A999" s="6" t="s">
        <v>33</v>
      </c>
      <c r="B999" s="6" t="str">
        <f>TRIM(UPPER(Emission_Table_Raw[[#This Row],[Facility Name]]))</f>
        <v>TATA STEEL</v>
      </c>
      <c r="C999" s="1" t="s">
        <v>34</v>
      </c>
      <c r="D999" s="3" t="str">
        <f>TRIM(UPPER(Emission_Table_Raw[[#This Row],[Scope]]))</f>
        <v>SCOPE 2</v>
      </c>
      <c r="E999" s="3" t="str">
        <f>SUBSTITUTE(SUBSTITUTE(SUBSTITUTE(UPPER(Emission_Table_Raw[[#This Row],[GHG Type]]),"₂","2"),"₄","4"),"₀","0")</f>
        <v>CO2</v>
      </c>
      <c r="F999" s="8">
        <f>IF(Emission_Table[ [#This Row],[Clean GHG Type] ]="CO2", Emission_Table[[#This Row],[Emissions (tons)]],
 IF(Emission_Table[[#This Row],[Clean GHG Type]]="CH4", Emission_Table[[#This Row],[Emissions (tons)]]*28,
 IF(Emission_Table[[#This Row],[Clean GHG Type]]="N2O", Emission_Table[[#This Row],[Emissions (tons)]]*265, "")))</f>
        <v>4224.63</v>
      </c>
      <c r="G999" s="8">
        <v>4224.63</v>
      </c>
    </row>
    <row r="1000" spans="1:7" ht="15.75" customHeight="1" x14ac:dyDescent="0.3">
      <c r="A1000" s="6" t="s">
        <v>33</v>
      </c>
      <c r="B1000" s="6" t="str">
        <f>TRIM(UPPER(Emission_Table_Raw[[#This Row],[Facility Name]]))</f>
        <v>RELIANCE INDUSTRIES</v>
      </c>
      <c r="C1000" s="1" t="s">
        <v>34</v>
      </c>
      <c r="D1000" s="3" t="str">
        <f>TRIM(UPPER(Emission_Table_Raw[[#This Row],[Scope]]))</f>
        <v>SCOPE 1</v>
      </c>
      <c r="E1000" s="3" t="str">
        <f>SUBSTITUTE(SUBSTITUTE(SUBSTITUTE(UPPER(Emission_Table_Raw[[#This Row],[GHG Type]]),"₂","2"),"₄","4"),"₀","0")</f>
        <v>CO2</v>
      </c>
      <c r="F1000" s="8">
        <f>IF(Emission_Table[ [#This Row],[Clean GHG Type] ]="CO2", Emission_Table[[#This Row],[Emissions (tons)]],
 IF(Emission_Table[[#This Row],[Clean GHG Type]]="CH4", Emission_Table[[#This Row],[Emissions (tons)]]*28,
 IF(Emission_Table[[#This Row],[Clean GHG Type]]="N2O", Emission_Table[[#This Row],[Emissions (tons)]]*265, "")))</f>
        <v>2825.42</v>
      </c>
      <c r="G1000" s="8">
        <v>2825.42</v>
      </c>
    </row>
    <row r="1001" spans="1:7" ht="15.75" customHeight="1" x14ac:dyDescent="0.3">
      <c r="A1001" s="6" t="s">
        <v>33</v>
      </c>
      <c r="B1001" s="6" t="str">
        <f>TRIM(UPPER(Emission_Table_Raw[[#This Row],[Facility Name]]))</f>
        <v>L&amp;T</v>
      </c>
      <c r="C1001" s="1" t="s">
        <v>23</v>
      </c>
      <c r="D1001" s="3" t="str">
        <f>TRIM(UPPER(Emission_Table_Raw[[#This Row],[Scope]]))</f>
        <v>SCOPE 3</v>
      </c>
      <c r="E1001" s="3" t="str">
        <f>SUBSTITUTE(SUBSTITUTE(SUBSTITUTE(UPPER(Emission_Table_Raw[[#This Row],[GHG Type]]),"₂","2"),"₄","4"),"₀","0")</f>
        <v>N2O</v>
      </c>
      <c r="F1001" s="8">
        <f>IF(Emission_Table[ [#This Row],[Clean GHG Type] ]="CO2", Emission_Table[[#This Row],[Emissions (tons)]],
 IF(Emission_Table[[#This Row],[Clean GHG Type]]="CH4", Emission_Table[[#This Row],[Emissions (tons)]]*28,
 IF(Emission_Table[[#This Row],[Clean GHG Type]]="N2O", Emission_Table[[#This Row],[Emissions (tons)]]*265, "")))</f>
        <v>636747.30000000005</v>
      </c>
      <c r="G1001" s="8">
        <v>2402.8200000000002</v>
      </c>
    </row>
    <row r="1002" spans="1:7" ht="15.75" customHeight="1" x14ac:dyDescent="0.3">
      <c r="A1002" s="6" t="s">
        <v>33</v>
      </c>
      <c r="B1002" s="6" t="str">
        <f>TRIM(UPPER(Emission_Table_Raw[[#This Row],[Facility Name]]))</f>
        <v>JSW ENERGY</v>
      </c>
      <c r="C1002" s="1" t="s">
        <v>23</v>
      </c>
      <c r="D1002" s="3" t="str">
        <f>TRIM(UPPER(Emission_Table_Raw[[#This Row],[Scope]]))</f>
        <v>SCOPE 3</v>
      </c>
      <c r="E1002" s="3" t="str">
        <f>SUBSTITUTE(SUBSTITUTE(SUBSTITUTE(UPPER(Emission_Table_Raw[[#This Row],[GHG Type]]),"₂","2"),"₄","4"),"₀","0")</f>
        <v>N2O</v>
      </c>
      <c r="F1002" s="8">
        <f>IF(Emission_Table[ [#This Row],[Clean GHG Type] ]="CO2", Emission_Table[[#This Row],[Emissions (tons)]],
 IF(Emission_Table[[#This Row],[Clean GHG Type]]="CH4", Emission_Table[[#This Row],[Emissions (tons)]]*28,
 IF(Emission_Table[[#This Row],[Clean GHG Type]]="N2O", Emission_Table[[#This Row],[Emissions (tons)]]*265, "")))</f>
        <v>112662.09999999999</v>
      </c>
      <c r="G1002" s="8">
        <v>425.14</v>
      </c>
    </row>
    <row r="1003" spans="1:7" ht="15.75" customHeight="1" x14ac:dyDescent="0.3">
      <c r="A1003" s="6" t="s">
        <v>33</v>
      </c>
      <c r="B1003" s="6" t="str">
        <f>TRIM(UPPER(Emission_Table_Raw[[#This Row],[Facility Name]]))</f>
        <v>ADANI GREEN</v>
      </c>
      <c r="C1003" s="1" t="s">
        <v>8</v>
      </c>
      <c r="D1003" s="3" t="str">
        <f>TRIM(UPPER(Emission_Table_Raw[[#This Row],[Scope]]))</f>
        <v>SCOPE 2</v>
      </c>
      <c r="E1003" s="3" t="str">
        <f>SUBSTITUTE(SUBSTITUTE(SUBSTITUTE(UPPER(Emission_Table_Raw[[#This Row],[GHG Type]]),"₂","2"),"₄","4"),"₀","0")</f>
        <v>CH4</v>
      </c>
      <c r="F1003" s="8">
        <f>IF(Emission_Table[ [#This Row],[Clean GHG Type] ]="CO2", Emission_Table[[#This Row],[Emissions (tons)]],
 IF(Emission_Table[[#This Row],[Clean GHG Type]]="CH4", Emission_Table[[#This Row],[Emissions (tons)]]*28,
 IF(Emission_Table[[#This Row],[Clean GHG Type]]="N2O", Emission_Table[[#This Row],[Emissions (tons)]]*265, "")))</f>
        <v>34573.56</v>
      </c>
      <c r="G1003" s="8">
        <v>1234.77</v>
      </c>
    </row>
    <row r="1004" spans="1:7" ht="15.75" customHeight="1" x14ac:dyDescent="0.3">
      <c r="A1004" s="6" t="s">
        <v>33</v>
      </c>
      <c r="B1004" s="6" t="str">
        <f>TRIM(UPPER(Emission_Table_Raw[[#This Row],[Facility Name]]))</f>
        <v>ADANI GREEN</v>
      </c>
      <c r="C1004" s="1" t="s">
        <v>34</v>
      </c>
      <c r="D1004" s="3" t="str">
        <f>TRIM(UPPER(Emission_Table_Raw[[#This Row],[Scope]]))</f>
        <v>SCOPE 2</v>
      </c>
      <c r="E1004" s="3" t="str">
        <f>SUBSTITUTE(SUBSTITUTE(SUBSTITUTE(UPPER(Emission_Table_Raw[[#This Row],[GHG Type]]),"₂","2"),"₄","4"),"₀","0")</f>
        <v>N2O</v>
      </c>
      <c r="F1004" s="8">
        <f>IF(Emission_Table[ [#This Row],[Clean GHG Type] ]="CO2", Emission_Table[[#This Row],[Emissions (tons)]],
 IF(Emission_Table[[#This Row],[Clean GHG Type]]="CH4", Emission_Table[[#This Row],[Emissions (tons)]]*28,
 IF(Emission_Table[[#This Row],[Clean GHG Type]]="N2O", Emission_Table[[#This Row],[Emissions (tons)]]*265, "")))</f>
        <v>455003.16800276376</v>
      </c>
      <c r="G1004" s="8">
        <v>1716.9930868028821</v>
      </c>
    </row>
    <row r="1005" spans="1:7" ht="15.75" customHeight="1" x14ac:dyDescent="0.3">
      <c r="A1005" s="6" t="s">
        <v>33</v>
      </c>
      <c r="B1005" s="6" t="str">
        <f>TRIM(UPPER(Emission_Table_Raw[[#This Row],[Facility Name]]))</f>
        <v>TATA STEEL</v>
      </c>
      <c r="C1005" s="1" t="s">
        <v>34</v>
      </c>
      <c r="D1005" s="3" t="str">
        <f>TRIM(UPPER(Emission_Table_Raw[[#This Row],[Scope]]))</f>
        <v>SCOPE 1</v>
      </c>
      <c r="E1005" s="3" t="str">
        <f>SUBSTITUTE(SUBSTITUTE(SUBSTITUTE(UPPER(Emission_Table_Raw[[#This Row],[GHG Type]]),"₂","2"),"₄","4"),"₀","0")</f>
        <v>CH4</v>
      </c>
      <c r="F1005" s="8">
        <f>IF(Emission_Table[ [#This Row],[Clean GHG Type] ]="CO2", Emission_Table[[#This Row],[Emissions (tons)]],
 IF(Emission_Table[[#This Row],[Clean GHG Type]]="CH4", Emission_Table[[#This Row],[Emissions (tons)]]*28,
 IF(Emission_Table[[#This Row],[Clean GHG Type]]="N2O", Emission_Table[[#This Row],[Emissions (tons)]]*265, "")))</f>
        <v>38891.72</v>
      </c>
      <c r="G1005" s="8">
        <v>1388.99</v>
      </c>
    </row>
    <row r="1006" spans="1:7" ht="15.75" customHeight="1" x14ac:dyDescent="0.3">
      <c r="A1006" s="6" t="s">
        <v>169</v>
      </c>
      <c r="B1006" s="6" t="str">
        <f>TRIM(UPPER(Emission_Table_Raw[[#This Row],[Facility Name]]))</f>
        <v>JSW ENERGY</v>
      </c>
      <c r="C1006" s="1" t="s">
        <v>13</v>
      </c>
      <c r="D1006" s="3" t="str">
        <f>TRIM(UPPER(Emission_Table_Raw[[#This Row],[Scope]]))</f>
        <v>SCOPE 1</v>
      </c>
      <c r="E1006" s="3" t="str">
        <f>SUBSTITUTE(SUBSTITUTE(SUBSTITUTE(UPPER(Emission_Table_Raw[[#This Row],[GHG Type]]),"₂","2"),"₄","4"),"₀","0")</f>
        <v>N2O</v>
      </c>
      <c r="F1006" s="8">
        <f>IF(Emission_Table[ [#This Row],[Clean GHG Type] ]="CO2", Emission_Table[[#This Row],[Emissions (tons)]],
 IF(Emission_Table[[#This Row],[Clean GHG Type]]="CH4", Emission_Table[[#This Row],[Emissions (tons)]]*28,
 IF(Emission_Table[[#This Row],[Clean GHG Type]]="N2O", Emission_Table[[#This Row],[Emissions (tons)]]*265, "")))</f>
        <v>112866.15000000001</v>
      </c>
      <c r="G1006" s="8">
        <v>425.91</v>
      </c>
    </row>
    <row r="1007" spans="1:7" ht="15.75" customHeight="1" x14ac:dyDescent="0.3">
      <c r="A1007" s="6" t="s">
        <v>169</v>
      </c>
      <c r="B1007" s="6" t="str">
        <f>TRIM(UPPER(Emission_Table_Raw[[#This Row],[Facility Name]]))</f>
        <v>RELIANCE INDUSTRIES</v>
      </c>
      <c r="C1007" s="1" t="s">
        <v>23</v>
      </c>
      <c r="D1007" s="3" t="str">
        <f>TRIM(UPPER(Emission_Table_Raw[[#This Row],[Scope]]))</f>
        <v>SCOPE 3</v>
      </c>
      <c r="E1007" s="3" t="str">
        <f>SUBSTITUTE(SUBSTITUTE(SUBSTITUTE(UPPER(Emission_Table_Raw[[#This Row],[GHG Type]]),"₂","2"),"₄","4"),"₀","0")</f>
        <v>N2O</v>
      </c>
      <c r="F1007" s="8">
        <f>IF(Emission_Table[ [#This Row],[Clean GHG Type] ]="CO2", Emission_Table[[#This Row],[Emissions (tons)]],
 IF(Emission_Table[[#This Row],[Clean GHG Type]]="CH4", Emission_Table[[#This Row],[Emissions (tons)]]*28,
 IF(Emission_Table[[#This Row],[Clean GHG Type]]="N2O", Emission_Table[[#This Row],[Emissions (tons)]]*265, "")))</f>
        <v>1177620.25</v>
      </c>
      <c r="G1007" s="8">
        <v>4443.8500000000004</v>
      </c>
    </row>
    <row r="1008" spans="1:7" ht="15.75" customHeight="1" x14ac:dyDescent="0.3">
      <c r="A1008" s="6" t="s">
        <v>169</v>
      </c>
      <c r="B1008" s="6" t="str">
        <f>TRIM(UPPER(Emission_Table_Raw[[#This Row],[Facility Name]]))</f>
        <v>TATA STEEL</v>
      </c>
      <c r="C1008" s="1" t="s">
        <v>34</v>
      </c>
      <c r="D1008" s="3" t="str">
        <f>TRIM(UPPER(Emission_Table_Raw[[#This Row],[Scope]]))</f>
        <v>SCOPE 2</v>
      </c>
      <c r="E1008" s="3" t="str">
        <f>SUBSTITUTE(SUBSTITUTE(SUBSTITUTE(UPPER(Emission_Table_Raw[[#This Row],[GHG Type]]),"₂","2"),"₄","4"),"₀","0")</f>
        <v>N2O</v>
      </c>
      <c r="F1008" s="8">
        <f>IF(Emission_Table[ [#This Row],[Clean GHG Type] ]="CO2", Emission_Table[[#This Row],[Emissions (tons)]],
 IF(Emission_Table[[#This Row],[Clean GHG Type]]="CH4", Emission_Table[[#This Row],[Emissions (tons)]]*28,
 IF(Emission_Table[[#This Row],[Clean GHG Type]]="N2O", Emission_Table[[#This Row],[Emissions (tons)]]*265, "")))</f>
        <v>1255024.0999999999</v>
      </c>
      <c r="G1008" s="8">
        <v>4735.9399999999996</v>
      </c>
    </row>
    <row r="1009" spans="1:7" ht="15.75" customHeight="1" x14ac:dyDescent="0.3">
      <c r="A1009" s="6" t="s">
        <v>169</v>
      </c>
      <c r="B1009" s="6" t="str">
        <f>TRIM(UPPER(Emission_Table_Raw[[#This Row],[Facility Name]]))</f>
        <v>ADANI GREEN</v>
      </c>
      <c r="C1009" s="1" t="s">
        <v>34</v>
      </c>
      <c r="D1009" s="3" t="str">
        <f>TRIM(UPPER(Emission_Table_Raw[[#This Row],[Scope]]))</f>
        <v>SCOPE 1</v>
      </c>
      <c r="E1009" s="3" t="str">
        <f>SUBSTITUTE(SUBSTITUTE(SUBSTITUTE(UPPER(Emission_Table_Raw[[#This Row],[GHG Type]]),"₂","2"),"₄","4"),"₀","0")</f>
        <v>CH4</v>
      </c>
      <c r="F1009" s="8">
        <f>IF(Emission_Table[ [#This Row],[Clean GHG Type] ]="CO2", Emission_Table[[#This Row],[Emissions (tons)]],
 IF(Emission_Table[[#This Row],[Clean GHG Type]]="CH4", Emission_Table[[#This Row],[Emissions (tons)]]*28,
 IF(Emission_Table[[#This Row],[Clean GHG Type]]="N2O", Emission_Table[[#This Row],[Emissions (tons)]]*265, "")))</f>
        <v>61278.559999999998</v>
      </c>
      <c r="G1009" s="8">
        <v>2188.52</v>
      </c>
    </row>
    <row r="1010" spans="1:7" ht="15.75" customHeight="1" x14ac:dyDescent="0.3">
      <c r="A1010" s="6" t="s">
        <v>169</v>
      </c>
      <c r="B1010" s="6" t="str">
        <f>TRIM(UPPER(Emission_Table_Raw[[#This Row],[Facility Name]]))</f>
        <v>ADANI GREEN</v>
      </c>
      <c r="C1010" s="1" t="s">
        <v>34</v>
      </c>
      <c r="D1010" s="3" t="str">
        <f>TRIM(UPPER(Emission_Table_Raw[[#This Row],[Scope]]))</f>
        <v>SCOPE 2</v>
      </c>
      <c r="E1010" s="3" t="str">
        <f>SUBSTITUTE(SUBSTITUTE(SUBSTITUTE(UPPER(Emission_Table_Raw[[#This Row],[GHG Type]]),"₂","2"),"₄","4"),"₀","0")</f>
        <v>CH4</v>
      </c>
      <c r="F1010" s="8">
        <f>IF(Emission_Table[ [#This Row],[Clean GHG Type] ]="CO2", Emission_Table[[#This Row],[Emissions (tons)]],
 IF(Emission_Table[[#This Row],[Clean GHG Type]]="CH4", Emission_Table[[#This Row],[Emissions (tons)]]*28,
 IF(Emission_Table[[#This Row],[Clean GHG Type]]="N2O", Emission_Table[[#This Row],[Emissions (tons)]]*265, "")))</f>
        <v>95901.68</v>
      </c>
      <c r="G1010" s="8">
        <v>3425.06</v>
      </c>
    </row>
    <row r="1011" spans="1:7" ht="15.75" customHeight="1" x14ac:dyDescent="0.3">
      <c r="A1011" s="6" t="s">
        <v>169</v>
      </c>
      <c r="B1011" s="6" t="str">
        <f>TRIM(UPPER(Emission_Table_Raw[[#This Row],[Facility Name]]))</f>
        <v>RELIANCE INDUSTRIES</v>
      </c>
      <c r="C1011" s="1" t="s">
        <v>13</v>
      </c>
      <c r="D1011" s="3" t="str">
        <f>TRIM(UPPER(Emission_Table_Raw[[#This Row],[Scope]]))</f>
        <v>SCOPE 3</v>
      </c>
      <c r="E1011" s="3" t="str">
        <f>SUBSTITUTE(SUBSTITUTE(SUBSTITUTE(UPPER(Emission_Table_Raw[[#This Row],[GHG Type]]),"₂","2"),"₄","4"),"₀","0")</f>
        <v>CH4</v>
      </c>
      <c r="F1011" s="8">
        <f>IF(Emission_Table[ [#This Row],[Clean GHG Type] ]="CO2", Emission_Table[[#This Row],[Emissions (tons)]],
 IF(Emission_Table[[#This Row],[Clean GHG Type]]="CH4", Emission_Table[[#This Row],[Emissions (tons)]]*28,
 IF(Emission_Table[[#This Row],[Clean GHG Type]]="N2O", Emission_Table[[#This Row],[Emissions (tons)]]*265, "")))</f>
        <v>33219.200000000004</v>
      </c>
      <c r="G1011" s="8">
        <v>1186.4000000000001</v>
      </c>
    </row>
    <row r="1012" spans="1:7" ht="15.75" customHeight="1" x14ac:dyDescent="0.3">
      <c r="A1012" s="6" t="s">
        <v>169</v>
      </c>
      <c r="B1012" s="6" t="str">
        <f>TRIM(UPPER(Emission_Table_Raw[[#This Row],[Facility Name]]))</f>
        <v>JSW ENERGY</v>
      </c>
      <c r="C1012" s="1" t="s">
        <v>34</v>
      </c>
      <c r="D1012" s="3" t="str">
        <f>TRIM(UPPER(Emission_Table_Raw[[#This Row],[Scope]]))</f>
        <v>SCOPE 2</v>
      </c>
      <c r="E1012" s="3" t="str">
        <f>SUBSTITUTE(SUBSTITUTE(SUBSTITUTE(UPPER(Emission_Table_Raw[[#This Row],[GHG Type]]),"₂","2"),"₄","4"),"₀","0")</f>
        <v>CH4</v>
      </c>
      <c r="F1012" s="8">
        <f>IF(Emission_Table[ [#This Row],[Clean GHG Type] ]="CO2", Emission_Table[[#This Row],[Emissions (tons)]],
 IF(Emission_Table[[#This Row],[Clean GHG Type]]="CH4", Emission_Table[[#This Row],[Emissions (tons)]]*28,
 IF(Emission_Table[[#This Row],[Clean GHG Type]]="N2O", Emission_Table[[#This Row],[Emissions (tons)]]*265, "")))</f>
        <v>26617.360000000001</v>
      </c>
      <c r="G1012" s="8">
        <v>950.62</v>
      </c>
    </row>
    <row r="1013" spans="1:7" ht="15.75" customHeight="1" x14ac:dyDescent="0.3">
      <c r="A1013" s="6" t="s">
        <v>169</v>
      </c>
      <c r="B1013" s="6" t="str">
        <f>TRIM(UPPER(Emission_Table_Raw[[#This Row],[Facility Name]]))</f>
        <v>L&amp;T</v>
      </c>
      <c r="C1013" s="1" t="s">
        <v>13</v>
      </c>
      <c r="D1013" s="3" t="str">
        <f>TRIM(UPPER(Emission_Table_Raw[[#This Row],[Scope]]))</f>
        <v>SCOPE 2</v>
      </c>
      <c r="E1013" s="3" t="str">
        <f>SUBSTITUTE(SUBSTITUTE(SUBSTITUTE(UPPER(Emission_Table_Raw[[#This Row],[GHG Type]]),"₂","2"),"₄","4"),"₀","0")</f>
        <v>N2O</v>
      </c>
      <c r="F1013" s="8">
        <f>IF(Emission_Table[ [#This Row],[Clean GHG Type] ]="CO2", Emission_Table[[#This Row],[Emissions (tons)]],
 IF(Emission_Table[[#This Row],[Clean GHG Type]]="CH4", Emission_Table[[#This Row],[Emissions (tons)]]*28,
 IF(Emission_Table[[#This Row],[Clean GHG Type]]="N2O", Emission_Table[[#This Row],[Emissions (tons)]]*265, "")))</f>
        <v>130798.7</v>
      </c>
      <c r="G1013" s="8">
        <v>493.58</v>
      </c>
    </row>
    <row r="1014" spans="1:7" ht="15.75" customHeight="1" x14ac:dyDescent="0.3">
      <c r="A1014" s="6" t="s">
        <v>62</v>
      </c>
      <c r="B1014" s="6" t="str">
        <f>TRIM(UPPER(Emission_Table_Raw[[#This Row],[Facility Name]]))</f>
        <v>ADANI GREEN</v>
      </c>
      <c r="C1014" s="1" t="s">
        <v>34</v>
      </c>
      <c r="D1014" s="3" t="str">
        <f>TRIM(UPPER(Emission_Table_Raw[[#This Row],[Scope]]))</f>
        <v>SCOPE 3</v>
      </c>
      <c r="E1014" s="3" t="str">
        <f>SUBSTITUTE(SUBSTITUTE(SUBSTITUTE(UPPER(Emission_Table_Raw[[#This Row],[GHG Type]]),"₂","2"),"₄","4"),"₀","0")</f>
        <v>CH4</v>
      </c>
      <c r="F1014" s="8">
        <f>IF(Emission_Table[ [#This Row],[Clean GHG Type] ]="CO2", Emission_Table[[#This Row],[Emissions (tons)]],
 IF(Emission_Table[[#This Row],[Clean GHG Type]]="CH4", Emission_Table[[#This Row],[Emissions (tons)]]*28,
 IF(Emission_Table[[#This Row],[Clean GHG Type]]="N2O", Emission_Table[[#This Row],[Emissions (tons)]]*265, "")))</f>
        <v>109149.55446855642</v>
      </c>
      <c r="G1014" s="8">
        <v>3898.198373877015</v>
      </c>
    </row>
    <row r="1015" spans="1:7" ht="15.75" customHeight="1" x14ac:dyDescent="0.3">
      <c r="A1015" s="6" t="s">
        <v>62</v>
      </c>
      <c r="B1015" s="6" t="str">
        <f>TRIM(UPPER(Emission_Table_Raw[[#This Row],[Facility Name]]))</f>
        <v>ADANI GREEN</v>
      </c>
      <c r="C1015" s="1" t="s">
        <v>8</v>
      </c>
      <c r="D1015" s="3" t="str">
        <f>TRIM(UPPER(Emission_Table_Raw[[#This Row],[Scope]]))</f>
        <v>SCOPE 2</v>
      </c>
      <c r="E1015" s="3" t="str">
        <f>SUBSTITUTE(SUBSTITUTE(SUBSTITUTE(UPPER(Emission_Table_Raw[[#This Row],[GHG Type]]),"₂","2"),"₄","4"),"₀","0")</f>
        <v>CH4</v>
      </c>
      <c r="F1015" s="8">
        <f>IF(Emission_Table[ [#This Row],[Clean GHG Type] ]="CO2", Emission_Table[[#This Row],[Emissions (tons)]],
 IF(Emission_Table[[#This Row],[Clean GHG Type]]="CH4", Emission_Table[[#This Row],[Emissions (tons)]]*28,
 IF(Emission_Table[[#This Row],[Clean GHG Type]]="N2O", Emission_Table[[#This Row],[Emissions (tons)]]*265, "")))</f>
        <v>103682.69509053524</v>
      </c>
      <c r="G1015" s="8">
        <v>3702.9533960905442</v>
      </c>
    </row>
    <row r="1016" spans="1:7" ht="15.75" customHeight="1" x14ac:dyDescent="0.3">
      <c r="A1016" s="6" t="s">
        <v>62</v>
      </c>
      <c r="B1016" s="6" t="str">
        <f>TRIM(UPPER(Emission_Table_Raw[[#This Row],[Facility Name]]))</f>
        <v>L&amp;T</v>
      </c>
      <c r="C1016" s="1" t="s">
        <v>8</v>
      </c>
      <c r="D1016" s="3" t="str">
        <f>TRIM(UPPER(Emission_Table_Raw[[#This Row],[Scope]]))</f>
        <v>SCOPE 3</v>
      </c>
      <c r="E1016" s="3" t="str">
        <f>SUBSTITUTE(SUBSTITUTE(SUBSTITUTE(UPPER(Emission_Table_Raw[[#This Row],[GHG Type]]),"₂","2"),"₄","4"),"₀","0")</f>
        <v>CH4</v>
      </c>
      <c r="F1016" s="8">
        <f>IF(Emission_Table[ [#This Row],[Clean GHG Type] ]="CO2", Emission_Table[[#This Row],[Emissions (tons)]],
 IF(Emission_Table[[#This Row],[Clean GHG Type]]="CH4", Emission_Table[[#This Row],[Emissions (tons)]]*28,
 IF(Emission_Table[[#This Row],[Clean GHG Type]]="N2O", Emission_Table[[#This Row],[Emissions (tons)]]*265, "")))</f>
        <v>59866.239999999998</v>
      </c>
      <c r="G1016" s="8">
        <v>2138.08</v>
      </c>
    </row>
    <row r="1017" spans="1:7" ht="15.75" customHeight="1" x14ac:dyDescent="0.3">
      <c r="A1017" s="6" t="s">
        <v>62</v>
      </c>
      <c r="B1017" s="6" t="str">
        <f>TRIM(UPPER(Emission_Table_Raw[[#This Row],[Facility Name]]))</f>
        <v>ADANI GREEN</v>
      </c>
      <c r="C1017" s="1" t="s">
        <v>8</v>
      </c>
      <c r="D1017" s="3" t="str">
        <f>TRIM(UPPER(Emission_Table_Raw[[#This Row],[Scope]]))</f>
        <v>SCOPE 2</v>
      </c>
      <c r="E1017" s="3" t="str">
        <f>SUBSTITUTE(SUBSTITUTE(SUBSTITUTE(UPPER(Emission_Table_Raw[[#This Row],[GHG Type]]),"₂","2"),"₄","4"),"₀","0")</f>
        <v>CO2</v>
      </c>
      <c r="F1017" s="8">
        <f>IF(Emission_Table[ [#This Row],[Clean GHG Type] ]="CO2", Emission_Table[[#This Row],[Emissions (tons)]],
 IF(Emission_Table[[#This Row],[Clean GHG Type]]="CH4", Emission_Table[[#This Row],[Emissions (tons)]]*28,
 IF(Emission_Table[[#This Row],[Clean GHG Type]]="N2O", Emission_Table[[#This Row],[Emissions (tons)]]*265, "")))</f>
        <v>3500.3246162146288</v>
      </c>
      <c r="G1017" s="8">
        <v>3500.3246162146288</v>
      </c>
    </row>
    <row r="1018" spans="1:7" ht="15.75" customHeight="1" x14ac:dyDescent="0.3">
      <c r="A1018" s="6" t="s">
        <v>62</v>
      </c>
      <c r="B1018" s="6" t="str">
        <f>TRIM(UPPER(Emission_Table_Raw[[#This Row],[Facility Name]]))</f>
        <v>TATA STEEL</v>
      </c>
      <c r="C1018" s="1" t="s">
        <v>13</v>
      </c>
      <c r="D1018" s="3" t="str">
        <f>TRIM(UPPER(Emission_Table_Raw[[#This Row],[Scope]]))</f>
        <v>SCOPE 3</v>
      </c>
      <c r="E1018" s="3" t="str">
        <f>SUBSTITUTE(SUBSTITUTE(SUBSTITUTE(UPPER(Emission_Table_Raw[[#This Row],[GHG Type]]),"₂","2"),"₄","4"),"₀","0")</f>
        <v>CO2</v>
      </c>
      <c r="F1018" s="8">
        <f>IF(Emission_Table[ [#This Row],[Clean GHG Type] ]="CO2", Emission_Table[[#This Row],[Emissions (tons)]],
 IF(Emission_Table[[#This Row],[Clean GHG Type]]="CH4", Emission_Table[[#This Row],[Emissions (tons)]]*28,
 IF(Emission_Table[[#This Row],[Clean GHG Type]]="N2O", Emission_Table[[#This Row],[Emissions (tons)]]*265, "")))</f>
        <v>1782.56</v>
      </c>
      <c r="G1018" s="8">
        <v>1782.56</v>
      </c>
    </row>
    <row r="1019" spans="1:7" ht="15.75" customHeight="1" x14ac:dyDescent="0.3">
      <c r="A1019" s="6" t="s">
        <v>62</v>
      </c>
      <c r="B1019" s="6" t="str">
        <f>TRIM(UPPER(Emission_Table_Raw[[#This Row],[Facility Name]]))</f>
        <v>RELIANCE INDUSTRIES</v>
      </c>
      <c r="C1019" s="1" t="s">
        <v>13</v>
      </c>
      <c r="D1019" s="3" t="str">
        <f>TRIM(UPPER(Emission_Table_Raw[[#This Row],[Scope]]))</f>
        <v>SCOPE 1</v>
      </c>
      <c r="E1019" s="3" t="str">
        <f>SUBSTITUTE(SUBSTITUTE(SUBSTITUTE(UPPER(Emission_Table_Raw[[#This Row],[GHG Type]]),"₂","2"),"₄","4"),"₀","0")</f>
        <v>CH4</v>
      </c>
      <c r="F1019" s="8">
        <f>IF(Emission_Table[ [#This Row],[Clean GHG Type] ]="CO2", Emission_Table[[#This Row],[Emissions (tons)]],
 IF(Emission_Table[[#This Row],[Clean GHG Type]]="CH4", Emission_Table[[#This Row],[Emissions (tons)]]*28,
 IF(Emission_Table[[#This Row],[Clean GHG Type]]="N2O", Emission_Table[[#This Row],[Emissions (tons)]]*265, "")))</f>
        <v>80259.199999999997</v>
      </c>
      <c r="G1019" s="8">
        <v>2866.4</v>
      </c>
    </row>
    <row r="1020" spans="1:7" ht="15.75" customHeight="1" x14ac:dyDescent="0.3">
      <c r="A1020" s="6" t="s">
        <v>62</v>
      </c>
      <c r="B1020" s="6" t="str">
        <f>TRIM(UPPER(Emission_Table_Raw[[#This Row],[Facility Name]]))</f>
        <v>L&amp;T</v>
      </c>
      <c r="C1020" s="1" t="s">
        <v>34</v>
      </c>
      <c r="D1020" s="3" t="str">
        <f>TRIM(UPPER(Emission_Table_Raw[[#This Row],[Scope]]))</f>
        <v>SCOPE 3</v>
      </c>
      <c r="E1020" s="3" t="str">
        <f>SUBSTITUTE(SUBSTITUTE(SUBSTITUTE(UPPER(Emission_Table_Raw[[#This Row],[GHG Type]]),"₂","2"),"₄","4"),"₀","0")</f>
        <v>N2O</v>
      </c>
      <c r="F1020" s="8">
        <f>IF(Emission_Table[ [#This Row],[Clean GHG Type] ]="CO2", Emission_Table[[#This Row],[Emissions (tons)]],
 IF(Emission_Table[[#This Row],[Clean GHG Type]]="CH4", Emission_Table[[#This Row],[Emissions (tons)]]*28,
 IF(Emission_Table[[#This Row],[Clean GHG Type]]="N2O", Emission_Table[[#This Row],[Emissions (tons)]]*265, "")))</f>
        <v>1101340</v>
      </c>
      <c r="G1020" s="8">
        <v>4156</v>
      </c>
    </row>
    <row r="1021" spans="1:7" ht="15.75" customHeight="1" x14ac:dyDescent="0.3">
      <c r="A1021" s="6" t="s">
        <v>62</v>
      </c>
      <c r="B1021" s="6" t="str">
        <f>TRIM(UPPER(Emission_Table_Raw[[#This Row],[Facility Name]]))</f>
        <v>RELIANCE INDUSTRIES</v>
      </c>
      <c r="C1021" s="1" t="s">
        <v>13</v>
      </c>
      <c r="D1021" s="3" t="str">
        <f>TRIM(UPPER(Emission_Table_Raw[[#This Row],[Scope]]))</f>
        <v>SCOPE 2</v>
      </c>
      <c r="E1021" s="3" t="str">
        <f>SUBSTITUTE(SUBSTITUTE(SUBSTITUTE(UPPER(Emission_Table_Raw[[#This Row],[GHG Type]]),"₂","2"),"₄","4"),"₀","0")</f>
        <v>CH4</v>
      </c>
      <c r="F1021" s="8">
        <f>IF(Emission_Table[ [#This Row],[Clean GHG Type] ]="CO2", Emission_Table[[#This Row],[Emissions (tons)]],
 IF(Emission_Table[[#This Row],[Clean GHG Type]]="CH4", Emission_Table[[#This Row],[Emissions (tons)]]*28,
 IF(Emission_Table[[#This Row],[Clean GHG Type]]="N2O", Emission_Table[[#This Row],[Emissions (tons)]]*265, "")))</f>
        <v>28535.64</v>
      </c>
      <c r="G1021" s="8">
        <v>1019.13</v>
      </c>
    </row>
    <row r="1022" spans="1:7" ht="15.75" customHeight="1" x14ac:dyDescent="0.3">
      <c r="A1022" s="6" t="s">
        <v>62</v>
      </c>
      <c r="B1022" s="6" t="str">
        <f>TRIM(UPPER(Emission_Table_Raw[[#This Row],[Facility Name]]))</f>
        <v>TATA STEEL</v>
      </c>
      <c r="C1022" s="1" t="s">
        <v>23</v>
      </c>
      <c r="D1022" s="3" t="str">
        <f>TRIM(UPPER(Emission_Table_Raw[[#This Row],[Scope]]))</f>
        <v>SCOPE 1</v>
      </c>
      <c r="E1022" s="3" t="str">
        <f>SUBSTITUTE(SUBSTITUTE(SUBSTITUTE(UPPER(Emission_Table_Raw[[#This Row],[GHG Type]]),"₂","2"),"₄","4"),"₀","0")</f>
        <v>CO2</v>
      </c>
      <c r="F1022" s="8">
        <f>IF(Emission_Table[ [#This Row],[Clean GHG Type] ]="CO2", Emission_Table[[#This Row],[Emissions (tons)]],
 IF(Emission_Table[[#This Row],[Clean GHG Type]]="CH4", Emission_Table[[#This Row],[Emissions (tons)]]*28,
 IF(Emission_Table[[#This Row],[Clean GHG Type]]="N2O", Emission_Table[[#This Row],[Emissions (tons)]]*265, "")))</f>
        <v>1531</v>
      </c>
      <c r="G1022" s="8">
        <v>1531</v>
      </c>
    </row>
    <row r="1023" spans="1:7" ht="15.75" customHeight="1" x14ac:dyDescent="0.3">
      <c r="A1023" s="6" t="s">
        <v>62</v>
      </c>
      <c r="B1023" s="6" t="str">
        <f>TRIM(UPPER(Emission_Table_Raw[[#This Row],[Facility Name]]))</f>
        <v>TATA STEEL</v>
      </c>
      <c r="C1023" s="1" t="s">
        <v>23</v>
      </c>
      <c r="D1023" s="3" t="str">
        <f>TRIM(UPPER(Emission_Table_Raw[[#This Row],[Scope]]))</f>
        <v>SCOPE 2</v>
      </c>
      <c r="E1023" s="3" t="str">
        <f>SUBSTITUTE(SUBSTITUTE(SUBSTITUTE(UPPER(Emission_Table_Raw[[#This Row],[GHG Type]]),"₂","2"),"₄","4"),"₀","0")</f>
        <v>N2O</v>
      </c>
      <c r="F1023" s="8">
        <f>IF(Emission_Table[ [#This Row],[Clean GHG Type] ]="CO2", Emission_Table[[#This Row],[Emissions (tons)]],
 IF(Emission_Table[[#This Row],[Clean GHG Type]]="CH4", Emission_Table[[#This Row],[Emissions (tons)]]*28,
 IF(Emission_Table[[#This Row],[Clean GHG Type]]="N2O", Emission_Table[[#This Row],[Emissions (tons)]]*265, "")))</f>
        <v>100106.4</v>
      </c>
      <c r="G1023" s="8">
        <v>377.76</v>
      </c>
    </row>
    <row r="1024" spans="1:7" ht="15.75" customHeight="1" x14ac:dyDescent="0.3">
      <c r="A1024" s="6" t="s">
        <v>62</v>
      </c>
      <c r="B1024" s="6" t="str">
        <f>TRIM(UPPER(Emission_Table_Raw[[#This Row],[Facility Name]]))</f>
        <v>TATA STEEL</v>
      </c>
      <c r="C1024" s="1" t="s">
        <v>23</v>
      </c>
      <c r="D1024" s="3" t="str">
        <f>TRIM(UPPER(Emission_Table_Raw[[#This Row],[Scope]]))</f>
        <v>SCOPE 2</v>
      </c>
      <c r="E1024" s="3" t="str">
        <f>SUBSTITUTE(SUBSTITUTE(SUBSTITUTE(UPPER(Emission_Table_Raw[[#This Row],[GHG Type]]),"₂","2"),"₄","4"),"₀","0")</f>
        <v>CH4</v>
      </c>
      <c r="F1024" s="8">
        <f>IF(Emission_Table[ [#This Row],[Clean GHG Type] ]="CO2", Emission_Table[[#This Row],[Emissions (tons)]],
 IF(Emission_Table[[#This Row],[Clean GHG Type]]="CH4", Emission_Table[[#This Row],[Emissions (tons)]]*28,
 IF(Emission_Table[[#This Row],[Clean GHG Type]]="N2O", Emission_Table[[#This Row],[Emissions (tons)]]*265, "")))</f>
        <v>115466.12</v>
      </c>
      <c r="G1024" s="8">
        <v>4123.79</v>
      </c>
    </row>
    <row r="1025" spans="1:7" ht="15.75" customHeight="1" x14ac:dyDescent="0.3">
      <c r="A1025" s="6" t="s">
        <v>31</v>
      </c>
      <c r="B1025" s="6" t="str">
        <f>TRIM(UPPER(Emission_Table_Raw[[#This Row],[Facility Name]]))</f>
        <v>ADANI GREEN</v>
      </c>
      <c r="C1025" s="1" t="s">
        <v>8</v>
      </c>
      <c r="D1025" s="3" t="str">
        <f>TRIM(UPPER(Emission_Table_Raw[[#This Row],[Scope]]))</f>
        <v>SCOPE 2</v>
      </c>
      <c r="E1025" s="3" t="str">
        <f>SUBSTITUTE(SUBSTITUTE(SUBSTITUTE(UPPER(Emission_Table_Raw[[#This Row],[GHG Type]]),"₂","2"),"₄","4"),"₀","0")</f>
        <v>CO2</v>
      </c>
      <c r="F1025" s="8">
        <f>IF(Emission_Table[ [#This Row],[Clean GHG Type] ]="CO2", Emission_Table[[#This Row],[Emissions (tons)]],
 IF(Emission_Table[[#This Row],[Clean GHG Type]]="CH4", Emission_Table[[#This Row],[Emissions (tons)]]*28,
 IF(Emission_Table[[#This Row],[Clean GHG Type]]="N2O", Emission_Table[[#This Row],[Emissions (tons)]]*265, "")))</f>
        <v>1951.279028648808</v>
      </c>
      <c r="G1025" s="8">
        <v>1951.279028648808</v>
      </c>
    </row>
    <row r="1026" spans="1:7" ht="15.75" customHeight="1" x14ac:dyDescent="0.3">
      <c r="A1026" s="6" t="s">
        <v>31</v>
      </c>
      <c r="B1026" s="6" t="str">
        <f>TRIM(UPPER(Emission_Table_Raw[[#This Row],[Facility Name]]))</f>
        <v>RELIANCE INDUSTRIES</v>
      </c>
      <c r="C1026" s="1" t="s">
        <v>8</v>
      </c>
      <c r="D1026" s="3" t="str">
        <f>TRIM(UPPER(Emission_Table_Raw[[#This Row],[Scope]]))</f>
        <v>SCOPE 2</v>
      </c>
      <c r="E1026" s="3" t="str">
        <f>SUBSTITUTE(SUBSTITUTE(SUBSTITUTE(UPPER(Emission_Table_Raw[[#This Row],[GHG Type]]),"₂","2"),"₄","4"),"₀","0")</f>
        <v>N2O</v>
      </c>
      <c r="F1026" s="8">
        <f>IF(Emission_Table[ [#This Row],[Clean GHG Type] ]="CO2", Emission_Table[[#This Row],[Emissions (tons)]],
 IF(Emission_Table[[#This Row],[Clean GHG Type]]="CH4", Emission_Table[[#This Row],[Emissions (tons)]]*28,
 IF(Emission_Table[[#This Row],[Clean GHG Type]]="N2O", Emission_Table[[#This Row],[Emissions (tons)]]*265, "")))</f>
        <v>148010.44999999998</v>
      </c>
      <c r="G1026" s="8">
        <v>558.53</v>
      </c>
    </row>
    <row r="1027" spans="1:7" ht="15.75" customHeight="1" x14ac:dyDescent="0.3">
      <c r="A1027" s="6" t="s">
        <v>31</v>
      </c>
      <c r="B1027" s="6" t="str">
        <f>TRIM(UPPER(Emission_Table_Raw[[#This Row],[Facility Name]]))</f>
        <v>TATA STEEL</v>
      </c>
      <c r="C1027" s="1" t="s">
        <v>13</v>
      </c>
      <c r="D1027" s="3" t="str">
        <f>TRIM(UPPER(Emission_Table_Raw[[#This Row],[Scope]]))</f>
        <v>SCOPE 2</v>
      </c>
      <c r="E1027" s="3" t="str">
        <f>SUBSTITUTE(SUBSTITUTE(SUBSTITUTE(UPPER(Emission_Table_Raw[[#This Row],[GHG Type]]),"₂","2"),"₄","4"),"₀","0")</f>
        <v>CO2</v>
      </c>
      <c r="F1027" s="8">
        <f>IF(Emission_Table[ [#This Row],[Clean GHG Type] ]="CO2", Emission_Table[[#This Row],[Emissions (tons)]],
 IF(Emission_Table[[#This Row],[Clean GHG Type]]="CH4", Emission_Table[[#This Row],[Emissions (tons)]]*28,
 IF(Emission_Table[[#This Row],[Clean GHG Type]]="N2O", Emission_Table[[#This Row],[Emissions (tons)]]*265, "")))</f>
        <v>3231.03</v>
      </c>
      <c r="G1027" s="8">
        <v>3231.03</v>
      </c>
    </row>
    <row r="1028" spans="1:7" ht="15.75" customHeight="1" x14ac:dyDescent="0.3">
      <c r="A1028" s="6" t="s">
        <v>31</v>
      </c>
      <c r="B1028" s="6" t="str">
        <f>TRIM(UPPER(Emission_Table_Raw[[#This Row],[Facility Name]]))</f>
        <v>TATA STEEL</v>
      </c>
      <c r="C1028" s="1" t="s">
        <v>13</v>
      </c>
      <c r="D1028" s="3" t="str">
        <f>TRIM(UPPER(Emission_Table_Raw[[#This Row],[Scope]]))</f>
        <v>SCOPE 2</v>
      </c>
      <c r="E1028" s="3" t="str">
        <f>SUBSTITUTE(SUBSTITUTE(SUBSTITUTE(UPPER(Emission_Table_Raw[[#This Row],[GHG Type]]),"₂","2"),"₄","4"),"₀","0")</f>
        <v>N2O</v>
      </c>
      <c r="F1028" s="8">
        <f>IF(Emission_Table[ [#This Row],[Clean GHG Type] ]="CO2", Emission_Table[[#This Row],[Emissions (tons)]],
 IF(Emission_Table[[#This Row],[Clean GHG Type]]="CH4", Emission_Table[[#This Row],[Emissions (tons)]]*28,
 IF(Emission_Table[[#This Row],[Clean GHG Type]]="N2O", Emission_Table[[#This Row],[Emissions (tons)]]*265, "")))</f>
        <v>388615.2635448263</v>
      </c>
      <c r="G1028" s="8">
        <v>1466.472692621986</v>
      </c>
    </row>
    <row r="1029" spans="1:7" ht="15.75" customHeight="1" x14ac:dyDescent="0.3">
      <c r="A1029" s="6" t="s">
        <v>31</v>
      </c>
      <c r="B1029" s="6" t="str">
        <f>TRIM(UPPER(Emission_Table_Raw[[#This Row],[Facility Name]]))</f>
        <v>ADANI GREEN</v>
      </c>
      <c r="C1029" s="1" t="s">
        <v>13</v>
      </c>
      <c r="D1029" s="3" t="str">
        <f>TRIM(UPPER(Emission_Table_Raw[[#This Row],[Scope]]))</f>
        <v>SCOPE 1</v>
      </c>
      <c r="E1029" s="3" t="str">
        <f>SUBSTITUTE(SUBSTITUTE(SUBSTITUTE(UPPER(Emission_Table_Raw[[#This Row],[GHG Type]]),"₂","2"),"₄","4"),"₀","0")</f>
        <v>CO2</v>
      </c>
      <c r="F1029" s="8">
        <f>IF(Emission_Table[ [#This Row],[Clean GHG Type] ]="CO2", Emission_Table[[#This Row],[Emissions (tons)]],
 IF(Emission_Table[[#This Row],[Clean GHG Type]]="CH4", Emission_Table[[#This Row],[Emissions (tons)]]*28,
 IF(Emission_Table[[#This Row],[Clean GHG Type]]="N2O", Emission_Table[[#This Row],[Emissions (tons)]]*265, "")))</f>
        <v>220.63</v>
      </c>
      <c r="G1029" s="8">
        <v>220.63</v>
      </c>
    </row>
    <row r="1030" spans="1:7" ht="15.75" customHeight="1" x14ac:dyDescent="0.3">
      <c r="A1030" s="6" t="s">
        <v>31</v>
      </c>
      <c r="B1030" s="6" t="str">
        <f>TRIM(UPPER(Emission_Table_Raw[[#This Row],[Facility Name]]))</f>
        <v>JSW ENERGY</v>
      </c>
      <c r="C1030" s="1" t="s">
        <v>8</v>
      </c>
      <c r="D1030" s="3" t="str">
        <f>TRIM(UPPER(Emission_Table_Raw[[#This Row],[Scope]]))</f>
        <v>SCOPE 3</v>
      </c>
      <c r="E1030" s="3" t="str">
        <f>SUBSTITUTE(SUBSTITUTE(SUBSTITUTE(UPPER(Emission_Table_Raw[[#This Row],[GHG Type]]),"₂","2"),"₄","4"),"₀","0")</f>
        <v>CH4</v>
      </c>
      <c r="F1030" s="8">
        <f>IF(Emission_Table[ [#This Row],[Clean GHG Type] ]="CO2", Emission_Table[[#This Row],[Emissions (tons)]],
 IF(Emission_Table[[#This Row],[Clean GHG Type]]="CH4", Emission_Table[[#This Row],[Emissions (tons)]]*28,
 IF(Emission_Table[[#This Row],[Clean GHG Type]]="N2O", Emission_Table[[#This Row],[Emissions (tons)]]*265, "")))</f>
        <v>82526.080000000002</v>
      </c>
      <c r="G1030" s="8">
        <v>2947.36</v>
      </c>
    </row>
    <row r="1031" spans="1:7" ht="15.75" customHeight="1" x14ac:dyDescent="0.3">
      <c r="A1031" s="6" t="s">
        <v>31</v>
      </c>
      <c r="B1031" s="6" t="str">
        <f>TRIM(UPPER(Emission_Table_Raw[[#This Row],[Facility Name]]))</f>
        <v>ADANI GREEN</v>
      </c>
      <c r="C1031" s="1" t="s">
        <v>8</v>
      </c>
      <c r="D1031" s="3" t="str">
        <f>TRIM(UPPER(Emission_Table_Raw[[#This Row],[Scope]]))</f>
        <v>SCOPE 2</v>
      </c>
      <c r="E1031" s="3" t="str">
        <f>SUBSTITUTE(SUBSTITUTE(SUBSTITUTE(UPPER(Emission_Table_Raw[[#This Row],[GHG Type]]),"₂","2"),"₄","4"),"₀","0")</f>
        <v>N2O</v>
      </c>
      <c r="F1031" s="8">
        <f>IF(Emission_Table[ [#This Row],[Clean GHG Type] ]="CO2", Emission_Table[[#This Row],[Emissions (tons)]],
 IF(Emission_Table[[#This Row],[Clean GHG Type]]="CH4", Emission_Table[[#This Row],[Emissions (tons)]]*28,
 IF(Emission_Table[[#This Row],[Clean GHG Type]]="N2O", Emission_Table[[#This Row],[Emissions (tons)]]*265, "")))</f>
        <v>1151825.1500000001</v>
      </c>
      <c r="G1031" s="8">
        <v>4346.51</v>
      </c>
    </row>
    <row r="1032" spans="1:7" ht="15.75" customHeight="1" x14ac:dyDescent="0.3">
      <c r="A1032" s="6" t="s">
        <v>31</v>
      </c>
      <c r="B1032" s="6" t="str">
        <f>TRIM(UPPER(Emission_Table_Raw[[#This Row],[Facility Name]]))</f>
        <v>ADANI GREEN</v>
      </c>
      <c r="C1032" s="1" t="s">
        <v>13</v>
      </c>
      <c r="D1032" s="3" t="str">
        <f>TRIM(UPPER(Emission_Table_Raw[[#This Row],[Scope]]))</f>
        <v>SCOPE 3</v>
      </c>
      <c r="E1032" s="3" t="str">
        <f>SUBSTITUTE(SUBSTITUTE(SUBSTITUTE(UPPER(Emission_Table_Raw[[#This Row],[GHG Type]]),"₂","2"),"₄","4"),"₀","0")</f>
        <v>CH4</v>
      </c>
      <c r="F1032" s="8">
        <f>IF(Emission_Table[ [#This Row],[Clean GHG Type] ]="CO2", Emission_Table[[#This Row],[Emissions (tons)]],
 IF(Emission_Table[[#This Row],[Clean GHG Type]]="CH4", Emission_Table[[#This Row],[Emissions (tons)]]*28,
 IF(Emission_Table[[#This Row],[Clean GHG Type]]="N2O", Emission_Table[[#This Row],[Emissions (tons)]]*265, "")))</f>
        <v>21582.960000000003</v>
      </c>
      <c r="G1032" s="8">
        <v>770.82</v>
      </c>
    </row>
    <row r="1033" spans="1:7" ht="15.75" customHeight="1" x14ac:dyDescent="0.3">
      <c r="A1033" s="6" t="s">
        <v>31</v>
      </c>
      <c r="B1033" s="6" t="str">
        <f>TRIM(UPPER(Emission_Table_Raw[[#This Row],[Facility Name]]))</f>
        <v>RELIANCE INDUSTRIES</v>
      </c>
      <c r="C1033" s="1" t="s">
        <v>8</v>
      </c>
      <c r="D1033" s="3" t="str">
        <f>TRIM(UPPER(Emission_Table_Raw[[#This Row],[Scope]]))</f>
        <v>SCOPE 1</v>
      </c>
      <c r="E1033" s="3" t="str">
        <f>SUBSTITUTE(SUBSTITUTE(SUBSTITUTE(UPPER(Emission_Table_Raw[[#This Row],[GHG Type]]),"₂","2"),"₄","4"),"₀","0")</f>
        <v>CO2</v>
      </c>
      <c r="F1033" s="8">
        <f>IF(Emission_Table[ [#This Row],[Clean GHG Type] ]="CO2", Emission_Table[[#This Row],[Emissions (tons)]],
 IF(Emission_Table[[#This Row],[Clean GHG Type]]="CH4", Emission_Table[[#This Row],[Emissions (tons)]]*28,
 IF(Emission_Table[[#This Row],[Clean GHG Type]]="N2O", Emission_Table[[#This Row],[Emissions (tons)]]*265, "")))</f>
        <v>3387.13</v>
      </c>
      <c r="G1033" s="8">
        <v>3387.13</v>
      </c>
    </row>
    <row r="1034" spans="1:7" ht="15.75" customHeight="1" x14ac:dyDescent="0.3">
      <c r="A1034" s="6" t="s">
        <v>31</v>
      </c>
      <c r="B1034" s="6" t="str">
        <f>TRIM(UPPER(Emission_Table_Raw[[#This Row],[Facility Name]]))</f>
        <v>ADANI GREEN</v>
      </c>
      <c r="C1034" s="1" t="s">
        <v>23</v>
      </c>
      <c r="D1034" s="3" t="str">
        <f>TRIM(UPPER(Emission_Table_Raw[[#This Row],[Scope]]))</f>
        <v>SCOPE 1</v>
      </c>
      <c r="E1034" s="3" t="str">
        <f>SUBSTITUTE(SUBSTITUTE(SUBSTITUTE(UPPER(Emission_Table_Raw[[#This Row],[GHG Type]]),"₂","2"),"₄","4"),"₀","0")</f>
        <v>CO2</v>
      </c>
      <c r="F1034" s="8">
        <f>IF(Emission_Table[ [#This Row],[Clean GHG Type] ]="CO2", Emission_Table[[#This Row],[Emissions (tons)]],
 IF(Emission_Table[[#This Row],[Clean GHG Type]]="CH4", Emission_Table[[#This Row],[Emissions (tons)]]*28,
 IF(Emission_Table[[#This Row],[Clean GHG Type]]="N2O", Emission_Table[[#This Row],[Emissions (tons)]]*265, "")))</f>
        <v>3923.147929760431</v>
      </c>
      <c r="G1034" s="8">
        <v>3923.147929760431</v>
      </c>
    </row>
    <row r="1035" spans="1:7" ht="15.75" customHeight="1" x14ac:dyDescent="0.3">
      <c r="A1035" s="6" t="s">
        <v>211</v>
      </c>
      <c r="B1035" s="6" t="str">
        <f>TRIM(UPPER(Emission_Table_Raw[[#This Row],[Facility Name]]))</f>
        <v>RELIANCE INDUSTRIES</v>
      </c>
      <c r="C1035" s="1" t="s">
        <v>8</v>
      </c>
      <c r="D1035" s="3" t="str">
        <f>TRIM(UPPER(Emission_Table_Raw[[#This Row],[Scope]]))</f>
        <v>SCOPE 1</v>
      </c>
      <c r="E1035" s="3" t="str">
        <f>SUBSTITUTE(SUBSTITUTE(SUBSTITUTE(UPPER(Emission_Table_Raw[[#This Row],[GHG Type]]),"₂","2"),"₄","4"),"₀","0")</f>
        <v>CH4</v>
      </c>
      <c r="F1035" s="8">
        <f>IF(Emission_Table[ [#This Row],[Clean GHG Type] ]="CO2", Emission_Table[[#This Row],[Emissions (tons)]],
 IF(Emission_Table[[#This Row],[Clean GHG Type]]="CH4", Emission_Table[[#This Row],[Emissions (tons)]]*28,
 IF(Emission_Table[[#This Row],[Clean GHG Type]]="N2O", Emission_Table[[#This Row],[Emissions (tons)]]*265, "")))</f>
        <v>130870.59999999999</v>
      </c>
      <c r="G1035" s="8">
        <v>4673.95</v>
      </c>
    </row>
    <row r="1036" spans="1:7" ht="15.75" customHeight="1" x14ac:dyDescent="0.3">
      <c r="A1036" s="6" t="s">
        <v>211</v>
      </c>
      <c r="B1036" s="6" t="str">
        <f>TRIM(UPPER(Emission_Table_Raw[[#This Row],[Facility Name]]))</f>
        <v>JSW ENERGY</v>
      </c>
      <c r="C1036" s="1" t="s">
        <v>34</v>
      </c>
      <c r="D1036" s="3" t="str">
        <f>TRIM(UPPER(Emission_Table_Raw[[#This Row],[Scope]]))</f>
        <v>SCOPE 3</v>
      </c>
      <c r="E1036" s="3" t="str">
        <f>SUBSTITUTE(SUBSTITUTE(SUBSTITUTE(UPPER(Emission_Table_Raw[[#This Row],[GHG Type]]),"₂","2"),"₄","4"),"₀","0")</f>
        <v>CH4</v>
      </c>
      <c r="F1036" s="8">
        <f>IF(Emission_Table[ [#This Row],[Clean GHG Type] ]="CO2", Emission_Table[[#This Row],[Emissions (tons)]],
 IF(Emission_Table[[#This Row],[Clean GHG Type]]="CH4", Emission_Table[[#This Row],[Emissions (tons)]]*28,
 IF(Emission_Table[[#This Row],[Clean GHG Type]]="N2O", Emission_Table[[#This Row],[Emissions (tons)]]*265, "")))</f>
        <v>76713.56</v>
      </c>
      <c r="G1036" s="8">
        <v>2739.77</v>
      </c>
    </row>
    <row r="1037" spans="1:7" ht="15.75" customHeight="1" x14ac:dyDescent="0.3">
      <c r="A1037" s="6" t="s">
        <v>211</v>
      </c>
      <c r="B1037" s="6" t="str">
        <f>TRIM(UPPER(Emission_Table_Raw[[#This Row],[Facility Name]]))</f>
        <v>L&amp;T</v>
      </c>
      <c r="C1037" s="1" t="s">
        <v>34</v>
      </c>
      <c r="D1037" s="3" t="str">
        <f>TRIM(UPPER(Emission_Table_Raw[[#This Row],[Scope]]))</f>
        <v>SCOPE 1</v>
      </c>
      <c r="E1037" s="3" t="str">
        <f>SUBSTITUTE(SUBSTITUTE(SUBSTITUTE(UPPER(Emission_Table_Raw[[#This Row],[GHG Type]]),"₂","2"),"₄","4"),"₀","0")</f>
        <v>N2O</v>
      </c>
      <c r="F1037" s="8">
        <f>IF(Emission_Table[ [#This Row],[Clean GHG Type] ]="CO2", Emission_Table[[#This Row],[Emissions (tons)]],
 IF(Emission_Table[[#This Row],[Clean GHG Type]]="CH4", Emission_Table[[#This Row],[Emissions (tons)]]*28,
 IF(Emission_Table[[#This Row],[Clean GHG Type]]="N2O", Emission_Table[[#This Row],[Emissions (tons)]]*265, "")))</f>
        <v>1138713.0544377316</v>
      </c>
      <c r="G1037" s="8">
        <v>4297.0303941046477</v>
      </c>
    </row>
    <row r="1038" spans="1:7" ht="15.75" customHeight="1" x14ac:dyDescent="0.3">
      <c r="A1038" s="6" t="s">
        <v>211</v>
      </c>
      <c r="B1038" s="6" t="str">
        <f>TRIM(UPPER(Emission_Table_Raw[[#This Row],[Facility Name]]))</f>
        <v>TATA STEEL</v>
      </c>
      <c r="C1038" s="1" t="s">
        <v>8</v>
      </c>
      <c r="D1038" s="3" t="str">
        <f>TRIM(UPPER(Emission_Table_Raw[[#This Row],[Scope]]))</f>
        <v>SCOPE 3</v>
      </c>
      <c r="E1038" s="3" t="str">
        <f>SUBSTITUTE(SUBSTITUTE(SUBSTITUTE(UPPER(Emission_Table_Raw[[#This Row],[GHG Type]]),"₂","2"),"₄","4"),"₀","0")</f>
        <v>CH4</v>
      </c>
      <c r="F1038" s="8">
        <f>IF(Emission_Table[ [#This Row],[Clean GHG Type] ]="CO2", Emission_Table[[#This Row],[Emissions (tons)]],
 IF(Emission_Table[[#This Row],[Clean GHG Type]]="CH4", Emission_Table[[#This Row],[Emissions (tons)]]*28,
 IF(Emission_Table[[#This Row],[Clean GHG Type]]="N2O", Emission_Table[[#This Row],[Emissions (tons)]]*265, "")))</f>
        <v>21540.12</v>
      </c>
      <c r="G1038" s="8">
        <v>769.29</v>
      </c>
    </row>
    <row r="1039" spans="1:7" ht="15.75" customHeight="1" x14ac:dyDescent="0.3">
      <c r="A1039" s="6" t="s">
        <v>211</v>
      </c>
      <c r="B1039" s="6" t="str">
        <f>TRIM(UPPER(Emission_Table_Raw[[#This Row],[Facility Name]]))</f>
        <v>ADANI GREEN</v>
      </c>
      <c r="C1039" s="1" t="s">
        <v>8</v>
      </c>
      <c r="D1039" s="3" t="str">
        <f>TRIM(UPPER(Emission_Table_Raw[[#This Row],[Scope]]))</f>
        <v>SCOPE 3</v>
      </c>
      <c r="E1039" s="3" t="str">
        <f>SUBSTITUTE(SUBSTITUTE(SUBSTITUTE(UPPER(Emission_Table_Raw[[#This Row],[GHG Type]]),"₂","2"),"₄","4"),"₀","0")</f>
        <v>CH4</v>
      </c>
      <c r="F1039" s="8">
        <f>IF(Emission_Table[ [#This Row],[Clean GHG Type] ]="CO2", Emission_Table[[#This Row],[Emissions (tons)]],
 IF(Emission_Table[[#This Row],[Clean GHG Type]]="CH4", Emission_Table[[#This Row],[Emissions (tons)]]*28,
 IF(Emission_Table[[#This Row],[Clean GHG Type]]="N2O", Emission_Table[[#This Row],[Emissions (tons)]]*265, "")))</f>
        <v>65240.840000000004</v>
      </c>
      <c r="G1039" s="8">
        <v>2330.0300000000002</v>
      </c>
    </row>
    <row r="1040" spans="1:7" ht="15.75" customHeight="1" x14ac:dyDescent="0.3">
      <c r="A1040" s="6" t="s">
        <v>211</v>
      </c>
      <c r="B1040" s="6" t="str">
        <f>TRIM(UPPER(Emission_Table_Raw[[#This Row],[Facility Name]]))</f>
        <v>L&amp;T</v>
      </c>
      <c r="C1040" s="1" t="s">
        <v>8</v>
      </c>
      <c r="D1040" s="3" t="str">
        <f>TRIM(UPPER(Emission_Table_Raw[[#This Row],[Scope]]))</f>
        <v>SCOPE 1</v>
      </c>
      <c r="E1040" s="3" t="str">
        <f>SUBSTITUTE(SUBSTITUTE(SUBSTITUTE(UPPER(Emission_Table_Raw[[#This Row],[GHG Type]]),"₂","2"),"₄","4"),"₀","0")</f>
        <v>CH4</v>
      </c>
      <c r="F1040" s="8">
        <f>IF(Emission_Table[ [#This Row],[Clean GHG Type] ]="CO2", Emission_Table[[#This Row],[Emissions (tons)]],
 IF(Emission_Table[[#This Row],[Clean GHG Type]]="CH4", Emission_Table[[#This Row],[Emissions (tons)]]*28,
 IF(Emission_Table[[#This Row],[Clean GHG Type]]="N2O", Emission_Table[[#This Row],[Emissions (tons)]]*265, "")))</f>
        <v>61356.742103445598</v>
      </c>
      <c r="G1040" s="8">
        <v>2191.3122179801999</v>
      </c>
    </row>
    <row r="1041" spans="1:7" ht="15.75" customHeight="1" x14ac:dyDescent="0.3">
      <c r="A1041" s="6" t="s">
        <v>211</v>
      </c>
      <c r="B1041" s="6" t="str">
        <f>TRIM(UPPER(Emission_Table_Raw[[#This Row],[Facility Name]]))</f>
        <v>L&amp;T</v>
      </c>
      <c r="C1041" s="1" t="s">
        <v>8</v>
      </c>
      <c r="D1041" s="3" t="str">
        <f>TRIM(UPPER(Emission_Table_Raw[[#This Row],[Scope]]))</f>
        <v>SCOPE 3</v>
      </c>
      <c r="E1041" s="3" t="str">
        <f>SUBSTITUTE(SUBSTITUTE(SUBSTITUTE(UPPER(Emission_Table_Raw[[#This Row],[GHG Type]]),"₂","2"),"₄","4"),"₀","0")</f>
        <v>CH4</v>
      </c>
      <c r="F1041" s="8">
        <f>IF(Emission_Table[ [#This Row],[Clean GHG Type] ]="CO2", Emission_Table[[#This Row],[Emissions (tons)]],
 IF(Emission_Table[[#This Row],[Clean GHG Type]]="CH4", Emission_Table[[#This Row],[Emissions (tons)]]*28,
 IF(Emission_Table[[#This Row],[Clean GHG Type]]="N2O", Emission_Table[[#This Row],[Emissions (tons)]]*265, "")))</f>
        <v>69032.599999999991</v>
      </c>
      <c r="G1041" s="8">
        <v>2465.4499999999998</v>
      </c>
    </row>
    <row r="1042" spans="1:7" ht="15.75" customHeight="1" x14ac:dyDescent="0.3">
      <c r="A1042" s="6" t="s">
        <v>211</v>
      </c>
      <c r="B1042" s="6" t="str">
        <f>TRIM(UPPER(Emission_Table_Raw[[#This Row],[Facility Name]]))</f>
        <v>JSW ENERGY</v>
      </c>
      <c r="C1042" s="1" t="s">
        <v>23</v>
      </c>
      <c r="D1042" s="3" t="str">
        <f>TRIM(UPPER(Emission_Table_Raw[[#This Row],[Scope]]))</f>
        <v>SCOPE 3</v>
      </c>
      <c r="E1042" s="3" t="str">
        <f>SUBSTITUTE(SUBSTITUTE(SUBSTITUTE(UPPER(Emission_Table_Raw[[#This Row],[GHG Type]]),"₂","2"),"₄","4"),"₀","0")</f>
        <v>N2O</v>
      </c>
      <c r="F1042" s="8">
        <f>IF(Emission_Table[ [#This Row],[Clean GHG Type] ]="CO2", Emission_Table[[#This Row],[Emissions (tons)]],
 IF(Emission_Table[[#This Row],[Clean GHG Type]]="CH4", Emission_Table[[#This Row],[Emissions (tons)]]*28,
 IF(Emission_Table[[#This Row],[Clean GHG Type]]="N2O", Emission_Table[[#This Row],[Emissions (tons)]]*265, "")))</f>
        <v>505932.7</v>
      </c>
      <c r="G1042" s="8">
        <v>1909.18</v>
      </c>
    </row>
    <row r="1043" spans="1:7" ht="15.75" customHeight="1" x14ac:dyDescent="0.3">
      <c r="A1043" s="6" t="s">
        <v>211</v>
      </c>
      <c r="B1043" s="6" t="str">
        <f>TRIM(UPPER(Emission_Table_Raw[[#This Row],[Facility Name]]))</f>
        <v>JSW ENERGY</v>
      </c>
      <c r="C1043" s="1" t="s">
        <v>8</v>
      </c>
      <c r="D1043" s="3" t="str">
        <f>TRIM(UPPER(Emission_Table_Raw[[#This Row],[Scope]]))</f>
        <v>SCOPE 1</v>
      </c>
      <c r="E1043" s="3" t="str">
        <f>SUBSTITUTE(SUBSTITUTE(SUBSTITUTE(UPPER(Emission_Table_Raw[[#This Row],[GHG Type]]),"₂","2"),"₄","4"),"₀","0")</f>
        <v>CH4</v>
      </c>
      <c r="F1043" s="8">
        <f>IF(Emission_Table[ [#This Row],[Clean GHG Type] ]="CO2", Emission_Table[[#This Row],[Emissions (tons)]],
 IF(Emission_Table[[#This Row],[Clean GHG Type]]="CH4", Emission_Table[[#This Row],[Emissions (tons)]]*28,
 IF(Emission_Table[[#This Row],[Clean GHG Type]]="N2O", Emission_Table[[#This Row],[Emissions (tons)]]*265, "")))</f>
        <v>121383.92000000001</v>
      </c>
      <c r="G1043" s="8">
        <v>4335.1400000000003</v>
      </c>
    </row>
    <row r="1044" spans="1:7" ht="15.75" customHeight="1" x14ac:dyDescent="0.3">
      <c r="A1044" s="6" t="s">
        <v>211</v>
      </c>
      <c r="B1044" s="6" t="str">
        <f>TRIM(UPPER(Emission_Table_Raw[[#This Row],[Facility Name]]))</f>
        <v>JSW ENERGY</v>
      </c>
      <c r="C1044" s="1" t="s">
        <v>34</v>
      </c>
      <c r="D1044" s="3" t="str">
        <f>TRIM(UPPER(Emission_Table_Raw[[#This Row],[Scope]]))</f>
        <v>SCOPE 1</v>
      </c>
      <c r="E1044" s="3" t="str">
        <f>SUBSTITUTE(SUBSTITUTE(SUBSTITUTE(UPPER(Emission_Table_Raw[[#This Row],[GHG Type]]),"₂","2"),"₄","4"),"₀","0")</f>
        <v>CO2</v>
      </c>
      <c r="F1044" s="8">
        <f>IF(Emission_Table[ [#This Row],[Clean GHG Type] ]="CO2", Emission_Table[[#This Row],[Emissions (tons)]],
 IF(Emission_Table[[#This Row],[Clean GHG Type]]="CH4", Emission_Table[[#This Row],[Emissions (tons)]]*28,
 IF(Emission_Table[[#This Row],[Clean GHG Type]]="N2O", Emission_Table[[#This Row],[Emissions (tons)]]*265, "")))</f>
        <v>1353.72</v>
      </c>
      <c r="G1044" s="8">
        <v>1353.72</v>
      </c>
    </row>
    <row r="1045" spans="1:7" ht="15.75" customHeight="1" x14ac:dyDescent="0.3">
      <c r="A1045" s="6" t="s">
        <v>18</v>
      </c>
      <c r="B1045" s="6" t="str">
        <f>TRIM(UPPER(Emission_Table_Raw[[#This Row],[Facility Name]]))</f>
        <v>ADANI GREEN</v>
      </c>
      <c r="C1045" s="1" t="s">
        <v>8</v>
      </c>
      <c r="D1045" s="3" t="str">
        <f>TRIM(UPPER(Emission_Table_Raw[[#This Row],[Scope]]))</f>
        <v>SCOPE 2</v>
      </c>
      <c r="E1045" s="3" t="str">
        <f>SUBSTITUTE(SUBSTITUTE(SUBSTITUTE(UPPER(Emission_Table_Raw[[#This Row],[GHG Type]]),"₂","2"),"₄","4"),"₀","0")</f>
        <v>CH4</v>
      </c>
      <c r="F1045" s="8">
        <f>IF(Emission_Table[ [#This Row],[Clean GHG Type] ]="CO2", Emission_Table[[#This Row],[Emissions (tons)]],
 IF(Emission_Table[[#This Row],[Clean GHG Type]]="CH4", Emission_Table[[#This Row],[Emissions (tons)]]*28,
 IF(Emission_Table[[#This Row],[Clean GHG Type]]="N2O", Emission_Table[[#This Row],[Emissions (tons)]]*265, "")))</f>
        <v>117998.72</v>
      </c>
      <c r="G1045" s="8">
        <v>4214.24</v>
      </c>
    </row>
    <row r="1046" spans="1:7" ht="15.75" customHeight="1" x14ac:dyDescent="0.3">
      <c r="A1046" s="6" t="s">
        <v>18</v>
      </c>
      <c r="B1046" s="6" t="str">
        <f>TRIM(UPPER(Emission_Table_Raw[[#This Row],[Facility Name]]))</f>
        <v>TATA STEEL</v>
      </c>
      <c r="C1046" s="1" t="s">
        <v>13</v>
      </c>
      <c r="D1046" s="3" t="str">
        <f>TRIM(UPPER(Emission_Table_Raw[[#This Row],[Scope]]))</f>
        <v>SCOPE 2</v>
      </c>
      <c r="E1046" s="3" t="str">
        <f>SUBSTITUTE(SUBSTITUTE(SUBSTITUTE(UPPER(Emission_Table_Raw[[#This Row],[GHG Type]]),"₂","2"),"₄","4"),"₀","0")</f>
        <v>CO2</v>
      </c>
      <c r="F1046" s="8">
        <f>IF(Emission_Table[ [#This Row],[Clean GHG Type] ]="CO2", Emission_Table[[#This Row],[Emissions (tons)]],
 IF(Emission_Table[[#This Row],[Clean GHG Type]]="CH4", Emission_Table[[#This Row],[Emissions (tons)]]*28,
 IF(Emission_Table[[#This Row],[Clean GHG Type]]="N2O", Emission_Table[[#This Row],[Emissions (tons)]]*265, "")))</f>
        <v>980.22</v>
      </c>
      <c r="G1046" s="8">
        <v>980.22</v>
      </c>
    </row>
    <row r="1047" spans="1:7" ht="15.75" customHeight="1" x14ac:dyDescent="0.3">
      <c r="A1047" s="6" t="s">
        <v>18</v>
      </c>
      <c r="B1047" s="6" t="str">
        <f>TRIM(UPPER(Emission_Table_Raw[[#This Row],[Facility Name]]))</f>
        <v>JSW ENERGY</v>
      </c>
      <c r="C1047" s="1" t="s">
        <v>34</v>
      </c>
      <c r="D1047" s="3" t="str">
        <f>TRIM(UPPER(Emission_Table_Raw[[#This Row],[Scope]]))</f>
        <v>SCOPE 2</v>
      </c>
      <c r="E1047" s="3" t="str">
        <f>SUBSTITUTE(SUBSTITUTE(SUBSTITUTE(UPPER(Emission_Table_Raw[[#This Row],[GHG Type]]),"₂","2"),"₄","4"),"₀","0")</f>
        <v>CO2</v>
      </c>
      <c r="F1047" s="8">
        <f>IF(Emission_Table[ [#This Row],[Clean GHG Type] ]="CO2", Emission_Table[[#This Row],[Emissions (tons)]],
 IF(Emission_Table[[#This Row],[Clean GHG Type]]="CH4", Emission_Table[[#This Row],[Emissions (tons)]]*28,
 IF(Emission_Table[[#This Row],[Clean GHG Type]]="N2O", Emission_Table[[#This Row],[Emissions (tons)]]*265, "")))</f>
        <v>2991.57</v>
      </c>
      <c r="G1047" s="8">
        <v>2991.57</v>
      </c>
    </row>
    <row r="1048" spans="1:7" ht="15.75" customHeight="1" x14ac:dyDescent="0.3">
      <c r="A1048" s="6" t="s">
        <v>18</v>
      </c>
      <c r="B1048" s="6" t="str">
        <f>TRIM(UPPER(Emission_Table_Raw[[#This Row],[Facility Name]]))</f>
        <v>ADANI GREEN</v>
      </c>
      <c r="C1048" s="1" t="s">
        <v>23</v>
      </c>
      <c r="D1048" s="3" t="str">
        <f>TRIM(UPPER(Emission_Table_Raw[[#This Row],[Scope]]))</f>
        <v>SCOPE 3</v>
      </c>
      <c r="E1048" s="3" t="str">
        <f>SUBSTITUTE(SUBSTITUTE(SUBSTITUTE(UPPER(Emission_Table_Raw[[#This Row],[GHG Type]]),"₂","2"),"₄","4"),"₀","0")</f>
        <v>N2O</v>
      </c>
      <c r="F1048" s="8">
        <f>IF(Emission_Table[ [#This Row],[Clean GHG Type] ]="CO2", Emission_Table[[#This Row],[Emissions (tons)]],
 IF(Emission_Table[[#This Row],[Clean GHG Type]]="CH4", Emission_Table[[#This Row],[Emissions (tons)]]*28,
 IF(Emission_Table[[#This Row],[Clean GHG Type]]="N2O", Emission_Table[[#This Row],[Emissions (tons)]]*265, "")))</f>
        <v>773001.69936814904</v>
      </c>
      <c r="G1048" s="8">
        <v>2916.9875447854679</v>
      </c>
    </row>
    <row r="1049" spans="1:7" ht="15.75" customHeight="1" x14ac:dyDescent="0.3">
      <c r="A1049" s="6" t="s">
        <v>18</v>
      </c>
      <c r="B1049" s="6" t="str">
        <f>TRIM(UPPER(Emission_Table_Raw[[#This Row],[Facility Name]]))</f>
        <v>L&amp;T</v>
      </c>
      <c r="C1049" s="1" t="s">
        <v>34</v>
      </c>
      <c r="D1049" s="3" t="str">
        <f>TRIM(UPPER(Emission_Table_Raw[[#This Row],[Scope]]))</f>
        <v>SCOPE 2</v>
      </c>
      <c r="E1049" s="3" t="str">
        <f>SUBSTITUTE(SUBSTITUTE(SUBSTITUTE(UPPER(Emission_Table_Raw[[#This Row],[GHG Type]]),"₂","2"),"₄","4"),"₀","0")</f>
        <v>N2O</v>
      </c>
      <c r="F1049" s="8">
        <f>IF(Emission_Table[ [#This Row],[Clean GHG Type] ]="CO2", Emission_Table[[#This Row],[Emissions (tons)]],
 IF(Emission_Table[[#This Row],[Clean GHG Type]]="CH4", Emission_Table[[#This Row],[Emissions (tons)]]*28,
 IF(Emission_Table[[#This Row],[Clean GHG Type]]="N2O", Emission_Table[[#This Row],[Emissions (tons)]]*265, "")))</f>
        <v>251117.41743042663</v>
      </c>
      <c r="G1049" s="8">
        <v>947.61289596387405</v>
      </c>
    </row>
    <row r="1050" spans="1:7" ht="15.75" customHeight="1" x14ac:dyDescent="0.3">
      <c r="A1050" s="6" t="s">
        <v>18</v>
      </c>
      <c r="B1050" s="6" t="str">
        <f>TRIM(UPPER(Emission_Table_Raw[[#This Row],[Facility Name]]))</f>
        <v>ADANI GREEN</v>
      </c>
      <c r="C1050" s="1" t="s">
        <v>8</v>
      </c>
      <c r="D1050" s="3" t="str">
        <f>TRIM(UPPER(Emission_Table_Raw[[#This Row],[Scope]]))</f>
        <v>SCOPE 2</v>
      </c>
      <c r="E1050" s="3" t="str">
        <f>SUBSTITUTE(SUBSTITUTE(SUBSTITUTE(UPPER(Emission_Table_Raw[[#This Row],[GHG Type]]),"₂","2"),"₄","4"),"₀","0")</f>
        <v>N2O</v>
      </c>
      <c r="F1050" s="8">
        <f>IF(Emission_Table[ [#This Row],[Clean GHG Type] ]="CO2", Emission_Table[[#This Row],[Emissions (tons)]],
 IF(Emission_Table[[#This Row],[Clean GHG Type]]="CH4", Emission_Table[[#This Row],[Emissions (tons)]]*28,
 IF(Emission_Table[[#This Row],[Clean GHG Type]]="N2O", Emission_Table[[#This Row],[Emissions (tons)]]*265, "")))</f>
        <v>557218.15</v>
      </c>
      <c r="G1050" s="8">
        <v>2102.71</v>
      </c>
    </row>
    <row r="1051" spans="1:7" ht="15.75" customHeight="1" x14ac:dyDescent="0.3">
      <c r="A1051" s="6" t="s">
        <v>18</v>
      </c>
      <c r="B1051" s="6" t="str">
        <f>TRIM(UPPER(Emission_Table_Raw[[#This Row],[Facility Name]]))</f>
        <v>L&amp;T</v>
      </c>
      <c r="C1051" s="1" t="s">
        <v>8</v>
      </c>
      <c r="D1051" s="3" t="str">
        <f>TRIM(UPPER(Emission_Table_Raw[[#This Row],[Scope]]))</f>
        <v>SCOPE 3</v>
      </c>
      <c r="E1051" s="3" t="str">
        <f>SUBSTITUTE(SUBSTITUTE(SUBSTITUTE(UPPER(Emission_Table_Raw[[#This Row],[GHG Type]]),"₂","2"),"₄","4"),"₀","0")</f>
        <v>N2O</v>
      </c>
      <c r="F1051" s="8">
        <f>IF(Emission_Table[ [#This Row],[Clean GHG Type] ]="CO2", Emission_Table[[#This Row],[Emissions (tons)]],
 IF(Emission_Table[[#This Row],[Clean GHG Type]]="CH4", Emission_Table[[#This Row],[Emissions (tons)]]*28,
 IF(Emission_Table[[#This Row],[Clean GHG Type]]="N2O", Emission_Table[[#This Row],[Emissions (tons)]]*265, "")))</f>
        <v>1222291.3</v>
      </c>
      <c r="G1051" s="8">
        <v>4612.42</v>
      </c>
    </row>
    <row r="1052" spans="1:7" ht="15.75" customHeight="1" x14ac:dyDescent="0.3">
      <c r="A1052" s="6" t="s">
        <v>18</v>
      </c>
      <c r="B1052" s="6" t="str">
        <f>TRIM(UPPER(Emission_Table_Raw[[#This Row],[Facility Name]]))</f>
        <v>RELIANCE INDUSTRIES</v>
      </c>
      <c r="C1052" s="1" t="s">
        <v>23</v>
      </c>
      <c r="D1052" s="3" t="str">
        <f>TRIM(UPPER(Emission_Table_Raw[[#This Row],[Scope]]))</f>
        <v>SCOPE 2</v>
      </c>
      <c r="E1052" s="3" t="str">
        <f>SUBSTITUTE(SUBSTITUTE(SUBSTITUTE(UPPER(Emission_Table_Raw[[#This Row],[GHG Type]]),"₂","2"),"₄","4"),"₀","0")</f>
        <v>N2O</v>
      </c>
      <c r="F1052" s="8">
        <f>IF(Emission_Table[ [#This Row],[Clean GHG Type] ]="CO2", Emission_Table[[#This Row],[Emissions (tons)]],
 IF(Emission_Table[[#This Row],[Clean GHG Type]]="CH4", Emission_Table[[#This Row],[Emissions (tons)]]*28,
 IF(Emission_Table[[#This Row],[Clean GHG Type]]="N2O", Emission_Table[[#This Row],[Emissions (tons)]]*265, "")))</f>
        <v>644914.6</v>
      </c>
      <c r="G1052" s="8">
        <v>2433.64</v>
      </c>
    </row>
    <row r="1053" spans="1:7" ht="15.75" customHeight="1" x14ac:dyDescent="0.3">
      <c r="A1053" s="6" t="s">
        <v>18</v>
      </c>
      <c r="B1053" s="6" t="str">
        <f>TRIM(UPPER(Emission_Table_Raw[[#This Row],[Facility Name]]))</f>
        <v>RELIANCE INDUSTRIES</v>
      </c>
      <c r="C1053" s="1" t="s">
        <v>34</v>
      </c>
      <c r="D1053" s="3" t="str">
        <f>TRIM(UPPER(Emission_Table_Raw[[#This Row],[Scope]]))</f>
        <v>SCOPE 1</v>
      </c>
      <c r="E1053" s="3" t="str">
        <f>SUBSTITUTE(SUBSTITUTE(SUBSTITUTE(UPPER(Emission_Table_Raw[[#This Row],[GHG Type]]),"₂","2"),"₄","4"),"₀","0")</f>
        <v>N2O</v>
      </c>
      <c r="F1053" s="8">
        <f>IF(Emission_Table[ [#This Row],[Clean GHG Type] ]="CO2", Emission_Table[[#This Row],[Emissions (tons)]],
 IF(Emission_Table[[#This Row],[Clean GHG Type]]="CH4", Emission_Table[[#This Row],[Emissions (tons)]]*28,
 IF(Emission_Table[[#This Row],[Clean GHG Type]]="N2O", Emission_Table[[#This Row],[Emissions (tons)]]*265, "")))</f>
        <v>1018748.8496944013</v>
      </c>
      <c r="G1053" s="8">
        <v>3844.3352818656649</v>
      </c>
    </row>
    <row r="1054" spans="1:7" ht="15.75" customHeight="1" x14ac:dyDescent="0.3">
      <c r="A1054" s="6" t="s">
        <v>18</v>
      </c>
      <c r="B1054" s="6" t="str">
        <f>TRIM(UPPER(Emission_Table_Raw[[#This Row],[Facility Name]]))</f>
        <v>RELIANCE INDUSTRIES</v>
      </c>
      <c r="C1054" s="1" t="s">
        <v>13</v>
      </c>
      <c r="D1054" s="3" t="str">
        <f>TRIM(UPPER(Emission_Table_Raw[[#This Row],[Scope]]))</f>
        <v>SCOPE 2</v>
      </c>
      <c r="E1054" s="3" t="str">
        <f>SUBSTITUTE(SUBSTITUTE(SUBSTITUTE(UPPER(Emission_Table_Raw[[#This Row],[GHG Type]]),"₂","2"),"₄","4"),"₀","0")</f>
        <v>N2O</v>
      </c>
      <c r="F1054" s="8">
        <f>IF(Emission_Table[ [#This Row],[Clean GHG Type] ]="CO2", Emission_Table[[#This Row],[Emissions (tons)]],
 IF(Emission_Table[[#This Row],[Clean GHG Type]]="CH4", Emission_Table[[#This Row],[Emissions (tons)]]*28,
 IF(Emission_Table[[#This Row],[Clean GHG Type]]="N2O", Emission_Table[[#This Row],[Emissions (tons)]]*265, "")))</f>
        <v>1265852</v>
      </c>
      <c r="G1054" s="8">
        <v>4776.8</v>
      </c>
    </row>
    <row r="1055" spans="1:7" ht="15.75" customHeight="1" x14ac:dyDescent="0.3">
      <c r="A1055" s="6" t="s">
        <v>18</v>
      </c>
      <c r="B1055" s="6" t="str">
        <f>TRIM(UPPER(Emission_Table_Raw[[#This Row],[Facility Name]]))</f>
        <v>ADANI GREEN</v>
      </c>
      <c r="C1055" s="1" t="s">
        <v>8</v>
      </c>
      <c r="D1055" s="3" t="str">
        <f>TRIM(UPPER(Emission_Table_Raw[[#This Row],[Scope]]))</f>
        <v>SCOPE 1</v>
      </c>
      <c r="E1055" s="3" t="str">
        <f>SUBSTITUTE(SUBSTITUTE(SUBSTITUTE(UPPER(Emission_Table_Raw[[#This Row],[GHG Type]]),"₂","2"),"₄","4"),"₀","0")</f>
        <v>CO2</v>
      </c>
      <c r="F1055" s="8">
        <f>IF(Emission_Table[ [#This Row],[Clean GHG Type] ]="CO2", Emission_Table[[#This Row],[Emissions (tons)]],
 IF(Emission_Table[[#This Row],[Clean GHG Type]]="CH4", Emission_Table[[#This Row],[Emissions (tons)]]*28,
 IF(Emission_Table[[#This Row],[Clean GHG Type]]="N2O", Emission_Table[[#This Row],[Emissions (tons)]]*265, "")))</f>
        <v>3932.2339571110738</v>
      </c>
      <c r="G1055" s="8">
        <v>3932.2339571110738</v>
      </c>
    </row>
    <row r="1056" spans="1:7" ht="15.75" customHeight="1" x14ac:dyDescent="0.3">
      <c r="A1056" s="6" t="s">
        <v>18</v>
      </c>
      <c r="B1056" s="6" t="str">
        <f>TRIM(UPPER(Emission_Table_Raw[[#This Row],[Facility Name]]))</f>
        <v>JSW ENERGY</v>
      </c>
      <c r="C1056" s="1" t="s">
        <v>13</v>
      </c>
      <c r="D1056" s="3" t="str">
        <f>TRIM(UPPER(Emission_Table_Raw[[#This Row],[Scope]]))</f>
        <v>SCOPE 3</v>
      </c>
      <c r="E1056" s="3" t="str">
        <f>SUBSTITUTE(SUBSTITUTE(SUBSTITUTE(UPPER(Emission_Table_Raw[[#This Row],[GHG Type]]),"₂","2"),"₄","4"),"₀","0")</f>
        <v>CH4</v>
      </c>
      <c r="F1056" s="8">
        <f>IF(Emission_Table[ [#This Row],[Clean GHG Type] ]="CO2", Emission_Table[[#This Row],[Emissions (tons)]],
 IF(Emission_Table[[#This Row],[Clean GHG Type]]="CH4", Emission_Table[[#This Row],[Emissions (tons)]]*28,
 IF(Emission_Table[[#This Row],[Clean GHG Type]]="N2O", Emission_Table[[#This Row],[Emissions (tons)]]*265, "")))</f>
        <v>39606.559999999998</v>
      </c>
      <c r="G1056" s="8">
        <v>1414.52</v>
      </c>
    </row>
    <row r="1057" spans="1:7" ht="15.75" customHeight="1" x14ac:dyDescent="0.3">
      <c r="A1057" s="6" t="s">
        <v>18</v>
      </c>
      <c r="B1057" s="6" t="str">
        <f>TRIM(UPPER(Emission_Table_Raw[[#This Row],[Facility Name]]))</f>
        <v>L&amp;T</v>
      </c>
      <c r="C1057" s="1" t="s">
        <v>8</v>
      </c>
      <c r="D1057" s="3" t="str">
        <f>TRIM(UPPER(Emission_Table_Raw[[#This Row],[Scope]]))</f>
        <v>SCOPE 3</v>
      </c>
      <c r="E1057" s="3" t="str">
        <f>SUBSTITUTE(SUBSTITUTE(SUBSTITUTE(UPPER(Emission_Table_Raw[[#This Row],[GHG Type]]),"₂","2"),"₄","4"),"₀","0")</f>
        <v>N2O</v>
      </c>
      <c r="F1057" s="8">
        <f>IF(Emission_Table[ [#This Row],[Clean GHG Type] ]="CO2", Emission_Table[[#This Row],[Emissions (tons)]],
 IF(Emission_Table[[#This Row],[Clean GHG Type]]="CH4", Emission_Table[[#This Row],[Emissions (tons)]]*28,
 IF(Emission_Table[[#This Row],[Clean GHG Type]]="N2O", Emission_Table[[#This Row],[Emissions (tons)]]*265, "")))</f>
        <v>373888.95336764236</v>
      </c>
      <c r="G1057" s="8">
        <v>1410.901710821292</v>
      </c>
    </row>
    <row r="1058" spans="1:7" ht="15.75" customHeight="1" x14ac:dyDescent="0.3">
      <c r="A1058" s="6" t="s">
        <v>18</v>
      </c>
      <c r="B1058" s="6" t="str">
        <f>TRIM(UPPER(Emission_Table_Raw[[#This Row],[Facility Name]]))</f>
        <v>TATA STEEL</v>
      </c>
      <c r="C1058" s="1" t="s">
        <v>34</v>
      </c>
      <c r="D1058" s="3" t="str">
        <f>TRIM(UPPER(Emission_Table_Raw[[#This Row],[Scope]]))</f>
        <v>SCOPE 3</v>
      </c>
      <c r="E1058" s="3" t="str">
        <f>SUBSTITUTE(SUBSTITUTE(SUBSTITUTE(UPPER(Emission_Table_Raw[[#This Row],[GHG Type]]),"₂","2"),"₄","4"),"₀","0")</f>
        <v>CO2</v>
      </c>
      <c r="F1058" s="8">
        <f>IF(Emission_Table[ [#This Row],[Clean GHG Type] ]="CO2", Emission_Table[[#This Row],[Emissions (tons)]],
 IF(Emission_Table[[#This Row],[Clean GHG Type]]="CH4", Emission_Table[[#This Row],[Emissions (tons)]]*28,
 IF(Emission_Table[[#This Row],[Clean GHG Type]]="N2O", Emission_Table[[#This Row],[Emissions (tons)]]*265, "")))</f>
        <v>2916.42</v>
      </c>
      <c r="G1058" s="8">
        <v>2916.42</v>
      </c>
    </row>
    <row r="1059" spans="1:7" ht="15.75" customHeight="1" x14ac:dyDescent="0.3">
      <c r="A1059" s="6" t="s">
        <v>18</v>
      </c>
      <c r="B1059" s="6" t="str">
        <f>TRIM(UPPER(Emission_Table_Raw[[#This Row],[Facility Name]]))</f>
        <v>ADANI GREEN</v>
      </c>
      <c r="C1059" s="1" t="s">
        <v>23</v>
      </c>
      <c r="D1059" s="3" t="str">
        <f>TRIM(UPPER(Emission_Table_Raw[[#This Row],[Scope]]))</f>
        <v>SCOPE 3</v>
      </c>
      <c r="E1059" s="3" t="str">
        <f>SUBSTITUTE(SUBSTITUTE(SUBSTITUTE(UPPER(Emission_Table_Raw[[#This Row],[GHG Type]]),"₂","2"),"₄","4"),"₀","0")</f>
        <v>N2O</v>
      </c>
      <c r="F1059" s="8">
        <f>IF(Emission_Table[ [#This Row],[Clean GHG Type] ]="CO2", Emission_Table[[#This Row],[Emissions (tons)]],
 IF(Emission_Table[[#This Row],[Clean GHG Type]]="CH4", Emission_Table[[#This Row],[Emissions (tons)]]*28,
 IF(Emission_Table[[#This Row],[Clean GHG Type]]="N2O", Emission_Table[[#This Row],[Emissions (tons)]]*265, "")))</f>
        <v>284034.94999999995</v>
      </c>
      <c r="G1059" s="8">
        <v>1071.83</v>
      </c>
    </row>
    <row r="1060" spans="1:7" ht="15.75" customHeight="1" x14ac:dyDescent="0.3">
      <c r="A1060" s="6" t="s">
        <v>18</v>
      </c>
      <c r="B1060" s="6" t="str">
        <f>TRIM(UPPER(Emission_Table_Raw[[#This Row],[Facility Name]]))</f>
        <v>RELIANCE INDUSTRIES</v>
      </c>
      <c r="C1060" s="1" t="s">
        <v>23</v>
      </c>
      <c r="D1060" s="3" t="str">
        <f>TRIM(UPPER(Emission_Table_Raw[[#This Row],[Scope]]))</f>
        <v>SCOPE 3</v>
      </c>
      <c r="E1060" s="3" t="str">
        <f>SUBSTITUTE(SUBSTITUTE(SUBSTITUTE(UPPER(Emission_Table_Raw[[#This Row],[GHG Type]]),"₂","2"),"₄","4"),"₀","0")</f>
        <v>N2O</v>
      </c>
      <c r="F1060" s="8">
        <f>IF(Emission_Table[ [#This Row],[Clean GHG Type] ]="CO2", Emission_Table[[#This Row],[Emissions (tons)]],
 IF(Emission_Table[[#This Row],[Clean GHG Type]]="CH4", Emission_Table[[#This Row],[Emissions (tons)]]*28,
 IF(Emission_Table[[#This Row],[Clean GHG Type]]="N2O", Emission_Table[[#This Row],[Emissions (tons)]]*265, "")))</f>
        <v>874322.45</v>
      </c>
      <c r="G1060" s="8">
        <v>3299.33</v>
      </c>
    </row>
    <row r="1061" spans="1:7" ht="15.75" customHeight="1" x14ac:dyDescent="0.3">
      <c r="A1061" s="6" t="s">
        <v>16</v>
      </c>
      <c r="B1061" s="6" t="str">
        <f>TRIM(UPPER(Emission_Table_Raw[[#This Row],[Facility Name]]))</f>
        <v>JSW ENERGY</v>
      </c>
      <c r="C1061" s="1" t="s">
        <v>13</v>
      </c>
      <c r="D1061" s="3" t="str">
        <f>TRIM(UPPER(Emission_Table_Raw[[#This Row],[Scope]]))</f>
        <v>SCOPE 3</v>
      </c>
      <c r="E1061" s="3" t="str">
        <f>SUBSTITUTE(SUBSTITUTE(SUBSTITUTE(UPPER(Emission_Table_Raw[[#This Row],[GHG Type]]),"₂","2"),"₄","4"),"₀","0")</f>
        <v>CH4</v>
      </c>
      <c r="F1061" s="8">
        <f>IF(Emission_Table[ [#This Row],[Clean GHG Type] ]="CO2", Emission_Table[[#This Row],[Emissions (tons)]],
 IF(Emission_Table[[#This Row],[Clean GHG Type]]="CH4", Emission_Table[[#This Row],[Emissions (tons)]]*28,
 IF(Emission_Table[[#This Row],[Clean GHG Type]]="N2O", Emission_Table[[#This Row],[Emissions (tons)]]*265, "")))</f>
        <v>96052.599999999991</v>
      </c>
      <c r="G1061" s="8">
        <v>3430.45</v>
      </c>
    </row>
    <row r="1062" spans="1:7" ht="15.75" customHeight="1" x14ac:dyDescent="0.3">
      <c r="A1062" s="6" t="s">
        <v>16</v>
      </c>
      <c r="B1062" s="6" t="str">
        <f>TRIM(UPPER(Emission_Table_Raw[[#This Row],[Facility Name]]))</f>
        <v>JSW ENERGY</v>
      </c>
      <c r="C1062" s="1" t="s">
        <v>23</v>
      </c>
      <c r="D1062" s="3" t="str">
        <f>TRIM(UPPER(Emission_Table_Raw[[#This Row],[Scope]]))</f>
        <v>SCOPE 1</v>
      </c>
      <c r="E1062" s="3" t="str">
        <f>SUBSTITUTE(SUBSTITUTE(SUBSTITUTE(UPPER(Emission_Table_Raw[[#This Row],[GHG Type]]),"₂","2"),"₄","4"),"₀","0")</f>
        <v>CO2</v>
      </c>
      <c r="F1062" s="8">
        <f>IF(Emission_Table[ [#This Row],[Clean GHG Type] ]="CO2", Emission_Table[[#This Row],[Emissions (tons)]],
 IF(Emission_Table[[#This Row],[Clean GHG Type]]="CH4", Emission_Table[[#This Row],[Emissions (tons)]]*28,
 IF(Emission_Table[[#This Row],[Clean GHG Type]]="N2O", Emission_Table[[#This Row],[Emissions (tons)]]*265, "")))</f>
        <v>4987.59</v>
      </c>
      <c r="G1062" s="8">
        <v>4987.59</v>
      </c>
    </row>
    <row r="1063" spans="1:7" ht="15.75" customHeight="1" x14ac:dyDescent="0.3">
      <c r="A1063" s="6" t="s">
        <v>16</v>
      </c>
      <c r="B1063" s="6" t="str">
        <f>TRIM(UPPER(Emission_Table_Raw[[#This Row],[Facility Name]]))</f>
        <v>JSW ENERGY</v>
      </c>
      <c r="C1063" s="1" t="s">
        <v>34</v>
      </c>
      <c r="D1063" s="3" t="str">
        <f>TRIM(UPPER(Emission_Table_Raw[[#This Row],[Scope]]))</f>
        <v>SCOPE 1</v>
      </c>
      <c r="E1063" s="3" t="str">
        <f>SUBSTITUTE(SUBSTITUTE(SUBSTITUTE(UPPER(Emission_Table_Raw[[#This Row],[GHG Type]]),"₂","2"),"₄","4"),"₀","0")</f>
        <v>CO2</v>
      </c>
      <c r="F1063" s="8">
        <f>IF(Emission_Table[ [#This Row],[Clean GHG Type] ]="CO2", Emission_Table[[#This Row],[Emissions (tons)]],
 IF(Emission_Table[[#This Row],[Clean GHG Type]]="CH4", Emission_Table[[#This Row],[Emissions (tons)]]*28,
 IF(Emission_Table[[#This Row],[Clean GHG Type]]="N2O", Emission_Table[[#This Row],[Emissions (tons)]]*265, "")))</f>
        <v>3670.5421858161321</v>
      </c>
      <c r="G1063" s="8">
        <v>3670.5421858161321</v>
      </c>
    </row>
    <row r="1064" spans="1:7" ht="15.75" customHeight="1" x14ac:dyDescent="0.3">
      <c r="A1064" s="6" t="s">
        <v>16</v>
      </c>
      <c r="B1064" s="6" t="str">
        <f>TRIM(UPPER(Emission_Table_Raw[[#This Row],[Facility Name]]))</f>
        <v>ADANI GREEN</v>
      </c>
      <c r="C1064" s="1" t="s">
        <v>34</v>
      </c>
      <c r="D1064" s="3" t="str">
        <f>TRIM(UPPER(Emission_Table_Raw[[#This Row],[Scope]]))</f>
        <v>SCOPE 2</v>
      </c>
      <c r="E1064" s="3" t="str">
        <f>SUBSTITUTE(SUBSTITUTE(SUBSTITUTE(UPPER(Emission_Table_Raw[[#This Row],[GHG Type]]),"₂","2"),"₄","4"),"₀","0")</f>
        <v>N2O</v>
      </c>
      <c r="F1064" s="8">
        <f>IF(Emission_Table[ [#This Row],[Clean GHG Type] ]="CO2", Emission_Table[[#This Row],[Emissions (tons)]],
 IF(Emission_Table[[#This Row],[Clean GHG Type]]="CH4", Emission_Table[[#This Row],[Emissions (tons)]]*28,
 IF(Emission_Table[[#This Row],[Clean GHG Type]]="N2O", Emission_Table[[#This Row],[Emissions (tons)]]*265, "")))</f>
        <v>952773.04999999993</v>
      </c>
      <c r="G1064" s="8">
        <v>3595.37</v>
      </c>
    </row>
    <row r="1065" spans="1:7" ht="15.75" customHeight="1" x14ac:dyDescent="0.3">
      <c r="A1065" s="6" t="s">
        <v>16</v>
      </c>
      <c r="B1065" s="6" t="str">
        <f>TRIM(UPPER(Emission_Table_Raw[[#This Row],[Facility Name]]))</f>
        <v>TATA STEEL</v>
      </c>
      <c r="C1065" s="1" t="s">
        <v>13</v>
      </c>
      <c r="D1065" s="3" t="str">
        <f>TRIM(UPPER(Emission_Table_Raw[[#This Row],[Scope]]))</f>
        <v>SCOPE 1</v>
      </c>
      <c r="E1065" s="3" t="str">
        <f>SUBSTITUTE(SUBSTITUTE(SUBSTITUTE(UPPER(Emission_Table_Raw[[#This Row],[GHG Type]]),"₂","2"),"₄","4"),"₀","0")</f>
        <v>N2O</v>
      </c>
      <c r="F1065" s="8">
        <f>IF(Emission_Table[ [#This Row],[Clean GHG Type] ]="CO2", Emission_Table[[#This Row],[Emissions (tons)]],
 IF(Emission_Table[[#This Row],[Clean GHG Type]]="CH4", Emission_Table[[#This Row],[Emissions (tons)]]*28,
 IF(Emission_Table[[#This Row],[Clean GHG Type]]="N2O", Emission_Table[[#This Row],[Emissions (tons)]]*265, "")))</f>
        <v>1219453.1499999999</v>
      </c>
      <c r="G1065" s="8">
        <v>4601.71</v>
      </c>
    </row>
    <row r="1066" spans="1:7" ht="15.75" customHeight="1" x14ac:dyDescent="0.3">
      <c r="A1066" s="6" t="s">
        <v>16</v>
      </c>
      <c r="B1066" s="6" t="str">
        <f>TRIM(UPPER(Emission_Table_Raw[[#This Row],[Facility Name]]))</f>
        <v>ADANI GREEN</v>
      </c>
      <c r="C1066" s="1" t="s">
        <v>13</v>
      </c>
      <c r="D1066" s="3" t="str">
        <f>TRIM(UPPER(Emission_Table_Raw[[#This Row],[Scope]]))</f>
        <v>SCOPE 3</v>
      </c>
      <c r="E1066" s="3" t="str">
        <f>SUBSTITUTE(SUBSTITUTE(SUBSTITUTE(UPPER(Emission_Table_Raw[[#This Row],[GHG Type]]),"₂","2"),"₄","4"),"₀","0")</f>
        <v>CH4</v>
      </c>
      <c r="F1066" s="8">
        <f>IF(Emission_Table[ [#This Row],[Clean GHG Type] ]="CO2", Emission_Table[[#This Row],[Emissions (tons)]],
 IF(Emission_Table[[#This Row],[Clean GHG Type]]="CH4", Emission_Table[[#This Row],[Emissions (tons)]]*28,
 IF(Emission_Table[[#This Row],[Clean GHG Type]]="N2O", Emission_Table[[#This Row],[Emissions (tons)]]*265, "")))</f>
        <v>96168.52</v>
      </c>
      <c r="G1066" s="8">
        <v>3434.59</v>
      </c>
    </row>
    <row r="1067" spans="1:7" ht="15.75" customHeight="1" x14ac:dyDescent="0.3">
      <c r="A1067" s="6" t="s">
        <v>16</v>
      </c>
      <c r="B1067" s="6" t="str">
        <f>TRIM(UPPER(Emission_Table_Raw[[#This Row],[Facility Name]]))</f>
        <v>L&amp;T</v>
      </c>
      <c r="C1067" s="1" t="s">
        <v>34</v>
      </c>
      <c r="D1067" s="3" t="str">
        <f>TRIM(UPPER(Emission_Table_Raw[[#This Row],[Scope]]))</f>
        <v>SCOPE 1</v>
      </c>
      <c r="E1067" s="3" t="str">
        <f>SUBSTITUTE(SUBSTITUTE(SUBSTITUTE(UPPER(Emission_Table_Raw[[#This Row],[GHG Type]]),"₂","2"),"₄","4"),"₀","0")</f>
        <v>CH4</v>
      </c>
      <c r="F1067" s="8">
        <f>IF(Emission_Table[ [#This Row],[Clean GHG Type] ]="CO2", Emission_Table[[#This Row],[Emissions (tons)]],
 IF(Emission_Table[[#This Row],[Clean GHG Type]]="CH4", Emission_Table[[#This Row],[Emissions (tons)]]*28,
 IF(Emission_Table[[#This Row],[Clean GHG Type]]="N2O", Emission_Table[[#This Row],[Emissions (tons)]]*265, "")))</f>
        <v>63507.08</v>
      </c>
      <c r="G1067" s="8">
        <v>2268.11</v>
      </c>
    </row>
    <row r="1068" spans="1:7" ht="15.75" customHeight="1" x14ac:dyDescent="0.3">
      <c r="A1068" s="6" t="s">
        <v>16</v>
      </c>
      <c r="B1068" s="6" t="str">
        <f>TRIM(UPPER(Emission_Table_Raw[[#This Row],[Facility Name]]))</f>
        <v>JSW ENERGY</v>
      </c>
      <c r="C1068" s="1" t="s">
        <v>8</v>
      </c>
      <c r="D1068" s="3" t="str">
        <f>TRIM(UPPER(Emission_Table_Raw[[#This Row],[Scope]]))</f>
        <v>SCOPE 3</v>
      </c>
      <c r="E1068" s="3" t="str">
        <f>SUBSTITUTE(SUBSTITUTE(SUBSTITUTE(UPPER(Emission_Table_Raw[[#This Row],[GHG Type]]),"₂","2"),"₄","4"),"₀","0")</f>
        <v>CH4</v>
      </c>
      <c r="F1068" s="8">
        <f>IF(Emission_Table[ [#This Row],[Clean GHG Type] ]="CO2", Emission_Table[[#This Row],[Emissions (tons)]],
 IF(Emission_Table[[#This Row],[Clean GHG Type]]="CH4", Emission_Table[[#This Row],[Emissions (tons)]]*28,
 IF(Emission_Table[[#This Row],[Clean GHG Type]]="N2O", Emission_Table[[#This Row],[Emissions (tons)]]*265, "")))</f>
        <v>57010.091456711933</v>
      </c>
      <c r="G1068" s="8">
        <v>2036.074694882569</v>
      </c>
    </row>
    <row r="1069" spans="1:7" ht="15.75" customHeight="1" x14ac:dyDescent="0.3">
      <c r="A1069" s="6" t="s">
        <v>16</v>
      </c>
      <c r="B1069" s="6" t="str">
        <f>TRIM(UPPER(Emission_Table_Raw[[#This Row],[Facility Name]]))</f>
        <v>ADANI GREEN</v>
      </c>
      <c r="C1069" s="1" t="s">
        <v>23</v>
      </c>
      <c r="D1069" s="3" t="str">
        <f>TRIM(UPPER(Emission_Table_Raw[[#This Row],[Scope]]))</f>
        <v>SCOPE 3</v>
      </c>
      <c r="E1069" s="3" t="str">
        <f>SUBSTITUTE(SUBSTITUTE(SUBSTITUTE(UPPER(Emission_Table_Raw[[#This Row],[GHG Type]]),"₂","2"),"₄","4"),"₀","0")</f>
        <v>N2O</v>
      </c>
      <c r="F1069" s="8">
        <f>IF(Emission_Table[ [#This Row],[Clean GHG Type] ]="CO2", Emission_Table[[#This Row],[Emissions (tons)]],
 IF(Emission_Table[[#This Row],[Clean GHG Type]]="CH4", Emission_Table[[#This Row],[Emissions (tons)]]*28,
 IF(Emission_Table[[#This Row],[Clean GHG Type]]="N2O", Emission_Table[[#This Row],[Emissions (tons)]]*265, "")))</f>
        <v>1112207.6500000001</v>
      </c>
      <c r="G1069" s="8">
        <v>4197.01</v>
      </c>
    </row>
    <row r="1070" spans="1:7" ht="15.75" customHeight="1" x14ac:dyDescent="0.3">
      <c r="A1070" s="6" t="s">
        <v>16</v>
      </c>
      <c r="B1070" s="6" t="str">
        <f>TRIM(UPPER(Emission_Table_Raw[[#This Row],[Facility Name]]))</f>
        <v>ADANI GREEN</v>
      </c>
      <c r="C1070" s="1" t="s">
        <v>13</v>
      </c>
      <c r="D1070" s="3" t="str">
        <f>TRIM(UPPER(Emission_Table_Raw[[#This Row],[Scope]]))</f>
        <v>SCOPE 2</v>
      </c>
      <c r="E1070" s="3" t="str">
        <f>SUBSTITUTE(SUBSTITUTE(SUBSTITUTE(UPPER(Emission_Table_Raw[[#This Row],[GHG Type]]),"₂","2"),"₄","4"),"₀","0")</f>
        <v>CO2</v>
      </c>
      <c r="F1070" s="8">
        <f>IF(Emission_Table[ [#This Row],[Clean GHG Type] ]="CO2", Emission_Table[[#This Row],[Emissions (tons)]],
 IF(Emission_Table[[#This Row],[Clean GHG Type]]="CH4", Emission_Table[[#This Row],[Emissions (tons)]]*28,
 IF(Emission_Table[[#This Row],[Clean GHG Type]]="N2O", Emission_Table[[#This Row],[Emissions (tons)]]*265, "")))</f>
        <v>365.96</v>
      </c>
      <c r="G1070" s="8">
        <v>365.96</v>
      </c>
    </row>
    <row r="1071" spans="1:7" ht="15.75" customHeight="1" x14ac:dyDescent="0.3">
      <c r="A1071" s="6" t="s">
        <v>101</v>
      </c>
      <c r="B1071" s="6" t="str">
        <f>TRIM(UPPER(Emission_Table_Raw[[#This Row],[Facility Name]]))</f>
        <v>L&amp;T</v>
      </c>
      <c r="C1071" s="1" t="s">
        <v>13</v>
      </c>
      <c r="D1071" s="3" t="str">
        <f>TRIM(UPPER(Emission_Table_Raw[[#This Row],[Scope]]))</f>
        <v>SCOPE 3</v>
      </c>
      <c r="E1071" s="3" t="str">
        <f>SUBSTITUTE(SUBSTITUTE(SUBSTITUTE(UPPER(Emission_Table_Raw[[#This Row],[GHG Type]]),"₂","2"),"₄","4"),"₀","0")</f>
        <v>N2O</v>
      </c>
      <c r="F1071" s="8">
        <f>IF(Emission_Table[ [#This Row],[Clean GHG Type] ]="CO2", Emission_Table[[#This Row],[Emissions (tons)]],
 IF(Emission_Table[[#This Row],[Clean GHG Type]]="CH4", Emission_Table[[#This Row],[Emissions (tons)]]*28,
 IF(Emission_Table[[#This Row],[Clean GHG Type]]="N2O", Emission_Table[[#This Row],[Emissions (tons)]]*265, "")))</f>
        <v>442175.61772734445</v>
      </c>
      <c r="G1071" s="8">
        <v>1668.5872367069601</v>
      </c>
    </row>
    <row r="1072" spans="1:7" ht="15.75" customHeight="1" x14ac:dyDescent="0.3">
      <c r="A1072" s="6" t="s">
        <v>101</v>
      </c>
      <c r="B1072" s="6" t="str">
        <f>TRIM(UPPER(Emission_Table_Raw[[#This Row],[Facility Name]]))</f>
        <v>TATA STEEL</v>
      </c>
      <c r="C1072" s="1" t="s">
        <v>23</v>
      </c>
      <c r="D1072" s="3" t="str">
        <f>TRIM(UPPER(Emission_Table_Raw[[#This Row],[Scope]]))</f>
        <v>SCOPE 1</v>
      </c>
      <c r="E1072" s="3" t="str">
        <f>SUBSTITUTE(SUBSTITUTE(SUBSTITUTE(UPPER(Emission_Table_Raw[[#This Row],[GHG Type]]),"₂","2"),"₄","4"),"₀","0")</f>
        <v>CO2</v>
      </c>
      <c r="F1072" s="8">
        <f>IF(Emission_Table[ [#This Row],[Clean GHG Type] ]="CO2", Emission_Table[[#This Row],[Emissions (tons)]],
 IF(Emission_Table[[#This Row],[Clean GHG Type]]="CH4", Emission_Table[[#This Row],[Emissions (tons)]]*28,
 IF(Emission_Table[[#This Row],[Clean GHG Type]]="N2O", Emission_Table[[#This Row],[Emissions (tons)]]*265, "")))</f>
        <v>2619.1304724242682</v>
      </c>
      <c r="G1072" s="8">
        <v>2619.1304724242682</v>
      </c>
    </row>
    <row r="1073" spans="1:7" ht="15.75" customHeight="1" x14ac:dyDescent="0.3">
      <c r="A1073" s="6" t="s">
        <v>101</v>
      </c>
      <c r="B1073" s="6" t="str">
        <f>TRIM(UPPER(Emission_Table_Raw[[#This Row],[Facility Name]]))</f>
        <v>JSW ENERGY</v>
      </c>
      <c r="C1073" s="1" t="s">
        <v>34</v>
      </c>
      <c r="D1073" s="3" t="str">
        <f>TRIM(UPPER(Emission_Table_Raw[[#This Row],[Scope]]))</f>
        <v>SCOPE 3</v>
      </c>
      <c r="E1073" s="3" t="str">
        <f>SUBSTITUTE(SUBSTITUTE(SUBSTITUTE(UPPER(Emission_Table_Raw[[#This Row],[GHG Type]]),"₂","2"),"₄","4"),"₀","0")</f>
        <v>CO2</v>
      </c>
      <c r="F1073" s="8">
        <f>IF(Emission_Table[ [#This Row],[Clean GHG Type] ]="CO2", Emission_Table[[#This Row],[Emissions (tons)]],
 IF(Emission_Table[[#This Row],[Clean GHG Type]]="CH4", Emission_Table[[#This Row],[Emissions (tons)]]*28,
 IF(Emission_Table[[#This Row],[Clean GHG Type]]="N2O", Emission_Table[[#This Row],[Emissions (tons)]]*265, "")))</f>
        <v>639.35639623347538</v>
      </c>
      <c r="G1073" s="8">
        <v>639.35639623347538</v>
      </c>
    </row>
    <row r="1074" spans="1:7" ht="15.75" customHeight="1" x14ac:dyDescent="0.3">
      <c r="A1074" s="6" t="s">
        <v>101</v>
      </c>
      <c r="B1074" s="6" t="str">
        <f>TRIM(UPPER(Emission_Table_Raw[[#This Row],[Facility Name]]))</f>
        <v>RELIANCE INDUSTRIES</v>
      </c>
      <c r="C1074" s="1" t="s">
        <v>34</v>
      </c>
      <c r="D1074" s="3" t="str">
        <f>TRIM(UPPER(Emission_Table_Raw[[#This Row],[Scope]]))</f>
        <v>SCOPE 3</v>
      </c>
      <c r="E1074" s="3" t="str">
        <f>SUBSTITUTE(SUBSTITUTE(SUBSTITUTE(UPPER(Emission_Table_Raw[[#This Row],[GHG Type]]),"₂","2"),"₄","4"),"₀","0")</f>
        <v>N2O</v>
      </c>
      <c r="F1074" s="8">
        <f>IF(Emission_Table[ [#This Row],[Clean GHG Type] ]="CO2", Emission_Table[[#This Row],[Emissions (tons)]],
 IF(Emission_Table[[#This Row],[Clean GHG Type]]="CH4", Emission_Table[[#This Row],[Emissions (tons)]]*28,
 IF(Emission_Table[[#This Row],[Clean GHG Type]]="N2O", Emission_Table[[#This Row],[Emissions (tons)]]*265, "")))</f>
        <v>940288.89852196246</v>
      </c>
      <c r="G1074" s="8">
        <v>3548.2599944224999</v>
      </c>
    </row>
    <row r="1075" spans="1:7" ht="15.75" customHeight="1" x14ac:dyDescent="0.3">
      <c r="A1075" s="6" t="s">
        <v>101</v>
      </c>
      <c r="B1075" s="6" t="str">
        <f>TRIM(UPPER(Emission_Table_Raw[[#This Row],[Facility Name]]))</f>
        <v>RELIANCE INDUSTRIES</v>
      </c>
      <c r="C1075" s="1" t="s">
        <v>34</v>
      </c>
      <c r="D1075" s="3" t="str">
        <f>TRIM(UPPER(Emission_Table_Raw[[#This Row],[Scope]]))</f>
        <v>SCOPE 1</v>
      </c>
      <c r="E1075" s="3" t="str">
        <f>SUBSTITUTE(SUBSTITUTE(SUBSTITUTE(UPPER(Emission_Table_Raw[[#This Row],[GHG Type]]),"₂","2"),"₄","4"),"₀","0")</f>
        <v>CH4</v>
      </c>
      <c r="F1075" s="8">
        <f>IF(Emission_Table[ [#This Row],[Clean GHG Type] ]="CO2", Emission_Table[[#This Row],[Emissions (tons)]],
 IF(Emission_Table[[#This Row],[Clean GHG Type]]="CH4", Emission_Table[[#This Row],[Emissions (tons)]]*28,
 IF(Emission_Table[[#This Row],[Clean GHG Type]]="N2O", Emission_Table[[#This Row],[Emissions (tons)]]*265, "")))</f>
        <v>43392.098427323101</v>
      </c>
      <c r="G1075" s="8">
        <v>1549.717800975825</v>
      </c>
    </row>
    <row r="1076" spans="1:7" ht="15.75" customHeight="1" x14ac:dyDescent="0.3">
      <c r="A1076" s="6" t="s">
        <v>101</v>
      </c>
      <c r="B1076" s="6" t="str">
        <f>TRIM(UPPER(Emission_Table_Raw[[#This Row],[Facility Name]]))</f>
        <v>ADANI GREEN</v>
      </c>
      <c r="C1076" s="1" t="s">
        <v>13</v>
      </c>
      <c r="D1076" s="3" t="str">
        <f>TRIM(UPPER(Emission_Table_Raw[[#This Row],[Scope]]))</f>
        <v>SCOPE 2</v>
      </c>
      <c r="E1076" s="3" t="str">
        <f>SUBSTITUTE(SUBSTITUTE(SUBSTITUTE(UPPER(Emission_Table_Raw[[#This Row],[GHG Type]]),"₂","2"),"₄","4"),"₀","0")</f>
        <v>N2O</v>
      </c>
      <c r="F1076" s="8">
        <f>IF(Emission_Table[ [#This Row],[Clean GHG Type] ]="CO2", Emission_Table[[#This Row],[Emissions (tons)]],
 IF(Emission_Table[[#This Row],[Clean GHG Type]]="CH4", Emission_Table[[#This Row],[Emissions (tons)]]*28,
 IF(Emission_Table[[#This Row],[Clean GHG Type]]="N2O", Emission_Table[[#This Row],[Emissions (tons)]]*265, "")))</f>
        <v>371548.55</v>
      </c>
      <c r="G1076" s="8">
        <v>1402.07</v>
      </c>
    </row>
    <row r="1077" spans="1:7" ht="15.75" customHeight="1" x14ac:dyDescent="0.3">
      <c r="A1077" s="6" t="s">
        <v>101</v>
      </c>
      <c r="B1077" s="6" t="str">
        <f>TRIM(UPPER(Emission_Table_Raw[[#This Row],[Facility Name]]))</f>
        <v>L&amp;T</v>
      </c>
      <c r="C1077" s="1" t="s">
        <v>13</v>
      </c>
      <c r="D1077" s="3" t="str">
        <f>TRIM(UPPER(Emission_Table_Raw[[#This Row],[Scope]]))</f>
        <v>SCOPE 1</v>
      </c>
      <c r="E1077" s="3" t="str">
        <f>SUBSTITUTE(SUBSTITUTE(SUBSTITUTE(UPPER(Emission_Table_Raw[[#This Row],[GHG Type]]),"₂","2"),"₄","4"),"₀","0")</f>
        <v>CH4</v>
      </c>
      <c r="F1077" s="8">
        <f>IF(Emission_Table[ [#This Row],[Clean GHG Type] ]="CO2", Emission_Table[[#This Row],[Emissions (tons)]],
 IF(Emission_Table[[#This Row],[Clean GHG Type]]="CH4", Emission_Table[[#This Row],[Emissions (tons)]]*28,
 IF(Emission_Table[[#This Row],[Clean GHG Type]]="N2O", Emission_Table[[#This Row],[Emissions (tons)]]*265, "")))</f>
        <v>58203.039999999994</v>
      </c>
      <c r="G1077" s="8">
        <v>2078.6799999999998</v>
      </c>
    </row>
    <row r="1078" spans="1:7" ht="15.75" customHeight="1" x14ac:dyDescent="0.3">
      <c r="A1078" s="6" t="s">
        <v>101</v>
      </c>
      <c r="B1078" s="6" t="str">
        <f>TRIM(UPPER(Emission_Table_Raw[[#This Row],[Facility Name]]))</f>
        <v>JSW ENERGY</v>
      </c>
      <c r="C1078" s="1" t="s">
        <v>23</v>
      </c>
      <c r="D1078" s="3" t="str">
        <f>TRIM(UPPER(Emission_Table_Raw[[#This Row],[Scope]]))</f>
        <v>SCOPE 2</v>
      </c>
      <c r="E1078" s="3" t="str">
        <f>SUBSTITUTE(SUBSTITUTE(SUBSTITUTE(UPPER(Emission_Table_Raw[[#This Row],[GHG Type]]),"₂","2"),"₄","4"),"₀","0")</f>
        <v>N2O</v>
      </c>
      <c r="F1078" s="8">
        <f>IF(Emission_Table[ [#This Row],[Clean GHG Type] ]="CO2", Emission_Table[[#This Row],[Emissions (tons)]],
 IF(Emission_Table[[#This Row],[Clean GHG Type]]="CH4", Emission_Table[[#This Row],[Emissions (tons)]]*28,
 IF(Emission_Table[[#This Row],[Clean GHG Type]]="N2O", Emission_Table[[#This Row],[Emissions (tons)]]*265, "")))</f>
        <v>207574.5</v>
      </c>
      <c r="G1078" s="8">
        <v>783.3</v>
      </c>
    </row>
    <row r="1079" spans="1:7" ht="15.75" customHeight="1" x14ac:dyDescent="0.3">
      <c r="A1079" s="6" t="s">
        <v>101</v>
      </c>
      <c r="B1079" s="6" t="str">
        <f>TRIM(UPPER(Emission_Table_Raw[[#This Row],[Facility Name]]))</f>
        <v>TATA STEEL</v>
      </c>
      <c r="C1079" s="1" t="s">
        <v>34</v>
      </c>
      <c r="D1079" s="3" t="str">
        <f>TRIM(UPPER(Emission_Table_Raw[[#This Row],[Scope]]))</f>
        <v>SCOPE 2</v>
      </c>
      <c r="E1079" s="3" t="str">
        <f>SUBSTITUTE(SUBSTITUTE(SUBSTITUTE(UPPER(Emission_Table_Raw[[#This Row],[GHG Type]]),"₂","2"),"₄","4"),"₀","0")</f>
        <v>CH4</v>
      </c>
      <c r="F1079" s="8">
        <f>IF(Emission_Table[ [#This Row],[Clean GHG Type] ]="CO2", Emission_Table[[#This Row],[Emissions (tons)]],
 IF(Emission_Table[[#This Row],[Clean GHG Type]]="CH4", Emission_Table[[#This Row],[Emissions (tons)]]*28,
 IF(Emission_Table[[#This Row],[Clean GHG Type]]="N2O", Emission_Table[[#This Row],[Emissions (tons)]]*265, "")))</f>
        <v>118731.76000000001</v>
      </c>
      <c r="G1079" s="8">
        <v>4240.42</v>
      </c>
    </row>
    <row r="1080" spans="1:7" ht="15.75" customHeight="1" x14ac:dyDescent="0.3">
      <c r="A1080" s="6" t="s">
        <v>101</v>
      </c>
      <c r="B1080" s="6" t="str">
        <f>TRIM(UPPER(Emission_Table_Raw[[#This Row],[Facility Name]]))</f>
        <v>JSW ENERGY</v>
      </c>
      <c r="C1080" s="1" t="s">
        <v>23</v>
      </c>
      <c r="D1080" s="3" t="str">
        <f>TRIM(UPPER(Emission_Table_Raw[[#This Row],[Scope]]))</f>
        <v>SCOPE 3</v>
      </c>
      <c r="E1080" s="3" t="str">
        <f>SUBSTITUTE(SUBSTITUTE(SUBSTITUTE(UPPER(Emission_Table_Raw[[#This Row],[GHG Type]]),"₂","2"),"₄","4"),"₀","0")</f>
        <v>CH4</v>
      </c>
      <c r="F1080" s="8">
        <f>IF(Emission_Table[ [#This Row],[Clean GHG Type] ]="CO2", Emission_Table[[#This Row],[Emissions (tons)]],
 IF(Emission_Table[[#This Row],[Clean GHG Type]]="CH4", Emission_Table[[#This Row],[Emissions (tons)]]*28,
 IF(Emission_Table[[#This Row],[Clean GHG Type]]="N2O", Emission_Table[[#This Row],[Emissions (tons)]]*265, "")))</f>
        <v>35198.366906910196</v>
      </c>
      <c r="G1080" s="8">
        <v>1257.0845323896499</v>
      </c>
    </row>
    <row r="1081" spans="1:7" ht="15.75" customHeight="1" x14ac:dyDescent="0.3">
      <c r="A1081" s="6" t="s">
        <v>101</v>
      </c>
      <c r="B1081" s="6" t="str">
        <f>TRIM(UPPER(Emission_Table_Raw[[#This Row],[Facility Name]]))</f>
        <v>JSW ENERGY</v>
      </c>
      <c r="C1081" s="1" t="s">
        <v>13</v>
      </c>
      <c r="D1081" s="3" t="str">
        <f>TRIM(UPPER(Emission_Table_Raw[[#This Row],[Scope]]))</f>
        <v>SCOPE 3</v>
      </c>
      <c r="E1081" s="3" t="str">
        <f>SUBSTITUTE(SUBSTITUTE(SUBSTITUTE(UPPER(Emission_Table_Raw[[#This Row],[GHG Type]]),"₂","2"),"₄","4"),"₀","0")</f>
        <v>CH4</v>
      </c>
      <c r="F1081" s="8">
        <f>IF(Emission_Table[ [#This Row],[Clean GHG Type] ]="CO2", Emission_Table[[#This Row],[Emissions (tons)]],
 IF(Emission_Table[[#This Row],[Clean GHG Type]]="CH4", Emission_Table[[#This Row],[Emissions (tons)]]*28,
 IF(Emission_Table[[#This Row],[Clean GHG Type]]="N2O", Emission_Table[[#This Row],[Emissions (tons)]]*265, "")))</f>
        <v>72660.56</v>
      </c>
      <c r="G1081" s="8">
        <v>2595.02</v>
      </c>
    </row>
    <row r="1082" spans="1:7" ht="15.75" customHeight="1" x14ac:dyDescent="0.3">
      <c r="A1082" s="6" t="s">
        <v>101</v>
      </c>
      <c r="B1082" s="6" t="str">
        <f>TRIM(UPPER(Emission_Table_Raw[[#This Row],[Facility Name]]))</f>
        <v>RELIANCE INDUSTRIES</v>
      </c>
      <c r="C1082" s="1" t="s">
        <v>23</v>
      </c>
      <c r="D1082" s="3" t="str">
        <f>TRIM(UPPER(Emission_Table_Raw[[#This Row],[Scope]]))</f>
        <v>SCOPE 1</v>
      </c>
      <c r="E1082" s="3" t="str">
        <f>SUBSTITUTE(SUBSTITUTE(SUBSTITUTE(UPPER(Emission_Table_Raw[[#This Row],[GHG Type]]),"₂","2"),"₄","4"),"₀","0")</f>
        <v>CH4</v>
      </c>
      <c r="F1082" s="8">
        <f>IF(Emission_Table[ [#This Row],[Clean GHG Type] ]="CO2", Emission_Table[[#This Row],[Emissions (tons)]],
 IF(Emission_Table[[#This Row],[Clean GHG Type]]="CH4", Emission_Table[[#This Row],[Emissions (tons)]]*28,
 IF(Emission_Table[[#This Row],[Clean GHG Type]]="N2O", Emission_Table[[#This Row],[Emissions (tons)]]*265, "")))</f>
        <v>120507.89837915465</v>
      </c>
      <c r="G1082" s="8">
        <v>4303.8535135412376</v>
      </c>
    </row>
    <row r="1083" spans="1:7" ht="15.75" customHeight="1" x14ac:dyDescent="0.3">
      <c r="A1083" s="6" t="s">
        <v>101</v>
      </c>
      <c r="B1083" s="6" t="str">
        <f>TRIM(UPPER(Emission_Table_Raw[[#This Row],[Facility Name]]))</f>
        <v>TATA STEEL</v>
      </c>
      <c r="C1083" s="1" t="s">
        <v>23</v>
      </c>
      <c r="D1083" s="3" t="str">
        <f>TRIM(UPPER(Emission_Table_Raw[[#This Row],[Scope]]))</f>
        <v>SCOPE 2</v>
      </c>
      <c r="E1083" s="3" t="str">
        <f>SUBSTITUTE(SUBSTITUTE(SUBSTITUTE(UPPER(Emission_Table_Raw[[#This Row],[GHG Type]]),"₂","2"),"₄","4"),"₀","0")</f>
        <v>N2O</v>
      </c>
      <c r="F1083" s="8">
        <f>IF(Emission_Table[ [#This Row],[Clean GHG Type] ]="CO2", Emission_Table[[#This Row],[Emissions (tons)]],
 IF(Emission_Table[[#This Row],[Clean GHG Type]]="CH4", Emission_Table[[#This Row],[Emissions (tons)]]*28,
 IF(Emission_Table[[#This Row],[Clean GHG Type]]="N2O", Emission_Table[[#This Row],[Emissions (tons)]]*265, "")))</f>
        <v>799489.1</v>
      </c>
      <c r="G1083" s="8">
        <v>3016.94</v>
      </c>
    </row>
    <row r="1084" spans="1:7" ht="15.75" customHeight="1" x14ac:dyDescent="0.3">
      <c r="A1084" s="6" t="s">
        <v>101</v>
      </c>
      <c r="B1084" s="6" t="str">
        <f>TRIM(UPPER(Emission_Table_Raw[[#This Row],[Facility Name]]))</f>
        <v>RELIANCE INDUSTRIES</v>
      </c>
      <c r="C1084" s="1" t="s">
        <v>23</v>
      </c>
      <c r="D1084" s="3" t="str">
        <f>TRIM(UPPER(Emission_Table_Raw[[#This Row],[Scope]]))</f>
        <v>SCOPE 3</v>
      </c>
      <c r="E1084" s="3" t="str">
        <f>SUBSTITUTE(SUBSTITUTE(SUBSTITUTE(UPPER(Emission_Table_Raw[[#This Row],[GHG Type]]),"₂","2"),"₄","4"),"₀","0")</f>
        <v>CH4</v>
      </c>
      <c r="F1084" s="8">
        <f>IF(Emission_Table[ [#This Row],[Clean GHG Type] ]="CO2", Emission_Table[[#This Row],[Emissions (tons)]],
 IF(Emission_Table[[#This Row],[Clean GHG Type]]="CH4", Emission_Table[[#This Row],[Emissions (tons)]]*28,
 IF(Emission_Table[[#This Row],[Clean GHG Type]]="N2O", Emission_Table[[#This Row],[Emissions (tons)]]*265, "")))</f>
        <v>138107.24659657929</v>
      </c>
      <c r="G1084" s="8">
        <v>4932.4016641635462</v>
      </c>
    </row>
    <row r="1085" spans="1:7" ht="15.75" customHeight="1" x14ac:dyDescent="0.3">
      <c r="A1085" s="6" t="s">
        <v>101</v>
      </c>
      <c r="B1085" s="6" t="str">
        <f>TRIM(UPPER(Emission_Table_Raw[[#This Row],[Facility Name]]))</f>
        <v>TATA STEEL</v>
      </c>
      <c r="C1085" s="1" t="s">
        <v>34</v>
      </c>
      <c r="D1085" s="3" t="str">
        <f>TRIM(UPPER(Emission_Table_Raw[[#This Row],[Scope]]))</f>
        <v>SCOPE 1</v>
      </c>
      <c r="E1085" s="3" t="str">
        <f>SUBSTITUTE(SUBSTITUTE(SUBSTITUTE(UPPER(Emission_Table_Raw[[#This Row],[GHG Type]]),"₂","2"),"₄","4"),"₀","0")</f>
        <v>CH4</v>
      </c>
      <c r="F1085" s="8">
        <f>IF(Emission_Table[ [#This Row],[Clean GHG Type] ]="CO2", Emission_Table[[#This Row],[Emissions (tons)]],
 IF(Emission_Table[[#This Row],[Clean GHG Type]]="CH4", Emission_Table[[#This Row],[Emissions (tons)]]*28,
 IF(Emission_Table[[#This Row],[Clean GHG Type]]="N2O", Emission_Table[[#This Row],[Emissions (tons)]]*265, "")))</f>
        <v>135514.6378919479</v>
      </c>
      <c r="G1085" s="8">
        <v>4839.8084961409968</v>
      </c>
    </row>
    <row r="1086" spans="1:7" ht="15.75" customHeight="1" x14ac:dyDescent="0.3">
      <c r="A1086" s="6" t="s">
        <v>166</v>
      </c>
      <c r="B1086" s="6" t="str">
        <f>TRIM(UPPER(Emission_Table_Raw[[#This Row],[Facility Name]]))</f>
        <v>TATA STEEL</v>
      </c>
      <c r="C1086" s="1" t="s">
        <v>8</v>
      </c>
      <c r="D1086" s="3" t="str">
        <f>TRIM(UPPER(Emission_Table_Raw[[#This Row],[Scope]]))</f>
        <v>SCOPE 2</v>
      </c>
      <c r="E1086" s="3" t="str">
        <f>SUBSTITUTE(SUBSTITUTE(SUBSTITUTE(UPPER(Emission_Table_Raw[[#This Row],[GHG Type]]),"₂","2"),"₄","4"),"₀","0")</f>
        <v>CO2</v>
      </c>
      <c r="F1086" s="8">
        <f>IF(Emission_Table[ [#This Row],[Clean GHG Type] ]="CO2", Emission_Table[[#This Row],[Emissions (tons)]],
 IF(Emission_Table[[#This Row],[Clean GHG Type]]="CH4", Emission_Table[[#This Row],[Emissions (tons)]]*28,
 IF(Emission_Table[[#This Row],[Clean GHG Type]]="N2O", Emission_Table[[#This Row],[Emissions (tons)]]*265, "")))</f>
        <v>1240.9200380990751</v>
      </c>
      <c r="G1086" s="8">
        <v>1240.9200380990751</v>
      </c>
    </row>
    <row r="1087" spans="1:7" ht="15.75" customHeight="1" x14ac:dyDescent="0.3">
      <c r="A1087" s="6" t="s">
        <v>166</v>
      </c>
      <c r="B1087" s="6" t="str">
        <f>TRIM(UPPER(Emission_Table_Raw[[#This Row],[Facility Name]]))</f>
        <v>JSW ENERGY</v>
      </c>
      <c r="C1087" s="1" t="s">
        <v>34</v>
      </c>
      <c r="D1087" s="3" t="str">
        <f>TRIM(UPPER(Emission_Table_Raw[[#This Row],[Scope]]))</f>
        <v>SCOPE 1</v>
      </c>
      <c r="E1087" s="3" t="str">
        <f>SUBSTITUTE(SUBSTITUTE(SUBSTITUTE(UPPER(Emission_Table_Raw[[#This Row],[GHG Type]]),"₂","2"),"₄","4"),"₀","0")</f>
        <v>CH4</v>
      </c>
      <c r="F1087" s="8">
        <f>IF(Emission_Table[ [#This Row],[Clean GHG Type] ]="CO2", Emission_Table[[#This Row],[Emissions (tons)]],
 IF(Emission_Table[[#This Row],[Clean GHG Type]]="CH4", Emission_Table[[#This Row],[Emissions (tons)]]*28,
 IF(Emission_Table[[#This Row],[Clean GHG Type]]="N2O", Emission_Table[[#This Row],[Emissions (tons)]]*265, "")))</f>
        <v>76386.52</v>
      </c>
      <c r="G1087" s="8">
        <v>2728.09</v>
      </c>
    </row>
    <row r="1088" spans="1:7" ht="15.75" customHeight="1" x14ac:dyDescent="0.3">
      <c r="A1088" s="6" t="s">
        <v>166</v>
      </c>
      <c r="B1088" s="6" t="str">
        <f>TRIM(UPPER(Emission_Table_Raw[[#This Row],[Facility Name]]))</f>
        <v>JSW ENERGY</v>
      </c>
      <c r="C1088" s="1" t="s">
        <v>34</v>
      </c>
      <c r="D1088" s="3" t="str">
        <f>TRIM(UPPER(Emission_Table_Raw[[#This Row],[Scope]]))</f>
        <v>SCOPE 1</v>
      </c>
      <c r="E1088" s="3" t="str">
        <f>SUBSTITUTE(SUBSTITUTE(SUBSTITUTE(UPPER(Emission_Table_Raw[[#This Row],[GHG Type]]),"₂","2"),"₄","4"),"₀","0")</f>
        <v>CH4</v>
      </c>
      <c r="F1088" s="8">
        <f>IF(Emission_Table[ [#This Row],[Clean GHG Type] ]="CO2", Emission_Table[[#This Row],[Emissions (tons)]],
 IF(Emission_Table[[#This Row],[Clean GHG Type]]="CH4", Emission_Table[[#This Row],[Emissions (tons)]]*28,
 IF(Emission_Table[[#This Row],[Clean GHG Type]]="N2O", Emission_Table[[#This Row],[Emissions (tons)]]*265, "")))</f>
        <v>2367.4</v>
      </c>
      <c r="G1088" s="8">
        <v>84.55</v>
      </c>
    </row>
    <row r="1089" spans="1:7" ht="15.75" customHeight="1" x14ac:dyDescent="0.3">
      <c r="A1089" s="6" t="s">
        <v>166</v>
      </c>
      <c r="B1089" s="6" t="str">
        <f>TRIM(UPPER(Emission_Table_Raw[[#This Row],[Facility Name]]))</f>
        <v>TATA STEEL</v>
      </c>
      <c r="C1089" s="1" t="s">
        <v>13</v>
      </c>
      <c r="D1089" s="3" t="str">
        <f>TRIM(UPPER(Emission_Table_Raw[[#This Row],[Scope]]))</f>
        <v>SCOPE 1</v>
      </c>
      <c r="E1089" s="3" t="str">
        <f>SUBSTITUTE(SUBSTITUTE(SUBSTITUTE(UPPER(Emission_Table_Raw[[#This Row],[GHG Type]]),"₂","2"),"₄","4"),"₀","0")</f>
        <v>CO2</v>
      </c>
      <c r="F1089" s="8">
        <f>IF(Emission_Table[ [#This Row],[Clean GHG Type] ]="CO2", Emission_Table[[#This Row],[Emissions (tons)]],
 IF(Emission_Table[[#This Row],[Clean GHG Type]]="CH4", Emission_Table[[#This Row],[Emissions (tons)]]*28,
 IF(Emission_Table[[#This Row],[Clean GHG Type]]="N2O", Emission_Table[[#This Row],[Emissions (tons)]]*265, "")))</f>
        <v>3858.7</v>
      </c>
      <c r="G1089" s="8">
        <v>3858.7</v>
      </c>
    </row>
    <row r="1090" spans="1:7" ht="15.75" customHeight="1" x14ac:dyDescent="0.3">
      <c r="A1090" s="6" t="s">
        <v>166</v>
      </c>
      <c r="B1090" s="6" t="str">
        <f>TRIM(UPPER(Emission_Table_Raw[[#This Row],[Facility Name]]))</f>
        <v>L&amp;T</v>
      </c>
      <c r="C1090" s="1" t="s">
        <v>13</v>
      </c>
      <c r="D1090" s="3" t="str">
        <f>TRIM(UPPER(Emission_Table_Raw[[#This Row],[Scope]]))</f>
        <v>SCOPE 2</v>
      </c>
      <c r="E1090" s="3" t="str">
        <f>SUBSTITUTE(SUBSTITUTE(SUBSTITUTE(UPPER(Emission_Table_Raw[[#This Row],[GHG Type]]),"₂","2"),"₄","4"),"₀","0")</f>
        <v>N2O</v>
      </c>
      <c r="F1090" s="8">
        <f>IF(Emission_Table[ [#This Row],[Clean GHG Type] ]="CO2", Emission_Table[[#This Row],[Emissions (tons)]],
 IF(Emission_Table[[#This Row],[Clean GHG Type]]="CH4", Emission_Table[[#This Row],[Emissions (tons)]]*28,
 IF(Emission_Table[[#This Row],[Clean GHG Type]]="N2O", Emission_Table[[#This Row],[Emissions (tons)]]*265, "")))</f>
        <v>230155.61199999999</v>
      </c>
      <c r="G1090" s="8">
        <v>868.51174339622639</v>
      </c>
    </row>
    <row r="1091" spans="1:7" ht="15.75" customHeight="1" x14ac:dyDescent="0.3">
      <c r="A1091" s="6" t="s">
        <v>166</v>
      </c>
      <c r="B1091" s="6" t="str">
        <f>TRIM(UPPER(Emission_Table_Raw[[#This Row],[Facility Name]]))</f>
        <v>L&amp;T</v>
      </c>
      <c r="C1091" s="1" t="s">
        <v>23</v>
      </c>
      <c r="D1091" s="3" t="str">
        <f>TRIM(UPPER(Emission_Table_Raw[[#This Row],[Scope]]))</f>
        <v>SCOPE 1</v>
      </c>
      <c r="E1091" s="3" t="str">
        <f>SUBSTITUTE(SUBSTITUTE(SUBSTITUTE(UPPER(Emission_Table_Raw[[#This Row],[GHG Type]]),"₂","2"),"₄","4"),"₀","0")</f>
        <v>CO2</v>
      </c>
      <c r="F1091" s="8">
        <f>IF(Emission_Table[ [#This Row],[Clean GHG Type] ]="CO2", Emission_Table[[#This Row],[Emissions (tons)]],
 IF(Emission_Table[[#This Row],[Clean GHG Type]]="CH4", Emission_Table[[#This Row],[Emissions (tons)]]*28,
 IF(Emission_Table[[#This Row],[Clean GHG Type]]="N2O", Emission_Table[[#This Row],[Emissions (tons)]]*265, "")))</f>
        <v>1123.56</v>
      </c>
      <c r="G1091" s="8">
        <v>1123.56</v>
      </c>
    </row>
    <row r="1092" spans="1:7" ht="15.75" customHeight="1" x14ac:dyDescent="0.3">
      <c r="A1092" s="6" t="s">
        <v>166</v>
      </c>
      <c r="B1092" s="6" t="str">
        <f>TRIM(UPPER(Emission_Table_Raw[[#This Row],[Facility Name]]))</f>
        <v>ADANI GREEN</v>
      </c>
      <c r="C1092" s="1" t="s">
        <v>8</v>
      </c>
      <c r="D1092" s="3" t="str">
        <f>TRIM(UPPER(Emission_Table_Raw[[#This Row],[Scope]]))</f>
        <v>SCOPE 2</v>
      </c>
      <c r="E1092" s="3" t="str">
        <f>SUBSTITUTE(SUBSTITUTE(SUBSTITUTE(UPPER(Emission_Table_Raw[[#This Row],[GHG Type]]),"₂","2"),"₄","4"),"₀","0")</f>
        <v>CH4</v>
      </c>
      <c r="F1092" s="8">
        <f>IF(Emission_Table[ [#This Row],[Clean GHG Type] ]="CO2", Emission_Table[[#This Row],[Emissions (tons)]],
 IF(Emission_Table[[#This Row],[Clean GHG Type]]="CH4", Emission_Table[[#This Row],[Emissions (tons)]]*28,
 IF(Emission_Table[[#This Row],[Clean GHG Type]]="N2O", Emission_Table[[#This Row],[Emissions (tons)]]*265, "")))</f>
        <v>74567.64</v>
      </c>
      <c r="G1092" s="8">
        <v>2663.13</v>
      </c>
    </row>
    <row r="1093" spans="1:7" ht="15.75" customHeight="1" x14ac:dyDescent="0.3">
      <c r="A1093" s="6" t="s">
        <v>166</v>
      </c>
      <c r="B1093" s="6" t="str">
        <f>TRIM(UPPER(Emission_Table_Raw[[#This Row],[Facility Name]]))</f>
        <v>JSW ENERGY</v>
      </c>
      <c r="C1093" s="1" t="s">
        <v>8</v>
      </c>
      <c r="D1093" s="3" t="str">
        <f>TRIM(UPPER(Emission_Table_Raw[[#This Row],[Scope]]))</f>
        <v>SCOPE 1</v>
      </c>
      <c r="E1093" s="3" t="str">
        <f>SUBSTITUTE(SUBSTITUTE(SUBSTITUTE(UPPER(Emission_Table_Raw[[#This Row],[GHG Type]]),"₂","2"),"₄","4"),"₀","0")</f>
        <v>N2O</v>
      </c>
      <c r="F1093" s="8">
        <f>IF(Emission_Table[ [#This Row],[Clean GHG Type] ]="CO2", Emission_Table[[#This Row],[Emissions (tons)]],
 IF(Emission_Table[[#This Row],[Clean GHG Type]]="CH4", Emission_Table[[#This Row],[Emissions (tons)]]*28,
 IF(Emission_Table[[#This Row],[Clean GHG Type]]="N2O", Emission_Table[[#This Row],[Emissions (tons)]]*265, "")))</f>
        <v>1133905.8500000001</v>
      </c>
      <c r="G1093" s="8">
        <v>4278.8900000000003</v>
      </c>
    </row>
    <row r="1094" spans="1:7" ht="15.75" customHeight="1" x14ac:dyDescent="0.3">
      <c r="A1094" s="6" t="s">
        <v>166</v>
      </c>
      <c r="B1094" s="6" t="str">
        <f>TRIM(UPPER(Emission_Table_Raw[[#This Row],[Facility Name]]))</f>
        <v>L&amp;T</v>
      </c>
      <c r="C1094" s="1" t="s">
        <v>8</v>
      </c>
      <c r="D1094" s="3" t="str">
        <f>TRIM(UPPER(Emission_Table_Raw[[#This Row],[Scope]]))</f>
        <v>SCOPE 2</v>
      </c>
      <c r="E1094" s="3" t="str">
        <f>SUBSTITUTE(SUBSTITUTE(SUBSTITUTE(UPPER(Emission_Table_Raw[[#This Row],[GHG Type]]),"₂","2"),"₄","4"),"₀","0")</f>
        <v>CH4</v>
      </c>
      <c r="F1094" s="8">
        <f>IF(Emission_Table[ [#This Row],[Clean GHG Type] ]="CO2", Emission_Table[[#This Row],[Emissions (tons)]],
 IF(Emission_Table[[#This Row],[Clean GHG Type]]="CH4", Emission_Table[[#This Row],[Emissions (tons)]]*28,
 IF(Emission_Table[[#This Row],[Clean GHG Type]]="N2O", Emission_Table[[#This Row],[Emissions (tons)]]*265, "")))</f>
        <v>60073.440000000002</v>
      </c>
      <c r="G1094" s="8">
        <v>2145.48</v>
      </c>
    </row>
    <row r="1095" spans="1:7" ht="15.75" customHeight="1" x14ac:dyDescent="0.3">
      <c r="A1095" s="6" t="s">
        <v>186</v>
      </c>
      <c r="B1095" s="6" t="str">
        <f>TRIM(UPPER(Emission_Table_Raw[[#This Row],[Facility Name]]))</f>
        <v>RELIANCE INDUSTRIES</v>
      </c>
      <c r="C1095" s="1" t="s">
        <v>23</v>
      </c>
      <c r="D1095" s="3" t="str">
        <f>TRIM(UPPER(Emission_Table_Raw[[#This Row],[Scope]]))</f>
        <v>SCOPE 3</v>
      </c>
      <c r="E1095" s="3" t="str">
        <f>SUBSTITUTE(SUBSTITUTE(SUBSTITUTE(UPPER(Emission_Table_Raw[[#This Row],[GHG Type]]),"₂","2"),"₄","4"),"₀","0")</f>
        <v>CH4</v>
      </c>
      <c r="F1095" s="8">
        <f>IF(Emission_Table[ [#This Row],[Clean GHG Type] ]="CO2", Emission_Table[[#This Row],[Emissions (tons)]],
 IF(Emission_Table[[#This Row],[Clean GHG Type]]="CH4", Emission_Table[[#This Row],[Emissions (tons)]]*28,
 IF(Emission_Table[[#This Row],[Clean GHG Type]]="N2O", Emission_Table[[#This Row],[Emissions (tons)]]*265, "")))</f>
        <v>53149.152740130441</v>
      </c>
      <c r="G1095" s="8">
        <v>1898.18402643323</v>
      </c>
    </row>
    <row r="1096" spans="1:7" ht="15.75" customHeight="1" x14ac:dyDescent="0.3">
      <c r="A1096" s="6" t="s">
        <v>186</v>
      </c>
      <c r="B1096" s="6" t="str">
        <f>TRIM(UPPER(Emission_Table_Raw[[#This Row],[Facility Name]]))</f>
        <v>ADANI GREEN</v>
      </c>
      <c r="C1096" s="1" t="s">
        <v>34</v>
      </c>
      <c r="D1096" s="3" t="str">
        <f>TRIM(UPPER(Emission_Table_Raw[[#This Row],[Scope]]))</f>
        <v>SCOPE 2</v>
      </c>
      <c r="E1096" s="3" t="str">
        <f>SUBSTITUTE(SUBSTITUTE(SUBSTITUTE(UPPER(Emission_Table_Raw[[#This Row],[GHG Type]]),"₂","2"),"₄","4"),"₀","0")</f>
        <v>CO2</v>
      </c>
      <c r="F1096" s="8">
        <f>IF(Emission_Table[ [#This Row],[Clean GHG Type] ]="CO2", Emission_Table[[#This Row],[Emissions (tons)]],
 IF(Emission_Table[[#This Row],[Clean GHG Type]]="CH4", Emission_Table[[#This Row],[Emissions (tons)]]*28,
 IF(Emission_Table[[#This Row],[Clean GHG Type]]="N2O", Emission_Table[[#This Row],[Emissions (tons)]]*265, "")))</f>
        <v>2679.07</v>
      </c>
      <c r="G1096" s="8">
        <v>2679.07</v>
      </c>
    </row>
    <row r="1097" spans="1:7" ht="15.75" customHeight="1" x14ac:dyDescent="0.3">
      <c r="A1097" s="6" t="s">
        <v>186</v>
      </c>
      <c r="B1097" s="6" t="str">
        <f>TRIM(UPPER(Emission_Table_Raw[[#This Row],[Facility Name]]))</f>
        <v>TATA STEEL</v>
      </c>
      <c r="C1097" s="1" t="s">
        <v>34</v>
      </c>
      <c r="D1097" s="3" t="str">
        <f>TRIM(UPPER(Emission_Table_Raw[[#This Row],[Scope]]))</f>
        <v>SCOPE 2</v>
      </c>
      <c r="E1097" s="3" t="str">
        <f>SUBSTITUTE(SUBSTITUTE(SUBSTITUTE(UPPER(Emission_Table_Raw[[#This Row],[GHG Type]]),"₂","2"),"₄","4"),"₀","0")</f>
        <v>CO2</v>
      </c>
      <c r="F1097" s="8">
        <f>IF(Emission_Table[ [#This Row],[Clean GHG Type] ]="CO2", Emission_Table[[#This Row],[Emissions (tons)]],
 IF(Emission_Table[[#This Row],[Clean GHG Type]]="CH4", Emission_Table[[#This Row],[Emissions (tons)]]*28,
 IF(Emission_Table[[#This Row],[Clean GHG Type]]="N2O", Emission_Table[[#This Row],[Emissions (tons)]]*265, "")))</f>
        <v>2978</v>
      </c>
      <c r="G1097" s="8">
        <v>2978</v>
      </c>
    </row>
    <row r="1098" spans="1:7" ht="15.75" customHeight="1" x14ac:dyDescent="0.3">
      <c r="A1098" s="6" t="s">
        <v>186</v>
      </c>
      <c r="B1098" s="6" t="str">
        <f>TRIM(UPPER(Emission_Table_Raw[[#This Row],[Facility Name]]))</f>
        <v>JSW ENERGY</v>
      </c>
      <c r="C1098" s="1" t="s">
        <v>13</v>
      </c>
      <c r="D1098" s="3" t="str">
        <f>TRIM(UPPER(Emission_Table_Raw[[#This Row],[Scope]]))</f>
        <v>SCOPE 3</v>
      </c>
      <c r="E1098" s="3" t="str">
        <f>SUBSTITUTE(SUBSTITUTE(SUBSTITUTE(UPPER(Emission_Table_Raw[[#This Row],[GHG Type]]),"₂","2"),"₄","4"),"₀","0")</f>
        <v>CO2</v>
      </c>
      <c r="F1098" s="8">
        <f>IF(Emission_Table[ [#This Row],[Clean GHG Type] ]="CO2", Emission_Table[[#This Row],[Emissions (tons)]],
 IF(Emission_Table[[#This Row],[Clean GHG Type]]="CH4", Emission_Table[[#This Row],[Emissions (tons)]]*28,
 IF(Emission_Table[[#This Row],[Clean GHG Type]]="N2O", Emission_Table[[#This Row],[Emissions (tons)]]*265, "")))</f>
        <v>4313.43</v>
      </c>
      <c r="G1098" s="8">
        <v>4313.43</v>
      </c>
    </row>
    <row r="1099" spans="1:7" ht="15.75" customHeight="1" x14ac:dyDescent="0.3">
      <c r="A1099" s="6" t="s">
        <v>186</v>
      </c>
      <c r="B1099" s="6" t="str">
        <f>TRIM(UPPER(Emission_Table_Raw[[#This Row],[Facility Name]]))</f>
        <v>TATA STEEL</v>
      </c>
      <c r="C1099" s="1" t="s">
        <v>13</v>
      </c>
      <c r="D1099" s="3" t="str">
        <f>TRIM(UPPER(Emission_Table_Raw[[#This Row],[Scope]]))</f>
        <v>SCOPE 1</v>
      </c>
      <c r="E1099" s="3" t="str">
        <f>SUBSTITUTE(SUBSTITUTE(SUBSTITUTE(UPPER(Emission_Table_Raw[[#This Row],[GHG Type]]),"₂","2"),"₄","4"),"₀","0")</f>
        <v>CH4</v>
      </c>
      <c r="F1099" s="8">
        <f>IF(Emission_Table[ [#This Row],[Clean GHG Type] ]="CO2", Emission_Table[[#This Row],[Emissions (tons)]],
 IF(Emission_Table[[#This Row],[Clean GHG Type]]="CH4", Emission_Table[[#This Row],[Emissions (tons)]]*28,
 IF(Emission_Table[[#This Row],[Clean GHG Type]]="N2O", Emission_Table[[#This Row],[Emissions (tons)]]*265, "")))</f>
        <v>113884.96</v>
      </c>
      <c r="G1099" s="8">
        <v>4067.32</v>
      </c>
    </row>
    <row r="1100" spans="1:7" ht="15.75" customHeight="1" x14ac:dyDescent="0.3">
      <c r="A1100" s="6" t="s">
        <v>186</v>
      </c>
      <c r="B1100" s="6" t="str">
        <f>TRIM(UPPER(Emission_Table_Raw[[#This Row],[Facility Name]]))</f>
        <v>TATA STEEL</v>
      </c>
      <c r="C1100" s="1" t="s">
        <v>8</v>
      </c>
      <c r="D1100" s="3" t="str">
        <f>TRIM(UPPER(Emission_Table_Raw[[#This Row],[Scope]]))</f>
        <v>SCOPE 1</v>
      </c>
      <c r="E1100" s="3" t="str">
        <f>SUBSTITUTE(SUBSTITUTE(SUBSTITUTE(UPPER(Emission_Table_Raw[[#This Row],[GHG Type]]),"₂","2"),"₄","4"),"₀","0")</f>
        <v>CH4</v>
      </c>
      <c r="F1100" s="8">
        <f>IF(Emission_Table[ [#This Row],[Clean GHG Type] ]="CO2", Emission_Table[[#This Row],[Emissions (tons)]],
 IF(Emission_Table[[#This Row],[Clean GHG Type]]="CH4", Emission_Table[[#This Row],[Emissions (tons)]]*28,
 IF(Emission_Table[[#This Row],[Clean GHG Type]]="N2O", Emission_Table[[#This Row],[Emissions (tons)]]*265, "")))</f>
        <v>102786.88</v>
      </c>
      <c r="G1100" s="8">
        <v>3670.96</v>
      </c>
    </row>
    <row r="1101" spans="1:7" ht="15.75" customHeight="1" x14ac:dyDescent="0.3">
      <c r="A1101" s="6" t="s">
        <v>186</v>
      </c>
      <c r="B1101" s="6" t="str">
        <f>TRIM(UPPER(Emission_Table_Raw[[#This Row],[Facility Name]]))</f>
        <v>RELIANCE INDUSTRIES</v>
      </c>
      <c r="C1101" s="1" t="s">
        <v>13</v>
      </c>
      <c r="D1101" s="3" t="str">
        <f>TRIM(UPPER(Emission_Table_Raw[[#This Row],[Scope]]))</f>
        <v>SCOPE 2</v>
      </c>
      <c r="E1101" s="3" t="str">
        <f>SUBSTITUTE(SUBSTITUTE(SUBSTITUTE(UPPER(Emission_Table_Raw[[#This Row],[GHG Type]]),"₂","2"),"₄","4"),"₀","0")</f>
        <v>CH4</v>
      </c>
      <c r="F1101" s="8">
        <f>IF(Emission_Table[ [#This Row],[Clean GHG Type] ]="CO2", Emission_Table[[#This Row],[Emissions (tons)]],
 IF(Emission_Table[[#This Row],[Clean GHG Type]]="CH4", Emission_Table[[#This Row],[Emissions (tons)]]*28,
 IF(Emission_Table[[#This Row],[Clean GHG Type]]="N2O", Emission_Table[[#This Row],[Emissions (tons)]]*265, "")))</f>
        <v>52771.040000000001</v>
      </c>
      <c r="G1101" s="8">
        <v>1884.68</v>
      </c>
    </row>
    <row r="1102" spans="1:7" ht="15.75" customHeight="1" x14ac:dyDescent="0.3">
      <c r="A1102" s="6" t="s">
        <v>186</v>
      </c>
      <c r="B1102" s="6" t="str">
        <f>TRIM(UPPER(Emission_Table_Raw[[#This Row],[Facility Name]]))</f>
        <v>JSW ENERGY</v>
      </c>
      <c r="C1102" s="1" t="s">
        <v>23</v>
      </c>
      <c r="D1102" s="3" t="str">
        <f>TRIM(UPPER(Emission_Table_Raw[[#This Row],[Scope]]))</f>
        <v>SCOPE 2</v>
      </c>
      <c r="E1102" s="3" t="str">
        <f>SUBSTITUTE(SUBSTITUTE(SUBSTITUTE(UPPER(Emission_Table_Raw[[#This Row],[GHG Type]]),"₂","2"),"₄","4"),"₀","0")</f>
        <v>N2O</v>
      </c>
      <c r="F1102" s="8">
        <f>IF(Emission_Table[ [#This Row],[Clean GHG Type] ]="CO2", Emission_Table[[#This Row],[Emissions (tons)]],
 IF(Emission_Table[[#This Row],[Clean GHG Type]]="CH4", Emission_Table[[#This Row],[Emissions (tons)]]*28,
 IF(Emission_Table[[#This Row],[Clean GHG Type]]="N2O", Emission_Table[[#This Row],[Emissions (tons)]]*265, "")))</f>
        <v>278621</v>
      </c>
      <c r="G1102" s="8">
        <v>1051.4000000000001</v>
      </c>
    </row>
    <row r="1103" spans="1:7" ht="15.75" customHeight="1" x14ac:dyDescent="0.3">
      <c r="A1103" s="6" t="s">
        <v>186</v>
      </c>
      <c r="B1103" s="6" t="str">
        <f>TRIM(UPPER(Emission_Table_Raw[[#This Row],[Facility Name]]))</f>
        <v>ADANI GREEN</v>
      </c>
      <c r="C1103" s="1" t="s">
        <v>34</v>
      </c>
      <c r="D1103" s="3" t="str">
        <f>TRIM(UPPER(Emission_Table_Raw[[#This Row],[Scope]]))</f>
        <v>SCOPE 2</v>
      </c>
      <c r="E1103" s="3" t="str">
        <f>SUBSTITUTE(SUBSTITUTE(SUBSTITUTE(UPPER(Emission_Table_Raw[[#This Row],[GHG Type]]),"₂","2"),"₄","4"),"₀","0")</f>
        <v>CH4</v>
      </c>
      <c r="F1103" s="8">
        <f>IF(Emission_Table[ [#This Row],[Clean GHG Type] ]="CO2", Emission_Table[[#This Row],[Emissions (tons)]],
 IF(Emission_Table[[#This Row],[Clean GHG Type]]="CH4", Emission_Table[[#This Row],[Emissions (tons)]]*28,
 IF(Emission_Table[[#This Row],[Clean GHG Type]]="N2O", Emission_Table[[#This Row],[Emissions (tons)]]*265, "")))</f>
        <v>131749.52000000002</v>
      </c>
      <c r="G1103" s="8">
        <v>4705.34</v>
      </c>
    </row>
    <row r="1104" spans="1:7" ht="15.75" customHeight="1" x14ac:dyDescent="0.3">
      <c r="A1104" s="6" t="s">
        <v>186</v>
      </c>
      <c r="B1104" s="6" t="str">
        <f>TRIM(UPPER(Emission_Table_Raw[[#This Row],[Facility Name]]))</f>
        <v>RELIANCE INDUSTRIES</v>
      </c>
      <c r="C1104" s="1" t="s">
        <v>8</v>
      </c>
      <c r="D1104" s="3" t="str">
        <f>TRIM(UPPER(Emission_Table_Raw[[#This Row],[Scope]]))</f>
        <v>SCOPE 1</v>
      </c>
      <c r="E1104" s="3" t="str">
        <f>SUBSTITUTE(SUBSTITUTE(SUBSTITUTE(UPPER(Emission_Table_Raw[[#This Row],[GHG Type]]),"₂","2"),"₄","4"),"₀","0")</f>
        <v>N2O</v>
      </c>
      <c r="F1104" s="8">
        <f>IF(Emission_Table[ [#This Row],[Clean GHG Type] ]="CO2", Emission_Table[[#This Row],[Emissions (tons)]],
 IF(Emission_Table[[#This Row],[Clean GHG Type]]="CH4", Emission_Table[[#This Row],[Emissions (tons)]]*28,
 IF(Emission_Table[[#This Row],[Clean GHG Type]]="N2O", Emission_Table[[#This Row],[Emissions (tons)]]*265, "")))</f>
        <v>462072.55000000005</v>
      </c>
      <c r="G1104" s="8">
        <v>1743.67</v>
      </c>
    </row>
    <row r="1105" spans="1:7" ht="15.75" customHeight="1" x14ac:dyDescent="0.3">
      <c r="A1105" s="6" t="s">
        <v>176</v>
      </c>
      <c r="B1105" s="6" t="str">
        <f>TRIM(UPPER(Emission_Table_Raw[[#This Row],[Facility Name]]))</f>
        <v>JSW ENERGY</v>
      </c>
      <c r="C1105" s="1" t="s">
        <v>13</v>
      </c>
      <c r="D1105" s="3" t="str">
        <f>TRIM(UPPER(Emission_Table_Raw[[#This Row],[Scope]]))</f>
        <v>SCOPE 1</v>
      </c>
      <c r="E1105" s="3" t="str">
        <f>SUBSTITUTE(SUBSTITUTE(SUBSTITUTE(UPPER(Emission_Table_Raw[[#This Row],[GHG Type]]),"₂","2"),"₄","4"),"₀","0")</f>
        <v>CH4</v>
      </c>
      <c r="F1105" s="8">
        <f>IF(Emission_Table[ [#This Row],[Clean GHG Type] ]="CO2", Emission_Table[[#This Row],[Emissions (tons)]],
 IF(Emission_Table[[#This Row],[Clean GHG Type]]="CH4", Emission_Table[[#This Row],[Emissions (tons)]]*28,
 IF(Emission_Table[[#This Row],[Clean GHG Type]]="N2O", Emission_Table[[#This Row],[Emissions (tons)]]*265, "")))</f>
        <v>63066.080000000002</v>
      </c>
      <c r="G1105" s="8">
        <v>2252.36</v>
      </c>
    </row>
    <row r="1106" spans="1:7" ht="15.75" customHeight="1" x14ac:dyDescent="0.3">
      <c r="A1106" s="6" t="s">
        <v>176</v>
      </c>
      <c r="B1106" s="6" t="str">
        <f>TRIM(UPPER(Emission_Table_Raw[[#This Row],[Facility Name]]))</f>
        <v>ADANI GREEN</v>
      </c>
      <c r="C1106" s="1" t="s">
        <v>13</v>
      </c>
      <c r="D1106" s="3" t="str">
        <f>TRIM(UPPER(Emission_Table_Raw[[#This Row],[Scope]]))</f>
        <v>SCOPE 3</v>
      </c>
      <c r="E1106" s="3" t="str">
        <f>SUBSTITUTE(SUBSTITUTE(SUBSTITUTE(UPPER(Emission_Table_Raw[[#This Row],[GHG Type]]),"₂","2"),"₄","4"),"₀","0")</f>
        <v>N2O</v>
      </c>
      <c r="F1106" s="8">
        <f>IF(Emission_Table[ [#This Row],[Clean GHG Type] ]="CO2", Emission_Table[[#This Row],[Emissions (tons)]],
 IF(Emission_Table[[#This Row],[Clean GHG Type]]="CH4", Emission_Table[[#This Row],[Emissions (tons)]]*28,
 IF(Emission_Table[[#This Row],[Clean GHG Type]]="N2O", Emission_Table[[#This Row],[Emissions (tons)]]*265, "")))</f>
        <v>354531.5442618698</v>
      </c>
      <c r="G1106" s="8">
        <v>1337.8548840070559</v>
      </c>
    </row>
    <row r="1107" spans="1:7" ht="15.75" customHeight="1" x14ac:dyDescent="0.3">
      <c r="A1107" s="6" t="s">
        <v>176</v>
      </c>
      <c r="B1107" s="6" t="str">
        <f>TRIM(UPPER(Emission_Table_Raw[[#This Row],[Facility Name]]))</f>
        <v>ADANI GREEN</v>
      </c>
      <c r="C1107" s="1" t="s">
        <v>23</v>
      </c>
      <c r="D1107" s="3" t="str">
        <f>TRIM(UPPER(Emission_Table_Raw[[#This Row],[Scope]]))</f>
        <v>SCOPE 1</v>
      </c>
      <c r="E1107" s="3" t="str">
        <f>SUBSTITUTE(SUBSTITUTE(SUBSTITUTE(UPPER(Emission_Table_Raw[[#This Row],[GHG Type]]),"₂","2"),"₄","4"),"₀","0")</f>
        <v>N2O</v>
      </c>
      <c r="F1107" s="8">
        <f>IF(Emission_Table[ [#This Row],[Clean GHG Type] ]="CO2", Emission_Table[[#This Row],[Emissions (tons)]],
 IF(Emission_Table[[#This Row],[Clean GHG Type]]="CH4", Emission_Table[[#This Row],[Emissions (tons)]]*28,
 IF(Emission_Table[[#This Row],[Clean GHG Type]]="N2O", Emission_Table[[#This Row],[Emissions (tons)]]*265, "")))</f>
        <v>393790</v>
      </c>
      <c r="G1107" s="8">
        <v>1486</v>
      </c>
    </row>
    <row r="1108" spans="1:7" ht="15.75" customHeight="1" x14ac:dyDescent="0.3">
      <c r="A1108" s="6" t="s">
        <v>176</v>
      </c>
      <c r="B1108" s="6" t="str">
        <f>TRIM(UPPER(Emission_Table_Raw[[#This Row],[Facility Name]]))</f>
        <v>L&amp;T</v>
      </c>
      <c r="C1108" s="1" t="s">
        <v>34</v>
      </c>
      <c r="D1108" s="3" t="str">
        <f>TRIM(UPPER(Emission_Table_Raw[[#This Row],[Scope]]))</f>
        <v>SCOPE 1</v>
      </c>
      <c r="E1108" s="3" t="str">
        <f>SUBSTITUTE(SUBSTITUTE(SUBSTITUTE(UPPER(Emission_Table_Raw[[#This Row],[GHG Type]]),"₂","2"),"₄","4"),"₀","0")</f>
        <v>N2O</v>
      </c>
      <c r="F1108" s="8">
        <f>IF(Emission_Table[ [#This Row],[Clean GHG Type] ]="CO2", Emission_Table[[#This Row],[Emissions (tons)]],
 IF(Emission_Table[[#This Row],[Clean GHG Type]]="CH4", Emission_Table[[#This Row],[Emissions (tons)]]*28,
 IF(Emission_Table[[#This Row],[Clean GHG Type]]="N2O", Emission_Table[[#This Row],[Emissions (tons)]]*265, "")))</f>
        <v>698229.95</v>
      </c>
      <c r="G1108" s="8">
        <v>2634.83</v>
      </c>
    </row>
    <row r="1109" spans="1:7" ht="15.75" customHeight="1" x14ac:dyDescent="0.3">
      <c r="A1109" s="6" t="s">
        <v>176</v>
      </c>
      <c r="B1109" s="6" t="str">
        <f>TRIM(UPPER(Emission_Table_Raw[[#This Row],[Facility Name]]))</f>
        <v>RELIANCE INDUSTRIES</v>
      </c>
      <c r="C1109" s="1" t="s">
        <v>34</v>
      </c>
      <c r="D1109" s="3" t="str">
        <f>TRIM(UPPER(Emission_Table_Raw[[#This Row],[Scope]]))</f>
        <v>SCOPE 1</v>
      </c>
      <c r="E1109" s="3" t="str">
        <f>SUBSTITUTE(SUBSTITUTE(SUBSTITUTE(UPPER(Emission_Table_Raw[[#This Row],[GHG Type]]),"₂","2"),"₄","4"),"₀","0")</f>
        <v>N2O</v>
      </c>
      <c r="F1109" s="8">
        <f>IF(Emission_Table[ [#This Row],[Clean GHG Type] ]="CO2", Emission_Table[[#This Row],[Emissions (tons)]],
 IF(Emission_Table[[#This Row],[Clean GHG Type]]="CH4", Emission_Table[[#This Row],[Emissions (tons)]]*28,
 IF(Emission_Table[[#This Row],[Clean GHG Type]]="N2O", Emission_Table[[#This Row],[Emissions (tons)]]*265, "")))</f>
        <v>406655.75</v>
      </c>
      <c r="G1109" s="8">
        <v>1534.55</v>
      </c>
    </row>
    <row r="1110" spans="1:7" ht="15.75" customHeight="1" x14ac:dyDescent="0.3">
      <c r="A1110" s="6" t="s">
        <v>178</v>
      </c>
      <c r="B1110" s="6" t="str">
        <f>TRIM(UPPER(Emission_Table_Raw[[#This Row],[Facility Name]]))</f>
        <v>JSW ENERGY</v>
      </c>
      <c r="C1110" s="1" t="s">
        <v>34</v>
      </c>
      <c r="D1110" s="3" t="str">
        <f>TRIM(UPPER(Emission_Table_Raw[[#This Row],[Scope]]))</f>
        <v>SCOPE 1</v>
      </c>
      <c r="E1110" s="3" t="str">
        <f>SUBSTITUTE(SUBSTITUTE(SUBSTITUTE(UPPER(Emission_Table_Raw[[#This Row],[GHG Type]]),"₂","2"),"₄","4"),"₀","0")</f>
        <v>CO2</v>
      </c>
      <c r="F1110" s="8">
        <f>IF(Emission_Table[ [#This Row],[Clean GHG Type] ]="CO2", Emission_Table[[#This Row],[Emissions (tons)]],
 IF(Emission_Table[[#This Row],[Clean GHG Type]]="CH4", Emission_Table[[#This Row],[Emissions (tons)]]*28,
 IF(Emission_Table[[#This Row],[Clean GHG Type]]="N2O", Emission_Table[[#This Row],[Emissions (tons)]]*265, "")))</f>
        <v>1942.26</v>
      </c>
      <c r="G1110" s="8">
        <v>1942.26</v>
      </c>
    </row>
    <row r="1111" spans="1:7" ht="15.75" customHeight="1" x14ac:dyDescent="0.3">
      <c r="A1111" s="6" t="s">
        <v>178</v>
      </c>
      <c r="B1111" s="6" t="str">
        <f>TRIM(UPPER(Emission_Table_Raw[[#This Row],[Facility Name]]))</f>
        <v>L&amp;T</v>
      </c>
      <c r="C1111" s="1" t="s">
        <v>34</v>
      </c>
      <c r="D1111" s="3" t="str">
        <f>TRIM(UPPER(Emission_Table_Raw[[#This Row],[Scope]]))</f>
        <v>SCOPE 3</v>
      </c>
      <c r="E1111" s="3" t="str">
        <f>SUBSTITUTE(SUBSTITUTE(SUBSTITUTE(UPPER(Emission_Table_Raw[[#This Row],[GHG Type]]),"₂","2"),"₄","4"),"₀","0")</f>
        <v>N2O</v>
      </c>
      <c r="F1111" s="8">
        <f>IF(Emission_Table[ [#This Row],[Clean GHG Type] ]="CO2", Emission_Table[[#This Row],[Emissions (tons)]],
 IF(Emission_Table[[#This Row],[Clean GHG Type]]="CH4", Emission_Table[[#This Row],[Emissions (tons)]]*28,
 IF(Emission_Table[[#This Row],[Clean GHG Type]]="N2O", Emission_Table[[#This Row],[Emissions (tons)]]*265, "")))</f>
        <v>271587.89999999997</v>
      </c>
      <c r="G1111" s="8">
        <v>1024.8599999999999</v>
      </c>
    </row>
    <row r="1112" spans="1:7" ht="15.75" customHeight="1" x14ac:dyDescent="0.3">
      <c r="A1112" s="6" t="s">
        <v>178</v>
      </c>
      <c r="B1112" s="6" t="str">
        <f>TRIM(UPPER(Emission_Table_Raw[[#This Row],[Facility Name]]))</f>
        <v>RELIANCE INDUSTRIES</v>
      </c>
      <c r="C1112" s="1" t="s">
        <v>34</v>
      </c>
      <c r="D1112" s="3" t="str">
        <f>TRIM(UPPER(Emission_Table_Raw[[#This Row],[Scope]]))</f>
        <v>SCOPE 3</v>
      </c>
      <c r="E1112" s="3" t="str">
        <f>SUBSTITUTE(SUBSTITUTE(SUBSTITUTE(UPPER(Emission_Table_Raw[[#This Row],[GHG Type]]),"₂","2"),"₄","4"),"₀","0")</f>
        <v>CH4</v>
      </c>
      <c r="F1112" s="8">
        <f>IF(Emission_Table[ [#This Row],[Clean GHG Type] ]="CO2", Emission_Table[[#This Row],[Emissions (tons)]],
 IF(Emission_Table[[#This Row],[Clean GHG Type]]="CH4", Emission_Table[[#This Row],[Emissions (tons)]]*28,
 IF(Emission_Table[[#This Row],[Clean GHG Type]]="N2O", Emission_Table[[#This Row],[Emissions (tons)]]*265, "")))</f>
        <v>131895.96</v>
      </c>
      <c r="G1112" s="8">
        <v>4710.57</v>
      </c>
    </row>
    <row r="1113" spans="1:7" ht="15.75" customHeight="1" x14ac:dyDescent="0.3">
      <c r="A1113" s="6" t="s">
        <v>178</v>
      </c>
      <c r="B1113" s="6" t="str">
        <f>TRIM(UPPER(Emission_Table_Raw[[#This Row],[Facility Name]]))</f>
        <v>TATA STEEL</v>
      </c>
      <c r="C1113" s="1" t="s">
        <v>8</v>
      </c>
      <c r="D1113" s="3" t="str">
        <f>TRIM(UPPER(Emission_Table_Raw[[#This Row],[Scope]]))</f>
        <v>SCOPE 1</v>
      </c>
      <c r="E1113" s="3" t="str">
        <f>SUBSTITUTE(SUBSTITUTE(SUBSTITUTE(UPPER(Emission_Table_Raw[[#This Row],[GHG Type]]),"₂","2"),"₄","4"),"₀","0")</f>
        <v>CH4</v>
      </c>
      <c r="F1113" s="8">
        <f>IF(Emission_Table[ [#This Row],[Clean GHG Type] ]="CO2", Emission_Table[[#This Row],[Emissions (tons)]],
 IF(Emission_Table[[#This Row],[Clean GHG Type]]="CH4", Emission_Table[[#This Row],[Emissions (tons)]]*28,
 IF(Emission_Table[[#This Row],[Clean GHG Type]]="N2O", Emission_Table[[#This Row],[Emissions (tons)]]*265, "")))</f>
        <v>101024.45987143871</v>
      </c>
      <c r="G1113" s="8">
        <v>3608.0164239799542</v>
      </c>
    </row>
    <row r="1114" spans="1:7" ht="15.75" customHeight="1" x14ac:dyDescent="0.3">
      <c r="A1114" s="6" t="s">
        <v>178</v>
      </c>
      <c r="B1114" s="6" t="str">
        <f>TRIM(UPPER(Emission_Table_Raw[[#This Row],[Facility Name]]))</f>
        <v>ADANI GREEN</v>
      </c>
      <c r="C1114" s="1" t="s">
        <v>23</v>
      </c>
      <c r="D1114" s="3" t="str">
        <f>TRIM(UPPER(Emission_Table_Raw[[#This Row],[Scope]]))</f>
        <v>SCOPE 1</v>
      </c>
      <c r="E1114" s="3" t="str">
        <f>SUBSTITUTE(SUBSTITUTE(SUBSTITUTE(UPPER(Emission_Table_Raw[[#This Row],[GHG Type]]),"₂","2"),"₄","4"),"₀","0")</f>
        <v>N2O</v>
      </c>
      <c r="F1114" s="8">
        <f>IF(Emission_Table[ [#This Row],[Clean GHG Type] ]="CO2", Emission_Table[[#This Row],[Emissions (tons)]],
 IF(Emission_Table[[#This Row],[Clean GHG Type]]="CH4", Emission_Table[[#This Row],[Emissions (tons)]]*28,
 IF(Emission_Table[[#This Row],[Clean GHG Type]]="N2O", Emission_Table[[#This Row],[Emissions (tons)]]*265, "")))</f>
        <v>763573.64999999991</v>
      </c>
      <c r="G1114" s="8">
        <v>2881.41</v>
      </c>
    </row>
    <row r="1115" spans="1:7" ht="15.75" customHeight="1" x14ac:dyDescent="0.3">
      <c r="A1115" s="6" t="s">
        <v>178</v>
      </c>
      <c r="B1115" s="6" t="str">
        <f>TRIM(UPPER(Emission_Table_Raw[[#This Row],[Facility Name]]))</f>
        <v>TATA STEEL</v>
      </c>
      <c r="C1115" s="1" t="s">
        <v>34</v>
      </c>
      <c r="D1115" s="3" t="str">
        <f>TRIM(UPPER(Emission_Table_Raw[[#This Row],[Scope]]))</f>
        <v>SCOPE 1</v>
      </c>
      <c r="E1115" s="3" t="str">
        <f>SUBSTITUTE(SUBSTITUTE(SUBSTITUTE(UPPER(Emission_Table_Raw[[#This Row],[GHG Type]]),"₂","2"),"₄","4"),"₀","0")</f>
        <v>CO2</v>
      </c>
      <c r="F1115" s="8">
        <f>IF(Emission_Table[ [#This Row],[Clean GHG Type] ]="CO2", Emission_Table[[#This Row],[Emissions (tons)]],
 IF(Emission_Table[[#This Row],[Clean GHG Type]]="CH4", Emission_Table[[#This Row],[Emissions (tons)]]*28,
 IF(Emission_Table[[#This Row],[Clean GHG Type]]="N2O", Emission_Table[[#This Row],[Emissions (tons)]]*265, "")))</f>
        <v>2501.470005042594</v>
      </c>
      <c r="G1115" s="8">
        <v>2501.470005042594</v>
      </c>
    </row>
    <row r="1116" spans="1:7" ht="15.75" customHeight="1" x14ac:dyDescent="0.3">
      <c r="A1116" s="6" t="s">
        <v>178</v>
      </c>
      <c r="B1116" s="6" t="str">
        <f>TRIM(UPPER(Emission_Table_Raw[[#This Row],[Facility Name]]))</f>
        <v>TATA STEEL</v>
      </c>
      <c r="C1116" s="1" t="s">
        <v>8</v>
      </c>
      <c r="D1116" s="3" t="str">
        <f>TRIM(UPPER(Emission_Table_Raw[[#This Row],[Scope]]))</f>
        <v>SCOPE 2</v>
      </c>
      <c r="E1116" s="3" t="str">
        <f>SUBSTITUTE(SUBSTITUTE(SUBSTITUTE(UPPER(Emission_Table_Raw[[#This Row],[GHG Type]]),"₂","2"),"₄","4"),"₀","0")</f>
        <v>CO2</v>
      </c>
      <c r="F1116" s="8">
        <f>IF(Emission_Table[ [#This Row],[Clean GHG Type] ]="CO2", Emission_Table[[#This Row],[Emissions (tons)]],
 IF(Emission_Table[[#This Row],[Clean GHG Type]]="CH4", Emission_Table[[#This Row],[Emissions (tons)]]*28,
 IF(Emission_Table[[#This Row],[Clean GHG Type]]="N2O", Emission_Table[[#This Row],[Emissions (tons)]]*265, "")))</f>
        <v>2532.84</v>
      </c>
      <c r="G1116" s="8">
        <v>2532.84</v>
      </c>
    </row>
    <row r="1117" spans="1:7" ht="15.75" customHeight="1" x14ac:dyDescent="0.3">
      <c r="A1117" s="6" t="s">
        <v>178</v>
      </c>
      <c r="B1117" s="6" t="str">
        <f>TRIM(UPPER(Emission_Table_Raw[[#This Row],[Facility Name]]))</f>
        <v>TATA STEEL</v>
      </c>
      <c r="C1117" s="1" t="s">
        <v>23</v>
      </c>
      <c r="D1117" s="3" t="str">
        <f>TRIM(UPPER(Emission_Table_Raw[[#This Row],[Scope]]))</f>
        <v>SCOPE 1</v>
      </c>
      <c r="E1117" s="3" t="str">
        <f>SUBSTITUTE(SUBSTITUTE(SUBSTITUTE(UPPER(Emission_Table_Raw[[#This Row],[GHG Type]]),"₂","2"),"₄","4"),"₀","0")</f>
        <v>N2O</v>
      </c>
      <c r="F1117" s="8">
        <f>IF(Emission_Table[ [#This Row],[Clean GHG Type] ]="CO2", Emission_Table[[#This Row],[Emissions (tons)]],
 IF(Emission_Table[[#This Row],[Clean GHG Type]]="CH4", Emission_Table[[#This Row],[Emissions (tons)]]*28,
 IF(Emission_Table[[#This Row],[Clean GHG Type]]="N2O", Emission_Table[[#This Row],[Emissions (tons)]]*265, "")))</f>
        <v>1105423.6499999999</v>
      </c>
      <c r="G1117" s="8">
        <v>4171.41</v>
      </c>
    </row>
    <row r="1118" spans="1:7" ht="15.75" customHeight="1" x14ac:dyDescent="0.3">
      <c r="A1118" s="6" t="s">
        <v>178</v>
      </c>
      <c r="B1118" s="6" t="str">
        <f>TRIM(UPPER(Emission_Table_Raw[[#This Row],[Facility Name]]))</f>
        <v>RELIANCE INDUSTRIES</v>
      </c>
      <c r="C1118" s="1" t="s">
        <v>8</v>
      </c>
      <c r="D1118" s="3" t="str">
        <f>TRIM(UPPER(Emission_Table_Raw[[#This Row],[Scope]]))</f>
        <v>SCOPE 2</v>
      </c>
      <c r="E1118" s="3" t="str">
        <f>SUBSTITUTE(SUBSTITUTE(SUBSTITUTE(UPPER(Emission_Table_Raw[[#This Row],[GHG Type]]),"₂","2"),"₄","4"),"₀","0")</f>
        <v>N2O</v>
      </c>
      <c r="F1118" s="8">
        <f>IF(Emission_Table[ [#This Row],[Clean GHG Type] ]="CO2", Emission_Table[[#This Row],[Emissions (tons)]],
 IF(Emission_Table[[#This Row],[Clean GHG Type]]="CH4", Emission_Table[[#This Row],[Emissions (tons)]]*28,
 IF(Emission_Table[[#This Row],[Clean GHG Type]]="N2O", Emission_Table[[#This Row],[Emissions (tons)]]*265, "")))</f>
        <v>1116313.1973130936</v>
      </c>
      <c r="G1118" s="8">
        <v>4212.5026313701646</v>
      </c>
    </row>
    <row r="1119" spans="1:7" ht="15.75" customHeight="1" x14ac:dyDescent="0.3">
      <c r="A1119" s="6" t="s">
        <v>164</v>
      </c>
      <c r="B1119" s="6" t="str">
        <f>TRIM(UPPER(Emission_Table_Raw[[#This Row],[Facility Name]]))</f>
        <v>ADANI GREEN</v>
      </c>
      <c r="C1119" s="1" t="s">
        <v>8</v>
      </c>
      <c r="D1119" s="3" t="str">
        <f>TRIM(UPPER(Emission_Table_Raw[[#This Row],[Scope]]))</f>
        <v>SCOPE 3</v>
      </c>
      <c r="E1119" s="3" t="str">
        <f>SUBSTITUTE(SUBSTITUTE(SUBSTITUTE(UPPER(Emission_Table_Raw[[#This Row],[GHG Type]]),"₂","2"),"₄","4"),"₀","0")</f>
        <v>CH4</v>
      </c>
      <c r="F1119" s="8">
        <f>IF(Emission_Table[ [#This Row],[Clean GHG Type] ]="CO2", Emission_Table[[#This Row],[Emissions (tons)]],
 IF(Emission_Table[[#This Row],[Clean GHG Type]]="CH4", Emission_Table[[#This Row],[Emissions (tons)]]*28,
 IF(Emission_Table[[#This Row],[Clean GHG Type]]="N2O", Emission_Table[[#This Row],[Emissions (tons)]]*265, "")))</f>
        <v>112644.35942949526</v>
      </c>
      <c r="G1119" s="8">
        <v>4023.012836767688</v>
      </c>
    </row>
    <row r="1120" spans="1:7" ht="15.75" customHeight="1" x14ac:dyDescent="0.3">
      <c r="A1120" s="6" t="s">
        <v>164</v>
      </c>
      <c r="B1120" s="6" t="str">
        <f>TRIM(UPPER(Emission_Table_Raw[[#This Row],[Facility Name]]))</f>
        <v>JSW ENERGY</v>
      </c>
      <c r="C1120" s="1" t="s">
        <v>8</v>
      </c>
      <c r="D1120" s="3" t="str">
        <f>TRIM(UPPER(Emission_Table_Raw[[#This Row],[Scope]]))</f>
        <v>SCOPE 1</v>
      </c>
      <c r="E1120" s="3" t="str">
        <f>SUBSTITUTE(SUBSTITUTE(SUBSTITUTE(UPPER(Emission_Table_Raw[[#This Row],[GHG Type]]),"₂","2"),"₄","4"),"₀","0")</f>
        <v>CO2</v>
      </c>
      <c r="F1120" s="8">
        <f>IF(Emission_Table[ [#This Row],[Clean GHG Type] ]="CO2", Emission_Table[[#This Row],[Emissions (tons)]],
 IF(Emission_Table[[#This Row],[Clean GHG Type]]="CH4", Emission_Table[[#This Row],[Emissions (tons)]]*28,
 IF(Emission_Table[[#This Row],[Clean GHG Type]]="N2O", Emission_Table[[#This Row],[Emissions (tons)]]*265, "")))</f>
        <v>5208.6131417897996</v>
      </c>
      <c r="G1120" s="8">
        <v>5208.6131417897996</v>
      </c>
    </row>
    <row r="1121" spans="1:7" ht="15.75" customHeight="1" x14ac:dyDescent="0.3">
      <c r="A1121" s="6" t="s">
        <v>164</v>
      </c>
      <c r="B1121" s="6" t="str">
        <f>TRIM(UPPER(Emission_Table_Raw[[#This Row],[Facility Name]]))</f>
        <v>JSW ENERGY</v>
      </c>
      <c r="C1121" s="1" t="s">
        <v>34</v>
      </c>
      <c r="D1121" s="3" t="str">
        <f>TRIM(UPPER(Emission_Table_Raw[[#This Row],[Scope]]))</f>
        <v>SCOPE 2</v>
      </c>
      <c r="E1121" s="3" t="str">
        <f>SUBSTITUTE(SUBSTITUTE(SUBSTITUTE(UPPER(Emission_Table_Raw[[#This Row],[GHG Type]]),"₂","2"),"₄","4"),"₀","0")</f>
        <v>CO2</v>
      </c>
      <c r="F1121" s="8">
        <f>IF(Emission_Table[ [#This Row],[Clean GHG Type] ]="CO2", Emission_Table[[#This Row],[Emissions (tons)]],
 IF(Emission_Table[[#This Row],[Clean GHG Type]]="CH4", Emission_Table[[#This Row],[Emissions (tons)]]*28,
 IF(Emission_Table[[#This Row],[Clean GHG Type]]="N2O", Emission_Table[[#This Row],[Emissions (tons)]]*265, "")))</f>
        <v>1833.49</v>
      </c>
      <c r="G1121" s="8">
        <v>1833.49</v>
      </c>
    </row>
    <row r="1122" spans="1:7" ht="15.75" customHeight="1" x14ac:dyDescent="0.3">
      <c r="A1122" s="6" t="s">
        <v>164</v>
      </c>
      <c r="B1122" s="6" t="str">
        <f>TRIM(UPPER(Emission_Table_Raw[[#This Row],[Facility Name]]))</f>
        <v>TATA STEEL</v>
      </c>
      <c r="C1122" s="1" t="s">
        <v>13</v>
      </c>
      <c r="D1122" s="3" t="str">
        <f>TRIM(UPPER(Emission_Table_Raw[[#This Row],[Scope]]))</f>
        <v>SCOPE 2</v>
      </c>
      <c r="E1122" s="3" t="str">
        <f>SUBSTITUTE(SUBSTITUTE(SUBSTITUTE(UPPER(Emission_Table_Raw[[#This Row],[GHG Type]]),"₂","2"),"₄","4"),"₀","0")</f>
        <v>CH4</v>
      </c>
      <c r="F1122" s="8">
        <f>IF(Emission_Table[ [#This Row],[Clean GHG Type] ]="CO2", Emission_Table[[#This Row],[Emissions (tons)]],
 IF(Emission_Table[[#This Row],[Clean GHG Type]]="CH4", Emission_Table[[#This Row],[Emissions (tons)]]*28,
 IF(Emission_Table[[#This Row],[Clean GHG Type]]="N2O", Emission_Table[[#This Row],[Emissions (tons)]]*265, "")))</f>
        <v>15779.679999999998</v>
      </c>
      <c r="G1122" s="8">
        <v>563.55999999999995</v>
      </c>
    </row>
    <row r="1123" spans="1:7" ht="15.75" customHeight="1" x14ac:dyDescent="0.3">
      <c r="A1123" s="6" t="s">
        <v>164</v>
      </c>
      <c r="B1123" s="6" t="str">
        <f>TRIM(UPPER(Emission_Table_Raw[[#This Row],[Facility Name]]))</f>
        <v>ADANI GREEN</v>
      </c>
      <c r="C1123" s="1" t="s">
        <v>8</v>
      </c>
      <c r="D1123" s="3" t="str">
        <f>TRIM(UPPER(Emission_Table_Raw[[#This Row],[Scope]]))</f>
        <v>SCOPE 3</v>
      </c>
      <c r="E1123" s="3" t="str">
        <f>SUBSTITUTE(SUBSTITUTE(SUBSTITUTE(UPPER(Emission_Table_Raw[[#This Row],[GHG Type]]),"₂","2"),"₄","4"),"₀","0")</f>
        <v>CH4</v>
      </c>
      <c r="F1123" s="8">
        <f>IF(Emission_Table[ [#This Row],[Clean GHG Type] ]="CO2", Emission_Table[[#This Row],[Emissions (tons)]],
 IF(Emission_Table[[#This Row],[Clean GHG Type]]="CH4", Emission_Table[[#This Row],[Emissions (tons)]]*28,
 IF(Emission_Table[[#This Row],[Clean GHG Type]]="N2O", Emission_Table[[#This Row],[Emissions (tons)]]*265, "")))</f>
        <v>119389.76000000001</v>
      </c>
      <c r="G1123" s="8">
        <v>4263.92</v>
      </c>
    </row>
    <row r="1124" spans="1:7" ht="15.75" customHeight="1" x14ac:dyDescent="0.3">
      <c r="A1124" s="6" t="s">
        <v>164</v>
      </c>
      <c r="B1124" s="6" t="str">
        <f>TRIM(UPPER(Emission_Table_Raw[[#This Row],[Facility Name]]))</f>
        <v>TATA STEEL</v>
      </c>
      <c r="C1124" s="1" t="s">
        <v>13</v>
      </c>
      <c r="D1124" s="3" t="str">
        <f>TRIM(UPPER(Emission_Table_Raw[[#This Row],[Scope]]))</f>
        <v>SCOPE 3</v>
      </c>
      <c r="E1124" s="3" t="str">
        <f>SUBSTITUTE(SUBSTITUTE(SUBSTITUTE(UPPER(Emission_Table_Raw[[#This Row],[GHG Type]]),"₂","2"),"₄","4"),"₀","0")</f>
        <v>CO2</v>
      </c>
      <c r="F1124" s="8">
        <f>IF(Emission_Table[ [#This Row],[Clean GHG Type] ]="CO2", Emission_Table[[#This Row],[Emissions (tons)]],
 IF(Emission_Table[[#This Row],[Clean GHG Type]]="CH4", Emission_Table[[#This Row],[Emissions (tons)]]*28,
 IF(Emission_Table[[#This Row],[Clean GHG Type]]="N2O", Emission_Table[[#This Row],[Emissions (tons)]]*265, "")))</f>
        <v>3135.288240119628</v>
      </c>
      <c r="G1124" s="8">
        <v>3135.288240119628</v>
      </c>
    </row>
    <row r="1125" spans="1:7" ht="15.75" customHeight="1" x14ac:dyDescent="0.3">
      <c r="A1125" s="6" t="s">
        <v>164</v>
      </c>
      <c r="B1125" s="6" t="str">
        <f>TRIM(UPPER(Emission_Table_Raw[[#This Row],[Facility Name]]))</f>
        <v>L&amp;T</v>
      </c>
      <c r="C1125" s="1" t="s">
        <v>34</v>
      </c>
      <c r="D1125" s="3" t="str">
        <f>TRIM(UPPER(Emission_Table_Raw[[#This Row],[Scope]]))</f>
        <v>SCOPE 3</v>
      </c>
      <c r="E1125" s="3" t="str">
        <f>SUBSTITUTE(SUBSTITUTE(SUBSTITUTE(UPPER(Emission_Table_Raw[[#This Row],[GHG Type]]),"₂","2"),"₄","4"),"₀","0")</f>
        <v>CH4</v>
      </c>
      <c r="F1125" s="8">
        <f>IF(Emission_Table[ [#This Row],[Clean GHG Type] ]="CO2", Emission_Table[[#This Row],[Emissions (tons)]],
 IF(Emission_Table[[#This Row],[Clean GHG Type]]="CH4", Emission_Table[[#This Row],[Emissions (tons)]]*28,
 IF(Emission_Table[[#This Row],[Clean GHG Type]]="N2O", Emission_Table[[#This Row],[Emissions (tons)]]*265, "")))</f>
        <v>93479.679999999993</v>
      </c>
      <c r="G1125" s="8">
        <v>3338.56</v>
      </c>
    </row>
    <row r="1126" spans="1:7" ht="15.75" customHeight="1" x14ac:dyDescent="0.3">
      <c r="A1126" s="6" t="s">
        <v>164</v>
      </c>
      <c r="B1126" s="6" t="str">
        <f>TRIM(UPPER(Emission_Table_Raw[[#This Row],[Facility Name]]))</f>
        <v>JSW ENERGY</v>
      </c>
      <c r="C1126" s="1" t="s">
        <v>34</v>
      </c>
      <c r="D1126" s="3" t="str">
        <f>TRIM(UPPER(Emission_Table_Raw[[#This Row],[Scope]]))</f>
        <v>SCOPE 1</v>
      </c>
      <c r="E1126" s="3" t="str">
        <f>SUBSTITUTE(SUBSTITUTE(SUBSTITUTE(UPPER(Emission_Table_Raw[[#This Row],[GHG Type]]),"₂","2"),"₄","4"),"₀","0")</f>
        <v>CO2</v>
      </c>
      <c r="F1126" s="8">
        <f>IF(Emission_Table[ [#This Row],[Clean GHG Type] ]="CO2", Emission_Table[[#This Row],[Emissions (tons)]],
 IF(Emission_Table[[#This Row],[Clean GHG Type]]="CH4", Emission_Table[[#This Row],[Emissions (tons)]]*28,
 IF(Emission_Table[[#This Row],[Clean GHG Type]]="N2O", Emission_Table[[#This Row],[Emissions (tons)]]*265, "")))</f>
        <v>4795.1400000000003</v>
      </c>
      <c r="G1126" s="8">
        <v>4795.1400000000003</v>
      </c>
    </row>
    <row r="1127" spans="1:7" ht="15.75" customHeight="1" x14ac:dyDescent="0.3">
      <c r="A1127" s="6" t="s">
        <v>164</v>
      </c>
      <c r="B1127" s="6" t="str">
        <f>TRIM(UPPER(Emission_Table_Raw[[#This Row],[Facility Name]]))</f>
        <v>RELIANCE INDUSTRIES</v>
      </c>
      <c r="C1127" s="1" t="s">
        <v>8</v>
      </c>
      <c r="D1127" s="3" t="str">
        <f>TRIM(UPPER(Emission_Table_Raw[[#This Row],[Scope]]))</f>
        <v>SCOPE 1</v>
      </c>
      <c r="E1127" s="3" t="str">
        <f>SUBSTITUTE(SUBSTITUTE(SUBSTITUTE(UPPER(Emission_Table_Raw[[#This Row],[GHG Type]]),"₂","2"),"₄","4"),"₀","0")</f>
        <v>N2O</v>
      </c>
      <c r="F1127" s="8">
        <f>IF(Emission_Table[ [#This Row],[Clean GHG Type] ]="CO2", Emission_Table[[#This Row],[Emissions (tons)]],
 IF(Emission_Table[[#This Row],[Clean GHG Type]]="CH4", Emission_Table[[#This Row],[Emissions (tons)]]*28,
 IF(Emission_Table[[#This Row],[Clean GHG Type]]="N2O", Emission_Table[[#This Row],[Emissions (tons)]]*265, "")))</f>
        <v>237758</v>
      </c>
      <c r="G1127" s="8">
        <v>897.2</v>
      </c>
    </row>
    <row r="1128" spans="1:7" ht="15.75" customHeight="1" x14ac:dyDescent="0.3">
      <c r="A1128" s="6" t="s">
        <v>164</v>
      </c>
      <c r="B1128" s="6" t="str">
        <f>TRIM(UPPER(Emission_Table_Raw[[#This Row],[Facility Name]]))</f>
        <v>ADANI GREEN</v>
      </c>
      <c r="C1128" s="1" t="s">
        <v>8</v>
      </c>
      <c r="D1128" s="3" t="str">
        <f>TRIM(UPPER(Emission_Table_Raw[[#This Row],[Scope]]))</f>
        <v>SCOPE 3</v>
      </c>
      <c r="E1128" s="3" t="str">
        <f>SUBSTITUTE(SUBSTITUTE(SUBSTITUTE(UPPER(Emission_Table_Raw[[#This Row],[GHG Type]]),"₂","2"),"₄","4"),"₀","0")</f>
        <v>N2O</v>
      </c>
      <c r="F1128" s="8">
        <f>IF(Emission_Table[ [#This Row],[Clean GHG Type] ]="CO2", Emission_Table[[#This Row],[Emissions (tons)]],
 IF(Emission_Table[[#This Row],[Clean GHG Type]]="CH4", Emission_Table[[#This Row],[Emissions (tons)]]*28,
 IF(Emission_Table[[#This Row],[Clean GHG Type]]="N2O", Emission_Table[[#This Row],[Emissions (tons)]]*265, "")))</f>
        <v>809711.09403114172</v>
      </c>
      <c r="G1128" s="8">
        <v>3055.5135623816668</v>
      </c>
    </row>
    <row r="1129" spans="1:7" ht="15.75" customHeight="1" x14ac:dyDescent="0.3">
      <c r="A1129" s="6" t="s">
        <v>164</v>
      </c>
      <c r="B1129" s="6" t="str">
        <f>TRIM(UPPER(Emission_Table_Raw[[#This Row],[Facility Name]]))</f>
        <v>L&amp;T</v>
      </c>
      <c r="C1129" s="1" t="s">
        <v>23</v>
      </c>
      <c r="D1129" s="3" t="str">
        <f>TRIM(UPPER(Emission_Table_Raw[[#This Row],[Scope]]))</f>
        <v>SCOPE 3</v>
      </c>
      <c r="E1129" s="3" t="str">
        <f>SUBSTITUTE(SUBSTITUTE(SUBSTITUTE(UPPER(Emission_Table_Raw[[#This Row],[GHG Type]]),"₂","2"),"₄","4"),"₀","0")</f>
        <v>CO2</v>
      </c>
      <c r="F1129" s="8">
        <f>IF(Emission_Table[ [#This Row],[Clean GHG Type] ]="CO2", Emission_Table[[#This Row],[Emissions (tons)]],
 IF(Emission_Table[[#This Row],[Clean GHG Type]]="CH4", Emission_Table[[#This Row],[Emissions (tons)]]*28,
 IF(Emission_Table[[#This Row],[Clean GHG Type]]="N2O", Emission_Table[[#This Row],[Emissions (tons)]]*265, "")))</f>
        <v>2639.81</v>
      </c>
      <c r="G1129" s="8">
        <v>2639.81</v>
      </c>
    </row>
    <row r="1130" spans="1:7" ht="15.75" customHeight="1" x14ac:dyDescent="0.3">
      <c r="A1130" s="6" t="s">
        <v>138</v>
      </c>
      <c r="B1130" s="6" t="str">
        <f>TRIM(UPPER(Emission_Table_Raw[[#This Row],[Facility Name]]))</f>
        <v>JSW ENERGY</v>
      </c>
      <c r="C1130" s="1" t="s">
        <v>13</v>
      </c>
      <c r="D1130" s="3" t="str">
        <f>TRIM(UPPER(Emission_Table_Raw[[#This Row],[Scope]]))</f>
        <v>SCOPE 1</v>
      </c>
      <c r="E1130" s="3" t="str">
        <f>SUBSTITUTE(SUBSTITUTE(SUBSTITUTE(UPPER(Emission_Table_Raw[[#This Row],[GHG Type]]),"₂","2"),"₄","4"),"₀","0")</f>
        <v>CH4</v>
      </c>
      <c r="F1130" s="8">
        <f>IF(Emission_Table[ [#This Row],[Clean GHG Type] ]="CO2", Emission_Table[[#This Row],[Emissions (tons)]],
 IF(Emission_Table[[#This Row],[Clean GHG Type]]="CH4", Emission_Table[[#This Row],[Emissions (tons)]]*28,
 IF(Emission_Table[[#This Row],[Clean GHG Type]]="N2O", Emission_Table[[#This Row],[Emissions (tons)]]*265, "")))</f>
        <v>81421.050635534877</v>
      </c>
      <c r="G1130" s="8">
        <v>2907.894665554817</v>
      </c>
    </row>
    <row r="1131" spans="1:7" ht="15.75" customHeight="1" x14ac:dyDescent="0.3">
      <c r="A1131" s="6" t="s">
        <v>138</v>
      </c>
      <c r="B1131" s="6" t="str">
        <f>TRIM(UPPER(Emission_Table_Raw[[#This Row],[Facility Name]]))</f>
        <v>TATA STEEL</v>
      </c>
      <c r="C1131" s="1" t="s">
        <v>13</v>
      </c>
      <c r="D1131" s="3" t="str">
        <f>TRIM(UPPER(Emission_Table_Raw[[#This Row],[Scope]]))</f>
        <v>SCOPE 1</v>
      </c>
      <c r="E1131" s="3" t="str">
        <f>SUBSTITUTE(SUBSTITUTE(SUBSTITUTE(UPPER(Emission_Table_Raw[[#This Row],[GHG Type]]),"₂","2"),"₄","4"),"₀","0")</f>
        <v>CO2</v>
      </c>
      <c r="F1131" s="8">
        <f>IF(Emission_Table[ [#This Row],[Clean GHG Type] ]="CO2", Emission_Table[[#This Row],[Emissions (tons)]],
 IF(Emission_Table[[#This Row],[Clean GHG Type]]="CH4", Emission_Table[[#This Row],[Emissions (tons)]]*28,
 IF(Emission_Table[[#This Row],[Clean GHG Type]]="N2O", Emission_Table[[#This Row],[Emissions (tons)]]*265, "")))</f>
        <v>4048.31</v>
      </c>
      <c r="G1131" s="8">
        <v>4048.31</v>
      </c>
    </row>
    <row r="1132" spans="1:7" ht="15.75" customHeight="1" x14ac:dyDescent="0.3">
      <c r="A1132" s="6" t="s">
        <v>138</v>
      </c>
      <c r="B1132" s="6" t="str">
        <f>TRIM(UPPER(Emission_Table_Raw[[#This Row],[Facility Name]]))</f>
        <v>L&amp;T</v>
      </c>
      <c r="C1132" s="1" t="s">
        <v>13</v>
      </c>
      <c r="D1132" s="3" t="str">
        <f>TRIM(UPPER(Emission_Table_Raw[[#This Row],[Scope]]))</f>
        <v>SCOPE 1</v>
      </c>
      <c r="E1132" s="3" t="str">
        <f>SUBSTITUTE(SUBSTITUTE(SUBSTITUTE(UPPER(Emission_Table_Raw[[#This Row],[GHG Type]]),"₂","2"),"₄","4"),"₀","0")</f>
        <v>CH4</v>
      </c>
      <c r="F1132" s="8">
        <f>IF(Emission_Table[ [#This Row],[Clean GHG Type] ]="CO2", Emission_Table[[#This Row],[Emissions (tons)]],
 IF(Emission_Table[[#This Row],[Clean GHG Type]]="CH4", Emission_Table[[#This Row],[Emissions (tons)]]*28,
 IF(Emission_Table[[#This Row],[Clean GHG Type]]="N2O", Emission_Table[[#This Row],[Emissions (tons)]]*265, "")))</f>
        <v>104463.23999999999</v>
      </c>
      <c r="G1132" s="8">
        <v>3730.83</v>
      </c>
    </row>
    <row r="1133" spans="1:7" ht="15.75" customHeight="1" x14ac:dyDescent="0.3">
      <c r="A1133" s="6" t="s">
        <v>138</v>
      </c>
      <c r="B1133" s="6" t="str">
        <f>TRIM(UPPER(Emission_Table_Raw[[#This Row],[Facility Name]]))</f>
        <v>ADANI GREEN</v>
      </c>
      <c r="C1133" s="1" t="s">
        <v>13</v>
      </c>
      <c r="D1133" s="3" t="str">
        <f>TRIM(UPPER(Emission_Table_Raw[[#This Row],[Scope]]))</f>
        <v>SCOPE 3</v>
      </c>
      <c r="E1133" s="3" t="str">
        <f>SUBSTITUTE(SUBSTITUTE(SUBSTITUTE(UPPER(Emission_Table_Raw[[#This Row],[GHG Type]]),"₂","2"),"₄","4"),"₀","0")</f>
        <v>CH4</v>
      </c>
      <c r="F1133" s="8">
        <f>IF(Emission_Table[ [#This Row],[Clean GHG Type] ]="CO2", Emission_Table[[#This Row],[Emissions (tons)]],
 IF(Emission_Table[[#This Row],[Clean GHG Type]]="CH4", Emission_Table[[#This Row],[Emissions (tons)]]*28,
 IF(Emission_Table[[#This Row],[Clean GHG Type]]="N2O", Emission_Table[[#This Row],[Emissions (tons)]]*265, "")))</f>
        <v>14072.049340010415</v>
      </c>
      <c r="G1133" s="8">
        <v>502.5731907146577</v>
      </c>
    </row>
    <row r="1134" spans="1:7" ht="15.75" customHeight="1" x14ac:dyDescent="0.3">
      <c r="A1134" s="6" t="s">
        <v>138</v>
      </c>
      <c r="B1134" s="6" t="str">
        <f>TRIM(UPPER(Emission_Table_Raw[[#This Row],[Facility Name]]))</f>
        <v>ADANI GREEN</v>
      </c>
      <c r="C1134" s="1" t="s">
        <v>34</v>
      </c>
      <c r="D1134" s="3" t="str">
        <f>TRIM(UPPER(Emission_Table_Raw[[#This Row],[Scope]]))</f>
        <v>SCOPE 3</v>
      </c>
      <c r="E1134" s="3" t="str">
        <f>SUBSTITUTE(SUBSTITUTE(SUBSTITUTE(UPPER(Emission_Table_Raw[[#This Row],[GHG Type]]),"₂","2"),"₄","4"),"₀","0")</f>
        <v>CH4</v>
      </c>
      <c r="F1134" s="8">
        <f>IF(Emission_Table[ [#This Row],[Clean GHG Type] ]="CO2", Emission_Table[[#This Row],[Emissions (tons)]],
 IF(Emission_Table[[#This Row],[Clean GHG Type]]="CH4", Emission_Table[[#This Row],[Emissions (tons)]]*28,
 IF(Emission_Table[[#This Row],[Clean GHG Type]]="N2O", Emission_Table[[#This Row],[Emissions (tons)]]*265, "")))</f>
        <v>31855.88</v>
      </c>
      <c r="G1134" s="8">
        <v>1137.71</v>
      </c>
    </row>
    <row r="1135" spans="1:7" ht="15.75" customHeight="1" x14ac:dyDescent="0.3">
      <c r="A1135" s="6" t="s">
        <v>138</v>
      </c>
      <c r="B1135" s="6" t="str">
        <f>TRIM(UPPER(Emission_Table_Raw[[#This Row],[Facility Name]]))</f>
        <v>ADANI GREEN</v>
      </c>
      <c r="C1135" s="1" t="s">
        <v>13</v>
      </c>
      <c r="D1135" s="3" t="str">
        <f>TRIM(UPPER(Emission_Table_Raw[[#This Row],[Scope]]))</f>
        <v>SCOPE 2</v>
      </c>
      <c r="E1135" s="3" t="str">
        <f>SUBSTITUTE(SUBSTITUTE(SUBSTITUTE(UPPER(Emission_Table_Raw[[#This Row],[GHG Type]]),"₂","2"),"₄","4"),"₀","0")</f>
        <v>CH4</v>
      </c>
      <c r="F1135" s="8">
        <f>IF(Emission_Table[ [#This Row],[Clean GHG Type] ]="CO2", Emission_Table[[#This Row],[Emissions (tons)]],
 IF(Emission_Table[[#This Row],[Clean GHG Type]]="CH4", Emission_Table[[#This Row],[Emissions (tons)]]*28,
 IF(Emission_Table[[#This Row],[Clean GHG Type]]="N2O", Emission_Table[[#This Row],[Emissions (tons)]]*265, "")))</f>
        <v>33184.051183946824</v>
      </c>
      <c r="G1135" s="8">
        <v>1185.144685140958</v>
      </c>
    </row>
    <row r="1136" spans="1:7" ht="15.75" customHeight="1" x14ac:dyDescent="0.3">
      <c r="A1136" s="6" t="s">
        <v>138</v>
      </c>
      <c r="B1136" s="6" t="str">
        <f>TRIM(UPPER(Emission_Table_Raw[[#This Row],[Facility Name]]))</f>
        <v>TATA STEEL</v>
      </c>
      <c r="C1136" s="1" t="s">
        <v>34</v>
      </c>
      <c r="D1136" s="3" t="str">
        <f>TRIM(UPPER(Emission_Table_Raw[[#This Row],[Scope]]))</f>
        <v>SCOPE 2</v>
      </c>
      <c r="E1136" s="3" t="str">
        <f>SUBSTITUTE(SUBSTITUTE(SUBSTITUTE(UPPER(Emission_Table_Raw[[#This Row],[GHG Type]]),"₂","2"),"₄","4"),"₀","0")</f>
        <v>CH4</v>
      </c>
      <c r="F1136" s="8">
        <f>IF(Emission_Table[ [#This Row],[Clean GHG Type] ]="CO2", Emission_Table[[#This Row],[Emissions (tons)]],
 IF(Emission_Table[[#This Row],[Clean GHG Type]]="CH4", Emission_Table[[#This Row],[Emissions (tons)]]*28,
 IF(Emission_Table[[#This Row],[Clean GHG Type]]="N2O", Emission_Table[[#This Row],[Emissions (tons)]]*265, "")))</f>
        <v>82355</v>
      </c>
      <c r="G1136" s="8">
        <v>2941.25</v>
      </c>
    </row>
    <row r="1137" spans="1:7" ht="15.75" customHeight="1" x14ac:dyDescent="0.3">
      <c r="A1137" s="6" t="s">
        <v>138</v>
      </c>
      <c r="B1137" s="6" t="str">
        <f>TRIM(UPPER(Emission_Table_Raw[[#This Row],[Facility Name]]))</f>
        <v>TATA STEEL</v>
      </c>
      <c r="C1137" s="1" t="s">
        <v>34</v>
      </c>
      <c r="D1137" s="3" t="str">
        <f>TRIM(UPPER(Emission_Table_Raw[[#This Row],[Scope]]))</f>
        <v>SCOPE 1</v>
      </c>
      <c r="E1137" s="3" t="str">
        <f>SUBSTITUTE(SUBSTITUTE(SUBSTITUTE(UPPER(Emission_Table_Raw[[#This Row],[GHG Type]]),"₂","2"),"₄","4"),"₀","0")</f>
        <v>CO2</v>
      </c>
      <c r="F1137" s="8">
        <f>IF(Emission_Table[ [#This Row],[Clean GHG Type] ]="CO2", Emission_Table[[#This Row],[Emissions (tons)]],
 IF(Emission_Table[[#This Row],[Clean GHG Type]]="CH4", Emission_Table[[#This Row],[Emissions (tons)]]*28,
 IF(Emission_Table[[#This Row],[Clean GHG Type]]="N2O", Emission_Table[[#This Row],[Emissions (tons)]]*265, "")))</f>
        <v>565.20370017570747</v>
      </c>
      <c r="G1137" s="8">
        <v>565.20370017570747</v>
      </c>
    </row>
    <row r="1138" spans="1:7" ht="15.75" customHeight="1" x14ac:dyDescent="0.3">
      <c r="A1138" s="6" t="s">
        <v>138</v>
      </c>
      <c r="B1138" s="6" t="str">
        <f>TRIM(UPPER(Emission_Table_Raw[[#This Row],[Facility Name]]))</f>
        <v>TATA STEEL</v>
      </c>
      <c r="C1138" s="1" t="s">
        <v>34</v>
      </c>
      <c r="D1138" s="3" t="str">
        <f>TRIM(UPPER(Emission_Table_Raw[[#This Row],[Scope]]))</f>
        <v>SCOPE 3</v>
      </c>
      <c r="E1138" s="3" t="str">
        <f>SUBSTITUTE(SUBSTITUTE(SUBSTITUTE(UPPER(Emission_Table_Raw[[#This Row],[GHG Type]]),"₂","2"),"₄","4"),"₀","0")</f>
        <v>CH4</v>
      </c>
      <c r="F1138" s="8">
        <f>IF(Emission_Table[ [#This Row],[Clean GHG Type] ]="CO2", Emission_Table[[#This Row],[Emissions (tons)]],
 IF(Emission_Table[[#This Row],[Clean GHG Type]]="CH4", Emission_Table[[#This Row],[Emissions (tons)]]*28,
 IF(Emission_Table[[#This Row],[Clean GHG Type]]="N2O", Emission_Table[[#This Row],[Emissions (tons)]]*265, "")))</f>
        <v>131366.19999999998</v>
      </c>
      <c r="G1138" s="8">
        <v>4691.6499999999996</v>
      </c>
    </row>
    <row r="1139" spans="1:7" ht="15.75" customHeight="1" x14ac:dyDescent="0.3">
      <c r="A1139" s="6" t="s">
        <v>72</v>
      </c>
      <c r="B1139" s="6" t="str">
        <f>TRIM(UPPER(Emission_Table_Raw[[#This Row],[Facility Name]]))</f>
        <v>TATA STEEL</v>
      </c>
      <c r="C1139" s="1" t="s">
        <v>8</v>
      </c>
      <c r="D1139" s="3" t="str">
        <f>TRIM(UPPER(Emission_Table_Raw[[#This Row],[Scope]]))</f>
        <v>SCOPE 1</v>
      </c>
      <c r="E1139" s="3" t="str">
        <f>SUBSTITUTE(SUBSTITUTE(SUBSTITUTE(UPPER(Emission_Table_Raw[[#This Row],[GHG Type]]),"₂","2"),"₄","4"),"₀","0")</f>
        <v>CO2</v>
      </c>
      <c r="F1139" s="8">
        <f>IF(Emission_Table[ [#This Row],[Clean GHG Type] ]="CO2", Emission_Table[[#This Row],[Emissions (tons)]],
 IF(Emission_Table[[#This Row],[Clean GHG Type]]="CH4", Emission_Table[[#This Row],[Emissions (tons)]]*28,
 IF(Emission_Table[[#This Row],[Clean GHG Type]]="N2O", Emission_Table[[#This Row],[Emissions (tons)]]*265, "")))</f>
        <v>3332.83</v>
      </c>
      <c r="G1139" s="8">
        <v>3332.83</v>
      </c>
    </row>
    <row r="1140" spans="1:7" ht="15.75" customHeight="1" x14ac:dyDescent="0.3">
      <c r="A1140" s="6" t="s">
        <v>72</v>
      </c>
      <c r="B1140" s="6" t="str">
        <f>TRIM(UPPER(Emission_Table_Raw[[#This Row],[Facility Name]]))</f>
        <v>RELIANCE INDUSTRIES</v>
      </c>
      <c r="C1140" s="1" t="s">
        <v>8</v>
      </c>
      <c r="D1140" s="3" t="str">
        <f>TRIM(UPPER(Emission_Table_Raw[[#This Row],[Scope]]))</f>
        <v>SCOPE 3</v>
      </c>
      <c r="E1140" s="3" t="str">
        <f>SUBSTITUTE(SUBSTITUTE(SUBSTITUTE(UPPER(Emission_Table_Raw[[#This Row],[GHG Type]]),"₂","2"),"₄","4"),"₀","0")</f>
        <v>N2O</v>
      </c>
      <c r="F1140" s="8">
        <f>IF(Emission_Table[ [#This Row],[Clean GHG Type] ]="CO2", Emission_Table[[#This Row],[Emissions (tons)]],
 IF(Emission_Table[[#This Row],[Clean GHG Type]]="CH4", Emission_Table[[#This Row],[Emissions (tons)]]*28,
 IF(Emission_Table[[#This Row],[Clean GHG Type]]="N2O", Emission_Table[[#This Row],[Emissions (tons)]]*265, "")))</f>
        <v>1291843.2</v>
      </c>
      <c r="G1140" s="8">
        <v>4874.88</v>
      </c>
    </row>
    <row r="1141" spans="1:7" ht="15.75" customHeight="1" x14ac:dyDescent="0.3">
      <c r="A1141" s="6" t="s">
        <v>72</v>
      </c>
      <c r="B1141" s="6" t="str">
        <f>TRIM(UPPER(Emission_Table_Raw[[#This Row],[Facility Name]]))</f>
        <v>TATA STEEL</v>
      </c>
      <c r="C1141" s="1" t="s">
        <v>34</v>
      </c>
      <c r="D1141" s="3" t="str">
        <f>TRIM(UPPER(Emission_Table_Raw[[#This Row],[Scope]]))</f>
        <v>SCOPE 1</v>
      </c>
      <c r="E1141" s="3" t="str">
        <f>SUBSTITUTE(SUBSTITUTE(SUBSTITUTE(UPPER(Emission_Table_Raw[[#This Row],[GHG Type]]),"₂","2"),"₄","4"),"₀","0")</f>
        <v>CO2</v>
      </c>
      <c r="F1141" s="8">
        <f>IF(Emission_Table[ [#This Row],[Clean GHG Type] ]="CO2", Emission_Table[[#This Row],[Emissions (tons)]],
 IF(Emission_Table[[#This Row],[Clean GHG Type]]="CH4", Emission_Table[[#This Row],[Emissions (tons)]]*28,
 IF(Emission_Table[[#This Row],[Clean GHG Type]]="N2O", Emission_Table[[#This Row],[Emissions (tons)]]*265, "")))</f>
        <v>2331.7399999999998</v>
      </c>
      <c r="G1141" s="8">
        <v>2331.7399999999998</v>
      </c>
    </row>
    <row r="1142" spans="1:7" ht="15.75" customHeight="1" x14ac:dyDescent="0.3">
      <c r="A1142" s="6" t="s">
        <v>72</v>
      </c>
      <c r="B1142" s="6" t="str">
        <f>TRIM(UPPER(Emission_Table_Raw[[#This Row],[Facility Name]]))</f>
        <v>ADANI GREEN</v>
      </c>
      <c r="C1142" s="1" t="s">
        <v>34</v>
      </c>
      <c r="D1142" s="3" t="str">
        <f>TRIM(UPPER(Emission_Table_Raw[[#This Row],[Scope]]))</f>
        <v>SCOPE 3</v>
      </c>
      <c r="E1142" s="3" t="str">
        <f>SUBSTITUTE(SUBSTITUTE(SUBSTITUTE(UPPER(Emission_Table_Raw[[#This Row],[GHG Type]]),"₂","2"),"₄","4"),"₀","0")</f>
        <v>CH4</v>
      </c>
      <c r="F1142" s="8">
        <f>IF(Emission_Table[ [#This Row],[Clean GHG Type] ]="CO2", Emission_Table[[#This Row],[Emissions (tons)]],
 IF(Emission_Table[[#This Row],[Clean GHG Type]]="CH4", Emission_Table[[#This Row],[Emissions (tons)]]*28,
 IF(Emission_Table[[#This Row],[Clean GHG Type]]="N2O", Emission_Table[[#This Row],[Emissions (tons)]]*265, "")))</f>
        <v>65371.32</v>
      </c>
      <c r="G1142" s="8">
        <v>2334.69</v>
      </c>
    </row>
    <row r="1143" spans="1:7" ht="15.75" customHeight="1" x14ac:dyDescent="0.3">
      <c r="A1143" s="6" t="s">
        <v>72</v>
      </c>
      <c r="B1143" s="6" t="str">
        <f>TRIM(UPPER(Emission_Table_Raw[[#This Row],[Facility Name]]))</f>
        <v>ADANI GREEN</v>
      </c>
      <c r="C1143" s="1" t="s">
        <v>34</v>
      </c>
      <c r="D1143" s="3" t="str">
        <f>TRIM(UPPER(Emission_Table_Raw[[#This Row],[Scope]]))</f>
        <v>SCOPE 1</v>
      </c>
      <c r="E1143" s="3" t="str">
        <f>SUBSTITUTE(SUBSTITUTE(SUBSTITUTE(UPPER(Emission_Table_Raw[[#This Row],[GHG Type]]),"₂","2"),"₄","4"),"₀","0")</f>
        <v>CO2</v>
      </c>
      <c r="F1143" s="8">
        <f>IF(Emission_Table[ [#This Row],[Clean GHG Type] ]="CO2", Emission_Table[[#This Row],[Emissions (tons)]],
 IF(Emission_Table[[#This Row],[Clean GHG Type]]="CH4", Emission_Table[[#This Row],[Emissions (tons)]]*28,
 IF(Emission_Table[[#This Row],[Clean GHG Type]]="N2O", Emission_Table[[#This Row],[Emissions (tons)]]*265, "")))</f>
        <v>2269.8200000000002</v>
      </c>
      <c r="G1143" s="8">
        <v>2269.8200000000002</v>
      </c>
    </row>
    <row r="1144" spans="1:7" ht="15.75" customHeight="1" x14ac:dyDescent="0.3">
      <c r="A1144" s="6" t="s">
        <v>72</v>
      </c>
      <c r="B1144" s="6" t="str">
        <f>TRIM(UPPER(Emission_Table_Raw[[#This Row],[Facility Name]]))</f>
        <v>JSW ENERGY</v>
      </c>
      <c r="C1144" s="1" t="s">
        <v>34</v>
      </c>
      <c r="D1144" s="3" t="str">
        <f>TRIM(UPPER(Emission_Table_Raw[[#This Row],[Scope]]))</f>
        <v>SCOPE 3</v>
      </c>
      <c r="E1144" s="3" t="str">
        <f>SUBSTITUTE(SUBSTITUTE(SUBSTITUTE(UPPER(Emission_Table_Raw[[#This Row],[GHG Type]]),"₂","2"),"₄","4"),"₀","0")</f>
        <v>CH4</v>
      </c>
      <c r="F1144" s="8">
        <f>IF(Emission_Table[ [#This Row],[Clean GHG Type] ]="CO2", Emission_Table[[#This Row],[Emissions (tons)]],
 IF(Emission_Table[[#This Row],[Clean GHG Type]]="CH4", Emission_Table[[#This Row],[Emissions (tons)]]*28,
 IF(Emission_Table[[#This Row],[Clean GHG Type]]="N2O", Emission_Table[[#This Row],[Emissions (tons)]]*265, "")))</f>
        <v>54398.400000000001</v>
      </c>
      <c r="G1144" s="8">
        <v>1942.8</v>
      </c>
    </row>
    <row r="1145" spans="1:7" ht="15.75" customHeight="1" x14ac:dyDescent="0.3">
      <c r="A1145" s="6" t="s">
        <v>72</v>
      </c>
      <c r="B1145" s="6" t="str">
        <f>TRIM(UPPER(Emission_Table_Raw[[#This Row],[Facility Name]]))</f>
        <v>TATA STEEL</v>
      </c>
      <c r="C1145" s="1" t="s">
        <v>34</v>
      </c>
      <c r="D1145" s="3" t="str">
        <f>TRIM(UPPER(Emission_Table_Raw[[#This Row],[Scope]]))</f>
        <v>SCOPE 1</v>
      </c>
      <c r="E1145" s="3" t="str">
        <f>SUBSTITUTE(SUBSTITUTE(SUBSTITUTE(UPPER(Emission_Table_Raw[[#This Row],[GHG Type]]),"₂","2"),"₄","4"),"₀","0")</f>
        <v>N2O</v>
      </c>
      <c r="F1145" s="8">
        <f>IF(Emission_Table[ [#This Row],[Clean GHG Type] ]="CO2", Emission_Table[[#This Row],[Emissions (tons)]],
 IF(Emission_Table[[#This Row],[Clean GHG Type]]="CH4", Emission_Table[[#This Row],[Emissions (tons)]]*28,
 IF(Emission_Table[[#This Row],[Clean GHG Type]]="N2O", Emission_Table[[#This Row],[Emissions (tons)]]*265, "")))</f>
        <v>791891.55</v>
      </c>
      <c r="G1145" s="8">
        <v>2988.27</v>
      </c>
    </row>
    <row r="1146" spans="1:7" ht="15.75" customHeight="1" x14ac:dyDescent="0.3">
      <c r="A1146" s="6" t="s">
        <v>72</v>
      </c>
      <c r="B1146" s="6" t="str">
        <f>TRIM(UPPER(Emission_Table_Raw[[#This Row],[Facility Name]]))</f>
        <v>TATA STEEL</v>
      </c>
      <c r="C1146" s="1" t="s">
        <v>8</v>
      </c>
      <c r="D1146" s="3" t="str">
        <f>TRIM(UPPER(Emission_Table_Raw[[#This Row],[Scope]]))</f>
        <v>SCOPE 3</v>
      </c>
      <c r="E1146" s="3" t="str">
        <f>SUBSTITUTE(SUBSTITUTE(SUBSTITUTE(UPPER(Emission_Table_Raw[[#This Row],[GHG Type]]),"₂","2"),"₄","4"),"₀","0")</f>
        <v>N2O</v>
      </c>
      <c r="F1146" s="8">
        <f>IF(Emission_Table[ [#This Row],[Clean GHG Type] ]="CO2", Emission_Table[[#This Row],[Emissions (tons)]],
 IF(Emission_Table[[#This Row],[Clean GHG Type]]="CH4", Emission_Table[[#This Row],[Emissions (tons)]]*28,
 IF(Emission_Table[[#This Row],[Clean GHG Type]]="N2O", Emission_Table[[#This Row],[Emissions (tons)]]*265, "")))</f>
        <v>795734.05</v>
      </c>
      <c r="G1146" s="8">
        <v>3002.77</v>
      </c>
    </row>
    <row r="1147" spans="1:7" ht="15.75" customHeight="1" x14ac:dyDescent="0.3">
      <c r="A1147" s="6" t="s">
        <v>72</v>
      </c>
      <c r="B1147" s="6" t="str">
        <f>TRIM(UPPER(Emission_Table_Raw[[#This Row],[Facility Name]]))</f>
        <v>JSW ENERGY</v>
      </c>
      <c r="C1147" s="1" t="s">
        <v>23</v>
      </c>
      <c r="D1147" s="3" t="str">
        <f>TRIM(UPPER(Emission_Table_Raw[[#This Row],[Scope]]))</f>
        <v>SCOPE 1</v>
      </c>
      <c r="E1147" s="3" t="str">
        <f>SUBSTITUTE(SUBSTITUTE(SUBSTITUTE(UPPER(Emission_Table_Raw[[#This Row],[GHG Type]]),"₂","2"),"₄","4"),"₀","0")</f>
        <v>N2O</v>
      </c>
      <c r="F1147" s="8">
        <f>IF(Emission_Table[ [#This Row],[Clean GHG Type] ]="CO2", Emission_Table[[#This Row],[Emissions (tons)]],
 IF(Emission_Table[[#This Row],[Clean GHG Type]]="CH4", Emission_Table[[#This Row],[Emissions (tons)]]*28,
 IF(Emission_Table[[#This Row],[Clean GHG Type]]="N2O", Emission_Table[[#This Row],[Emissions (tons)]]*265, "")))</f>
        <v>981989.17635387497</v>
      </c>
      <c r="G1147" s="8">
        <v>3705.6195334108488</v>
      </c>
    </row>
    <row r="1148" spans="1:7" ht="15.75" customHeight="1" x14ac:dyDescent="0.3">
      <c r="A1148" s="6" t="s">
        <v>133</v>
      </c>
      <c r="B1148" s="6" t="str">
        <f>TRIM(UPPER(Emission_Table_Raw[[#This Row],[Facility Name]]))</f>
        <v>RELIANCE INDUSTRIES</v>
      </c>
      <c r="C1148" s="1" t="s">
        <v>13</v>
      </c>
      <c r="D1148" s="3" t="str">
        <f>TRIM(UPPER(Emission_Table_Raw[[#This Row],[Scope]]))</f>
        <v>SCOPE 3</v>
      </c>
      <c r="E1148" s="3" t="str">
        <f>SUBSTITUTE(SUBSTITUTE(SUBSTITUTE(UPPER(Emission_Table_Raw[[#This Row],[GHG Type]]),"₂","2"),"₄","4"),"₀","0")</f>
        <v>CO2</v>
      </c>
      <c r="F1148" s="8">
        <f>IF(Emission_Table[ [#This Row],[Clean GHG Type] ]="CO2", Emission_Table[[#This Row],[Emissions (tons)]],
 IF(Emission_Table[[#This Row],[Clean GHG Type]]="CH4", Emission_Table[[#This Row],[Emissions (tons)]]*28,
 IF(Emission_Table[[#This Row],[Clean GHG Type]]="N2O", Emission_Table[[#This Row],[Emissions (tons)]]*265, "")))</f>
        <v>670.69</v>
      </c>
      <c r="G1148" s="8">
        <v>670.69</v>
      </c>
    </row>
    <row r="1149" spans="1:7" ht="15.75" customHeight="1" x14ac:dyDescent="0.3">
      <c r="A1149" s="6" t="s">
        <v>133</v>
      </c>
      <c r="B1149" s="6" t="str">
        <f>TRIM(UPPER(Emission_Table_Raw[[#This Row],[Facility Name]]))</f>
        <v>L&amp;T</v>
      </c>
      <c r="C1149" s="1" t="s">
        <v>23</v>
      </c>
      <c r="D1149" s="3" t="str">
        <f>TRIM(UPPER(Emission_Table_Raw[[#This Row],[Scope]]))</f>
        <v>SCOPE 2</v>
      </c>
      <c r="E1149" s="3" t="str">
        <f>SUBSTITUTE(SUBSTITUTE(SUBSTITUTE(UPPER(Emission_Table_Raw[[#This Row],[GHG Type]]),"₂","2"),"₄","4"),"₀","0")</f>
        <v>N2O</v>
      </c>
      <c r="F1149" s="8">
        <f>IF(Emission_Table[ [#This Row],[Clean GHG Type] ]="CO2", Emission_Table[[#This Row],[Emissions (tons)]],
 IF(Emission_Table[[#This Row],[Clean GHG Type]]="CH4", Emission_Table[[#This Row],[Emissions (tons)]]*28,
 IF(Emission_Table[[#This Row],[Clean GHG Type]]="N2O", Emission_Table[[#This Row],[Emissions (tons)]]*265, "")))</f>
        <v>894102.04999999993</v>
      </c>
      <c r="G1149" s="8">
        <v>3373.97</v>
      </c>
    </row>
    <row r="1150" spans="1:7" ht="15.75" customHeight="1" x14ac:dyDescent="0.3">
      <c r="A1150" s="6" t="s">
        <v>133</v>
      </c>
      <c r="B1150" s="6" t="str">
        <f>TRIM(UPPER(Emission_Table_Raw[[#This Row],[Facility Name]]))</f>
        <v>ADANI GREEN</v>
      </c>
      <c r="C1150" s="1" t="s">
        <v>34</v>
      </c>
      <c r="D1150" s="3" t="str">
        <f>TRIM(UPPER(Emission_Table_Raw[[#This Row],[Scope]]))</f>
        <v>SCOPE 3</v>
      </c>
      <c r="E1150" s="3" t="str">
        <f>SUBSTITUTE(SUBSTITUTE(SUBSTITUTE(UPPER(Emission_Table_Raw[[#This Row],[GHG Type]]),"₂","2"),"₄","4"),"₀","0")</f>
        <v>CH4</v>
      </c>
      <c r="F1150" s="8">
        <f>IF(Emission_Table[ [#This Row],[Clean GHG Type] ]="CO2", Emission_Table[[#This Row],[Emissions (tons)]],
 IF(Emission_Table[[#This Row],[Clean GHG Type]]="CH4", Emission_Table[[#This Row],[Emissions (tons)]]*28,
 IF(Emission_Table[[#This Row],[Clean GHG Type]]="N2O", Emission_Table[[#This Row],[Emissions (tons)]]*265, "")))</f>
        <v>60470.200000000004</v>
      </c>
      <c r="G1150" s="8">
        <v>2159.65</v>
      </c>
    </row>
    <row r="1151" spans="1:7" ht="15.75" customHeight="1" x14ac:dyDescent="0.3">
      <c r="A1151" s="6" t="s">
        <v>133</v>
      </c>
      <c r="B1151" s="6" t="str">
        <f>TRIM(UPPER(Emission_Table_Raw[[#This Row],[Facility Name]]))</f>
        <v>ADANI GREEN</v>
      </c>
      <c r="C1151" s="1" t="s">
        <v>13</v>
      </c>
      <c r="D1151" s="3" t="str">
        <f>TRIM(UPPER(Emission_Table_Raw[[#This Row],[Scope]]))</f>
        <v>SCOPE 2</v>
      </c>
      <c r="E1151" s="3" t="str">
        <f>SUBSTITUTE(SUBSTITUTE(SUBSTITUTE(UPPER(Emission_Table_Raw[[#This Row],[GHG Type]]),"₂","2"),"₄","4"),"₀","0")</f>
        <v>CO2</v>
      </c>
      <c r="F1151" s="8">
        <f>IF(Emission_Table[ [#This Row],[Clean GHG Type] ]="CO2", Emission_Table[[#This Row],[Emissions (tons)]],
 IF(Emission_Table[[#This Row],[Clean GHG Type]]="CH4", Emission_Table[[#This Row],[Emissions (tons)]]*28,
 IF(Emission_Table[[#This Row],[Clean GHG Type]]="N2O", Emission_Table[[#This Row],[Emissions (tons)]]*265, "")))</f>
        <v>3682.33</v>
      </c>
      <c r="G1151" s="8">
        <v>3682.33</v>
      </c>
    </row>
    <row r="1152" spans="1:7" ht="15.75" customHeight="1" x14ac:dyDescent="0.3">
      <c r="A1152" s="6" t="s">
        <v>133</v>
      </c>
      <c r="B1152" s="6" t="str">
        <f>TRIM(UPPER(Emission_Table_Raw[[#This Row],[Facility Name]]))</f>
        <v>JSW ENERGY</v>
      </c>
      <c r="C1152" s="1" t="s">
        <v>13</v>
      </c>
      <c r="D1152" s="3" t="str">
        <f>TRIM(UPPER(Emission_Table_Raw[[#This Row],[Scope]]))</f>
        <v>SCOPE 1</v>
      </c>
      <c r="E1152" s="3" t="str">
        <f>SUBSTITUTE(SUBSTITUTE(SUBSTITUTE(UPPER(Emission_Table_Raw[[#This Row],[GHG Type]]),"₂","2"),"₄","4"),"₀","0")</f>
        <v>N2O</v>
      </c>
      <c r="F1152" s="8">
        <f>IF(Emission_Table[ [#This Row],[Clean GHG Type] ]="CO2", Emission_Table[[#This Row],[Emissions (tons)]],
 IF(Emission_Table[[#This Row],[Clean GHG Type]]="CH4", Emission_Table[[#This Row],[Emissions (tons)]]*28,
 IF(Emission_Table[[#This Row],[Clean GHG Type]]="N2O", Emission_Table[[#This Row],[Emissions (tons)]]*265, "")))</f>
        <v>667264.69999999995</v>
      </c>
      <c r="G1152" s="8">
        <v>2517.98</v>
      </c>
    </row>
    <row r="1153" spans="1:7" ht="15.75" customHeight="1" x14ac:dyDescent="0.3">
      <c r="A1153" s="6" t="s">
        <v>133</v>
      </c>
      <c r="B1153" s="6" t="str">
        <f>TRIM(UPPER(Emission_Table_Raw[[#This Row],[Facility Name]]))</f>
        <v>JSW ENERGY</v>
      </c>
      <c r="C1153" s="1" t="s">
        <v>23</v>
      </c>
      <c r="D1153" s="3" t="str">
        <f>TRIM(UPPER(Emission_Table_Raw[[#This Row],[Scope]]))</f>
        <v>SCOPE 1</v>
      </c>
      <c r="E1153" s="3" t="str">
        <f>SUBSTITUTE(SUBSTITUTE(SUBSTITUTE(UPPER(Emission_Table_Raw[[#This Row],[GHG Type]]),"₂","2"),"₄","4"),"₀","0")</f>
        <v>CO2</v>
      </c>
      <c r="F1153" s="8">
        <f>IF(Emission_Table[ [#This Row],[Clean GHG Type] ]="CO2", Emission_Table[[#This Row],[Emissions (tons)]],
 IF(Emission_Table[[#This Row],[Clean GHG Type]]="CH4", Emission_Table[[#This Row],[Emissions (tons)]]*28,
 IF(Emission_Table[[#This Row],[Clean GHG Type]]="N2O", Emission_Table[[#This Row],[Emissions (tons)]]*265, "")))</f>
        <v>2577.6</v>
      </c>
      <c r="G1153" s="8">
        <v>2577.6</v>
      </c>
    </row>
    <row r="1154" spans="1:7" ht="15.75" customHeight="1" x14ac:dyDescent="0.3">
      <c r="A1154" s="6" t="s">
        <v>133</v>
      </c>
      <c r="B1154" s="6" t="str">
        <f>TRIM(UPPER(Emission_Table_Raw[[#This Row],[Facility Name]]))</f>
        <v>RELIANCE INDUSTRIES</v>
      </c>
      <c r="C1154" s="1" t="s">
        <v>23</v>
      </c>
      <c r="D1154" s="3" t="str">
        <f>TRIM(UPPER(Emission_Table_Raw[[#This Row],[Scope]]))</f>
        <v>SCOPE 2</v>
      </c>
      <c r="E1154" s="3" t="str">
        <f>SUBSTITUTE(SUBSTITUTE(SUBSTITUTE(UPPER(Emission_Table_Raw[[#This Row],[GHG Type]]),"₂","2"),"₄","4"),"₀","0")</f>
        <v>CH4</v>
      </c>
      <c r="F1154" s="8">
        <f>IF(Emission_Table[ [#This Row],[Clean GHG Type] ]="CO2", Emission_Table[[#This Row],[Emissions (tons)]],
 IF(Emission_Table[[#This Row],[Clean GHG Type]]="CH4", Emission_Table[[#This Row],[Emissions (tons)]]*28,
 IF(Emission_Table[[#This Row],[Clean GHG Type]]="N2O", Emission_Table[[#This Row],[Emissions (tons)]]*265, "")))</f>
        <v>3907.96</v>
      </c>
      <c r="G1154" s="8">
        <v>139.57</v>
      </c>
    </row>
    <row r="1155" spans="1:7" ht="15.75" customHeight="1" x14ac:dyDescent="0.3">
      <c r="A1155" s="6" t="s">
        <v>205</v>
      </c>
      <c r="B1155" s="6" t="str">
        <f>TRIM(UPPER(Emission_Table_Raw[[#This Row],[Facility Name]]))</f>
        <v>TATA STEEL</v>
      </c>
      <c r="C1155" s="1" t="s">
        <v>13</v>
      </c>
      <c r="D1155" s="3" t="str">
        <f>TRIM(UPPER(Emission_Table_Raw[[#This Row],[Scope]]))</f>
        <v>SCOPE 3</v>
      </c>
      <c r="E1155" s="3" t="str">
        <f>SUBSTITUTE(SUBSTITUTE(SUBSTITUTE(UPPER(Emission_Table_Raw[[#This Row],[GHG Type]]),"₂","2"),"₄","4"),"₀","0")</f>
        <v>N2O</v>
      </c>
      <c r="F1155" s="8">
        <f>IF(Emission_Table[ [#This Row],[Clean GHG Type] ]="CO2", Emission_Table[[#This Row],[Emissions (tons)]],
 IF(Emission_Table[[#This Row],[Clean GHG Type]]="CH4", Emission_Table[[#This Row],[Emissions (tons)]]*28,
 IF(Emission_Table[[#This Row],[Clean GHG Type]]="N2O", Emission_Table[[#This Row],[Emissions (tons)]]*265, "")))</f>
        <v>930303.7</v>
      </c>
      <c r="G1155" s="8">
        <v>3510.58</v>
      </c>
    </row>
    <row r="1156" spans="1:7" ht="15.75" customHeight="1" x14ac:dyDescent="0.3">
      <c r="A1156" s="6" t="s">
        <v>205</v>
      </c>
      <c r="B1156" s="6" t="str">
        <f>TRIM(UPPER(Emission_Table_Raw[[#This Row],[Facility Name]]))</f>
        <v>TATA STEEL</v>
      </c>
      <c r="C1156" s="1" t="s">
        <v>23</v>
      </c>
      <c r="D1156" s="3" t="str">
        <f>TRIM(UPPER(Emission_Table_Raw[[#This Row],[Scope]]))</f>
        <v>SCOPE 3</v>
      </c>
      <c r="E1156" s="3" t="str">
        <f>SUBSTITUTE(SUBSTITUTE(SUBSTITUTE(UPPER(Emission_Table_Raw[[#This Row],[GHG Type]]),"₂","2"),"₄","4"),"₀","0")</f>
        <v>CO2</v>
      </c>
      <c r="F1156" s="8">
        <f>IF(Emission_Table[ [#This Row],[Clean GHG Type] ]="CO2", Emission_Table[[#This Row],[Emissions (tons)]],
 IF(Emission_Table[[#This Row],[Clean GHG Type]]="CH4", Emission_Table[[#This Row],[Emissions (tons)]]*28,
 IF(Emission_Table[[#This Row],[Clean GHG Type]]="N2O", Emission_Table[[#This Row],[Emissions (tons)]]*265, "")))</f>
        <v>2599.944831702524</v>
      </c>
      <c r="G1156" s="8">
        <v>2599.944831702524</v>
      </c>
    </row>
    <row r="1157" spans="1:7" ht="15.75" customHeight="1" x14ac:dyDescent="0.3">
      <c r="A1157" s="6" t="s">
        <v>205</v>
      </c>
      <c r="B1157" s="6" t="str">
        <f>TRIM(UPPER(Emission_Table_Raw[[#This Row],[Facility Name]]))</f>
        <v>RELIANCE INDUSTRIES</v>
      </c>
      <c r="C1157" s="1" t="s">
        <v>34</v>
      </c>
      <c r="D1157" s="3" t="str">
        <f>TRIM(UPPER(Emission_Table_Raw[[#This Row],[Scope]]))</f>
        <v>SCOPE 1</v>
      </c>
      <c r="E1157" s="3" t="str">
        <f>SUBSTITUTE(SUBSTITUTE(SUBSTITUTE(UPPER(Emission_Table_Raw[[#This Row],[GHG Type]]),"₂","2"),"₄","4"),"₀","0")</f>
        <v>CH4</v>
      </c>
      <c r="F1157" s="8">
        <f>IF(Emission_Table[ [#This Row],[Clean GHG Type] ]="CO2", Emission_Table[[#This Row],[Emissions (tons)]],
 IF(Emission_Table[[#This Row],[Clean GHG Type]]="CH4", Emission_Table[[#This Row],[Emissions (tons)]]*28,
 IF(Emission_Table[[#This Row],[Clean GHG Type]]="N2O", Emission_Table[[#This Row],[Emissions (tons)]]*265, "")))</f>
        <v>95401.88</v>
      </c>
      <c r="G1157" s="8">
        <v>3407.21</v>
      </c>
    </row>
    <row r="1158" spans="1:7" ht="15.75" customHeight="1" x14ac:dyDescent="0.3">
      <c r="A1158" s="6" t="s">
        <v>205</v>
      </c>
      <c r="B1158" s="6" t="str">
        <f>TRIM(UPPER(Emission_Table_Raw[[#This Row],[Facility Name]]))</f>
        <v>RELIANCE INDUSTRIES</v>
      </c>
      <c r="C1158" s="1" t="s">
        <v>34</v>
      </c>
      <c r="D1158" s="3" t="str">
        <f>TRIM(UPPER(Emission_Table_Raw[[#This Row],[Scope]]))</f>
        <v>SCOPE 1</v>
      </c>
      <c r="E1158" s="3" t="str">
        <f>SUBSTITUTE(SUBSTITUTE(SUBSTITUTE(UPPER(Emission_Table_Raw[[#This Row],[GHG Type]]),"₂","2"),"₄","4"),"₀","0")</f>
        <v>N2O</v>
      </c>
      <c r="F1158" s="8">
        <f>IF(Emission_Table[ [#This Row],[Clean GHG Type] ]="CO2", Emission_Table[[#This Row],[Emissions (tons)]],
 IF(Emission_Table[[#This Row],[Clean GHG Type]]="CH4", Emission_Table[[#This Row],[Emissions (tons)]]*28,
 IF(Emission_Table[[#This Row],[Clean GHG Type]]="N2O", Emission_Table[[#This Row],[Emissions (tons)]]*265, "")))</f>
        <v>877965.37388455111</v>
      </c>
      <c r="G1158" s="8">
        <v>3313.076882583212</v>
      </c>
    </row>
    <row r="1159" spans="1:7" ht="15.75" customHeight="1" x14ac:dyDescent="0.3">
      <c r="A1159" s="6" t="s">
        <v>205</v>
      </c>
      <c r="B1159" s="6" t="str">
        <f>TRIM(UPPER(Emission_Table_Raw[[#This Row],[Facility Name]]))</f>
        <v>JSW ENERGY</v>
      </c>
      <c r="C1159" s="1" t="s">
        <v>23</v>
      </c>
      <c r="D1159" s="3" t="str">
        <f>TRIM(UPPER(Emission_Table_Raw[[#This Row],[Scope]]))</f>
        <v>SCOPE 2</v>
      </c>
      <c r="E1159" s="3" t="str">
        <f>SUBSTITUTE(SUBSTITUTE(SUBSTITUTE(UPPER(Emission_Table_Raw[[#This Row],[GHG Type]]),"₂","2"),"₄","4"),"₀","0")</f>
        <v>CO2</v>
      </c>
      <c r="F1159" s="8">
        <f>IF(Emission_Table[ [#This Row],[Clean GHG Type] ]="CO2", Emission_Table[[#This Row],[Emissions (tons)]],
 IF(Emission_Table[[#This Row],[Clean GHG Type]]="CH4", Emission_Table[[#This Row],[Emissions (tons)]]*28,
 IF(Emission_Table[[#This Row],[Clean GHG Type]]="N2O", Emission_Table[[#This Row],[Emissions (tons)]]*265, "")))</f>
        <v>4352.6233113881644</v>
      </c>
      <c r="G1159" s="8">
        <v>4352.6233113881644</v>
      </c>
    </row>
    <row r="1160" spans="1:7" ht="15.75" customHeight="1" x14ac:dyDescent="0.3">
      <c r="A1160" s="6" t="s">
        <v>205</v>
      </c>
      <c r="B1160" s="6" t="str">
        <f>TRIM(UPPER(Emission_Table_Raw[[#This Row],[Facility Name]]))</f>
        <v>ADANI GREEN</v>
      </c>
      <c r="C1160" s="1" t="s">
        <v>34</v>
      </c>
      <c r="D1160" s="3" t="str">
        <f>TRIM(UPPER(Emission_Table_Raw[[#This Row],[Scope]]))</f>
        <v>SCOPE 2</v>
      </c>
      <c r="E1160" s="3" t="str">
        <f>SUBSTITUTE(SUBSTITUTE(SUBSTITUTE(UPPER(Emission_Table_Raw[[#This Row],[GHG Type]]),"₂","2"),"₄","4"),"₀","0")</f>
        <v>N2O</v>
      </c>
      <c r="F1160" s="8">
        <f>IF(Emission_Table[ [#This Row],[Clean GHG Type] ]="CO2", Emission_Table[[#This Row],[Emissions (tons)]],
 IF(Emission_Table[[#This Row],[Clean GHG Type]]="CH4", Emission_Table[[#This Row],[Emissions (tons)]]*28,
 IF(Emission_Table[[#This Row],[Clean GHG Type]]="N2O", Emission_Table[[#This Row],[Emissions (tons)]]*265, "")))</f>
        <v>490536.19999999995</v>
      </c>
      <c r="G1160" s="8">
        <v>1851.08</v>
      </c>
    </row>
    <row r="1161" spans="1:7" ht="15.75" customHeight="1" x14ac:dyDescent="0.3">
      <c r="A1161" s="6" t="s">
        <v>205</v>
      </c>
      <c r="B1161" s="6" t="str">
        <f>TRIM(UPPER(Emission_Table_Raw[[#This Row],[Facility Name]]))</f>
        <v>L&amp;T</v>
      </c>
      <c r="C1161" s="1" t="s">
        <v>23</v>
      </c>
      <c r="D1161" s="3" t="str">
        <f>TRIM(UPPER(Emission_Table_Raw[[#This Row],[Scope]]))</f>
        <v>SCOPE 3</v>
      </c>
      <c r="E1161" s="3" t="str">
        <f>SUBSTITUTE(SUBSTITUTE(SUBSTITUTE(UPPER(Emission_Table_Raw[[#This Row],[GHG Type]]),"₂","2"),"₄","4"),"₀","0")</f>
        <v>CH4</v>
      </c>
      <c r="F1161" s="8">
        <f>IF(Emission_Table[ [#This Row],[Clean GHG Type] ]="CO2", Emission_Table[[#This Row],[Emissions (tons)]],
 IF(Emission_Table[[#This Row],[Clean GHG Type]]="CH4", Emission_Table[[#This Row],[Emissions (tons)]]*28,
 IF(Emission_Table[[#This Row],[Clean GHG Type]]="N2O", Emission_Table[[#This Row],[Emissions (tons)]]*265, "")))</f>
        <v>22876.84</v>
      </c>
      <c r="G1161" s="8">
        <v>817.03</v>
      </c>
    </row>
    <row r="1162" spans="1:7" ht="15.75" customHeight="1" x14ac:dyDescent="0.3">
      <c r="A1162" s="6" t="s">
        <v>205</v>
      </c>
      <c r="B1162" s="6" t="str">
        <f>TRIM(UPPER(Emission_Table_Raw[[#This Row],[Facility Name]]))</f>
        <v>L&amp;T</v>
      </c>
      <c r="C1162" s="1" t="s">
        <v>8</v>
      </c>
      <c r="D1162" s="3" t="str">
        <f>TRIM(UPPER(Emission_Table_Raw[[#This Row],[Scope]]))</f>
        <v>SCOPE 3</v>
      </c>
      <c r="E1162" s="3" t="str">
        <f>SUBSTITUTE(SUBSTITUTE(SUBSTITUTE(UPPER(Emission_Table_Raw[[#This Row],[GHG Type]]),"₂","2"),"₄","4"),"₀","0")</f>
        <v>CH4</v>
      </c>
      <c r="F1162" s="8">
        <f>IF(Emission_Table[ [#This Row],[Clean GHG Type] ]="CO2", Emission_Table[[#This Row],[Emissions (tons)]],
 IF(Emission_Table[[#This Row],[Clean GHG Type]]="CH4", Emission_Table[[#This Row],[Emissions (tons)]]*28,
 IF(Emission_Table[[#This Row],[Clean GHG Type]]="N2O", Emission_Table[[#This Row],[Emissions (tons)]]*265, "")))</f>
        <v>29346.239999999998</v>
      </c>
      <c r="G1162" s="8">
        <v>1048.08</v>
      </c>
    </row>
    <row r="1163" spans="1:7" ht="15.75" customHeight="1" x14ac:dyDescent="0.3">
      <c r="A1163" s="6" t="s">
        <v>205</v>
      </c>
      <c r="B1163" s="6" t="str">
        <f>TRIM(UPPER(Emission_Table_Raw[[#This Row],[Facility Name]]))</f>
        <v>RELIANCE INDUSTRIES</v>
      </c>
      <c r="C1163" s="1" t="s">
        <v>8</v>
      </c>
      <c r="D1163" s="3" t="str">
        <f>TRIM(UPPER(Emission_Table_Raw[[#This Row],[Scope]]))</f>
        <v>SCOPE 1</v>
      </c>
      <c r="E1163" s="3" t="str">
        <f>SUBSTITUTE(SUBSTITUTE(SUBSTITUTE(UPPER(Emission_Table_Raw[[#This Row],[GHG Type]]),"₂","2"),"₄","4"),"₀","0")</f>
        <v>CH4</v>
      </c>
      <c r="F1163" s="8">
        <f>IF(Emission_Table[ [#This Row],[Clean GHG Type] ]="CO2", Emission_Table[[#This Row],[Emissions (tons)]],
 IF(Emission_Table[[#This Row],[Clean GHG Type]]="CH4", Emission_Table[[#This Row],[Emissions (tons)]]*28,
 IF(Emission_Table[[#This Row],[Clean GHG Type]]="N2O", Emission_Table[[#This Row],[Emissions (tons)]]*265, "")))</f>
        <v>94599.96</v>
      </c>
      <c r="G1163" s="8">
        <v>3378.57</v>
      </c>
    </row>
    <row r="1164" spans="1:7" ht="15.75" customHeight="1" x14ac:dyDescent="0.3">
      <c r="A1164" s="6" t="s">
        <v>205</v>
      </c>
      <c r="B1164" s="6" t="str">
        <f>TRIM(UPPER(Emission_Table_Raw[[#This Row],[Facility Name]]))</f>
        <v>TATA STEEL</v>
      </c>
      <c r="C1164" s="1" t="s">
        <v>13</v>
      </c>
      <c r="D1164" s="3" t="str">
        <f>TRIM(UPPER(Emission_Table_Raw[[#This Row],[Scope]]))</f>
        <v>SCOPE 3</v>
      </c>
      <c r="E1164" s="3" t="str">
        <f>SUBSTITUTE(SUBSTITUTE(SUBSTITUTE(UPPER(Emission_Table_Raw[[#This Row],[GHG Type]]),"₂","2"),"₄","4"),"₀","0")</f>
        <v>N2O</v>
      </c>
      <c r="F1164" s="8">
        <f>IF(Emission_Table[ [#This Row],[Clean GHG Type] ]="CO2", Emission_Table[[#This Row],[Emissions (tons)]],
 IF(Emission_Table[[#This Row],[Clean GHG Type]]="CH4", Emission_Table[[#This Row],[Emissions (tons)]]*28,
 IF(Emission_Table[[#This Row],[Clean GHG Type]]="N2O", Emission_Table[[#This Row],[Emissions (tons)]]*265, "")))</f>
        <v>356870.70316040277</v>
      </c>
      <c r="G1164" s="8">
        <v>1346.6818987185011</v>
      </c>
    </row>
    <row r="1165" spans="1:7" ht="15.75" customHeight="1" x14ac:dyDescent="0.3">
      <c r="A1165" s="6" t="s">
        <v>146</v>
      </c>
      <c r="B1165" s="6" t="str">
        <f>TRIM(UPPER(Emission_Table_Raw[[#This Row],[Facility Name]]))</f>
        <v>RELIANCE INDUSTRIES</v>
      </c>
      <c r="C1165" s="1" t="s">
        <v>34</v>
      </c>
      <c r="D1165" s="3" t="str">
        <f>TRIM(UPPER(Emission_Table_Raw[[#This Row],[Scope]]))</f>
        <v>SCOPE 2</v>
      </c>
      <c r="E1165" s="3" t="str">
        <f>SUBSTITUTE(SUBSTITUTE(SUBSTITUTE(UPPER(Emission_Table_Raw[[#This Row],[GHG Type]]),"₂","2"),"₄","4"),"₀","0")</f>
        <v>CH4</v>
      </c>
      <c r="F1165" s="8">
        <f>IF(Emission_Table[ [#This Row],[Clean GHG Type] ]="CO2", Emission_Table[[#This Row],[Emissions (tons)]],
 IF(Emission_Table[[#This Row],[Clean GHG Type]]="CH4", Emission_Table[[#This Row],[Emissions (tons)]]*28,
 IF(Emission_Table[[#This Row],[Clean GHG Type]]="N2O", Emission_Table[[#This Row],[Emissions (tons)]]*265, "")))</f>
        <v>16786.559999999998</v>
      </c>
      <c r="G1165" s="8">
        <v>599.52</v>
      </c>
    </row>
    <row r="1166" spans="1:7" ht="15.75" customHeight="1" x14ac:dyDescent="0.3">
      <c r="A1166" s="6" t="s">
        <v>146</v>
      </c>
      <c r="B1166" s="6" t="str">
        <f>TRIM(UPPER(Emission_Table_Raw[[#This Row],[Facility Name]]))</f>
        <v>TATA STEEL</v>
      </c>
      <c r="C1166" s="1" t="s">
        <v>13</v>
      </c>
      <c r="D1166" s="3" t="str">
        <f>TRIM(UPPER(Emission_Table_Raw[[#This Row],[Scope]]))</f>
        <v>SCOPE 1</v>
      </c>
      <c r="E1166" s="3" t="str">
        <f>SUBSTITUTE(SUBSTITUTE(SUBSTITUTE(UPPER(Emission_Table_Raw[[#This Row],[GHG Type]]),"₂","2"),"₄","4"),"₀","0")</f>
        <v>N2O</v>
      </c>
      <c r="F1166" s="8">
        <f>IF(Emission_Table[ [#This Row],[Clean GHG Type] ]="CO2", Emission_Table[[#This Row],[Emissions (tons)]],
 IF(Emission_Table[[#This Row],[Clean GHG Type]]="CH4", Emission_Table[[#This Row],[Emissions (tons)]]*28,
 IF(Emission_Table[[#This Row],[Clean GHG Type]]="N2O", Emission_Table[[#This Row],[Emissions (tons)]]*265, "")))</f>
        <v>236126.24233653213</v>
      </c>
      <c r="G1166" s="8">
        <v>891.04242391144203</v>
      </c>
    </row>
    <row r="1167" spans="1:7" ht="15.75" customHeight="1" x14ac:dyDescent="0.3">
      <c r="A1167" s="6" t="s">
        <v>146</v>
      </c>
      <c r="B1167" s="6" t="str">
        <f>TRIM(UPPER(Emission_Table_Raw[[#This Row],[Facility Name]]))</f>
        <v>ADANI GREEN</v>
      </c>
      <c r="C1167" s="1" t="s">
        <v>13</v>
      </c>
      <c r="D1167" s="3" t="str">
        <f>TRIM(UPPER(Emission_Table_Raw[[#This Row],[Scope]]))</f>
        <v>SCOPE 3</v>
      </c>
      <c r="E1167" s="3" t="str">
        <f>SUBSTITUTE(SUBSTITUTE(SUBSTITUTE(UPPER(Emission_Table_Raw[[#This Row],[GHG Type]]),"₂","2"),"₄","4"),"₀","0")</f>
        <v>CO2</v>
      </c>
      <c r="F1167" s="8">
        <f>IF(Emission_Table[ [#This Row],[Clean GHG Type] ]="CO2", Emission_Table[[#This Row],[Emissions (tons)]],
 IF(Emission_Table[[#This Row],[Clean GHG Type]]="CH4", Emission_Table[[#This Row],[Emissions (tons)]]*28,
 IF(Emission_Table[[#This Row],[Clean GHG Type]]="N2O", Emission_Table[[#This Row],[Emissions (tons)]]*265, "")))</f>
        <v>1458.83</v>
      </c>
      <c r="G1167" s="8">
        <v>1458.83</v>
      </c>
    </row>
    <row r="1168" spans="1:7" ht="15.75" customHeight="1" x14ac:dyDescent="0.3">
      <c r="A1168" s="6" t="s">
        <v>146</v>
      </c>
      <c r="B1168" s="6" t="str">
        <f>TRIM(UPPER(Emission_Table_Raw[[#This Row],[Facility Name]]))</f>
        <v>L&amp;T</v>
      </c>
      <c r="C1168" s="1" t="s">
        <v>34</v>
      </c>
      <c r="D1168" s="3" t="str">
        <f>TRIM(UPPER(Emission_Table_Raw[[#This Row],[Scope]]))</f>
        <v>SCOPE 1</v>
      </c>
      <c r="E1168" s="3" t="str">
        <f>SUBSTITUTE(SUBSTITUTE(SUBSTITUTE(UPPER(Emission_Table_Raw[[#This Row],[GHG Type]]),"₂","2"),"₄","4"),"₀","0")</f>
        <v>N2O</v>
      </c>
      <c r="F1168" s="8">
        <f>IF(Emission_Table[ [#This Row],[Clean GHG Type] ]="CO2", Emission_Table[[#This Row],[Emissions (tons)]],
 IF(Emission_Table[[#This Row],[Clean GHG Type]]="CH4", Emission_Table[[#This Row],[Emissions (tons)]]*28,
 IF(Emission_Table[[#This Row],[Clean GHG Type]]="N2O", Emission_Table[[#This Row],[Emissions (tons)]]*265, "")))</f>
        <v>230629.5</v>
      </c>
      <c r="G1168" s="8">
        <v>870.3</v>
      </c>
    </row>
    <row r="1169" spans="1:7" ht="15.75" customHeight="1" x14ac:dyDescent="0.3">
      <c r="A1169" s="6" t="s">
        <v>146</v>
      </c>
      <c r="B1169" s="6" t="str">
        <f>TRIM(UPPER(Emission_Table_Raw[[#This Row],[Facility Name]]))</f>
        <v>ADANI GREEN</v>
      </c>
      <c r="C1169" s="1" t="s">
        <v>34</v>
      </c>
      <c r="D1169" s="3" t="str">
        <f>TRIM(UPPER(Emission_Table_Raw[[#This Row],[Scope]]))</f>
        <v>SCOPE 2</v>
      </c>
      <c r="E1169" s="3" t="str">
        <f>SUBSTITUTE(SUBSTITUTE(SUBSTITUTE(UPPER(Emission_Table_Raw[[#This Row],[GHG Type]]),"₂","2"),"₄","4"),"₀","0")</f>
        <v>CO2</v>
      </c>
      <c r="F1169" s="8">
        <f>IF(Emission_Table[ [#This Row],[Clean GHG Type] ]="CO2", Emission_Table[[#This Row],[Emissions (tons)]],
 IF(Emission_Table[[#This Row],[Clean GHG Type]]="CH4", Emission_Table[[#This Row],[Emissions (tons)]]*28,
 IF(Emission_Table[[#This Row],[Clean GHG Type]]="N2O", Emission_Table[[#This Row],[Emissions (tons)]]*265, "")))</f>
        <v>1530.83</v>
      </c>
      <c r="G1169" s="8">
        <v>1530.83</v>
      </c>
    </row>
    <row r="1170" spans="1:7" ht="15.75" customHeight="1" x14ac:dyDescent="0.3">
      <c r="A1170" s="6" t="s">
        <v>146</v>
      </c>
      <c r="B1170" s="6" t="str">
        <f>TRIM(UPPER(Emission_Table_Raw[[#This Row],[Facility Name]]))</f>
        <v>ADANI GREEN</v>
      </c>
      <c r="C1170" s="1" t="s">
        <v>34</v>
      </c>
      <c r="D1170" s="3" t="str">
        <f>TRIM(UPPER(Emission_Table_Raw[[#This Row],[Scope]]))</f>
        <v>SCOPE 1</v>
      </c>
      <c r="E1170" s="3" t="str">
        <f>SUBSTITUTE(SUBSTITUTE(SUBSTITUTE(UPPER(Emission_Table_Raw[[#This Row],[GHG Type]]),"₂","2"),"₄","4"),"₀","0")</f>
        <v>N2O</v>
      </c>
      <c r="F1170" s="8">
        <f>IF(Emission_Table[ [#This Row],[Clean GHG Type] ]="CO2", Emission_Table[[#This Row],[Emissions (tons)]],
 IF(Emission_Table[[#This Row],[Clean GHG Type]]="CH4", Emission_Table[[#This Row],[Emissions (tons)]]*28,
 IF(Emission_Table[[#This Row],[Clean GHG Type]]="N2O", Emission_Table[[#This Row],[Emissions (tons)]]*265, "")))</f>
        <v>1242444.8833106605</v>
      </c>
      <c r="G1170" s="8">
        <v>4688.4712577760774</v>
      </c>
    </row>
    <row r="1171" spans="1:7" ht="15.75" customHeight="1" x14ac:dyDescent="0.3">
      <c r="A1171" s="6" t="s">
        <v>146</v>
      </c>
      <c r="B1171" s="6" t="str">
        <f>TRIM(UPPER(Emission_Table_Raw[[#This Row],[Facility Name]]))</f>
        <v>L&amp;T</v>
      </c>
      <c r="C1171" s="1" t="s">
        <v>13</v>
      </c>
      <c r="D1171" s="3" t="str">
        <f>TRIM(UPPER(Emission_Table_Raw[[#This Row],[Scope]]))</f>
        <v>SCOPE 3</v>
      </c>
      <c r="E1171" s="3" t="str">
        <f>SUBSTITUTE(SUBSTITUTE(SUBSTITUTE(UPPER(Emission_Table_Raw[[#This Row],[GHG Type]]),"₂","2"),"₄","4"),"₀","0")</f>
        <v>CH4</v>
      </c>
      <c r="F1171" s="8">
        <f>IF(Emission_Table[ [#This Row],[Clean GHG Type] ]="CO2", Emission_Table[[#This Row],[Emissions (tons)]],
 IF(Emission_Table[[#This Row],[Clean GHG Type]]="CH4", Emission_Table[[#This Row],[Emissions (tons)]]*28,
 IF(Emission_Table[[#This Row],[Clean GHG Type]]="N2O", Emission_Table[[#This Row],[Emissions (tons)]]*265, "")))</f>
        <v>87982.159999999989</v>
      </c>
      <c r="G1171" s="8">
        <v>3142.22</v>
      </c>
    </row>
    <row r="1172" spans="1:7" ht="15.75" customHeight="1" x14ac:dyDescent="0.3">
      <c r="A1172" s="6" t="s">
        <v>146</v>
      </c>
      <c r="B1172" s="6" t="str">
        <f>TRIM(UPPER(Emission_Table_Raw[[#This Row],[Facility Name]]))</f>
        <v>L&amp;T</v>
      </c>
      <c r="C1172" s="1" t="s">
        <v>34</v>
      </c>
      <c r="D1172" s="3" t="str">
        <f>TRIM(UPPER(Emission_Table_Raw[[#This Row],[Scope]]))</f>
        <v>SCOPE 2</v>
      </c>
      <c r="E1172" s="3" t="str">
        <f>SUBSTITUTE(SUBSTITUTE(SUBSTITUTE(UPPER(Emission_Table_Raw[[#This Row],[GHG Type]]),"₂","2"),"₄","4"),"₀","0")</f>
        <v>CO2</v>
      </c>
      <c r="F1172" s="8">
        <f>IF(Emission_Table[ [#This Row],[Clean GHG Type] ]="CO2", Emission_Table[[#This Row],[Emissions (tons)]],
 IF(Emission_Table[[#This Row],[Clean GHG Type]]="CH4", Emission_Table[[#This Row],[Emissions (tons)]]*28,
 IF(Emission_Table[[#This Row],[Clean GHG Type]]="N2O", Emission_Table[[#This Row],[Emissions (tons)]]*265, "")))</f>
        <v>2262.426779918188</v>
      </c>
      <c r="G1172" s="8">
        <v>2262.426779918188</v>
      </c>
    </row>
    <row r="1173" spans="1:7" ht="15.75" customHeight="1" x14ac:dyDescent="0.3">
      <c r="A1173" s="6" t="s">
        <v>146</v>
      </c>
      <c r="B1173" s="6" t="str">
        <f>TRIM(UPPER(Emission_Table_Raw[[#This Row],[Facility Name]]))</f>
        <v>TATA STEEL</v>
      </c>
      <c r="C1173" s="1" t="s">
        <v>23</v>
      </c>
      <c r="D1173" s="3" t="str">
        <f>TRIM(UPPER(Emission_Table_Raw[[#This Row],[Scope]]))</f>
        <v>SCOPE 3</v>
      </c>
      <c r="E1173" s="3" t="str">
        <f>SUBSTITUTE(SUBSTITUTE(SUBSTITUTE(UPPER(Emission_Table_Raw[[#This Row],[GHG Type]]),"₂","2"),"₄","4"),"₀","0")</f>
        <v>CH4</v>
      </c>
      <c r="F1173" s="8">
        <f>IF(Emission_Table[ [#This Row],[Clean GHG Type] ]="CO2", Emission_Table[[#This Row],[Emissions (tons)]],
 IF(Emission_Table[[#This Row],[Clean GHG Type]]="CH4", Emission_Table[[#This Row],[Emissions (tons)]]*28,
 IF(Emission_Table[[#This Row],[Clean GHG Type]]="N2O", Emission_Table[[#This Row],[Emissions (tons)]]*265, "")))</f>
        <v>72884.346019127668</v>
      </c>
      <c r="G1173" s="8">
        <v>2603.0123578259881</v>
      </c>
    </row>
    <row r="1174" spans="1:7" ht="15.75" customHeight="1" x14ac:dyDescent="0.3">
      <c r="A1174" s="6" t="s">
        <v>146</v>
      </c>
      <c r="B1174" s="6" t="str">
        <f>TRIM(UPPER(Emission_Table_Raw[[#This Row],[Facility Name]]))</f>
        <v>RELIANCE INDUSTRIES</v>
      </c>
      <c r="C1174" s="1" t="s">
        <v>23</v>
      </c>
      <c r="D1174" s="3" t="str">
        <f>TRIM(UPPER(Emission_Table_Raw[[#This Row],[Scope]]))</f>
        <v>SCOPE 2</v>
      </c>
      <c r="E1174" s="3" t="str">
        <f>SUBSTITUTE(SUBSTITUTE(SUBSTITUTE(UPPER(Emission_Table_Raw[[#This Row],[GHG Type]]),"₂","2"),"₄","4"),"₀","0")</f>
        <v>N2O</v>
      </c>
      <c r="F1174" s="8">
        <f>IF(Emission_Table[ [#This Row],[Clean GHG Type] ]="CO2", Emission_Table[[#This Row],[Emissions (tons)]],
 IF(Emission_Table[[#This Row],[Clean GHG Type]]="CH4", Emission_Table[[#This Row],[Emissions (tons)]]*28,
 IF(Emission_Table[[#This Row],[Clean GHG Type]]="N2O", Emission_Table[[#This Row],[Emissions (tons)]]*265, "")))</f>
        <v>977343.85000000009</v>
      </c>
      <c r="G1174" s="8">
        <v>3688.09</v>
      </c>
    </row>
    <row r="1175" spans="1:7" ht="15.75" customHeight="1" x14ac:dyDescent="0.3">
      <c r="A1175" s="6" t="s">
        <v>218</v>
      </c>
      <c r="B1175" s="6" t="str">
        <f>TRIM(UPPER(Emission_Table_Raw[[#This Row],[Facility Name]]))</f>
        <v>ADANI GREEN</v>
      </c>
      <c r="C1175" s="1" t="s">
        <v>13</v>
      </c>
      <c r="D1175" s="3" t="str">
        <f>TRIM(UPPER(Emission_Table_Raw[[#This Row],[Scope]]))</f>
        <v>SCOPE 3</v>
      </c>
      <c r="E1175" s="3" t="str">
        <f>SUBSTITUTE(SUBSTITUTE(SUBSTITUTE(UPPER(Emission_Table_Raw[[#This Row],[GHG Type]]),"₂","2"),"₄","4"),"₀","0")</f>
        <v>N2O</v>
      </c>
      <c r="F1175" s="8">
        <f>IF(Emission_Table[ [#This Row],[Clean GHG Type] ]="CO2", Emission_Table[[#This Row],[Emissions (tons)]],
 IF(Emission_Table[[#This Row],[Clean GHG Type]]="CH4", Emission_Table[[#This Row],[Emissions (tons)]]*28,
 IF(Emission_Table[[#This Row],[Clean GHG Type]]="N2O", Emission_Table[[#This Row],[Emissions (tons)]]*265, "")))</f>
        <v>1231093.6929807558</v>
      </c>
      <c r="G1175" s="8">
        <v>4645.6365772858708</v>
      </c>
    </row>
    <row r="1176" spans="1:7" ht="15.75" customHeight="1" x14ac:dyDescent="0.3">
      <c r="A1176" s="6" t="s">
        <v>218</v>
      </c>
      <c r="B1176" s="6" t="str">
        <f>TRIM(UPPER(Emission_Table_Raw[[#This Row],[Facility Name]]))</f>
        <v>RELIANCE INDUSTRIES</v>
      </c>
      <c r="C1176" s="1" t="s">
        <v>23</v>
      </c>
      <c r="D1176" s="3" t="str">
        <f>TRIM(UPPER(Emission_Table_Raw[[#This Row],[Scope]]))</f>
        <v>SCOPE 1</v>
      </c>
      <c r="E1176" s="3" t="str">
        <f>SUBSTITUTE(SUBSTITUTE(SUBSTITUTE(UPPER(Emission_Table_Raw[[#This Row],[GHG Type]]),"₂","2"),"₄","4"),"₀","0")</f>
        <v>N2O</v>
      </c>
      <c r="F1176" s="8">
        <f>IF(Emission_Table[ [#This Row],[Clean GHG Type] ]="CO2", Emission_Table[[#This Row],[Emissions (tons)]],
 IF(Emission_Table[[#This Row],[Clean GHG Type]]="CH4", Emission_Table[[#This Row],[Emissions (tons)]]*28,
 IF(Emission_Table[[#This Row],[Clean GHG Type]]="N2O", Emission_Table[[#This Row],[Emissions (tons)]]*265, "")))</f>
        <v>857232.60000000009</v>
      </c>
      <c r="G1176" s="8">
        <v>3234.84</v>
      </c>
    </row>
    <row r="1177" spans="1:7" ht="15.75" customHeight="1" x14ac:dyDescent="0.3">
      <c r="A1177" s="6" t="s">
        <v>218</v>
      </c>
      <c r="B1177" s="6" t="str">
        <f>TRIM(UPPER(Emission_Table_Raw[[#This Row],[Facility Name]]))</f>
        <v>TATA STEEL</v>
      </c>
      <c r="C1177" s="1" t="s">
        <v>34</v>
      </c>
      <c r="D1177" s="3" t="str">
        <f>TRIM(UPPER(Emission_Table_Raw[[#This Row],[Scope]]))</f>
        <v>SCOPE 3</v>
      </c>
      <c r="E1177" s="3" t="str">
        <f>SUBSTITUTE(SUBSTITUTE(SUBSTITUTE(UPPER(Emission_Table_Raw[[#This Row],[GHG Type]]),"₂","2"),"₄","4"),"₀","0")</f>
        <v>CH4</v>
      </c>
      <c r="F1177" s="8">
        <f>IF(Emission_Table[ [#This Row],[Clean GHG Type] ]="CO2", Emission_Table[[#This Row],[Emissions (tons)]],
 IF(Emission_Table[[#This Row],[Clean GHG Type]]="CH4", Emission_Table[[#This Row],[Emissions (tons)]]*28,
 IF(Emission_Table[[#This Row],[Clean GHG Type]]="N2O", Emission_Table[[#This Row],[Emissions (tons)]]*265, "")))</f>
        <v>132627.6</v>
      </c>
      <c r="G1177" s="8">
        <v>4736.7</v>
      </c>
    </row>
    <row r="1178" spans="1:7" ht="15.75" customHeight="1" x14ac:dyDescent="0.3">
      <c r="A1178" s="6" t="s">
        <v>218</v>
      </c>
      <c r="B1178" s="6" t="str">
        <f>TRIM(UPPER(Emission_Table_Raw[[#This Row],[Facility Name]]))</f>
        <v>RELIANCE INDUSTRIES</v>
      </c>
      <c r="C1178" s="1" t="s">
        <v>8</v>
      </c>
      <c r="D1178" s="3" t="str">
        <f>TRIM(UPPER(Emission_Table_Raw[[#This Row],[Scope]]))</f>
        <v>SCOPE 1</v>
      </c>
      <c r="E1178" s="3" t="str">
        <f>SUBSTITUTE(SUBSTITUTE(SUBSTITUTE(UPPER(Emission_Table_Raw[[#This Row],[GHG Type]]),"₂","2"),"₄","4"),"₀","0")</f>
        <v>CH4</v>
      </c>
      <c r="F1178" s="8">
        <f>IF(Emission_Table[ [#This Row],[Clean GHG Type] ]="CO2", Emission_Table[[#This Row],[Emissions (tons)]],
 IF(Emission_Table[[#This Row],[Clean GHG Type]]="CH4", Emission_Table[[#This Row],[Emissions (tons)]]*28,
 IF(Emission_Table[[#This Row],[Clean GHG Type]]="N2O", Emission_Table[[#This Row],[Emissions (tons)]]*265, "")))</f>
        <v>132331.07999999999</v>
      </c>
      <c r="G1178" s="8">
        <v>4726.1099999999997</v>
      </c>
    </row>
    <row r="1179" spans="1:7" ht="15.75" customHeight="1" x14ac:dyDescent="0.3">
      <c r="A1179" s="6" t="s">
        <v>218</v>
      </c>
      <c r="B1179" s="6" t="str">
        <f>TRIM(UPPER(Emission_Table_Raw[[#This Row],[Facility Name]]))</f>
        <v>L&amp;T</v>
      </c>
      <c r="C1179" s="1" t="s">
        <v>13</v>
      </c>
      <c r="D1179" s="3" t="str">
        <f>TRIM(UPPER(Emission_Table_Raw[[#This Row],[Scope]]))</f>
        <v>SCOPE 1</v>
      </c>
      <c r="E1179" s="3" t="str">
        <f>SUBSTITUTE(SUBSTITUTE(SUBSTITUTE(UPPER(Emission_Table_Raw[[#This Row],[GHG Type]]),"₂","2"),"₄","4"),"₀","0")</f>
        <v>CO2</v>
      </c>
      <c r="F1179" s="8">
        <f>IF(Emission_Table[ [#This Row],[Clean GHG Type] ]="CO2", Emission_Table[[#This Row],[Emissions (tons)]],
 IF(Emission_Table[[#This Row],[Clean GHG Type]]="CH4", Emission_Table[[#This Row],[Emissions (tons)]]*28,
 IF(Emission_Table[[#This Row],[Clean GHG Type]]="N2O", Emission_Table[[#This Row],[Emissions (tons)]]*265, "")))</f>
        <v>2518.31</v>
      </c>
      <c r="G1179" s="8">
        <v>2518.31</v>
      </c>
    </row>
    <row r="1180" spans="1:7" ht="15.75" customHeight="1" x14ac:dyDescent="0.3">
      <c r="A1180" s="6" t="s">
        <v>218</v>
      </c>
      <c r="B1180" s="6" t="str">
        <f>TRIM(UPPER(Emission_Table_Raw[[#This Row],[Facility Name]]))</f>
        <v>TATA STEEL</v>
      </c>
      <c r="C1180" s="1" t="s">
        <v>8</v>
      </c>
      <c r="D1180" s="3" t="str">
        <f>TRIM(UPPER(Emission_Table_Raw[[#This Row],[Scope]]))</f>
        <v>SCOPE 3</v>
      </c>
      <c r="E1180" s="3" t="str">
        <f>SUBSTITUTE(SUBSTITUTE(SUBSTITUTE(UPPER(Emission_Table_Raw[[#This Row],[GHG Type]]),"₂","2"),"₄","4"),"₀","0")</f>
        <v>CH4</v>
      </c>
      <c r="F1180" s="8">
        <f>IF(Emission_Table[ [#This Row],[Clean GHG Type] ]="CO2", Emission_Table[[#This Row],[Emissions (tons)]],
 IF(Emission_Table[[#This Row],[Clean GHG Type]]="CH4", Emission_Table[[#This Row],[Emissions (tons)]]*28,
 IF(Emission_Table[[#This Row],[Clean GHG Type]]="N2O", Emission_Table[[#This Row],[Emissions (tons)]]*265, "")))</f>
        <v>14042.84</v>
      </c>
      <c r="G1180" s="8">
        <v>501.53</v>
      </c>
    </row>
    <row r="1181" spans="1:7" ht="15.75" customHeight="1" x14ac:dyDescent="0.3">
      <c r="A1181" s="6" t="s">
        <v>218</v>
      </c>
      <c r="B1181" s="6" t="str">
        <f>TRIM(UPPER(Emission_Table_Raw[[#This Row],[Facility Name]]))</f>
        <v>ADANI GREEN</v>
      </c>
      <c r="C1181" s="1" t="s">
        <v>23</v>
      </c>
      <c r="D1181" s="3" t="str">
        <f>TRIM(UPPER(Emission_Table_Raw[[#This Row],[Scope]]))</f>
        <v>SCOPE 2</v>
      </c>
      <c r="E1181" s="3" t="str">
        <f>SUBSTITUTE(SUBSTITUTE(SUBSTITUTE(UPPER(Emission_Table_Raw[[#This Row],[GHG Type]]),"₂","2"),"₄","4"),"₀","0")</f>
        <v>CO2</v>
      </c>
      <c r="F1181" s="8">
        <f>IF(Emission_Table[ [#This Row],[Clean GHG Type] ]="CO2", Emission_Table[[#This Row],[Emissions (tons)]],
 IF(Emission_Table[[#This Row],[Clean GHG Type]]="CH4", Emission_Table[[#This Row],[Emissions (tons)]]*28,
 IF(Emission_Table[[#This Row],[Clean GHG Type]]="N2O", Emission_Table[[#This Row],[Emissions (tons)]]*265, "")))</f>
        <v>1310.02</v>
      </c>
      <c r="G1181" s="8">
        <v>1310.02</v>
      </c>
    </row>
    <row r="1182" spans="1:7" ht="15.75" customHeight="1" x14ac:dyDescent="0.3">
      <c r="A1182" s="6" t="s">
        <v>218</v>
      </c>
      <c r="B1182" s="6" t="str">
        <f>TRIM(UPPER(Emission_Table_Raw[[#This Row],[Facility Name]]))</f>
        <v>ADANI GREEN</v>
      </c>
      <c r="C1182" s="1" t="s">
        <v>23</v>
      </c>
      <c r="D1182" s="3" t="str">
        <f>TRIM(UPPER(Emission_Table_Raw[[#This Row],[Scope]]))</f>
        <v>SCOPE 2</v>
      </c>
      <c r="E1182" s="3" t="str">
        <f>SUBSTITUTE(SUBSTITUTE(SUBSTITUTE(UPPER(Emission_Table_Raw[[#This Row],[GHG Type]]),"₂","2"),"₄","4"),"₀","0")</f>
        <v>CH4</v>
      </c>
      <c r="F1182" s="8">
        <f>IF(Emission_Table[ [#This Row],[Clean GHG Type] ]="CO2", Emission_Table[[#This Row],[Emissions (tons)]],
 IF(Emission_Table[[#This Row],[Clean GHG Type]]="CH4", Emission_Table[[#This Row],[Emissions (tons)]]*28,
 IF(Emission_Table[[#This Row],[Clean GHG Type]]="N2O", Emission_Table[[#This Row],[Emissions (tons)]]*265, "")))</f>
        <v>17395.532709880961</v>
      </c>
      <c r="G1182" s="8">
        <v>621.2690253528915</v>
      </c>
    </row>
    <row r="1183" spans="1:7" ht="15.75" customHeight="1" x14ac:dyDescent="0.3">
      <c r="A1183" s="6" t="s">
        <v>218</v>
      </c>
      <c r="B1183" s="6" t="str">
        <f>TRIM(UPPER(Emission_Table_Raw[[#This Row],[Facility Name]]))</f>
        <v>RELIANCE INDUSTRIES</v>
      </c>
      <c r="C1183" s="1" t="s">
        <v>8</v>
      </c>
      <c r="D1183" s="3" t="str">
        <f>TRIM(UPPER(Emission_Table_Raw[[#This Row],[Scope]]))</f>
        <v>SCOPE 3</v>
      </c>
      <c r="E1183" s="3" t="str">
        <f>SUBSTITUTE(SUBSTITUTE(SUBSTITUTE(UPPER(Emission_Table_Raw[[#This Row],[GHG Type]]),"₂","2"),"₄","4"),"₀","0")</f>
        <v>N2O</v>
      </c>
      <c r="F1183" s="8">
        <f>IF(Emission_Table[ [#This Row],[Clean GHG Type] ]="CO2", Emission_Table[[#This Row],[Emissions (tons)]],
 IF(Emission_Table[[#This Row],[Clean GHG Type]]="CH4", Emission_Table[[#This Row],[Emissions (tons)]]*28,
 IF(Emission_Table[[#This Row],[Clean GHG Type]]="N2O", Emission_Table[[#This Row],[Emissions (tons)]]*265, "")))</f>
        <v>1392152.6152539961</v>
      </c>
      <c r="G1183" s="8">
        <v>5253.4060952980981</v>
      </c>
    </row>
    <row r="1184" spans="1:7" ht="15.75" customHeight="1" x14ac:dyDescent="0.3">
      <c r="A1184" s="6" t="s">
        <v>38</v>
      </c>
      <c r="B1184" s="6" t="str">
        <f>TRIM(UPPER(Emission_Table_Raw[[#This Row],[Facility Name]]))</f>
        <v>TATA STEEL</v>
      </c>
      <c r="C1184" s="1" t="s">
        <v>8</v>
      </c>
      <c r="D1184" s="3" t="str">
        <f>TRIM(UPPER(Emission_Table_Raw[[#This Row],[Scope]]))</f>
        <v>SCOPE 2</v>
      </c>
      <c r="E1184" s="3" t="str">
        <f>SUBSTITUTE(SUBSTITUTE(SUBSTITUTE(UPPER(Emission_Table_Raw[[#This Row],[GHG Type]]),"₂","2"),"₄","4"),"₀","0")</f>
        <v>N2O</v>
      </c>
      <c r="F1184" s="8">
        <f>IF(Emission_Table[ [#This Row],[Clean GHG Type] ]="CO2", Emission_Table[[#This Row],[Emissions (tons)]],
 IF(Emission_Table[[#This Row],[Clean GHG Type]]="CH4", Emission_Table[[#This Row],[Emissions (tons)]]*28,
 IF(Emission_Table[[#This Row],[Clean GHG Type]]="N2O", Emission_Table[[#This Row],[Emissions (tons)]]*265, "")))</f>
        <v>648566.79040131217</v>
      </c>
      <c r="G1184" s="8">
        <v>2447.4218505709891</v>
      </c>
    </row>
    <row r="1185" spans="1:7" ht="15.75" customHeight="1" x14ac:dyDescent="0.3">
      <c r="A1185" s="6" t="s">
        <v>38</v>
      </c>
      <c r="B1185" s="6" t="str">
        <f>TRIM(UPPER(Emission_Table_Raw[[#This Row],[Facility Name]]))</f>
        <v>JSW ENERGY</v>
      </c>
      <c r="C1185" s="1" t="s">
        <v>34</v>
      </c>
      <c r="D1185" s="3" t="str">
        <f>TRIM(UPPER(Emission_Table_Raw[[#This Row],[Scope]]))</f>
        <v>SCOPE 3</v>
      </c>
      <c r="E1185" s="3" t="str">
        <f>SUBSTITUTE(SUBSTITUTE(SUBSTITUTE(UPPER(Emission_Table_Raw[[#This Row],[GHG Type]]),"₂","2"),"₄","4"),"₀","0")</f>
        <v>N2O</v>
      </c>
      <c r="F1185" s="8">
        <f>IF(Emission_Table[ [#This Row],[Clean GHG Type] ]="CO2", Emission_Table[[#This Row],[Emissions (tons)]],
 IF(Emission_Table[[#This Row],[Clean GHG Type]]="CH4", Emission_Table[[#This Row],[Emissions (tons)]]*28,
 IF(Emission_Table[[#This Row],[Clean GHG Type]]="N2O", Emission_Table[[#This Row],[Emissions (tons)]]*265, "")))</f>
        <v>112866.15000000001</v>
      </c>
      <c r="G1185" s="8">
        <v>425.91</v>
      </c>
    </row>
    <row r="1186" spans="1:7" ht="15.75" customHeight="1" x14ac:dyDescent="0.3">
      <c r="A1186" s="6" t="s">
        <v>38</v>
      </c>
      <c r="B1186" s="6" t="str">
        <f>TRIM(UPPER(Emission_Table_Raw[[#This Row],[Facility Name]]))</f>
        <v>RELIANCE INDUSTRIES</v>
      </c>
      <c r="C1186" s="1" t="s">
        <v>34</v>
      </c>
      <c r="D1186" s="3" t="str">
        <f>TRIM(UPPER(Emission_Table_Raw[[#This Row],[Scope]]))</f>
        <v>SCOPE 3</v>
      </c>
      <c r="E1186" s="3" t="str">
        <f>SUBSTITUTE(SUBSTITUTE(SUBSTITUTE(UPPER(Emission_Table_Raw[[#This Row],[GHG Type]]),"₂","2"),"₄","4"),"₀","0")</f>
        <v>N2O</v>
      </c>
      <c r="F1186" s="8">
        <f>IF(Emission_Table[ [#This Row],[Clean GHG Type] ]="CO2", Emission_Table[[#This Row],[Emissions (tons)]],
 IF(Emission_Table[[#This Row],[Clean GHG Type]]="CH4", Emission_Table[[#This Row],[Emissions (tons)]]*28,
 IF(Emission_Table[[#This Row],[Clean GHG Type]]="N2O", Emission_Table[[#This Row],[Emissions (tons)]]*265, "")))</f>
        <v>1078433.3999999999</v>
      </c>
      <c r="G1186" s="8">
        <v>4069.56</v>
      </c>
    </row>
    <row r="1187" spans="1:7" ht="15.75" customHeight="1" x14ac:dyDescent="0.3">
      <c r="A1187" s="6" t="s">
        <v>38</v>
      </c>
      <c r="B1187" s="6" t="str">
        <f>TRIM(UPPER(Emission_Table_Raw[[#This Row],[Facility Name]]))</f>
        <v>JSW ENERGY</v>
      </c>
      <c r="C1187" s="1" t="s">
        <v>34</v>
      </c>
      <c r="D1187" s="3" t="str">
        <f>TRIM(UPPER(Emission_Table_Raw[[#This Row],[Scope]]))</f>
        <v>SCOPE 1</v>
      </c>
      <c r="E1187" s="3" t="str">
        <f>SUBSTITUTE(SUBSTITUTE(SUBSTITUTE(UPPER(Emission_Table_Raw[[#This Row],[GHG Type]]),"₂","2"),"₄","4"),"₀","0")</f>
        <v>N2O</v>
      </c>
      <c r="F1187" s="8">
        <f>IF(Emission_Table[ [#This Row],[Clean GHG Type] ]="CO2", Emission_Table[[#This Row],[Emissions (tons)]],
 IF(Emission_Table[[#This Row],[Clean GHG Type]]="CH4", Emission_Table[[#This Row],[Emissions (tons)]]*28,
 IF(Emission_Table[[#This Row],[Clean GHG Type]]="N2O", Emission_Table[[#This Row],[Emissions (tons)]]*265, "")))</f>
        <v>723759.24774684268</v>
      </c>
      <c r="G1187" s="8">
        <v>2731.166972629595</v>
      </c>
    </row>
    <row r="1188" spans="1:7" ht="15.75" customHeight="1" x14ac:dyDescent="0.3">
      <c r="A1188" s="6" t="s">
        <v>38</v>
      </c>
      <c r="B1188" s="6" t="str">
        <f>TRIM(UPPER(Emission_Table_Raw[[#This Row],[Facility Name]]))</f>
        <v>L&amp;T</v>
      </c>
      <c r="C1188" s="1" t="s">
        <v>13</v>
      </c>
      <c r="D1188" s="3" t="str">
        <f>TRIM(UPPER(Emission_Table_Raw[[#This Row],[Scope]]))</f>
        <v>SCOPE 3</v>
      </c>
      <c r="E1188" s="3" t="str">
        <f>SUBSTITUTE(SUBSTITUTE(SUBSTITUTE(UPPER(Emission_Table_Raw[[#This Row],[GHG Type]]),"₂","2"),"₄","4"),"₀","0")</f>
        <v>CO2</v>
      </c>
      <c r="F1188" s="8">
        <f>IF(Emission_Table[ [#This Row],[Clean GHG Type] ]="CO2", Emission_Table[[#This Row],[Emissions (tons)]],
 IF(Emission_Table[[#This Row],[Clean GHG Type]]="CH4", Emission_Table[[#This Row],[Emissions (tons)]]*28,
 IF(Emission_Table[[#This Row],[Clean GHG Type]]="N2O", Emission_Table[[#This Row],[Emissions (tons)]]*265, "")))</f>
        <v>1949.55</v>
      </c>
      <c r="G1188" s="8">
        <v>1949.55</v>
      </c>
    </row>
    <row r="1189" spans="1:7" ht="15.75" customHeight="1" x14ac:dyDescent="0.3">
      <c r="A1189" s="6" t="s">
        <v>38</v>
      </c>
      <c r="B1189" s="6" t="str">
        <f>TRIM(UPPER(Emission_Table_Raw[[#This Row],[Facility Name]]))</f>
        <v>RELIANCE INDUSTRIES</v>
      </c>
      <c r="C1189" s="1" t="s">
        <v>23</v>
      </c>
      <c r="D1189" s="3" t="str">
        <f>TRIM(UPPER(Emission_Table_Raw[[#This Row],[Scope]]))</f>
        <v>SCOPE 3</v>
      </c>
      <c r="E1189" s="3" t="str">
        <f>SUBSTITUTE(SUBSTITUTE(SUBSTITUTE(UPPER(Emission_Table_Raw[[#This Row],[GHG Type]]),"₂","2"),"₄","4"),"₀","0")</f>
        <v>CO2</v>
      </c>
      <c r="F1189" s="8">
        <f>IF(Emission_Table[ [#This Row],[Clean GHG Type] ]="CO2", Emission_Table[[#This Row],[Emissions (tons)]],
 IF(Emission_Table[[#This Row],[Clean GHG Type]]="CH4", Emission_Table[[#This Row],[Emissions (tons)]]*28,
 IF(Emission_Table[[#This Row],[Clean GHG Type]]="N2O", Emission_Table[[#This Row],[Emissions (tons)]]*265, "")))</f>
        <v>4949.3</v>
      </c>
      <c r="G1189" s="8">
        <v>4949.3</v>
      </c>
    </row>
    <row r="1190" spans="1:7" ht="15.75" customHeight="1" x14ac:dyDescent="0.3">
      <c r="A1190" s="6" t="s">
        <v>38</v>
      </c>
      <c r="B1190" s="6" t="str">
        <f>TRIM(UPPER(Emission_Table_Raw[[#This Row],[Facility Name]]))</f>
        <v>L&amp;T</v>
      </c>
      <c r="C1190" s="1" t="s">
        <v>13</v>
      </c>
      <c r="D1190" s="3" t="str">
        <f>TRIM(UPPER(Emission_Table_Raw[[#This Row],[Scope]]))</f>
        <v>SCOPE 1</v>
      </c>
      <c r="E1190" s="3" t="str">
        <f>SUBSTITUTE(SUBSTITUTE(SUBSTITUTE(UPPER(Emission_Table_Raw[[#This Row],[GHG Type]]),"₂","2"),"₄","4"),"₀","0")</f>
        <v>CO2</v>
      </c>
      <c r="F1190" s="8">
        <f>IF(Emission_Table[ [#This Row],[Clean GHG Type] ]="CO2", Emission_Table[[#This Row],[Emissions (tons)]],
 IF(Emission_Table[[#This Row],[Clean GHG Type]]="CH4", Emission_Table[[#This Row],[Emissions (tons)]]*28,
 IF(Emission_Table[[#This Row],[Clean GHG Type]]="N2O", Emission_Table[[#This Row],[Emissions (tons)]]*265, "")))</f>
        <v>2135.2800000000002</v>
      </c>
      <c r="G1190" s="8">
        <v>2135.2800000000002</v>
      </c>
    </row>
    <row r="1191" spans="1:7" ht="15.75" customHeight="1" x14ac:dyDescent="0.3">
      <c r="A1191" s="6" t="s">
        <v>38</v>
      </c>
      <c r="B1191" s="6" t="str">
        <f>TRIM(UPPER(Emission_Table_Raw[[#This Row],[Facility Name]]))</f>
        <v>TATA STEEL</v>
      </c>
      <c r="C1191" s="1" t="s">
        <v>23</v>
      </c>
      <c r="D1191" s="3" t="str">
        <f>TRIM(UPPER(Emission_Table_Raw[[#This Row],[Scope]]))</f>
        <v>SCOPE 1</v>
      </c>
      <c r="E1191" s="3" t="str">
        <f>SUBSTITUTE(SUBSTITUTE(SUBSTITUTE(UPPER(Emission_Table_Raw[[#This Row],[GHG Type]]),"₂","2"),"₄","4"),"₀","0")</f>
        <v>N2O</v>
      </c>
      <c r="F1191" s="8">
        <f>IF(Emission_Table[ [#This Row],[Clean GHG Type] ]="CO2", Emission_Table[[#This Row],[Emissions (tons)]],
 IF(Emission_Table[[#This Row],[Clean GHG Type]]="CH4", Emission_Table[[#This Row],[Emissions (tons)]]*28,
 IF(Emission_Table[[#This Row],[Clean GHG Type]]="N2O", Emission_Table[[#This Row],[Emissions (tons)]]*265, "")))</f>
        <v>258870.55</v>
      </c>
      <c r="G1191" s="8">
        <v>976.87</v>
      </c>
    </row>
    <row r="1192" spans="1:7" ht="15.75" customHeight="1" x14ac:dyDescent="0.3">
      <c r="A1192" s="6" t="s">
        <v>38</v>
      </c>
      <c r="B1192" s="6" t="str">
        <f>TRIM(UPPER(Emission_Table_Raw[[#This Row],[Facility Name]]))</f>
        <v>ADANI GREEN</v>
      </c>
      <c r="C1192" s="1" t="s">
        <v>13</v>
      </c>
      <c r="D1192" s="3" t="str">
        <f>TRIM(UPPER(Emission_Table_Raw[[#This Row],[Scope]]))</f>
        <v>SCOPE 2</v>
      </c>
      <c r="E1192" s="3" t="str">
        <f>SUBSTITUTE(SUBSTITUTE(SUBSTITUTE(UPPER(Emission_Table_Raw[[#This Row],[GHG Type]]),"₂","2"),"₄","4"),"₀","0")</f>
        <v>CH4</v>
      </c>
      <c r="F1192" s="8">
        <f>IF(Emission_Table[ [#This Row],[Clean GHG Type] ]="CO2", Emission_Table[[#This Row],[Emissions (tons)]],
 IF(Emission_Table[[#This Row],[Clean GHG Type]]="CH4", Emission_Table[[#This Row],[Emissions (tons)]]*28,
 IF(Emission_Table[[#This Row],[Clean GHG Type]]="N2O", Emission_Table[[#This Row],[Emissions (tons)]]*265, "")))</f>
        <v>84376.481397066542</v>
      </c>
      <c r="G1192" s="8">
        <v>3013.4457641809481</v>
      </c>
    </row>
    <row r="1193" spans="1:7" ht="15.75" customHeight="1" x14ac:dyDescent="0.3">
      <c r="A1193" s="6" t="s">
        <v>38</v>
      </c>
      <c r="B1193" s="6" t="str">
        <f>TRIM(UPPER(Emission_Table_Raw[[#This Row],[Facility Name]]))</f>
        <v>ADANI GREEN</v>
      </c>
      <c r="C1193" s="1" t="s">
        <v>8</v>
      </c>
      <c r="D1193" s="3" t="str">
        <f>TRIM(UPPER(Emission_Table_Raw[[#This Row],[Scope]]))</f>
        <v>SCOPE 3</v>
      </c>
      <c r="E1193" s="3" t="str">
        <f>SUBSTITUTE(SUBSTITUTE(SUBSTITUTE(UPPER(Emission_Table_Raw[[#This Row],[GHG Type]]),"₂","2"),"₄","4"),"₀","0")</f>
        <v>N2O</v>
      </c>
      <c r="F1193" s="8">
        <f>IF(Emission_Table[ [#This Row],[Clean GHG Type] ]="CO2", Emission_Table[[#This Row],[Emissions (tons)]],
 IF(Emission_Table[[#This Row],[Clean GHG Type]]="CH4", Emission_Table[[#This Row],[Emissions (tons)]]*28,
 IF(Emission_Table[[#This Row],[Clean GHG Type]]="N2O", Emission_Table[[#This Row],[Emissions (tons)]]*265, "")))</f>
        <v>429469.60000000003</v>
      </c>
      <c r="G1193" s="8">
        <v>1620.64</v>
      </c>
    </row>
    <row r="1194" spans="1:7" ht="15.75" customHeight="1" x14ac:dyDescent="0.3">
      <c r="A1194" s="6" t="s">
        <v>48</v>
      </c>
      <c r="B1194" s="6" t="str">
        <f>TRIM(UPPER(Emission_Table_Raw[[#This Row],[Facility Name]]))</f>
        <v>RELIANCE INDUSTRIES</v>
      </c>
      <c r="C1194" s="1" t="s">
        <v>8</v>
      </c>
      <c r="D1194" s="3" t="str">
        <f>TRIM(UPPER(Emission_Table_Raw[[#This Row],[Scope]]))</f>
        <v>SCOPE 3</v>
      </c>
      <c r="E1194" s="3" t="str">
        <f>SUBSTITUTE(SUBSTITUTE(SUBSTITUTE(UPPER(Emission_Table_Raw[[#This Row],[GHG Type]]),"₂","2"),"₄","4"),"₀","0")</f>
        <v>N2O</v>
      </c>
      <c r="F1194" s="8">
        <f>IF(Emission_Table[ [#This Row],[Clean GHG Type] ]="CO2", Emission_Table[[#This Row],[Emissions (tons)]],
 IF(Emission_Table[[#This Row],[Clean GHG Type]]="CH4", Emission_Table[[#This Row],[Emissions (tons)]]*28,
 IF(Emission_Table[[#This Row],[Clean GHG Type]]="N2O", Emission_Table[[#This Row],[Emissions (tons)]]*265, "")))</f>
        <v>1326442.0469949741</v>
      </c>
      <c r="G1194" s="8">
        <v>5005.4416867734872</v>
      </c>
    </row>
    <row r="1195" spans="1:7" ht="15.75" customHeight="1" x14ac:dyDescent="0.3">
      <c r="A1195" s="6" t="s">
        <v>48</v>
      </c>
      <c r="B1195" s="6" t="str">
        <f>TRIM(UPPER(Emission_Table_Raw[[#This Row],[Facility Name]]))</f>
        <v>RELIANCE INDUSTRIES</v>
      </c>
      <c r="C1195" s="1" t="s">
        <v>23</v>
      </c>
      <c r="D1195" s="3" t="str">
        <f>TRIM(UPPER(Emission_Table_Raw[[#This Row],[Scope]]))</f>
        <v>SCOPE 3</v>
      </c>
      <c r="E1195" s="3" t="str">
        <f>SUBSTITUTE(SUBSTITUTE(SUBSTITUTE(UPPER(Emission_Table_Raw[[#This Row],[GHG Type]]),"₂","2"),"₄","4"),"₀","0")</f>
        <v>CO2</v>
      </c>
      <c r="F1195" s="8">
        <f>IF(Emission_Table[ [#This Row],[Clean GHG Type] ]="CO2", Emission_Table[[#This Row],[Emissions (tons)]],
 IF(Emission_Table[[#This Row],[Clean GHG Type]]="CH4", Emission_Table[[#This Row],[Emissions (tons)]]*28,
 IF(Emission_Table[[#This Row],[Clean GHG Type]]="N2O", Emission_Table[[#This Row],[Emissions (tons)]]*265, "")))</f>
        <v>2442.2862220550828</v>
      </c>
      <c r="G1195" s="8">
        <v>2442.2862220550828</v>
      </c>
    </row>
    <row r="1196" spans="1:7" ht="15.75" customHeight="1" x14ac:dyDescent="0.3">
      <c r="A1196" s="6" t="s">
        <v>48</v>
      </c>
      <c r="B1196" s="6" t="str">
        <f>TRIM(UPPER(Emission_Table_Raw[[#This Row],[Facility Name]]))</f>
        <v>ADANI GREEN</v>
      </c>
      <c r="C1196" s="1" t="s">
        <v>34</v>
      </c>
      <c r="D1196" s="3" t="str">
        <f>TRIM(UPPER(Emission_Table_Raw[[#This Row],[Scope]]))</f>
        <v>SCOPE 3</v>
      </c>
      <c r="E1196" s="3" t="str">
        <f>SUBSTITUTE(SUBSTITUTE(SUBSTITUTE(UPPER(Emission_Table_Raw[[#This Row],[GHG Type]]),"₂","2"),"₄","4"),"₀","0")</f>
        <v>CO2</v>
      </c>
      <c r="F1196" s="8">
        <f>IF(Emission_Table[ [#This Row],[Clean GHG Type] ]="CO2", Emission_Table[[#This Row],[Emissions (tons)]],
 IF(Emission_Table[[#This Row],[Clean GHG Type]]="CH4", Emission_Table[[#This Row],[Emissions (tons)]]*28,
 IF(Emission_Table[[#This Row],[Clean GHG Type]]="N2O", Emission_Table[[#This Row],[Emissions (tons)]]*265, "")))</f>
        <v>3573.8</v>
      </c>
      <c r="G1196" s="8">
        <v>3573.8</v>
      </c>
    </row>
    <row r="1197" spans="1:7" ht="15.75" customHeight="1" x14ac:dyDescent="0.3">
      <c r="A1197" s="6" t="s">
        <v>48</v>
      </c>
      <c r="B1197" s="6" t="str">
        <f>TRIM(UPPER(Emission_Table_Raw[[#This Row],[Facility Name]]))</f>
        <v>L&amp;T</v>
      </c>
      <c r="C1197" s="1" t="s">
        <v>13</v>
      </c>
      <c r="D1197" s="3" t="str">
        <f>TRIM(UPPER(Emission_Table_Raw[[#This Row],[Scope]]))</f>
        <v>SCOPE 1</v>
      </c>
      <c r="E1197" s="3" t="str">
        <f>SUBSTITUTE(SUBSTITUTE(SUBSTITUTE(UPPER(Emission_Table_Raw[[#This Row],[GHG Type]]),"₂","2"),"₄","4"),"₀","0")</f>
        <v>CO2</v>
      </c>
      <c r="F1197" s="8">
        <f>IF(Emission_Table[ [#This Row],[Clean GHG Type] ]="CO2", Emission_Table[[#This Row],[Emissions (tons)]],
 IF(Emission_Table[[#This Row],[Clean GHG Type]]="CH4", Emission_Table[[#This Row],[Emissions (tons)]]*28,
 IF(Emission_Table[[#This Row],[Clean GHG Type]]="N2O", Emission_Table[[#This Row],[Emissions (tons)]]*265, "")))</f>
        <v>265.31</v>
      </c>
      <c r="G1197" s="8">
        <v>265.31</v>
      </c>
    </row>
    <row r="1198" spans="1:7" ht="15.75" customHeight="1" x14ac:dyDescent="0.3">
      <c r="A1198" s="6" t="s">
        <v>48</v>
      </c>
      <c r="B1198" s="6" t="str">
        <f>TRIM(UPPER(Emission_Table_Raw[[#This Row],[Facility Name]]))</f>
        <v>TATA STEEL</v>
      </c>
      <c r="C1198" s="1" t="s">
        <v>13</v>
      </c>
      <c r="D1198" s="3" t="str">
        <f>TRIM(UPPER(Emission_Table_Raw[[#This Row],[Scope]]))</f>
        <v>SCOPE 1</v>
      </c>
      <c r="E1198" s="3" t="str">
        <f>SUBSTITUTE(SUBSTITUTE(SUBSTITUTE(UPPER(Emission_Table_Raw[[#This Row],[GHG Type]]),"₂","2"),"₄","4"),"₀","0")</f>
        <v>CH4</v>
      </c>
      <c r="F1198" s="8">
        <f>IF(Emission_Table[ [#This Row],[Clean GHG Type] ]="CO2", Emission_Table[[#This Row],[Emissions (tons)]],
 IF(Emission_Table[[#This Row],[Clean GHG Type]]="CH4", Emission_Table[[#This Row],[Emissions (tons)]]*28,
 IF(Emission_Table[[#This Row],[Clean GHG Type]]="N2O", Emission_Table[[#This Row],[Emissions (tons)]]*265, "")))</f>
        <v>105138.32</v>
      </c>
      <c r="G1198" s="8">
        <v>3754.94</v>
      </c>
    </row>
    <row r="1199" spans="1:7" ht="15.75" customHeight="1" x14ac:dyDescent="0.3">
      <c r="A1199" s="6" t="s">
        <v>48</v>
      </c>
      <c r="B1199" s="6" t="str">
        <f>TRIM(UPPER(Emission_Table_Raw[[#This Row],[Facility Name]]))</f>
        <v>TATA STEEL</v>
      </c>
      <c r="C1199" s="1" t="s">
        <v>13</v>
      </c>
      <c r="D1199" s="3" t="str">
        <f>TRIM(UPPER(Emission_Table_Raw[[#This Row],[Scope]]))</f>
        <v>SCOPE 1</v>
      </c>
      <c r="E1199" s="3" t="str">
        <f>SUBSTITUTE(SUBSTITUTE(SUBSTITUTE(UPPER(Emission_Table_Raw[[#This Row],[GHG Type]]),"₂","2"),"₄","4"),"₀","0")</f>
        <v>CO2</v>
      </c>
      <c r="F1199" s="8">
        <f>IF(Emission_Table[ [#This Row],[Clean GHG Type] ]="CO2", Emission_Table[[#This Row],[Emissions (tons)]],
 IF(Emission_Table[[#This Row],[Clean GHG Type]]="CH4", Emission_Table[[#This Row],[Emissions (tons)]]*28,
 IF(Emission_Table[[#This Row],[Clean GHG Type]]="N2O", Emission_Table[[#This Row],[Emissions (tons)]]*265, "")))</f>
        <v>3489.31</v>
      </c>
      <c r="G1199" s="8">
        <v>3489.31</v>
      </c>
    </row>
    <row r="1200" spans="1:7" ht="15.75" customHeight="1" x14ac:dyDescent="0.3">
      <c r="A1200" s="6" t="s">
        <v>48</v>
      </c>
      <c r="B1200" s="6" t="str">
        <f>TRIM(UPPER(Emission_Table_Raw[[#This Row],[Facility Name]]))</f>
        <v>ADANI GREEN</v>
      </c>
      <c r="C1200" s="1" t="s">
        <v>23</v>
      </c>
      <c r="D1200" s="3" t="str">
        <f>TRIM(UPPER(Emission_Table_Raw[[#This Row],[Scope]]))</f>
        <v>SCOPE 2</v>
      </c>
      <c r="E1200" s="3" t="str">
        <f>SUBSTITUTE(SUBSTITUTE(SUBSTITUTE(UPPER(Emission_Table_Raw[[#This Row],[GHG Type]]),"₂","2"),"₄","4"),"₀","0")</f>
        <v>CH4</v>
      </c>
      <c r="F1200" s="8">
        <f>IF(Emission_Table[ [#This Row],[Clean GHG Type] ]="CO2", Emission_Table[[#This Row],[Emissions (tons)]],
 IF(Emission_Table[[#This Row],[Clean GHG Type]]="CH4", Emission_Table[[#This Row],[Emissions (tons)]]*28,
 IF(Emission_Table[[#This Row],[Clean GHG Type]]="N2O", Emission_Table[[#This Row],[Emissions (tons)]]*265, "")))</f>
        <v>29659.279999999999</v>
      </c>
      <c r="G1200" s="8">
        <v>1059.26</v>
      </c>
    </row>
    <row r="1201" spans="1:7" ht="15.75" customHeight="1" x14ac:dyDescent="0.3">
      <c r="A1201" s="6" t="s">
        <v>48</v>
      </c>
      <c r="B1201" s="6" t="str">
        <f>TRIM(UPPER(Emission_Table_Raw[[#This Row],[Facility Name]]))</f>
        <v>ADANI GREEN</v>
      </c>
      <c r="C1201" s="1" t="s">
        <v>34</v>
      </c>
      <c r="D1201" s="3" t="str">
        <f>TRIM(UPPER(Emission_Table_Raw[[#This Row],[Scope]]))</f>
        <v>SCOPE 1</v>
      </c>
      <c r="E1201" s="3" t="str">
        <f>SUBSTITUTE(SUBSTITUTE(SUBSTITUTE(UPPER(Emission_Table_Raw[[#This Row],[GHG Type]]),"₂","2"),"₄","4"),"₀","0")</f>
        <v>CH4</v>
      </c>
      <c r="F1201" s="8">
        <f>IF(Emission_Table[ [#This Row],[Clean GHG Type] ]="CO2", Emission_Table[[#This Row],[Emissions (tons)]],
 IF(Emission_Table[[#This Row],[Clean GHG Type]]="CH4", Emission_Table[[#This Row],[Emissions (tons)]]*28,
 IF(Emission_Table[[#This Row],[Clean GHG Type]]="N2O", Emission_Table[[#This Row],[Emissions (tons)]]*265, "")))</f>
        <v>106183.84000000001</v>
      </c>
      <c r="G1201" s="8">
        <v>3792.28</v>
      </c>
    </row>
    <row r="1202" spans="1:7" ht="15.75" customHeight="1" x14ac:dyDescent="0.3">
      <c r="A1202" s="6" t="s">
        <v>48</v>
      </c>
      <c r="B1202" s="6" t="str">
        <f>TRIM(UPPER(Emission_Table_Raw[[#This Row],[Facility Name]]))</f>
        <v>ADANI GREEN</v>
      </c>
      <c r="C1202" s="1" t="s">
        <v>8</v>
      </c>
      <c r="D1202" s="3" t="str">
        <f>TRIM(UPPER(Emission_Table_Raw[[#This Row],[Scope]]))</f>
        <v>SCOPE 1</v>
      </c>
      <c r="E1202" s="3" t="str">
        <f>SUBSTITUTE(SUBSTITUTE(SUBSTITUTE(UPPER(Emission_Table_Raw[[#This Row],[GHG Type]]),"₂","2"),"₄","4"),"₀","0")</f>
        <v>N2O</v>
      </c>
      <c r="F1202" s="8">
        <f>IF(Emission_Table[ [#This Row],[Clean GHG Type] ]="CO2", Emission_Table[[#This Row],[Emissions (tons)]],
 IF(Emission_Table[[#This Row],[Clean GHG Type]]="CH4", Emission_Table[[#This Row],[Emissions (tons)]]*28,
 IF(Emission_Table[[#This Row],[Clean GHG Type]]="N2O", Emission_Table[[#This Row],[Emissions (tons)]]*265, "")))</f>
        <v>1299170.45</v>
      </c>
      <c r="G1202" s="8">
        <v>4902.53</v>
      </c>
    </row>
    <row r="1203" spans="1:7" ht="15.75" customHeight="1" x14ac:dyDescent="0.3">
      <c r="A1203" s="6" t="s">
        <v>48</v>
      </c>
      <c r="B1203" s="6" t="str">
        <f>TRIM(UPPER(Emission_Table_Raw[[#This Row],[Facility Name]]))</f>
        <v>JSW ENERGY</v>
      </c>
      <c r="C1203" s="1" t="s">
        <v>8</v>
      </c>
      <c r="D1203" s="3" t="str">
        <f>TRIM(UPPER(Emission_Table_Raw[[#This Row],[Scope]]))</f>
        <v>SCOPE 1</v>
      </c>
      <c r="E1203" s="3" t="str">
        <f>SUBSTITUTE(SUBSTITUTE(SUBSTITUTE(UPPER(Emission_Table_Raw[[#This Row],[GHG Type]]),"₂","2"),"₄","4"),"₀","0")</f>
        <v>N2O</v>
      </c>
      <c r="F1203" s="8">
        <f>IF(Emission_Table[ [#This Row],[Clean GHG Type] ]="CO2", Emission_Table[[#This Row],[Emissions (tons)]],
 IF(Emission_Table[[#This Row],[Clean GHG Type]]="CH4", Emission_Table[[#This Row],[Emissions (tons)]]*28,
 IF(Emission_Table[[#This Row],[Clean GHG Type]]="N2O", Emission_Table[[#This Row],[Emissions (tons)]]*265, "")))</f>
        <v>999256.70000000007</v>
      </c>
      <c r="G1203" s="8">
        <v>3770.78</v>
      </c>
    </row>
    <row r="1204" spans="1:7" ht="15.75" customHeight="1" x14ac:dyDescent="0.3">
      <c r="A1204" s="6" t="s">
        <v>48</v>
      </c>
      <c r="B1204" s="6" t="str">
        <f>TRIM(UPPER(Emission_Table_Raw[[#This Row],[Facility Name]]))</f>
        <v>JSW ENERGY</v>
      </c>
      <c r="C1204" s="1" t="s">
        <v>13</v>
      </c>
      <c r="D1204" s="3" t="str">
        <f>TRIM(UPPER(Emission_Table_Raw[[#This Row],[Scope]]))</f>
        <v>SCOPE 1</v>
      </c>
      <c r="E1204" s="3" t="str">
        <f>SUBSTITUTE(SUBSTITUTE(SUBSTITUTE(UPPER(Emission_Table_Raw[[#This Row],[GHG Type]]),"₂","2"),"₄","4"),"₀","0")</f>
        <v>CH4</v>
      </c>
      <c r="F1204" s="8">
        <f>IF(Emission_Table[ [#This Row],[Clean GHG Type] ]="CO2", Emission_Table[[#This Row],[Emissions (tons)]],
 IF(Emission_Table[[#This Row],[Clean GHG Type]]="CH4", Emission_Table[[#This Row],[Emissions (tons)]]*28,
 IF(Emission_Table[[#This Row],[Clean GHG Type]]="N2O", Emission_Table[[#This Row],[Emissions (tons)]]*265, "")))</f>
        <v>5522.16</v>
      </c>
      <c r="G1204" s="8">
        <v>197.22</v>
      </c>
    </row>
    <row r="1205" spans="1:7" ht="15.75" customHeight="1" x14ac:dyDescent="0.3">
      <c r="A1205" s="6" t="s">
        <v>48</v>
      </c>
      <c r="B1205" s="6" t="str">
        <f>TRIM(UPPER(Emission_Table_Raw[[#This Row],[Facility Name]]))</f>
        <v>ADANI GREEN</v>
      </c>
      <c r="C1205" s="1" t="s">
        <v>13</v>
      </c>
      <c r="D1205" s="3" t="str">
        <f>TRIM(UPPER(Emission_Table_Raw[[#This Row],[Scope]]))</f>
        <v>SCOPE 3</v>
      </c>
      <c r="E1205" s="3" t="str">
        <f>SUBSTITUTE(SUBSTITUTE(SUBSTITUTE(UPPER(Emission_Table_Raw[[#This Row],[GHG Type]]),"₂","2"),"₄","4"),"₀","0")</f>
        <v>CH4</v>
      </c>
      <c r="F1205" s="8">
        <f>IF(Emission_Table[ [#This Row],[Clean GHG Type] ]="CO2", Emission_Table[[#This Row],[Emissions (tons)]],
 IF(Emission_Table[[#This Row],[Clean GHG Type]]="CH4", Emission_Table[[#This Row],[Emissions (tons)]]*28,
 IF(Emission_Table[[#This Row],[Clean GHG Type]]="N2O", Emission_Table[[#This Row],[Emissions (tons)]]*265, "")))</f>
        <v>73975.44</v>
      </c>
      <c r="G1205" s="8">
        <v>2641.98</v>
      </c>
    </row>
    <row r="1206" spans="1:7" ht="15.75" customHeight="1" x14ac:dyDescent="0.3">
      <c r="A1206" s="6" t="s">
        <v>173</v>
      </c>
      <c r="B1206" s="6" t="str">
        <f>TRIM(UPPER(Emission_Table_Raw[[#This Row],[Facility Name]]))</f>
        <v>ADANI GREEN</v>
      </c>
      <c r="C1206" s="1" t="s">
        <v>13</v>
      </c>
      <c r="D1206" s="3" t="str">
        <f>TRIM(UPPER(Emission_Table_Raw[[#This Row],[Scope]]))</f>
        <v>SCOPE 2</v>
      </c>
      <c r="E1206" s="3" t="str">
        <f>SUBSTITUTE(SUBSTITUTE(SUBSTITUTE(UPPER(Emission_Table_Raw[[#This Row],[GHG Type]]),"₂","2"),"₄","4"),"₀","0")</f>
        <v>CO2</v>
      </c>
      <c r="F1206" s="8">
        <f>IF(Emission_Table[ [#This Row],[Clean GHG Type] ]="CO2", Emission_Table[[#This Row],[Emissions (tons)]],
 IF(Emission_Table[[#This Row],[Clean GHG Type]]="CH4", Emission_Table[[#This Row],[Emissions (tons)]]*28,
 IF(Emission_Table[[#This Row],[Clean GHG Type]]="N2O", Emission_Table[[#This Row],[Emissions (tons)]]*265, "")))</f>
        <v>3888.93</v>
      </c>
      <c r="G1206" s="8">
        <v>3888.93</v>
      </c>
    </row>
    <row r="1207" spans="1:7" ht="15.75" customHeight="1" x14ac:dyDescent="0.3">
      <c r="A1207" s="6" t="s">
        <v>173</v>
      </c>
      <c r="B1207" s="6" t="str">
        <f>TRIM(UPPER(Emission_Table_Raw[[#This Row],[Facility Name]]))</f>
        <v>JSW ENERGY</v>
      </c>
      <c r="C1207" s="1" t="s">
        <v>8</v>
      </c>
      <c r="D1207" s="3" t="str">
        <f>TRIM(UPPER(Emission_Table_Raw[[#This Row],[Scope]]))</f>
        <v>SCOPE 1</v>
      </c>
      <c r="E1207" s="3" t="str">
        <f>SUBSTITUTE(SUBSTITUTE(SUBSTITUTE(UPPER(Emission_Table_Raw[[#This Row],[GHG Type]]),"₂","2"),"₄","4"),"₀","0")</f>
        <v>CH4</v>
      </c>
      <c r="F1207" s="8">
        <f>IF(Emission_Table[ [#This Row],[Clean GHG Type] ]="CO2", Emission_Table[[#This Row],[Emissions (tons)]],
 IF(Emission_Table[[#This Row],[Clean GHG Type]]="CH4", Emission_Table[[#This Row],[Emissions (tons)]]*28,
 IF(Emission_Table[[#This Row],[Clean GHG Type]]="N2O", Emission_Table[[#This Row],[Emissions (tons)]]*265, "")))</f>
        <v>36731.088739010258</v>
      </c>
      <c r="G1207" s="8">
        <v>1311.8245978217949</v>
      </c>
    </row>
    <row r="1208" spans="1:7" ht="15.75" customHeight="1" x14ac:dyDescent="0.3">
      <c r="A1208" s="6" t="s">
        <v>173</v>
      </c>
      <c r="B1208" s="6" t="str">
        <f>TRIM(UPPER(Emission_Table_Raw[[#This Row],[Facility Name]]))</f>
        <v>ADANI GREEN</v>
      </c>
      <c r="C1208" s="1" t="s">
        <v>23</v>
      </c>
      <c r="D1208" s="3" t="str">
        <f>TRIM(UPPER(Emission_Table_Raw[[#This Row],[Scope]]))</f>
        <v>SCOPE 1</v>
      </c>
      <c r="E1208" s="3" t="str">
        <f>SUBSTITUTE(SUBSTITUTE(SUBSTITUTE(UPPER(Emission_Table_Raw[[#This Row],[GHG Type]]),"₂","2"),"₄","4"),"₀","0")</f>
        <v>N2O</v>
      </c>
      <c r="F1208" s="8">
        <f>IF(Emission_Table[ [#This Row],[Clean GHG Type] ]="CO2", Emission_Table[[#This Row],[Emissions (tons)]],
 IF(Emission_Table[[#This Row],[Clean GHG Type]]="CH4", Emission_Table[[#This Row],[Emissions (tons)]]*28,
 IF(Emission_Table[[#This Row],[Clean GHG Type]]="N2O", Emission_Table[[#This Row],[Emissions (tons)]]*265, "")))</f>
        <v>646861.71793306211</v>
      </c>
      <c r="G1208" s="8">
        <v>2440.9876148417438</v>
      </c>
    </row>
    <row r="1209" spans="1:7" ht="15.75" customHeight="1" x14ac:dyDescent="0.3">
      <c r="A1209" s="6" t="s">
        <v>173</v>
      </c>
      <c r="B1209" s="6" t="str">
        <f>TRIM(UPPER(Emission_Table_Raw[[#This Row],[Facility Name]]))</f>
        <v>JSW ENERGY</v>
      </c>
      <c r="C1209" s="1" t="s">
        <v>23</v>
      </c>
      <c r="D1209" s="3" t="str">
        <f>TRIM(UPPER(Emission_Table_Raw[[#This Row],[Scope]]))</f>
        <v>SCOPE 3</v>
      </c>
      <c r="E1209" s="3" t="str">
        <f>SUBSTITUTE(SUBSTITUTE(SUBSTITUTE(UPPER(Emission_Table_Raw[[#This Row],[GHG Type]]),"₂","2"),"₄","4"),"₀","0")</f>
        <v>CO2</v>
      </c>
      <c r="F1209" s="8">
        <f>IF(Emission_Table[ [#This Row],[Clean GHG Type] ]="CO2", Emission_Table[[#This Row],[Emissions (tons)]],
 IF(Emission_Table[[#This Row],[Clean GHG Type]]="CH4", Emission_Table[[#This Row],[Emissions (tons)]]*28,
 IF(Emission_Table[[#This Row],[Clean GHG Type]]="N2O", Emission_Table[[#This Row],[Emissions (tons)]]*265, "")))</f>
        <v>4151.2</v>
      </c>
      <c r="G1209" s="8">
        <v>4151.2</v>
      </c>
    </row>
    <row r="1210" spans="1:7" ht="15.75" customHeight="1" x14ac:dyDescent="0.3">
      <c r="A1210" s="6" t="s">
        <v>173</v>
      </c>
      <c r="B1210" s="6" t="str">
        <f>TRIM(UPPER(Emission_Table_Raw[[#This Row],[Facility Name]]))</f>
        <v>ADANI GREEN</v>
      </c>
      <c r="C1210" s="1" t="s">
        <v>34</v>
      </c>
      <c r="D1210" s="3" t="str">
        <f>TRIM(UPPER(Emission_Table_Raw[[#This Row],[Scope]]))</f>
        <v>SCOPE 3</v>
      </c>
      <c r="E1210" s="3" t="str">
        <f>SUBSTITUTE(SUBSTITUTE(SUBSTITUTE(UPPER(Emission_Table_Raw[[#This Row],[GHG Type]]),"₂","2"),"₄","4"),"₀","0")</f>
        <v>CO2</v>
      </c>
      <c r="F1210" s="8">
        <f>IF(Emission_Table[ [#This Row],[Clean GHG Type] ]="CO2", Emission_Table[[#This Row],[Emissions (tons)]],
 IF(Emission_Table[[#This Row],[Clean GHG Type]]="CH4", Emission_Table[[#This Row],[Emissions (tons)]]*28,
 IF(Emission_Table[[#This Row],[Clean GHG Type]]="N2O", Emission_Table[[#This Row],[Emissions (tons)]]*265, "")))</f>
        <v>2941.43</v>
      </c>
      <c r="G1210" s="8">
        <v>2941.43</v>
      </c>
    </row>
    <row r="1211" spans="1:7" ht="15.75" customHeight="1" x14ac:dyDescent="0.3">
      <c r="A1211" s="6" t="s">
        <v>173</v>
      </c>
      <c r="B1211" s="6" t="str">
        <f>TRIM(UPPER(Emission_Table_Raw[[#This Row],[Facility Name]]))</f>
        <v>JSW ENERGY</v>
      </c>
      <c r="C1211" s="1" t="s">
        <v>13</v>
      </c>
      <c r="D1211" s="3" t="str">
        <f>TRIM(UPPER(Emission_Table_Raw[[#This Row],[Scope]]))</f>
        <v>SCOPE 1</v>
      </c>
      <c r="E1211" s="3" t="str">
        <f>SUBSTITUTE(SUBSTITUTE(SUBSTITUTE(UPPER(Emission_Table_Raw[[#This Row],[GHG Type]]),"₂","2"),"₄","4"),"₀","0")</f>
        <v>CO2</v>
      </c>
      <c r="F1211" s="8">
        <f>IF(Emission_Table[ [#This Row],[Clean GHG Type] ]="CO2", Emission_Table[[#This Row],[Emissions (tons)]],
 IF(Emission_Table[[#This Row],[Clean GHG Type]]="CH4", Emission_Table[[#This Row],[Emissions (tons)]]*28,
 IF(Emission_Table[[#This Row],[Clean GHG Type]]="N2O", Emission_Table[[#This Row],[Emissions (tons)]]*265, "")))</f>
        <v>2192.9713043942079</v>
      </c>
      <c r="G1211" s="8">
        <v>2192.9713043942079</v>
      </c>
    </row>
    <row r="1212" spans="1:7" ht="15.75" customHeight="1" x14ac:dyDescent="0.3">
      <c r="A1212" s="6" t="s">
        <v>173</v>
      </c>
      <c r="B1212" s="6" t="str">
        <f>TRIM(UPPER(Emission_Table_Raw[[#This Row],[Facility Name]]))</f>
        <v>TATA STEEL</v>
      </c>
      <c r="C1212" s="1" t="s">
        <v>34</v>
      </c>
      <c r="D1212" s="3" t="str">
        <f>TRIM(UPPER(Emission_Table_Raw[[#This Row],[Scope]]))</f>
        <v>SCOPE 2</v>
      </c>
      <c r="E1212" s="3" t="str">
        <f>SUBSTITUTE(SUBSTITUTE(SUBSTITUTE(UPPER(Emission_Table_Raw[[#This Row],[GHG Type]]),"₂","2"),"₄","4"),"₀","0")</f>
        <v>N2O</v>
      </c>
      <c r="F1212" s="8">
        <f>IF(Emission_Table[ [#This Row],[Clean GHG Type] ]="CO2", Emission_Table[[#This Row],[Emissions (tons)]],
 IF(Emission_Table[[#This Row],[Clean GHG Type]]="CH4", Emission_Table[[#This Row],[Emissions (tons)]]*28,
 IF(Emission_Table[[#This Row],[Clean GHG Type]]="N2O", Emission_Table[[#This Row],[Emissions (tons)]]*265, "")))</f>
        <v>765741.35000000009</v>
      </c>
      <c r="G1212" s="8">
        <v>2889.59</v>
      </c>
    </row>
    <row r="1213" spans="1:7" ht="15.75" customHeight="1" x14ac:dyDescent="0.3">
      <c r="A1213" s="6" t="s">
        <v>173</v>
      </c>
      <c r="B1213" s="6" t="str">
        <f>TRIM(UPPER(Emission_Table_Raw[[#This Row],[Facility Name]]))</f>
        <v>TATA STEEL</v>
      </c>
      <c r="C1213" s="1" t="s">
        <v>8</v>
      </c>
      <c r="D1213" s="3" t="str">
        <f>TRIM(UPPER(Emission_Table_Raw[[#This Row],[Scope]]))</f>
        <v>SCOPE 2</v>
      </c>
      <c r="E1213" s="3" t="str">
        <f>SUBSTITUTE(SUBSTITUTE(SUBSTITUTE(UPPER(Emission_Table_Raw[[#This Row],[GHG Type]]),"₂","2"),"₄","4"),"₀","0")</f>
        <v>CH4</v>
      </c>
      <c r="F1213" s="8">
        <f>IF(Emission_Table[ [#This Row],[Clean GHG Type] ]="CO2", Emission_Table[[#This Row],[Emissions (tons)]],
 IF(Emission_Table[[#This Row],[Clean GHG Type]]="CH4", Emission_Table[[#This Row],[Emissions (tons)]]*28,
 IF(Emission_Table[[#This Row],[Clean GHG Type]]="N2O", Emission_Table[[#This Row],[Emissions (tons)]]*265, "")))</f>
        <v>123507.43999999999</v>
      </c>
      <c r="G1213" s="8">
        <v>4410.9799999999996</v>
      </c>
    </row>
    <row r="1214" spans="1:7" ht="15.75" customHeight="1" x14ac:dyDescent="0.3">
      <c r="A1214" s="6" t="s">
        <v>173</v>
      </c>
      <c r="B1214" s="6" t="str">
        <f>TRIM(UPPER(Emission_Table_Raw[[#This Row],[Facility Name]]))</f>
        <v>L&amp;T</v>
      </c>
      <c r="C1214" s="1" t="s">
        <v>34</v>
      </c>
      <c r="D1214" s="3" t="str">
        <f>TRIM(UPPER(Emission_Table_Raw[[#This Row],[Scope]]))</f>
        <v>SCOPE 1</v>
      </c>
      <c r="E1214" s="3" t="str">
        <f>SUBSTITUTE(SUBSTITUTE(SUBSTITUTE(UPPER(Emission_Table_Raw[[#This Row],[GHG Type]]),"₂","2"),"₄","4"),"₀","0")</f>
        <v>CH4</v>
      </c>
      <c r="F1214" s="8">
        <f>IF(Emission_Table[ [#This Row],[Clean GHG Type] ]="CO2", Emission_Table[[#This Row],[Emissions (tons)]],
 IF(Emission_Table[[#This Row],[Clean GHG Type]]="CH4", Emission_Table[[#This Row],[Emissions (tons)]]*28,
 IF(Emission_Table[[#This Row],[Clean GHG Type]]="N2O", Emission_Table[[#This Row],[Emissions (tons)]]*265, "")))</f>
        <v>100814.56</v>
      </c>
      <c r="G1214" s="8">
        <v>3600.52</v>
      </c>
    </row>
    <row r="1215" spans="1:7" ht="15.75" customHeight="1" x14ac:dyDescent="0.3">
      <c r="A1215" s="6" t="s">
        <v>173</v>
      </c>
      <c r="B1215" s="6" t="str">
        <f>TRIM(UPPER(Emission_Table_Raw[[#This Row],[Facility Name]]))</f>
        <v>TATA STEEL</v>
      </c>
      <c r="C1215" s="1" t="s">
        <v>23</v>
      </c>
      <c r="D1215" s="3" t="str">
        <f>TRIM(UPPER(Emission_Table_Raw[[#This Row],[Scope]]))</f>
        <v>SCOPE 3</v>
      </c>
      <c r="E1215" s="3" t="str">
        <f>SUBSTITUTE(SUBSTITUTE(SUBSTITUTE(UPPER(Emission_Table_Raw[[#This Row],[GHG Type]]),"₂","2"),"₄","4"),"₀","0")</f>
        <v>N2O</v>
      </c>
      <c r="F1215" s="8">
        <f>IF(Emission_Table[ [#This Row],[Clean GHG Type] ]="CO2", Emission_Table[[#This Row],[Emissions (tons)]],
 IF(Emission_Table[[#This Row],[Clean GHG Type]]="CH4", Emission_Table[[#This Row],[Emissions (tons)]]*28,
 IF(Emission_Table[[#This Row],[Clean GHG Type]]="N2O", Emission_Table[[#This Row],[Emissions (tons)]]*265, "")))</f>
        <v>1150052.2999999998</v>
      </c>
      <c r="G1215" s="8">
        <v>4339.82</v>
      </c>
    </row>
    <row r="1216" spans="1:7" ht="15.75" customHeight="1" x14ac:dyDescent="0.3">
      <c r="A1216" s="6" t="s">
        <v>173</v>
      </c>
      <c r="B1216" s="6" t="str">
        <f>TRIM(UPPER(Emission_Table_Raw[[#This Row],[Facility Name]]))</f>
        <v>TATA STEEL</v>
      </c>
      <c r="C1216" s="1" t="s">
        <v>8</v>
      </c>
      <c r="D1216" s="3" t="str">
        <f>TRIM(UPPER(Emission_Table_Raw[[#This Row],[Scope]]))</f>
        <v>SCOPE 1</v>
      </c>
      <c r="E1216" s="3" t="str">
        <f>SUBSTITUTE(SUBSTITUTE(SUBSTITUTE(UPPER(Emission_Table_Raw[[#This Row],[GHG Type]]),"₂","2"),"₄","4"),"₀","0")</f>
        <v>CH4</v>
      </c>
      <c r="F1216" s="8">
        <f>IF(Emission_Table[ [#This Row],[Clean GHG Type] ]="CO2", Emission_Table[[#This Row],[Emissions (tons)]],
 IF(Emission_Table[[#This Row],[Clean GHG Type]]="CH4", Emission_Table[[#This Row],[Emissions (tons)]]*28,
 IF(Emission_Table[[#This Row],[Clean GHG Type]]="N2O", Emission_Table[[#This Row],[Emissions (tons)]]*265, "")))</f>
        <v>81184.88</v>
      </c>
      <c r="G1216" s="8">
        <v>2899.46</v>
      </c>
    </row>
    <row r="1217" spans="1:7" ht="15.75" customHeight="1" x14ac:dyDescent="0.3">
      <c r="A1217" s="6" t="s">
        <v>198</v>
      </c>
      <c r="B1217" s="6" t="str">
        <f>TRIM(UPPER(Emission_Table_Raw[[#This Row],[Facility Name]]))</f>
        <v>ADANI GREEN</v>
      </c>
      <c r="C1217" s="1" t="s">
        <v>34</v>
      </c>
      <c r="D1217" s="3" t="str">
        <f>TRIM(UPPER(Emission_Table_Raw[[#This Row],[Scope]]))</f>
        <v>SCOPE 2</v>
      </c>
      <c r="E1217" s="3" t="str">
        <f>SUBSTITUTE(SUBSTITUTE(SUBSTITUTE(UPPER(Emission_Table_Raw[[#This Row],[GHG Type]]),"₂","2"),"₄","4"),"₀","0")</f>
        <v>CO2</v>
      </c>
      <c r="F1217" s="8">
        <f>IF(Emission_Table[ [#This Row],[Clean GHG Type] ]="CO2", Emission_Table[[#This Row],[Emissions (tons)]],
 IF(Emission_Table[[#This Row],[Clean GHG Type]]="CH4", Emission_Table[[#This Row],[Emissions (tons)]]*28,
 IF(Emission_Table[[#This Row],[Clean GHG Type]]="N2O", Emission_Table[[#This Row],[Emissions (tons)]]*265, "")))</f>
        <v>2303.56</v>
      </c>
      <c r="G1217" s="8">
        <v>2303.56</v>
      </c>
    </row>
    <row r="1218" spans="1:7" ht="15.75" customHeight="1" x14ac:dyDescent="0.3">
      <c r="A1218" s="6" t="s">
        <v>198</v>
      </c>
      <c r="B1218" s="6" t="str">
        <f>TRIM(UPPER(Emission_Table_Raw[[#This Row],[Facility Name]]))</f>
        <v>ADANI GREEN</v>
      </c>
      <c r="C1218" s="1" t="s">
        <v>23</v>
      </c>
      <c r="D1218" s="3" t="str">
        <f>TRIM(UPPER(Emission_Table_Raw[[#This Row],[Scope]]))</f>
        <v>SCOPE 3</v>
      </c>
      <c r="E1218" s="3" t="str">
        <f>SUBSTITUTE(SUBSTITUTE(SUBSTITUTE(UPPER(Emission_Table_Raw[[#This Row],[GHG Type]]),"₂","2"),"₄","4"),"₀","0")</f>
        <v>N2O</v>
      </c>
      <c r="F1218" s="8">
        <f>IF(Emission_Table[ [#This Row],[Clean GHG Type] ]="CO2", Emission_Table[[#This Row],[Emissions (tons)]],
 IF(Emission_Table[[#This Row],[Clean GHG Type]]="CH4", Emission_Table[[#This Row],[Emissions (tons)]]*28,
 IF(Emission_Table[[#This Row],[Clean GHG Type]]="N2O", Emission_Table[[#This Row],[Emissions (tons)]]*265, "")))</f>
        <v>860645.79999999993</v>
      </c>
      <c r="G1218" s="8">
        <v>3247.72</v>
      </c>
    </row>
    <row r="1219" spans="1:7" ht="15.75" customHeight="1" x14ac:dyDescent="0.3">
      <c r="A1219" s="6" t="s">
        <v>198</v>
      </c>
      <c r="B1219" s="6" t="str">
        <f>TRIM(UPPER(Emission_Table_Raw[[#This Row],[Facility Name]]))</f>
        <v>JSW ENERGY</v>
      </c>
      <c r="C1219" s="1" t="s">
        <v>34</v>
      </c>
      <c r="D1219" s="3" t="str">
        <f>TRIM(UPPER(Emission_Table_Raw[[#This Row],[Scope]]))</f>
        <v>SCOPE 3</v>
      </c>
      <c r="E1219" s="3" t="str">
        <f>SUBSTITUTE(SUBSTITUTE(SUBSTITUTE(UPPER(Emission_Table_Raw[[#This Row],[GHG Type]]),"₂","2"),"₄","4"),"₀","0")</f>
        <v>CH4</v>
      </c>
      <c r="F1219" s="8">
        <f>IF(Emission_Table[ [#This Row],[Clean GHG Type] ]="CO2", Emission_Table[[#This Row],[Emissions (tons)]],
 IF(Emission_Table[[#This Row],[Clean GHG Type]]="CH4", Emission_Table[[#This Row],[Emissions (tons)]]*28,
 IF(Emission_Table[[#This Row],[Clean GHG Type]]="N2O", Emission_Table[[#This Row],[Emissions (tons)]]*265, "")))</f>
        <v>84961.111422848553</v>
      </c>
      <c r="G1219" s="8">
        <v>3034.3254079588769</v>
      </c>
    </row>
    <row r="1220" spans="1:7" ht="15.75" customHeight="1" x14ac:dyDescent="0.3">
      <c r="A1220" s="6" t="s">
        <v>198</v>
      </c>
      <c r="B1220" s="6" t="str">
        <f>TRIM(UPPER(Emission_Table_Raw[[#This Row],[Facility Name]]))</f>
        <v>RELIANCE INDUSTRIES</v>
      </c>
      <c r="C1220" s="1" t="s">
        <v>23</v>
      </c>
      <c r="D1220" s="3" t="str">
        <f>TRIM(UPPER(Emission_Table_Raw[[#This Row],[Scope]]))</f>
        <v>SCOPE 3</v>
      </c>
      <c r="E1220" s="3" t="str">
        <f>SUBSTITUTE(SUBSTITUTE(SUBSTITUTE(UPPER(Emission_Table_Raw[[#This Row],[GHG Type]]),"₂","2"),"₄","4"),"₀","0")</f>
        <v>CO2</v>
      </c>
      <c r="F1220" s="8">
        <f>IF(Emission_Table[ [#This Row],[Clean GHG Type] ]="CO2", Emission_Table[[#This Row],[Emissions (tons)]],
 IF(Emission_Table[[#This Row],[Clean GHG Type]]="CH4", Emission_Table[[#This Row],[Emissions (tons)]]*28,
 IF(Emission_Table[[#This Row],[Clean GHG Type]]="N2O", Emission_Table[[#This Row],[Emissions (tons)]]*265, "")))</f>
        <v>441.04</v>
      </c>
      <c r="G1220" s="8">
        <v>441.04</v>
      </c>
    </row>
    <row r="1221" spans="1:7" ht="15.75" customHeight="1" x14ac:dyDescent="0.3">
      <c r="A1221" s="6" t="s">
        <v>198</v>
      </c>
      <c r="B1221" s="6" t="str">
        <f>TRIM(UPPER(Emission_Table_Raw[[#This Row],[Facility Name]]))</f>
        <v>L&amp;T</v>
      </c>
      <c r="C1221" s="1" t="s">
        <v>8</v>
      </c>
      <c r="D1221" s="3" t="str">
        <f>TRIM(UPPER(Emission_Table_Raw[[#This Row],[Scope]]))</f>
        <v>SCOPE 2</v>
      </c>
      <c r="E1221" s="3" t="str">
        <f>SUBSTITUTE(SUBSTITUTE(SUBSTITUTE(UPPER(Emission_Table_Raw[[#This Row],[GHG Type]]),"₂","2"),"₄","4"),"₀","0")</f>
        <v>CO2</v>
      </c>
      <c r="F1221" s="8">
        <f>IF(Emission_Table[ [#This Row],[Clean GHG Type] ]="CO2", Emission_Table[[#This Row],[Emissions (tons)]],
 IF(Emission_Table[[#This Row],[Clean GHG Type]]="CH4", Emission_Table[[#This Row],[Emissions (tons)]]*28,
 IF(Emission_Table[[#This Row],[Clean GHG Type]]="N2O", Emission_Table[[#This Row],[Emissions (tons)]]*265, "")))</f>
        <v>2097.4</v>
      </c>
      <c r="G1221" s="8">
        <v>2097.4</v>
      </c>
    </row>
    <row r="1222" spans="1:7" ht="15.75" customHeight="1" x14ac:dyDescent="0.3">
      <c r="A1222" s="6" t="s">
        <v>198</v>
      </c>
      <c r="B1222" s="6" t="str">
        <f>TRIM(UPPER(Emission_Table_Raw[[#This Row],[Facility Name]]))</f>
        <v>RELIANCE INDUSTRIES</v>
      </c>
      <c r="C1222" s="1" t="s">
        <v>23</v>
      </c>
      <c r="D1222" s="3" t="str">
        <f>TRIM(UPPER(Emission_Table_Raw[[#This Row],[Scope]]))</f>
        <v>SCOPE 3</v>
      </c>
      <c r="E1222" s="3" t="str">
        <f>SUBSTITUTE(SUBSTITUTE(SUBSTITUTE(UPPER(Emission_Table_Raw[[#This Row],[GHG Type]]),"₂","2"),"₄","4"),"₀","0")</f>
        <v>CH4</v>
      </c>
      <c r="F1222" s="8">
        <f>IF(Emission_Table[ [#This Row],[Clean GHG Type] ]="CO2", Emission_Table[[#This Row],[Emissions (tons)]],
 IF(Emission_Table[[#This Row],[Clean GHG Type]]="CH4", Emission_Table[[#This Row],[Emissions (tons)]]*28,
 IF(Emission_Table[[#This Row],[Clean GHG Type]]="N2O", Emission_Table[[#This Row],[Emissions (tons)]]*265, "")))</f>
        <v>111564.85794911275</v>
      </c>
      <c r="G1222" s="8">
        <v>3984.4592124683122</v>
      </c>
    </row>
    <row r="1223" spans="1:7" ht="15.75" customHeight="1" x14ac:dyDescent="0.3">
      <c r="A1223" s="6" t="s">
        <v>198</v>
      </c>
      <c r="B1223" s="6" t="str">
        <f>TRIM(UPPER(Emission_Table_Raw[[#This Row],[Facility Name]]))</f>
        <v>TATA STEEL</v>
      </c>
      <c r="C1223" s="1" t="s">
        <v>34</v>
      </c>
      <c r="D1223" s="3" t="str">
        <f>TRIM(UPPER(Emission_Table_Raw[[#This Row],[Scope]]))</f>
        <v>SCOPE 1</v>
      </c>
      <c r="E1223" s="3" t="str">
        <f>SUBSTITUTE(SUBSTITUTE(SUBSTITUTE(UPPER(Emission_Table_Raw[[#This Row],[GHG Type]]),"₂","2"),"₄","4"),"₀","0")</f>
        <v>CH4</v>
      </c>
      <c r="F1223" s="8">
        <f>IF(Emission_Table[ [#This Row],[Clean GHG Type] ]="CO2", Emission_Table[[#This Row],[Emissions (tons)]],
 IF(Emission_Table[[#This Row],[Clean GHG Type]]="CH4", Emission_Table[[#This Row],[Emissions (tons)]]*28,
 IF(Emission_Table[[#This Row],[Clean GHG Type]]="N2O", Emission_Table[[#This Row],[Emissions (tons)]]*265, "")))</f>
        <v>82809.72</v>
      </c>
      <c r="G1223" s="8">
        <v>2957.49</v>
      </c>
    </row>
    <row r="1224" spans="1:7" ht="15.75" customHeight="1" x14ac:dyDescent="0.3">
      <c r="A1224" s="6" t="s">
        <v>198</v>
      </c>
      <c r="B1224" s="6" t="str">
        <f>TRIM(UPPER(Emission_Table_Raw[[#This Row],[Facility Name]]))</f>
        <v>JSW ENERGY</v>
      </c>
      <c r="C1224" s="1" t="s">
        <v>8</v>
      </c>
      <c r="D1224" s="3" t="str">
        <f>TRIM(UPPER(Emission_Table_Raw[[#This Row],[Scope]]))</f>
        <v>SCOPE 2</v>
      </c>
      <c r="E1224" s="3" t="str">
        <f>SUBSTITUTE(SUBSTITUTE(SUBSTITUTE(UPPER(Emission_Table_Raw[[#This Row],[GHG Type]]),"₂","2"),"₄","4"),"₀","0")</f>
        <v>CO2</v>
      </c>
      <c r="F1224" s="8">
        <f>IF(Emission_Table[ [#This Row],[Clean GHG Type] ]="CO2", Emission_Table[[#This Row],[Emissions (tons)]],
 IF(Emission_Table[[#This Row],[Clean GHG Type]]="CH4", Emission_Table[[#This Row],[Emissions (tons)]]*28,
 IF(Emission_Table[[#This Row],[Clean GHG Type]]="N2O", Emission_Table[[#This Row],[Emissions (tons)]]*265, "")))</f>
        <v>3686.6816825784972</v>
      </c>
      <c r="G1224" s="8">
        <v>3686.6816825784972</v>
      </c>
    </row>
    <row r="1225" spans="1:7" ht="15.75" customHeight="1" x14ac:dyDescent="0.3">
      <c r="A1225" s="6" t="s">
        <v>198</v>
      </c>
      <c r="B1225" s="6" t="str">
        <f>TRIM(UPPER(Emission_Table_Raw[[#This Row],[Facility Name]]))</f>
        <v>ADANI GREEN</v>
      </c>
      <c r="C1225" s="1" t="s">
        <v>13</v>
      </c>
      <c r="D1225" s="3" t="str">
        <f>TRIM(UPPER(Emission_Table_Raw[[#This Row],[Scope]]))</f>
        <v>SCOPE 1</v>
      </c>
      <c r="E1225" s="3" t="str">
        <f>SUBSTITUTE(SUBSTITUTE(SUBSTITUTE(UPPER(Emission_Table_Raw[[#This Row],[GHG Type]]),"₂","2"),"₄","4"),"₀","0")</f>
        <v>N2O</v>
      </c>
      <c r="F1225" s="8">
        <f>IF(Emission_Table[ [#This Row],[Clean GHG Type] ]="CO2", Emission_Table[[#This Row],[Emissions (tons)]],
 IF(Emission_Table[[#This Row],[Clean GHG Type]]="CH4", Emission_Table[[#This Row],[Emissions (tons)]]*28,
 IF(Emission_Table[[#This Row],[Clean GHG Type]]="N2O", Emission_Table[[#This Row],[Emissions (tons)]]*265, "")))</f>
        <v>998959.73338075599</v>
      </c>
      <c r="G1225" s="8">
        <v>3769.6593712481358</v>
      </c>
    </row>
    <row r="1226" spans="1:7" ht="15.75" customHeight="1" x14ac:dyDescent="0.3">
      <c r="A1226" s="6" t="s">
        <v>111</v>
      </c>
      <c r="B1226" s="6" t="str">
        <f>TRIM(UPPER(Emission_Table_Raw[[#This Row],[Facility Name]]))</f>
        <v>TATA STEEL</v>
      </c>
      <c r="C1226" s="1" t="s">
        <v>8</v>
      </c>
      <c r="D1226" s="3" t="str">
        <f>TRIM(UPPER(Emission_Table_Raw[[#This Row],[Scope]]))</f>
        <v>SCOPE 3</v>
      </c>
      <c r="E1226" s="3" t="str">
        <f>SUBSTITUTE(SUBSTITUTE(SUBSTITUTE(UPPER(Emission_Table_Raw[[#This Row],[GHG Type]]),"₂","2"),"₄","4"),"₀","0")</f>
        <v>CO2</v>
      </c>
      <c r="F1226" s="8">
        <f>IF(Emission_Table[ [#This Row],[Clean GHG Type] ]="CO2", Emission_Table[[#This Row],[Emissions (tons)]],
 IF(Emission_Table[[#This Row],[Clean GHG Type]]="CH4", Emission_Table[[#This Row],[Emissions (tons)]]*28,
 IF(Emission_Table[[#This Row],[Clean GHG Type]]="N2O", Emission_Table[[#This Row],[Emissions (tons)]]*265, "")))</f>
        <v>2970.05</v>
      </c>
      <c r="G1226" s="8">
        <v>2970.05</v>
      </c>
    </row>
    <row r="1227" spans="1:7" ht="15.75" customHeight="1" x14ac:dyDescent="0.3">
      <c r="A1227" s="6" t="s">
        <v>111</v>
      </c>
      <c r="B1227" s="6" t="str">
        <f>TRIM(UPPER(Emission_Table_Raw[[#This Row],[Facility Name]]))</f>
        <v>JSW ENERGY</v>
      </c>
      <c r="C1227" s="1" t="s">
        <v>13</v>
      </c>
      <c r="D1227" s="3" t="str">
        <f>TRIM(UPPER(Emission_Table_Raw[[#This Row],[Scope]]))</f>
        <v>SCOPE 1</v>
      </c>
      <c r="E1227" s="3" t="str">
        <f>SUBSTITUTE(SUBSTITUTE(SUBSTITUTE(UPPER(Emission_Table_Raw[[#This Row],[GHG Type]]),"₂","2"),"₄","4"),"₀","0")</f>
        <v>N2O</v>
      </c>
      <c r="F1227" s="8">
        <f>IF(Emission_Table[ [#This Row],[Clean GHG Type] ]="CO2", Emission_Table[[#This Row],[Emissions (tons)]],
 IF(Emission_Table[[#This Row],[Clean GHG Type]]="CH4", Emission_Table[[#This Row],[Emissions (tons)]]*28,
 IF(Emission_Table[[#This Row],[Clean GHG Type]]="N2O", Emission_Table[[#This Row],[Emissions (tons)]]*265, "")))</f>
        <v>469193.5465068295</v>
      </c>
      <c r="G1227" s="8">
        <v>1770.541684931432</v>
      </c>
    </row>
    <row r="1228" spans="1:7" ht="15.75" customHeight="1" x14ac:dyDescent="0.3">
      <c r="A1228" s="6" t="s">
        <v>111</v>
      </c>
      <c r="B1228" s="6" t="str">
        <f>TRIM(UPPER(Emission_Table_Raw[[#This Row],[Facility Name]]))</f>
        <v>L&amp;T</v>
      </c>
      <c r="C1228" s="1" t="s">
        <v>8</v>
      </c>
      <c r="D1228" s="3" t="str">
        <f>TRIM(UPPER(Emission_Table_Raw[[#This Row],[Scope]]))</f>
        <v>SCOPE 3</v>
      </c>
      <c r="E1228" s="3" t="str">
        <f>SUBSTITUTE(SUBSTITUTE(SUBSTITUTE(UPPER(Emission_Table_Raw[[#This Row],[GHG Type]]),"₂","2"),"₄","4"),"₀","0")</f>
        <v>N2O</v>
      </c>
      <c r="F1228" s="8">
        <f>IF(Emission_Table[ [#This Row],[Clean GHG Type] ]="CO2", Emission_Table[[#This Row],[Emissions (tons)]],
 IF(Emission_Table[[#This Row],[Clean GHG Type]]="CH4", Emission_Table[[#This Row],[Emissions (tons)]]*28,
 IF(Emission_Table[[#This Row],[Clean GHG Type]]="N2O", Emission_Table[[#This Row],[Emissions (tons)]]*265, "")))</f>
        <v>288302.41901827423</v>
      </c>
      <c r="G1228" s="8">
        <v>1087.9336566727329</v>
      </c>
    </row>
    <row r="1229" spans="1:7" ht="15.75" customHeight="1" x14ac:dyDescent="0.3">
      <c r="A1229" s="6" t="s">
        <v>111</v>
      </c>
      <c r="B1229" s="6" t="str">
        <f>TRIM(UPPER(Emission_Table_Raw[[#This Row],[Facility Name]]))</f>
        <v>ADANI GREEN</v>
      </c>
      <c r="C1229" s="1" t="s">
        <v>23</v>
      </c>
      <c r="D1229" s="3" t="str">
        <f>TRIM(UPPER(Emission_Table_Raw[[#This Row],[Scope]]))</f>
        <v>SCOPE 1</v>
      </c>
      <c r="E1229" s="3" t="str">
        <f>SUBSTITUTE(SUBSTITUTE(SUBSTITUTE(UPPER(Emission_Table_Raw[[#This Row],[GHG Type]]),"₂","2"),"₄","4"),"₀","0")</f>
        <v>CO2</v>
      </c>
      <c r="F1229" s="8">
        <f>IF(Emission_Table[ [#This Row],[Clean GHG Type] ]="CO2", Emission_Table[[#This Row],[Emissions (tons)]],
 IF(Emission_Table[[#This Row],[Clean GHG Type]]="CH4", Emission_Table[[#This Row],[Emissions (tons)]]*28,
 IF(Emission_Table[[#This Row],[Clean GHG Type]]="N2O", Emission_Table[[#This Row],[Emissions (tons)]]*265, "")))</f>
        <v>1192.333994296024</v>
      </c>
      <c r="G1229" s="8">
        <v>1192.333994296024</v>
      </c>
    </row>
    <row r="1230" spans="1:7" ht="15.75" customHeight="1" x14ac:dyDescent="0.3">
      <c r="A1230" s="6" t="s">
        <v>111</v>
      </c>
      <c r="B1230" s="6" t="str">
        <f>TRIM(UPPER(Emission_Table_Raw[[#This Row],[Facility Name]]))</f>
        <v>L&amp;T</v>
      </c>
      <c r="C1230" s="1" t="s">
        <v>23</v>
      </c>
      <c r="D1230" s="3" t="str">
        <f>TRIM(UPPER(Emission_Table_Raw[[#This Row],[Scope]]))</f>
        <v>SCOPE 2</v>
      </c>
      <c r="E1230" s="3" t="str">
        <f>SUBSTITUTE(SUBSTITUTE(SUBSTITUTE(UPPER(Emission_Table_Raw[[#This Row],[GHG Type]]),"₂","2"),"₄","4"),"₀","0")</f>
        <v>N2O</v>
      </c>
      <c r="F1230" s="8">
        <f>IF(Emission_Table[ [#This Row],[Clean GHG Type] ]="CO2", Emission_Table[[#This Row],[Emissions (tons)]],
 IF(Emission_Table[[#This Row],[Clean GHG Type]]="CH4", Emission_Table[[#This Row],[Emissions (tons)]]*28,
 IF(Emission_Table[[#This Row],[Clean GHG Type]]="N2O", Emission_Table[[#This Row],[Emissions (tons)]]*265, "")))</f>
        <v>876535.85751004284</v>
      </c>
      <c r="G1230" s="8">
        <v>3307.682481169973</v>
      </c>
    </row>
    <row r="1231" spans="1:7" ht="15.75" customHeight="1" x14ac:dyDescent="0.3">
      <c r="A1231" s="6" t="s">
        <v>111</v>
      </c>
      <c r="B1231" s="6" t="str">
        <f>TRIM(UPPER(Emission_Table_Raw[[#This Row],[Facility Name]]))</f>
        <v>ADANI GREEN</v>
      </c>
      <c r="C1231" s="1" t="s">
        <v>34</v>
      </c>
      <c r="D1231" s="3" t="str">
        <f>TRIM(UPPER(Emission_Table_Raw[[#This Row],[Scope]]))</f>
        <v>SCOPE 2</v>
      </c>
      <c r="E1231" s="3" t="str">
        <f>SUBSTITUTE(SUBSTITUTE(SUBSTITUTE(UPPER(Emission_Table_Raw[[#This Row],[GHG Type]]),"₂","2"),"₄","4"),"₀","0")</f>
        <v>CH4</v>
      </c>
      <c r="F1231" s="8">
        <f>IF(Emission_Table[ [#This Row],[Clean GHG Type] ]="CO2", Emission_Table[[#This Row],[Emissions (tons)]],
 IF(Emission_Table[[#This Row],[Clean GHG Type]]="CH4", Emission_Table[[#This Row],[Emissions (tons)]]*28,
 IF(Emission_Table[[#This Row],[Clean GHG Type]]="N2O", Emission_Table[[#This Row],[Emissions (tons)]]*265, "")))</f>
        <v>99453.48</v>
      </c>
      <c r="G1231" s="8">
        <v>3551.91</v>
      </c>
    </row>
    <row r="1232" spans="1:7" ht="15.75" customHeight="1" x14ac:dyDescent="0.3">
      <c r="A1232" s="6" t="s">
        <v>111</v>
      </c>
      <c r="B1232" s="6" t="str">
        <f>TRIM(UPPER(Emission_Table_Raw[[#This Row],[Facility Name]]))</f>
        <v>RELIANCE INDUSTRIES</v>
      </c>
      <c r="C1232" s="1" t="s">
        <v>8</v>
      </c>
      <c r="D1232" s="3" t="str">
        <f>TRIM(UPPER(Emission_Table_Raw[[#This Row],[Scope]]))</f>
        <v>SCOPE 2</v>
      </c>
      <c r="E1232" s="3" t="str">
        <f>SUBSTITUTE(SUBSTITUTE(SUBSTITUTE(UPPER(Emission_Table_Raw[[#This Row],[GHG Type]]),"₂","2"),"₄","4"),"₀","0")</f>
        <v>N2O</v>
      </c>
      <c r="F1232" s="8">
        <f>IF(Emission_Table[ [#This Row],[Clean GHG Type] ]="CO2", Emission_Table[[#This Row],[Emissions (tons)]],
 IF(Emission_Table[[#This Row],[Clean GHG Type]]="CH4", Emission_Table[[#This Row],[Emissions (tons)]]*28,
 IF(Emission_Table[[#This Row],[Clean GHG Type]]="N2O", Emission_Table[[#This Row],[Emissions (tons)]]*265, "")))</f>
        <v>787784.05</v>
      </c>
      <c r="G1232" s="8">
        <v>2972.77</v>
      </c>
    </row>
    <row r="1233" spans="1:7" ht="15.75" customHeight="1" x14ac:dyDescent="0.3">
      <c r="A1233" s="6" t="s">
        <v>111</v>
      </c>
      <c r="B1233" s="6" t="str">
        <f>TRIM(UPPER(Emission_Table_Raw[[#This Row],[Facility Name]]))</f>
        <v>JSW ENERGY</v>
      </c>
      <c r="C1233" s="1" t="s">
        <v>34</v>
      </c>
      <c r="D1233" s="3" t="str">
        <f>TRIM(UPPER(Emission_Table_Raw[[#This Row],[Scope]]))</f>
        <v>SCOPE 1</v>
      </c>
      <c r="E1233" s="3" t="str">
        <f>SUBSTITUTE(SUBSTITUTE(SUBSTITUTE(UPPER(Emission_Table_Raw[[#This Row],[GHG Type]]),"₂","2"),"₄","4"),"₀","0")</f>
        <v>CH4</v>
      </c>
      <c r="F1233" s="8">
        <f>IF(Emission_Table[ [#This Row],[Clean GHG Type] ]="CO2", Emission_Table[[#This Row],[Emissions (tons)]],
 IF(Emission_Table[[#This Row],[Clean GHG Type]]="CH4", Emission_Table[[#This Row],[Emissions (tons)]]*28,
 IF(Emission_Table[[#This Row],[Clean GHG Type]]="N2O", Emission_Table[[#This Row],[Emissions (tons)]]*265, "")))</f>
        <v>74076.800000000003</v>
      </c>
      <c r="G1233" s="8">
        <v>2645.6</v>
      </c>
    </row>
    <row r="1234" spans="1:7" ht="15.75" customHeight="1" x14ac:dyDescent="0.3">
      <c r="A1234" s="6" t="s">
        <v>111</v>
      </c>
      <c r="B1234" s="6" t="str">
        <f>TRIM(UPPER(Emission_Table_Raw[[#This Row],[Facility Name]]))</f>
        <v>ADANI GREEN</v>
      </c>
      <c r="C1234" s="1" t="s">
        <v>8</v>
      </c>
      <c r="D1234" s="3" t="str">
        <f>TRIM(UPPER(Emission_Table_Raw[[#This Row],[Scope]]))</f>
        <v>SCOPE 3</v>
      </c>
      <c r="E1234" s="3" t="str">
        <f>SUBSTITUTE(SUBSTITUTE(SUBSTITUTE(UPPER(Emission_Table_Raw[[#This Row],[GHG Type]]),"₂","2"),"₄","4"),"₀","0")</f>
        <v>CO2</v>
      </c>
      <c r="F1234" s="8">
        <f>IF(Emission_Table[ [#This Row],[Clean GHG Type] ]="CO2", Emission_Table[[#This Row],[Emissions (tons)]],
 IF(Emission_Table[[#This Row],[Clean GHG Type]]="CH4", Emission_Table[[#This Row],[Emissions (tons)]]*28,
 IF(Emission_Table[[#This Row],[Clean GHG Type]]="N2O", Emission_Table[[#This Row],[Emissions (tons)]]*265, "")))</f>
        <v>2351.4377826252971</v>
      </c>
      <c r="G1234" s="8">
        <v>2351.4377826252971</v>
      </c>
    </row>
    <row r="1235" spans="1:7" ht="15.75" customHeight="1" x14ac:dyDescent="0.3">
      <c r="A1235" s="6" t="s">
        <v>111</v>
      </c>
      <c r="B1235" s="6" t="str">
        <f>TRIM(UPPER(Emission_Table_Raw[[#This Row],[Facility Name]]))</f>
        <v>L&amp;T</v>
      </c>
      <c r="C1235" s="1" t="s">
        <v>34</v>
      </c>
      <c r="D1235" s="3" t="str">
        <f>TRIM(UPPER(Emission_Table_Raw[[#This Row],[Scope]]))</f>
        <v>SCOPE 3</v>
      </c>
      <c r="E1235" s="3" t="str">
        <f>SUBSTITUTE(SUBSTITUTE(SUBSTITUTE(UPPER(Emission_Table_Raw[[#This Row],[GHG Type]]),"₂","2"),"₄","4"),"₀","0")</f>
        <v>N2O</v>
      </c>
      <c r="F1235" s="8">
        <f>IF(Emission_Table[ [#This Row],[Clean GHG Type] ]="CO2", Emission_Table[[#This Row],[Emissions (tons)]],
 IF(Emission_Table[[#This Row],[Clean GHG Type]]="CH4", Emission_Table[[#This Row],[Emissions (tons)]]*28,
 IF(Emission_Table[[#This Row],[Clean GHG Type]]="N2O", Emission_Table[[#This Row],[Emissions (tons)]]*265, "")))</f>
        <v>749409.4</v>
      </c>
      <c r="G1235" s="8">
        <v>2827.96</v>
      </c>
    </row>
    <row r="1236" spans="1:7" ht="15.75" customHeight="1" x14ac:dyDescent="0.3">
      <c r="A1236" s="6" t="s">
        <v>130</v>
      </c>
      <c r="B1236" s="6" t="str">
        <f>TRIM(UPPER(Emission_Table_Raw[[#This Row],[Facility Name]]))</f>
        <v>RELIANCE INDUSTRIES</v>
      </c>
      <c r="C1236" s="1" t="s">
        <v>13</v>
      </c>
      <c r="D1236" s="3" t="str">
        <f>TRIM(UPPER(Emission_Table_Raw[[#This Row],[Scope]]))</f>
        <v>SCOPE 2</v>
      </c>
      <c r="E1236" s="3" t="str">
        <f>SUBSTITUTE(SUBSTITUTE(SUBSTITUTE(UPPER(Emission_Table_Raw[[#This Row],[GHG Type]]),"₂","2"),"₄","4"),"₀","0")</f>
        <v>CO2</v>
      </c>
      <c r="F1236" s="8">
        <f>IF(Emission_Table[ [#This Row],[Clean GHG Type] ]="CO2", Emission_Table[[#This Row],[Emissions (tons)]],
 IF(Emission_Table[[#This Row],[Clean GHG Type]]="CH4", Emission_Table[[#This Row],[Emissions (tons)]]*28,
 IF(Emission_Table[[#This Row],[Clean GHG Type]]="N2O", Emission_Table[[#This Row],[Emissions (tons)]]*265, "")))</f>
        <v>1696.11</v>
      </c>
      <c r="G1236" s="8">
        <v>1696.11</v>
      </c>
    </row>
    <row r="1237" spans="1:7" ht="15.75" customHeight="1" x14ac:dyDescent="0.3">
      <c r="A1237" s="6" t="s">
        <v>130</v>
      </c>
      <c r="B1237" s="6" t="str">
        <f>TRIM(UPPER(Emission_Table_Raw[[#This Row],[Facility Name]]))</f>
        <v>ADANI GREEN</v>
      </c>
      <c r="C1237" s="1" t="s">
        <v>8</v>
      </c>
      <c r="D1237" s="3" t="str">
        <f>TRIM(UPPER(Emission_Table_Raw[[#This Row],[Scope]]))</f>
        <v>SCOPE 3</v>
      </c>
      <c r="E1237" s="3" t="str">
        <f>SUBSTITUTE(SUBSTITUTE(SUBSTITUTE(UPPER(Emission_Table_Raw[[#This Row],[GHG Type]]),"₂","2"),"₄","4"),"₀","0")</f>
        <v>CO2</v>
      </c>
      <c r="F1237" s="8">
        <f>IF(Emission_Table[ [#This Row],[Clean GHG Type] ]="CO2", Emission_Table[[#This Row],[Emissions (tons)]],
 IF(Emission_Table[[#This Row],[Clean GHG Type]]="CH4", Emission_Table[[#This Row],[Emissions (tons)]]*28,
 IF(Emission_Table[[#This Row],[Clean GHG Type]]="N2O", Emission_Table[[#This Row],[Emissions (tons)]]*265, "")))</f>
        <v>774.95</v>
      </c>
      <c r="G1237" s="8">
        <v>774.95</v>
      </c>
    </row>
    <row r="1238" spans="1:7" ht="15.75" customHeight="1" x14ac:dyDescent="0.3">
      <c r="A1238" s="6" t="s">
        <v>130</v>
      </c>
      <c r="B1238" s="6" t="str">
        <f>TRIM(UPPER(Emission_Table_Raw[[#This Row],[Facility Name]]))</f>
        <v>RELIANCE INDUSTRIES</v>
      </c>
      <c r="C1238" s="1" t="s">
        <v>34</v>
      </c>
      <c r="D1238" s="3" t="str">
        <f>TRIM(UPPER(Emission_Table_Raw[[#This Row],[Scope]]))</f>
        <v>SCOPE 1</v>
      </c>
      <c r="E1238" s="3" t="str">
        <f>SUBSTITUTE(SUBSTITUTE(SUBSTITUTE(UPPER(Emission_Table_Raw[[#This Row],[GHG Type]]),"₂","2"),"₄","4"),"₀","0")</f>
        <v>N2O</v>
      </c>
      <c r="F1238" s="8">
        <f>IF(Emission_Table[ [#This Row],[Clean GHG Type] ]="CO2", Emission_Table[[#This Row],[Emissions (tons)]],
 IF(Emission_Table[[#This Row],[Clean GHG Type]]="CH4", Emission_Table[[#This Row],[Emissions (tons)]]*28,
 IF(Emission_Table[[#This Row],[Clean GHG Type]]="N2O", Emission_Table[[#This Row],[Emissions (tons)]]*265, "")))</f>
        <v>357677.74729036249</v>
      </c>
      <c r="G1238" s="8">
        <v>1349.7273482655189</v>
      </c>
    </row>
    <row r="1239" spans="1:7" ht="15.75" customHeight="1" x14ac:dyDescent="0.3">
      <c r="A1239" s="6" t="s">
        <v>130</v>
      </c>
      <c r="B1239" s="6" t="str">
        <f>TRIM(UPPER(Emission_Table_Raw[[#This Row],[Facility Name]]))</f>
        <v>ADANI GREEN</v>
      </c>
      <c r="C1239" s="1" t="s">
        <v>23</v>
      </c>
      <c r="D1239" s="3" t="str">
        <f>TRIM(UPPER(Emission_Table_Raw[[#This Row],[Scope]]))</f>
        <v>SCOPE 1</v>
      </c>
      <c r="E1239" s="3" t="str">
        <f>SUBSTITUTE(SUBSTITUTE(SUBSTITUTE(UPPER(Emission_Table_Raw[[#This Row],[GHG Type]]),"₂","2"),"₄","4"),"₀","0")</f>
        <v>CO2</v>
      </c>
      <c r="F1239" s="8">
        <f>IF(Emission_Table[ [#This Row],[Clean GHG Type] ]="CO2", Emission_Table[[#This Row],[Emissions (tons)]],
 IF(Emission_Table[[#This Row],[Clean GHG Type]]="CH4", Emission_Table[[#This Row],[Emissions (tons)]]*28,
 IF(Emission_Table[[#This Row],[Clean GHG Type]]="N2O", Emission_Table[[#This Row],[Emissions (tons)]]*265, "")))</f>
        <v>1224.1099999999999</v>
      </c>
      <c r="G1239" s="8">
        <v>1224.1099999999999</v>
      </c>
    </row>
    <row r="1240" spans="1:7" ht="15.75" customHeight="1" x14ac:dyDescent="0.3">
      <c r="A1240" s="6" t="s">
        <v>130</v>
      </c>
      <c r="B1240" s="6" t="str">
        <f>TRIM(UPPER(Emission_Table_Raw[[#This Row],[Facility Name]]))</f>
        <v>RELIANCE INDUSTRIES</v>
      </c>
      <c r="C1240" s="1" t="s">
        <v>34</v>
      </c>
      <c r="D1240" s="3" t="str">
        <f>TRIM(UPPER(Emission_Table_Raw[[#This Row],[Scope]]))</f>
        <v>SCOPE 2</v>
      </c>
      <c r="E1240" s="3" t="str">
        <f>SUBSTITUTE(SUBSTITUTE(SUBSTITUTE(UPPER(Emission_Table_Raw[[#This Row],[GHG Type]]),"₂","2"),"₄","4"),"₀","0")</f>
        <v>CO2</v>
      </c>
      <c r="F1240" s="8">
        <f>IF(Emission_Table[ [#This Row],[Clean GHG Type] ]="CO2", Emission_Table[[#This Row],[Emissions (tons)]],
 IF(Emission_Table[[#This Row],[Clean GHG Type]]="CH4", Emission_Table[[#This Row],[Emissions (tons)]]*28,
 IF(Emission_Table[[#This Row],[Clean GHG Type]]="N2O", Emission_Table[[#This Row],[Emissions (tons)]]*265, "")))</f>
        <v>1574.82</v>
      </c>
      <c r="G1240" s="8">
        <v>1574.82</v>
      </c>
    </row>
    <row r="1241" spans="1:7" ht="15.75" customHeight="1" x14ac:dyDescent="0.3">
      <c r="A1241" s="6" t="s">
        <v>130</v>
      </c>
      <c r="B1241" s="6" t="str">
        <f>TRIM(UPPER(Emission_Table_Raw[[#This Row],[Facility Name]]))</f>
        <v>L&amp;T</v>
      </c>
      <c r="C1241" s="1" t="s">
        <v>13</v>
      </c>
      <c r="D1241" s="3" t="str">
        <f>TRIM(UPPER(Emission_Table_Raw[[#This Row],[Scope]]))</f>
        <v>SCOPE 1</v>
      </c>
      <c r="E1241" s="3" t="str">
        <f>SUBSTITUTE(SUBSTITUTE(SUBSTITUTE(UPPER(Emission_Table_Raw[[#This Row],[GHG Type]]),"₂","2"),"₄","4"),"₀","0")</f>
        <v>CO2</v>
      </c>
      <c r="F1241" s="8">
        <f>IF(Emission_Table[ [#This Row],[Clean GHG Type] ]="CO2", Emission_Table[[#This Row],[Emissions (tons)]],
 IF(Emission_Table[[#This Row],[Clean GHG Type]]="CH4", Emission_Table[[#This Row],[Emissions (tons)]]*28,
 IF(Emission_Table[[#This Row],[Clean GHG Type]]="N2O", Emission_Table[[#This Row],[Emissions (tons)]]*265, "")))</f>
        <v>3244.1674263039949</v>
      </c>
      <c r="G1241" s="8">
        <v>3244.1674263039949</v>
      </c>
    </row>
    <row r="1242" spans="1:7" ht="15.75" customHeight="1" x14ac:dyDescent="0.3">
      <c r="A1242" s="6" t="s">
        <v>130</v>
      </c>
      <c r="B1242" s="6" t="str">
        <f>TRIM(UPPER(Emission_Table_Raw[[#This Row],[Facility Name]]))</f>
        <v>RELIANCE INDUSTRIES</v>
      </c>
      <c r="C1242" s="1" t="s">
        <v>23</v>
      </c>
      <c r="D1242" s="3" t="str">
        <f>TRIM(UPPER(Emission_Table_Raw[[#This Row],[Scope]]))</f>
        <v>SCOPE 1</v>
      </c>
      <c r="E1242" s="3" t="str">
        <f>SUBSTITUTE(SUBSTITUTE(SUBSTITUTE(UPPER(Emission_Table_Raw[[#This Row],[GHG Type]]),"₂","2"),"₄","4"),"₀","0")</f>
        <v>CH4</v>
      </c>
      <c r="F1242" s="8">
        <f>IF(Emission_Table[ [#This Row],[Clean GHG Type] ]="CO2", Emission_Table[[#This Row],[Emissions (tons)]],
 IF(Emission_Table[[#This Row],[Clean GHG Type]]="CH4", Emission_Table[[#This Row],[Emissions (tons)]]*28,
 IF(Emission_Table[[#This Row],[Clean GHG Type]]="N2O", Emission_Table[[#This Row],[Emissions (tons)]]*265, "")))</f>
        <v>130522</v>
      </c>
      <c r="G1242" s="8">
        <v>4661.5</v>
      </c>
    </row>
    <row r="1243" spans="1:7" ht="15.75" customHeight="1" x14ac:dyDescent="0.3">
      <c r="A1243" s="6" t="s">
        <v>130</v>
      </c>
      <c r="B1243" s="6" t="str">
        <f>TRIM(UPPER(Emission_Table_Raw[[#This Row],[Facility Name]]))</f>
        <v>ADANI GREEN</v>
      </c>
      <c r="C1243" s="1" t="s">
        <v>23</v>
      </c>
      <c r="D1243" s="3" t="str">
        <f>TRIM(UPPER(Emission_Table_Raw[[#This Row],[Scope]]))</f>
        <v>SCOPE 1</v>
      </c>
      <c r="E1243" s="3" t="str">
        <f>SUBSTITUTE(SUBSTITUTE(SUBSTITUTE(UPPER(Emission_Table_Raw[[#This Row],[GHG Type]]),"₂","2"),"₄","4"),"₀","0")</f>
        <v>N2O</v>
      </c>
      <c r="F1243" s="8">
        <f>IF(Emission_Table[ [#This Row],[Clean GHG Type] ]="CO2", Emission_Table[[#This Row],[Emissions (tons)]],
 IF(Emission_Table[[#This Row],[Clean GHG Type]]="CH4", Emission_Table[[#This Row],[Emissions (tons)]]*28,
 IF(Emission_Table[[#This Row],[Clean GHG Type]]="N2O", Emission_Table[[#This Row],[Emissions (tons)]]*265, "")))</f>
        <v>425274.81182001875</v>
      </c>
      <c r="G1243" s="8">
        <v>1604.8106106415801</v>
      </c>
    </row>
    <row r="1244" spans="1:7" ht="15.75" customHeight="1" x14ac:dyDescent="0.3">
      <c r="A1244" s="6" t="s">
        <v>130</v>
      </c>
      <c r="B1244" s="6" t="str">
        <f>TRIM(UPPER(Emission_Table_Raw[[#This Row],[Facility Name]]))</f>
        <v>ADANI GREEN</v>
      </c>
      <c r="C1244" s="1" t="s">
        <v>34</v>
      </c>
      <c r="D1244" s="3" t="str">
        <f>TRIM(UPPER(Emission_Table_Raw[[#This Row],[Scope]]))</f>
        <v>SCOPE 3</v>
      </c>
      <c r="E1244" s="3" t="str">
        <f>SUBSTITUTE(SUBSTITUTE(SUBSTITUTE(UPPER(Emission_Table_Raw[[#This Row],[GHG Type]]),"₂","2"),"₄","4"),"₀","0")</f>
        <v>N2O</v>
      </c>
      <c r="F1244" s="8">
        <f>IF(Emission_Table[ [#This Row],[Clean GHG Type] ]="CO2", Emission_Table[[#This Row],[Emissions (tons)]],
 IF(Emission_Table[[#This Row],[Clean GHG Type]]="CH4", Emission_Table[[#This Row],[Emissions (tons)]]*28,
 IF(Emission_Table[[#This Row],[Clean GHG Type]]="N2O", Emission_Table[[#This Row],[Emissions (tons)]]*265, "")))</f>
        <v>133521.87728002938</v>
      </c>
      <c r="G1244" s="8">
        <v>503.8561406793562</v>
      </c>
    </row>
    <row r="1245" spans="1:7" ht="15.75" customHeight="1" x14ac:dyDescent="0.3">
      <c r="A1245" s="6" t="s">
        <v>130</v>
      </c>
      <c r="B1245" s="6" t="str">
        <f>TRIM(UPPER(Emission_Table_Raw[[#This Row],[Facility Name]]))</f>
        <v>ADANI GREEN</v>
      </c>
      <c r="C1245" s="1" t="s">
        <v>8</v>
      </c>
      <c r="D1245" s="3" t="str">
        <f>TRIM(UPPER(Emission_Table_Raw[[#This Row],[Scope]]))</f>
        <v>SCOPE 1</v>
      </c>
      <c r="E1245" s="3" t="str">
        <f>SUBSTITUTE(SUBSTITUTE(SUBSTITUTE(UPPER(Emission_Table_Raw[[#This Row],[GHG Type]]),"₂","2"),"₄","4"),"₀","0")</f>
        <v>CO2</v>
      </c>
      <c r="F1245" s="8">
        <f>IF(Emission_Table[ [#This Row],[Clean GHG Type] ]="CO2", Emission_Table[[#This Row],[Emissions (tons)]],
 IF(Emission_Table[[#This Row],[Clean GHG Type]]="CH4", Emission_Table[[#This Row],[Emissions (tons)]]*28,
 IF(Emission_Table[[#This Row],[Clean GHG Type]]="N2O", Emission_Table[[#This Row],[Emissions (tons)]]*265, "")))</f>
        <v>3423.67</v>
      </c>
      <c r="G1245" s="8">
        <v>3423.67</v>
      </c>
    </row>
    <row r="1246" spans="1:7" ht="15.75" customHeight="1" x14ac:dyDescent="0.3">
      <c r="A1246" s="6" t="s">
        <v>130</v>
      </c>
      <c r="B1246" s="6" t="str">
        <f>TRIM(UPPER(Emission_Table_Raw[[#This Row],[Facility Name]]))</f>
        <v>L&amp;T</v>
      </c>
      <c r="C1246" s="1" t="s">
        <v>8</v>
      </c>
      <c r="D1246" s="3" t="str">
        <f>TRIM(UPPER(Emission_Table_Raw[[#This Row],[Scope]]))</f>
        <v>SCOPE 1</v>
      </c>
      <c r="E1246" s="3" t="str">
        <f>SUBSTITUTE(SUBSTITUTE(SUBSTITUTE(UPPER(Emission_Table_Raw[[#This Row],[GHG Type]]),"₂","2"),"₄","4"),"₀","0")</f>
        <v>CO2</v>
      </c>
      <c r="F1246" s="8">
        <f>IF(Emission_Table[ [#This Row],[Clean GHG Type] ]="CO2", Emission_Table[[#This Row],[Emissions (tons)]],
 IF(Emission_Table[[#This Row],[Clean GHG Type]]="CH4", Emission_Table[[#This Row],[Emissions (tons)]]*28,
 IF(Emission_Table[[#This Row],[Clean GHG Type]]="N2O", Emission_Table[[#This Row],[Emissions (tons)]]*265, "")))</f>
        <v>1683.73</v>
      </c>
      <c r="G1246" s="8">
        <v>1683.73</v>
      </c>
    </row>
    <row r="1247" spans="1:7" ht="15.75" customHeight="1" x14ac:dyDescent="0.3">
      <c r="A1247" s="6" t="s">
        <v>130</v>
      </c>
      <c r="B1247" s="6" t="str">
        <f>TRIM(UPPER(Emission_Table_Raw[[#This Row],[Facility Name]]))</f>
        <v>ADANI GREEN</v>
      </c>
      <c r="C1247" s="1" t="s">
        <v>23</v>
      </c>
      <c r="D1247" s="3" t="str">
        <f>TRIM(UPPER(Emission_Table_Raw[[#This Row],[Scope]]))</f>
        <v>SCOPE 2</v>
      </c>
      <c r="E1247" s="3" t="str">
        <f>SUBSTITUTE(SUBSTITUTE(SUBSTITUTE(UPPER(Emission_Table_Raw[[#This Row],[GHG Type]]),"₂","2"),"₄","4"),"₀","0")</f>
        <v>CH4</v>
      </c>
      <c r="F1247" s="8">
        <f>IF(Emission_Table[ [#This Row],[Clean GHG Type] ]="CO2", Emission_Table[[#This Row],[Emissions (tons)]],
 IF(Emission_Table[[#This Row],[Clean GHG Type]]="CH4", Emission_Table[[#This Row],[Emissions (tons)]]*28,
 IF(Emission_Table[[#This Row],[Clean GHG Type]]="N2O", Emission_Table[[#This Row],[Emissions (tons)]]*265, "")))</f>
        <v>143223.67119402791</v>
      </c>
      <c r="G1247" s="8">
        <v>5115.1311140724256</v>
      </c>
    </row>
    <row r="1248" spans="1:7" ht="15.75" customHeight="1" x14ac:dyDescent="0.3">
      <c r="A1248" s="6" t="s">
        <v>80</v>
      </c>
      <c r="B1248" s="6" t="str">
        <f>TRIM(UPPER(Emission_Table_Raw[[#This Row],[Facility Name]]))</f>
        <v>L&amp;T</v>
      </c>
      <c r="C1248" s="1" t="s">
        <v>13</v>
      </c>
      <c r="D1248" s="3" t="str">
        <f>TRIM(UPPER(Emission_Table_Raw[[#This Row],[Scope]]))</f>
        <v>SCOPE 2</v>
      </c>
      <c r="E1248" s="3" t="str">
        <f>SUBSTITUTE(SUBSTITUTE(SUBSTITUTE(UPPER(Emission_Table_Raw[[#This Row],[GHG Type]]),"₂","2"),"₄","4"),"₀","0")</f>
        <v>CO2</v>
      </c>
      <c r="F1248" s="8">
        <f>IF(Emission_Table[ [#This Row],[Clean GHG Type] ]="CO2", Emission_Table[[#This Row],[Emissions (tons)]],
 IF(Emission_Table[[#This Row],[Clean GHG Type]]="CH4", Emission_Table[[#This Row],[Emissions (tons)]]*28,
 IF(Emission_Table[[#This Row],[Clean GHG Type]]="N2O", Emission_Table[[#This Row],[Emissions (tons)]]*265, "")))</f>
        <v>61.94</v>
      </c>
      <c r="G1248" s="8">
        <v>61.94</v>
      </c>
    </row>
    <row r="1249" spans="1:7" ht="15.75" customHeight="1" x14ac:dyDescent="0.3">
      <c r="A1249" s="6" t="s">
        <v>80</v>
      </c>
      <c r="B1249" s="6" t="str">
        <f>TRIM(UPPER(Emission_Table_Raw[[#This Row],[Facility Name]]))</f>
        <v>L&amp;T</v>
      </c>
      <c r="C1249" s="1" t="s">
        <v>34</v>
      </c>
      <c r="D1249" s="3" t="str">
        <f>TRIM(UPPER(Emission_Table_Raw[[#This Row],[Scope]]))</f>
        <v>SCOPE 3</v>
      </c>
      <c r="E1249" s="3" t="str">
        <f>SUBSTITUTE(SUBSTITUTE(SUBSTITUTE(UPPER(Emission_Table_Raw[[#This Row],[GHG Type]]),"₂","2"),"₄","4"),"₀","0")</f>
        <v>CH4</v>
      </c>
      <c r="F1249" s="8">
        <f>IF(Emission_Table[ [#This Row],[Clean GHG Type] ]="CO2", Emission_Table[[#This Row],[Emissions (tons)]],
 IF(Emission_Table[[#This Row],[Clean GHG Type]]="CH4", Emission_Table[[#This Row],[Emissions (tons)]]*28,
 IF(Emission_Table[[#This Row],[Clean GHG Type]]="N2O", Emission_Table[[#This Row],[Emissions (tons)]]*265, "")))</f>
        <v>130561.48</v>
      </c>
      <c r="G1249" s="8">
        <v>4662.91</v>
      </c>
    </row>
    <row r="1250" spans="1:7" ht="15.75" customHeight="1" x14ac:dyDescent="0.3">
      <c r="A1250" s="6" t="s">
        <v>80</v>
      </c>
      <c r="B1250" s="6" t="str">
        <f>TRIM(UPPER(Emission_Table_Raw[[#This Row],[Facility Name]]))</f>
        <v>ADANI GREEN</v>
      </c>
      <c r="C1250" s="1" t="s">
        <v>34</v>
      </c>
      <c r="D1250" s="3" t="str">
        <f>TRIM(UPPER(Emission_Table_Raw[[#This Row],[Scope]]))</f>
        <v>SCOPE 3</v>
      </c>
      <c r="E1250" s="3" t="str">
        <f>SUBSTITUTE(SUBSTITUTE(SUBSTITUTE(UPPER(Emission_Table_Raw[[#This Row],[GHG Type]]),"₂","2"),"₄","4"),"₀","0")</f>
        <v>N2O</v>
      </c>
      <c r="F1250" s="8">
        <f>IF(Emission_Table[ [#This Row],[Clean GHG Type] ]="CO2", Emission_Table[[#This Row],[Emissions (tons)]],
 IF(Emission_Table[[#This Row],[Clean GHG Type]]="CH4", Emission_Table[[#This Row],[Emissions (tons)]]*28,
 IF(Emission_Table[[#This Row],[Clean GHG Type]]="N2O", Emission_Table[[#This Row],[Emissions (tons)]]*265, "")))</f>
        <v>69313.399999999994</v>
      </c>
      <c r="G1250" s="8">
        <v>261.56</v>
      </c>
    </row>
    <row r="1251" spans="1:7" ht="15.75" customHeight="1" x14ac:dyDescent="0.3">
      <c r="A1251" s="6" t="s">
        <v>80</v>
      </c>
      <c r="B1251" s="6" t="str">
        <f>TRIM(UPPER(Emission_Table_Raw[[#This Row],[Facility Name]]))</f>
        <v>L&amp;T</v>
      </c>
      <c r="C1251" s="1" t="s">
        <v>23</v>
      </c>
      <c r="D1251" s="3" t="str">
        <f>TRIM(UPPER(Emission_Table_Raw[[#This Row],[Scope]]))</f>
        <v>SCOPE 1</v>
      </c>
      <c r="E1251" s="3" t="str">
        <f>SUBSTITUTE(SUBSTITUTE(SUBSTITUTE(UPPER(Emission_Table_Raw[[#This Row],[GHG Type]]),"₂","2"),"₄","4"),"₀","0")</f>
        <v>N2O</v>
      </c>
      <c r="F1251" s="8">
        <f>IF(Emission_Table[ [#This Row],[Clean GHG Type] ]="CO2", Emission_Table[[#This Row],[Emissions (tons)]],
 IF(Emission_Table[[#This Row],[Clean GHG Type]]="CH4", Emission_Table[[#This Row],[Emissions (tons)]]*28,
 IF(Emission_Table[[#This Row],[Clean GHG Type]]="N2O", Emission_Table[[#This Row],[Emissions (tons)]]*265, "")))</f>
        <v>921011.46823690075</v>
      </c>
      <c r="G1251" s="8">
        <v>3475.514974478871</v>
      </c>
    </row>
    <row r="1252" spans="1:7" ht="15.75" customHeight="1" x14ac:dyDescent="0.3">
      <c r="A1252" s="6" t="s">
        <v>80</v>
      </c>
      <c r="B1252" s="6" t="str">
        <f>TRIM(UPPER(Emission_Table_Raw[[#This Row],[Facility Name]]))</f>
        <v>TATA STEEL</v>
      </c>
      <c r="C1252" s="1" t="s">
        <v>8</v>
      </c>
      <c r="D1252" s="3" t="str">
        <f>TRIM(UPPER(Emission_Table_Raw[[#This Row],[Scope]]))</f>
        <v>SCOPE 1</v>
      </c>
      <c r="E1252" s="3" t="str">
        <f>SUBSTITUTE(SUBSTITUTE(SUBSTITUTE(UPPER(Emission_Table_Raw[[#This Row],[GHG Type]]),"₂","2"),"₄","4"),"₀","0")</f>
        <v>CH4</v>
      </c>
      <c r="F1252" s="8">
        <f>IF(Emission_Table[ [#This Row],[Clean GHG Type] ]="CO2", Emission_Table[[#This Row],[Emissions (tons)]],
 IF(Emission_Table[[#This Row],[Clean GHG Type]]="CH4", Emission_Table[[#This Row],[Emissions (tons)]]*28,
 IF(Emission_Table[[#This Row],[Clean GHG Type]]="N2O", Emission_Table[[#This Row],[Emissions (tons)]]*265, "")))</f>
        <v>117200.89630005223</v>
      </c>
      <c r="G1252" s="8">
        <v>4185.7462964304368</v>
      </c>
    </row>
    <row r="1253" spans="1:7" ht="15.75" customHeight="1" x14ac:dyDescent="0.3">
      <c r="A1253" s="6" t="s">
        <v>80</v>
      </c>
      <c r="B1253" s="6" t="str">
        <f>TRIM(UPPER(Emission_Table_Raw[[#This Row],[Facility Name]]))</f>
        <v>ADANI GREEN</v>
      </c>
      <c r="C1253" s="1" t="s">
        <v>23</v>
      </c>
      <c r="D1253" s="3" t="str">
        <f>TRIM(UPPER(Emission_Table_Raw[[#This Row],[Scope]]))</f>
        <v>SCOPE 3</v>
      </c>
      <c r="E1253" s="3" t="str">
        <f>SUBSTITUTE(SUBSTITUTE(SUBSTITUTE(UPPER(Emission_Table_Raw[[#This Row],[GHG Type]]),"₂","2"),"₄","4"),"₀","0")</f>
        <v>CO2</v>
      </c>
      <c r="F1253" s="8">
        <f>IF(Emission_Table[ [#This Row],[Clean GHG Type] ]="CO2", Emission_Table[[#This Row],[Emissions (tons)]],
 IF(Emission_Table[[#This Row],[Clean GHG Type]]="CH4", Emission_Table[[#This Row],[Emissions (tons)]]*28,
 IF(Emission_Table[[#This Row],[Clean GHG Type]]="N2O", Emission_Table[[#This Row],[Emissions (tons)]]*265, "")))</f>
        <v>407.43</v>
      </c>
      <c r="G1253" s="8">
        <v>407.43</v>
      </c>
    </row>
    <row r="1254" spans="1:7" ht="15.75" customHeight="1" x14ac:dyDescent="0.3">
      <c r="A1254" s="6" t="s">
        <v>80</v>
      </c>
      <c r="B1254" s="6" t="str">
        <f>TRIM(UPPER(Emission_Table_Raw[[#This Row],[Facility Name]]))</f>
        <v>RELIANCE INDUSTRIES</v>
      </c>
      <c r="C1254" s="1" t="s">
        <v>13</v>
      </c>
      <c r="D1254" s="3" t="str">
        <f>TRIM(UPPER(Emission_Table_Raw[[#This Row],[Scope]]))</f>
        <v>SCOPE 1</v>
      </c>
      <c r="E1254" s="3" t="str">
        <f>SUBSTITUTE(SUBSTITUTE(SUBSTITUTE(UPPER(Emission_Table_Raw[[#This Row],[GHG Type]]),"₂","2"),"₄","4"),"₀","0")</f>
        <v>CO2</v>
      </c>
      <c r="F1254" s="8">
        <f>IF(Emission_Table[ [#This Row],[Clean GHG Type] ]="CO2", Emission_Table[[#This Row],[Emissions (tons)]],
 IF(Emission_Table[[#This Row],[Clean GHG Type]]="CH4", Emission_Table[[#This Row],[Emissions (tons)]]*28,
 IF(Emission_Table[[#This Row],[Clean GHG Type]]="N2O", Emission_Table[[#This Row],[Emissions (tons)]]*265, "")))</f>
        <v>2772.88</v>
      </c>
      <c r="G1254" s="8">
        <v>2772.88</v>
      </c>
    </row>
    <row r="1255" spans="1:7" ht="15.75" customHeight="1" x14ac:dyDescent="0.3">
      <c r="A1255" s="6" t="s">
        <v>80</v>
      </c>
      <c r="B1255" s="6" t="str">
        <f>TRIM(UPPER(Emission_Table_Raw[[#This Row],[Facility Name]]))</f>
        <v>RELIANCE INDUSTRIES</v>
      </c>
      <c r="C1255" s="1" t="s">
        <v>23</v>
      </c>
      <c r="D1255" s="3" t="str">
        <f>TRIM(UPPER(Emission_Table_Raw[[#This Row],[Scope]]))</f>
        <v>SCOPE 1</v>
      </c>
      <c r="E1255" s="3" t="str">
        <f>SUBSTITUTE(SUBSTITUTE(SUBSTITUTE(UPPER(Emission_Table_Raw[[#This Row],[GHG Type]]),"₂","2"),"₄","4"),"₀","0")</f>
        <v>N2O</v>
      </c>
      <c r="F1255" s="8">
        <f>IF(Emission_Table[ [#This Row],[Clean GHG Type] ]="CO2", Emission_Table[[#This Row],[Emissions (tons)]],
 IF(Emission_Table[[#This Row],[Clean GHG Type]]="CH4", Emission_Table[[#This Row],[Emissions (tons)]]*28,
 IF(Emission_Table[[#This Row],[Clean GHG Type]]="N2O", Emission_Table[[#This Row],[Emissions (tons)]]*265, "")))</f>
        <v>413450.46907980903</v>
      </c>
      <c r="G1255" s="8">
        <v>1560.1904493577699</v>
      </c>
    </row>
    <row r="1256" spans="1:7" ht="15.75" customHeight="1" x14ac:dyDescent="0.3">
      <c r="A1256" s="6" t="s">
        <v>80</v>
      </c>
      <c r="B1256" s="6" t="str">
        <f>TRIM(UPPER(Emission_Table_Raw[[#This Row],[Facility Name]]))</f>
        <v>TATA STEEL</v>
      </c>
      <c r="C1256" s="1" t="s">
        <v>34</v>
      </c>
      <c r="D1256" s="3" t="str">
        <f>TRIM(UPPER(Emission_Table_Raw[[#This Row],[Scope]]))</f>
        <v>SCOPE 2</v>
      </c>
      <c r="E1256" s="3" t="str">
        <f>SUBSTITUTE(SUBSTITUTE(SUBSTITUTE(UPPER(Emission_Table_Raw[[#This Row],[GHG Type]]),"₂","2"),"₄","4"),"₀","0")</f>
        <v>CO2</v>
      </c>
      <c r="F1256" s="8">
        <f>IF(Emission_Table[ [#This Row],[Clean GHG Type] ]="CO2", Emission_Table[[#This Row],[Emissions (tons)]],
 IF(Emission_Table[[#This Row],[Clean GHG Type]]="CH4", Emission_Table[[#This Row],[Emissions (tons)]]*28,
 IF(Emission_Table[[#This Row],[Clean GHG Type]]="N2O", Emission_Table[[#This Row],[Emissions (tons)]]*265, "")))</f>
        <v>4482.0600000000004</v>
      </c>
      <c r="G1256" s="8">
        <v>4482.0600000000004</v>
      </c>
    </row>
    <row r="1257" spans="1:7" ht="15.75" customHeight="1" x14ac:dyDescent="0.3">
      <c r="A1257" s="6" t="s">
        <v>80</v>
      </c>
      <c r="B1257" s="6" t="str">
        <f>TRIM(UPPER(Emission_Table_Raw[[#This Row],[Facility Name]]))</f>
        <v>ADANI GREEN</v>
      </c>
      <c r="C1257" s="1" t="s">
        <v>23</v>
      </c>
      <c r="D1257" s="3" t="str">
        <f>TRIM(UPPER(Emission_Table_Raw[[#This Row],[Scope]]))</f>
        <v>SCOPE 2</v>
      </c>
      <c r="E1257" s="3" t="str">
        <f>SUBSTITUTE(SUBSTITUTE(SUBSTITUTE(UPPER(Emission_Table_Raw[[#This Row],[GHG Type]]),"₂","2"),"₄","4"),"₀","0")</f>
        <v>CO2</v>
      </c>
      <c r="F1257" s="8">
        <f>IF(Emission_Table[ [#This Row],[Clean GHG Type] ]="CO2", Emission_Table[[#This Row],[Emissions (tons)]],
 IF(Emission_Table[[#This Row],[Clean GHG Type]]="CH4", Emission_Table[[#This Row],[Emissions (tons)]]*28,
 IF(Emission_Table[[#This Row],[Clean GHG Type]]="N2O", Emission_Table[[#This Row],[Emissions (tons)]]*265, "")))</f>
        <v>2154.8200000000002</v>
      </c>
      <c r="G1257" s="8">
        <v>2154.8200000000002</v>
      </c>
    </row>
    <row r="1258" spans="1:7" ht="15.75" customHeight="1" x14ac:dyDescent="0.3">
      <c r="A1258" s="6" t="s">
        <v>80</v>
      </c>
      <c r="B1258" s="6" t="str">
        <f>TRIM(UPPER(Emission_Table_Raw[[#This Row],[Facility Name]]))</f>
        <v>JSW ENERGY</v>
      </c>
      <c r="C1258" s="1" t="s">
        <v>8</v>
      </c>
      <c r="D1258" s="3" t="str">
        <f>TRIM(UPPER(Emission_Table_Raw[[#This Row],[Scope]]))</f>
        <v>SCOPE 1</v>
      </c>
      <c r="E1258" s="3" t="str">
        <f>SUBSTITUTE(SUBSTITUTE(SUBSTITUTE(UPPER(Emission_Table_Raw[[#This Row],[GHG Type]]),"₂","2"),"₄","4"),"₀","0")</f>
        <v>N2O</v>
      </c>
      <c r="F1258" s="8">
        <f>IF(Emission_Table[ [#This Row],[Clean GHG Type] ]="CO2", Emission_Table[[#This Row],[Emissions (tons)]],
 IF(Emission_Table[[#This Row],[Clean GHG Type]]="CH4", Emission_Table[[#This Row],[Emissions (tons)]]*28,
 IF(Emission_Table[[#This Row],[Clean GHG Type]]="N2O", Emission_Table[[#This Row],[Emissions (tons)]]*265, "")))</f>
        <v>974590.5</v>
      </c>
      <c r="G1258" s="8">
        <v>3677.7</v>
      </c>
    </row>
    <row r="1259" spans="1:7" ht="15.75" customHeight="1" x14ac:dyDescent="0.3">
      <c r="A1259" s="6" t="s">
        <v>80</v>
      </c>
      <c r="B1259" s="6" t="str">
        <f>TRIM(UPPER(Emission_Table_Raw[[#This Row],[Facility Name]]))</f>
        <v>TATA STEEL</v>
      </c>
      <c r="C1259" s="1" t="s">
        <v>13</v>
      </c>
      <c r="D1259" s="3" t="str">
        <f>TRIM(UPPER(Emission_Table_Raw[[#This Row],[Scope]]))</f>
        <v>SCOPE 3</v>
      </c>
      <c r="E1259" s="3" t="str">
        <f>SUBSTITUTE(SUBSTITUTE(SUBSTITUTE(UPPER(Emission_Table_Raw[[#This Row],[GHG Type]]),"₂","2"),"₄","4"),"₀","0")</f>
        <v>CH4</v>
      </c>
      <c r="F1259" s="8">
        <f>IF(Emission_Table[ [#This Row],[Clean GHG Type] ]="CO2", Emission_Table[[#This Row],[Emissions (tons)]],
 IF(Emission_Table[[#This Row],[Clean GHG Type]]="CH4", Emission_Table[[#This Row],[Emissions (tons)]]*28,
 IF(Emission_Table[[#This Row],[Clean GHG Type]]="N2O", Emission_Table[[#This Row],[Emissions (tons)]]*265, "")))</f>
        <v>100433.55931497552</v>
      </c>
      <c r="G1259" s="8">
        <v>3586.9128326776972</v>
      </c>
    </row>
    <row r="1260" spans="1:7" ht="15.75" customHeight="1" x14ac:dyDescent="0.3">
      <c r="A1260" s="6" t="s">
        <v>80</v>
      </c>
      <c r="B1260" s="6" t="str">
        <f>TRIM(UPPER(Emission_Table_Raw[[#This Row],[Facility Name]]))</f>
        <v>JSW ENERGY</v>
      </c>
      <c r="C1260" s="1" t="s">
        <v>8</v>
      </c>
      <c r="D1260" s="3" t="str">
        <f>TRIM(UPPER(Emission_Table_Raw[[#This Row],[Scope]]))</f>
        <v>SCOPE 1</v>
      </c>
      <c r="E1260" s="3" t="str">
        <f>SUBSTITUTE(SUBSTITUTE(SUBSTITUTE(UPPER(Emission_Table_Raw[[#This Row],[GHG Type]]),"₂","2"),"₄","4"),"₀","0")</f>
        <v>CO2</v>
      </c>
      <c r="F1260" s="8">
        <f>IF(Emission_Table[ [#This Row],[Clean GHG Type] ]="CO2", Emission_Table[[#This Row],[Emissions (tons)]],
 IF(Emission_Table[[#This Row],[Clean GHG Type]]="CH4", Emission_Table[[#This Row],[Emissions (tons)]]*28,
 IF(Emission_Table[[#This Row],[Clean GHG Type]]="N2O", Emission_Table[[#This Row],[Emissions (tons)]]*265, "")))</f>
        <v>2860.1475583094089</v>
      </c>
      <c r="G1260" s="8">
        <v>2860.1475583094089</v>
      </c>
    </row>
    <row r="1261" spans="1:7" ht="15.75" customHeight="1" x14ac:dyDescent="0.3">
      <c r="A1261" s="6" t="s">
        <v>80</v>
      </c>
      <c r="B1261" s="6" t="str">
        <f>TRIM(UPPER(Emission_Table_Raw[[#This Row],[Facility Name]]))</f>
        <v>TATA STEEL</v>
      </c>
      <c r="C1261" s="1" t="s">
        <v>13</v>
      </c>
      <c r="D1261" s="3" t="str">
        <f>TRIM(UPPER(Emission_Table_Raw[[#This Row],[Scope]]))</f>
        <v>SCOPE 2</v>
      </c>
      <c r="E1261" s="3" t="str">
        <f>SUBSTITUTE(SUBSTITUTE(SUBSTITUTE(UPPER(Emission_Table_Raw[[#This Row],[GHG Type]]),"₂","2"),"₄","4"),"₀","0")</f>
        <v>CO2</v>
      </c>
      <c r="F1261" s="8">
        <f>IF(Emission_Table[ [#This Row],[Clean GHG Type] ]="CO2", Emission_Table[[#This Row],[Emissions (tons)]],
 IF(Emission_Table[[#This Row],[Clean GHG Type]]="CH4", Emission_Table[[#This Row],[Emissions (tons)]]*28,
 IF(Emission_Table[[#This Row],[Clean GHG Type]]="N2O", Emission_Table[[#This Row],[Emissions (tons)]]*265, "")))</f>
        <v>4095.94</v>
      </c>
      <c r="G1261" s="8">
        <v>4095.94</v>
      </c>
    </row>
    <row r="1262" spans="1:7" ht="15.75" customHeight="1" x14ac:dyDescent="0.3">
      <c r="A1262" s="6" t="s">
        <v>80</v>
      </c>
      <c r="B1262" s="6" t="str">
        <f>TRIM(UPPER(Emission_Table_Raw[[#This Row],[Facility Name]]))</f>
        <v>ADANI GREEN</v>
      </c>
      <c r="C1262" s="1" t="s">
        <v>13</v>
      </c>
      <c r="D1262" s="3" t="str">
        <f>TRIM(UPPER(Emission_Table_Raw[[#This Row],[Scope]]))</f>
        <v>SCOPE 3</v>
      </c>
      <c r="E1262" s="3" t="str">
        <f>SUBSTITUTE(SUBSTITUTE(SUBSTITUTE(UPPER(Emission_Table_Raw[[#This Row],[GHG Type]]),"₂","2"),"₄","4"),"₀","0")</f>
        <v>CO2</v>
      </c>
      <c r="F1262" s="8">
        <f>IF(Emission_Table[ [#This Row],[Clean GHG Type] ]="CO2", Emission_Table[[#This Row],[Emissions (tons)]],
 IF(Emission_Table[[#This Row],[Clean GHG Type]]="CH4", Emission_Table[[#This Row],[Emissions (tons)]]*28,
 IF(Emission_Table[[#This Row],[Clean GHG Type]]="N2O", Emission_Table[[#This Row],[Emissions (tons)]]*265, "")))</f>
        <v>3253.86</v>
      </c>
      <c r="G1262" s="8">
        <v>3253.86</v>
      </c>
    </row>
    <row r="1263" spans="1:7" ht="15.75" customHeight="1" x14ac:dyDescent="0.3">
      <c r="A1263" s="6" t="s">
        <v>80</v>
      </c>
      <c r="B1263" s="6" t="str">
        <f>TRIM(UPPER(Emission_Table_Raw[[#This Row],[Facility Name]]))</f>
        <v>L&amp;T</v>
      </c>
      <c r="C1263" s="1" t="s">
        <v>13</v>
      </c>
      <c r="D1263" s="3" t="str">
        <f>TRIM(UPPER(Emission_Table_Raw[[#This Row],[Scope]]))</f>
        <v>SCOPE 2</v>
      </c>
      <c r="E1263" s="3" t="str">
        <f>SUBSTITUTE(SUBSTITUTE(SUBSTITUTE(UPPER(Emission_Table_Raw[[#This Row],[GHG Type]]),"₂","2"),"₄","4"),"₀","0")</f>
        <v>CO2</v>
      </c>
      <c r="F1263" s="8">
        <f>IF(Emission_Table[ [#This Row],[Clean GHG Type] ]="CO2", Emission_Table[[#This Row],[Emissions (tons)]],
 IF(Emission_Table[[#This Row],[Clean GHG Type]]="CH4", Emission_Table[[#This Row],[Emissions (tons)]]*28,
 IF(Emission_Table[[#This Row],[Clean GHG Type]]="N2O", Emission_Table[[#This Row],[Emissions (tons)]]*265, "")))</f>
        <v>2931.16</v>
      </c>
      <c r="G1263" s="8">
        <v>2931.16</v>
      </c>
    </row>
    <row r="1264" spans="1:7" ht="15.75" customHeight="1" x14ac:dyDescent="0.3">
      <c r="A1264" s="6" t="s">
        <v>80</v>
      </c>
      <c r="B1264" s="6" t="str">
        <f>TRIM(UPPER(Emission_Table_Raw[[#This Row],[Facility Name]]))</f>
        <v>JSW ENERGY</v>
      </c>
      <c r="C1264" s="1" t="s">
        <v>34</v>
      </c>
      <c r="D1264" s="3" t="str">
        <f>TRIM(UPPER(Emission_Table_Raw[[#This Row],[Scope]]))</f>
        <v>SCOPE 2</v>
      </c>
      <c r="E1264" s="3" t="str">
        <f>SUBSTITUTE(SUBSTITUTE(SUBSTITUTE(UPPER(Emission_Table_Raw[[#This Row],[GHG Type]]),"₂","2"),"₄","4"),"₀","0")</f>
        <v>CO2</v>
      </c>
      <c r="F1264" s="8">
        <f>IF(Emission_Table[ [#This Row],[Clean GHG Type] ]="CO2", Emission_Table[[#This Row],[Emissions (tons)]],
 IF(Emission_Table[[#This Row],[Clean GHG Type]]="CH4", Emission_Table[[#This Row],[Emissions (tons)]]*28,
 IF(Emission_Table[[#This Row],[Clean GHG Type]]="N2O", Emission_Table[[#This Row],[Emissions (tons)]]*265, "")))</f>
        <v>3373.26</v>
      </c>
      <c r="G1264" s="8">
        <v>3373.26</v>
      </c>
    </row>
    <row r="1265" spans="1:7" ht="15.75" customHeight="1" x14ac:dyDescent="0.3">
      <c r="A1265" s="6" t="s">
        <v>80</v>
      </c>
      <c r="B1265" s="6" t="str">
        <f>TRIM(UPPER(Emission_Table_Raw[[#This Row],[Facility Name]]))</f>
        <v>TATA STEEL</v>
      </c>
      <c r="C1265" s="1" t="s">
        <v>8</v>
      </c>
      <c r="D1265" s="3" t="str">
        <f>TRIM(UPPER(Emission_Table_Raw[[#This Row],[Scope]]))</f>
        <v>SCOPE 3</v>
      </c>
      <c r="E1265" s="3" t="str">
        <f>SUBSTITUTE(SUBSTITUTE(SUBSTITUTE(UPPER(Emission_Table_Raw[[#This Row],[GHG Type]]),"₂","2"),"₄","4"),"₀","0")</f>
        <v>N2O</v>
      </c>
      <c r="F1265" s="8">
        <f>IF(Emission_Table[ [#This Row],[Clean GHG Type] ]="CO2", Emission_Table[[#This Row],[Emissions (tons)]],
 IF(Emission_Table[[#This Row],[Clean GHG Type]]="CH4", Emission_Table[[#This Row],[Emissions (tons)]]*28,
 IF(Emission_Table[[#This Row],[Clean GHG Type]]="N2O", Emission_Table[[#This Row],[Emissions (tons)]]*265, "")))</f>
        <v>931860.33801238949</v>
      </c>
      <c r="G1265" s="8">
        <v>3516.4541057071301</v>
      </c>
    </row>
    <row r="1266" spans="1:7" ht="15.75" customHeight="1" x14ac:dyDescent="0.3">
      <c r="A1266" s="6" t="s">
        <v>80</v>
      </c>
      <c r="B1266" s="6" t="str">
        <f>TRIM(UPPER(Emission_Table_Raw[[#This Row],[Facility Name]]))</f>
        <v>L&amp;T</v>
      </c>
      <c r="C1266" s="1" t="s">
        <v>34</v>
      </c>
      <c r="D1266" s="3" t="str">
        <f>TRIM(UPPER(Emission_Table_Raw[[#This Row],[Scope]]))</f>
        <v>SCOPE 2</v>
      </c>
      <c r="E1266" s="3" t="str">
        <f>SUBSTITUTE(SUBSTITUTE(SUBSTITUTE(UPPER(Emission_Table_Raw[[#This Row],[GHG Type]]),"₂","2"),"₄","4"),"₀","0")</f>
        <v>CH4</v>
      </c>
      <c r="F1266" s="8">
        <f>IF(Emission_Table[ [#This Row],[Clean GHG Type] ]="CO2", Emission_Table[[#This Row],[Emissions (tons)]],
 IF(Emission_Table[[#This Row],[Clean GHG Type]]="CH4", Emission_Table[[#This Row],[Emissions (tons)]]*28,
 IF(Emission_Table[[#This Row],[Clean GHG Type]]="N2O", Emission_Table[[#This Row],[Emissions (tons)]]*265, "")))</f>
        <v>22359.399999999998</v>
      </c>
      <c r="G1266" s="8">
        <v>798.55</v>
      </c>
    </row>
    <row r="1267" spans="1:7" ht="15.75" customHeight="1" x14ac:dyDescent="0.3">
      <c r="A1267" s="6" t="s">
        <v>99</v>
      </c>
      <c r="B1267" s="6" t="str">
        <f>TRIM(UPPER(Emission_Table_Raw[[#This Row],[Facility Name]]))</f>
        <v>TATA STEEL</v>
      </c>
      <c r="C1267" s="1" t="s">
        <v>13</v>
      </c>
      <c r="D1267" s="3" t="str">
        <f>TRIM(UPPER(Emission_Table_Raw[[#This Row],[Scope]]))</f>
        <v>SCOPE 2</v>
      </c>
      <c r="E1267" s="3" t="str">
        <f>SUBSTITUTE(SUBSTITUTE(SUBSTITUTE(UPPER(Emission_Table_Raw[[#This Row],[GHG Type]]),"₂","2"),"₄","4"),"₀","0")</f>
        <v>N2O</v>
      </c>
      <c r="F1267" s="8">
        <f>IF(Emission_Table[ [#This Row],[Clean GHG Type] ]="CO2", Emission_Table[[#This Row],[Emissions (tons)]],
 IF(Emission_Table[[#This Row],[Clean GHG Type]]="CH4", Emission_Table[[#This Row],[Emissions (tons)]]*28,
 IF(Emission_Table[[#This Row],[Clean GHG Type]]="N2O", Emission_Table[[#This Row],[Emissions (tons)]]*265, "")))</f>
        <v>615584.4</v>
      </c>
      <c r="G1267" s="8">
        <v>2322.96</v>
      </c>
    </row>
    <row r="1268" spans="1:7" ht="15.75" customHeight="1" x14ac:dyDescent="0.3">
      <c r="A1268" s="6" t="s">
        <v>99</v>
      </c>
      <c r="B1268" s="6" t="str">
        <f>TRIM(UPPER(Emission_Table_Raw[[#This Row],[Facility Name]]))</f>
        <v>ADANI GREEN</v>
      </c>
      <c r="C1268" s="1" t="s">
        <v>13</v>
      </c>
      <c r="D1268" s="3" t="str">
        <f>TRIM(UPPER(Emission_Table_Raw[[#This Row],[Scope]]))</f>
        <v>SCOPE 3</v>
      </c>
      <c r="E1268" s="3" t="str">
        <f>SUBSTITUTE(SUBSTITUTE(SUBSTITUTE(UPPER(Emission_Table_Raw[[#This Row],[GHG Type]]),"₂","2"),"₄","4"),"₀","0")</f>
        <v>CO2</v>
      </c>
      <c r="F1268" s="8">
        <f>IF(Emission_Table[ [#This Row],[Clean GHG Type] ]="CO2", Emission_Table[[#This Row],[Emissions (tons)]],
 IF(Emission_Table[[#This Row],[Clean GHG Type]]="CH4", Emission_Table[[#This Row],[Emissions (tons)]]*28,
 IF(Emission_Table[[#This Row],[Clean GHG Type]]="N2O", Emission_Table[[#This Row],[Emissions (tons)]]*265, "")))</f>
        <v>4594.9799999999996</v>
      </c>
      <c r="G1268" s="8">
        <v>4594.9799999999996</v>
      </c>
    </row>
    <row r="1269" spans="1:7" ht="15.75" customHeight="1" x14ac:dyDescent="0.3">
      <c r="A1269" s="6" t="s">
        <v>99</v>
      </c>
      <c r="B1269" s="6" t="str">
        <f>TRIM(UPPER(Emission_Table_Raw[[#This Row],[Facility Name]]))</f>
        <v>ADANI GREEN</v>
      </c>
      <c r="C1269" s="1" t="s">
        <v>34</v>
      </c>
      <c r="D1269" s="3" t="str">
        <f>TRIM(UPPER(Emission_Table_Raw[[#This Row],[Scope]]))</f>
        <v>SCOPE 1</v>
      </c>
      <c r="E1269" s="3" t="str">
        <f>SUBSTITUTE(SUBSTITUTE(SUBSTITUTE(UPPER(Emission_Table_Raw[[#This Row],[GHG Type]]),"₂","2"),"₄","4"),"₀","0")</f>
        <v>N2O</v>
      </c>
      <c r="F1269" s="8">
        <f>IF(Emission_Table[ [#This Row],[Clean GHG Type] ]="CO2", Emission_Table[[#This Row],[Emissions (tons)]],
 IF(Emission_Table[[#This Row],[Clean GHG Type]]="CH4", Emission_Table[[#This Row],[Emissions (tons)]]*28,
 IF(Emission_Table[[#This Row],[Clean GHG Type]]="N2O", Emission_Table[[#This Row],[Emissions (tons)]]*265, "")))</f>
        <v>1307965.8</v>
      </c>
      <c r="G1269" s="8">
        <v>4935.72</v>
      </c>
    </row>
    <row r="1270" spans="1:7" ht="15.75" customHeight="1" x14ac:dyDescent="0.3">
      <c r="A1270" s="6" t="s">
        <v>99</v>
      </c>
      <c r="B1270" s="6" t="str">
        <f>TRIM(UPPER(Emission_Table_Raw[[#This Row],[Facility Name]]))</f>
        <v>RELIANCE INDUSTRIES</v>
      </c>
      <c r="C1270" s="1" t="s">
        <v>34</v>
      </c>
      <c r="D1270" s="3" t="str">
        <f>TRIM(UPPER(Emission_Table_Raw[[#This Row],[Scope]]))</f>
        <v>SCOPE 1</v>
      </c>
      <c r="E1270" s="3" t="str">
        <f>SUBSTITUTE(SUBSTITUTE(SUBSTITUTE(UPPER(Emission_Table_Raw[[#This Row],[GHG Type]]),"₂","2"),"₄","4"),"₀","0")</f>
        <v>CO2</v>
      </c>
      <c r="F1270" s="8">
        <f>IF(Emission_Table[ [#This Row],[Clean GHG Type] ]="CO2", Emission_Table[[#This Row],[Emissions (tons)]],
 IF(Emission_Table[[#This Row],[Clean GHG Type]]="CH4", Emission_Table[[#This Row],[Emissions (tons)]]*28,
 IF(Emission_Table[[#This Row],[Clean GHG Type]]="N2O", Emission_Table[[#This Row],[Emissions (tons)]]*265, "")))</f>
        <v>3698.27</v>
      </c>
      <c r="G1270" s="8">
        <v>3698.27</v>
      </c>
    </row>
    <row r="1271" spans="1:7" ht="15.75" customHeight="1" x14ac:dyDescent="0.3">
      <c r="A1271" s="6" t="s">
        <v>99</v>
      </c>
      <c r="B1271" s="6" t="str">
        <f>TRIM(UPPER(Emission_Table_Raw[[#This Row],[Facility Name]]))</f>
        <v>JSW ENERGY</v>
      </c>
      <c r="C1271" s="1" t="s">
        <v>8</v>
      </c>
      <c r="D1271" s="3" t="str">
        <f>TRIM(UPPER(Emission_Table_Raw[[#This Row],[Scope]]))</f>
        <v>SCOPE 3</v>
      </c>
      <c r="E1271" s="3" t="str">
        <f>SUBSTITUTE(SUBSTITUTE(SUBSTITUTE(UPPER(Emission_Table_Raw[[#This Row],[GHG Type]]),"₂","2"),"₄","4"),"₀","0")</f>
        <v>CO2</v>
      </c>
      <c r="F1271" s="8">
        <f>IF(Emission_Table[ [#This Row],[Clean GHG Type] ]="CO2", Emission_Table[[#This Row],[Emissions (tons)]],
 IF(Emission_Table[[#This Row],[Clean GHG Type]]="CH4", Emission_Table[[#This Row],[Emissions (tons)]]*28,
 IF(Emission_Table[[#This Row],[Clean GHG Type]]="N2O", Emission_Table[[#This Row],[Emissions (tons)]]*265, "")))</f>
        <v>2346.08</v>
      </c>
      <c r="G1271" s="8">
        <v>2346.08</v>
      </c>
    </row>
    <row r="1272" spans="1:7" ht="15.75" customHeight="1" x14ac:dyDescent="0.3">
      <c r="A1272" s="6" t="s">
        <v>99</v>
      </c>
      <c r="B1272" s="6" t="str">
        <f>TRIM(UPPER(Emission_Table_Raw[[#This Row],[Facility Name]]))</f>
        <v>ADANI GREEN</v>
      </c>
      <c r="C1272" s="1" t="s">
        <v>13</v>
      </c>
      <c r="D1272" s="3" t="str">
        <f>TRIM(UPPER(Emission_Table_Raw[[#This Row],[Scope]]))</f>
        <v>SCOPE 2</v>
      </c>
      <c r="E1272" s="3" t="str">
        <f>SUBSTITUTE(SUBSTITUTE(SUBSTITUTE(UPPER(Emission_Table_Raw[[#This Row],[GHG Type]]),"₂","2"),"₄","4"),"₀","0")</f>
        <v>CO2</v>
      </c>
      <c r="F1272" s="8">
        <f>IF(Emission_Table[ [#This Row],[Clean GHG Type] ]="CO2", Emission_Table[[#This Row],[Emissions (tons)]],
 IF(Emission_Table[[#This Row],[Clean GHG Type]]="CH4", Emission_Table[[#This Row],[Emissions (tons)]]*28,
 IF(Emission_Table[[#This Row],[Clean GHG Type]]="N2O", Emission_Table[[#This Row],[Emissions (tons)]]*265, "")))</f>
        <v>2452.0300000000002</v>
      </c>
      <c r="G1272" s="8">
        <v>2452.0300000000002</v>
      </c>
    </row>
    <row r="1273" spans="1:7" ht="15.75" customHeight="1" x14ac:dyDescent="0.3">
      <c r="A1273" s="6" t="s">
        <v>99</v>
      </c>
      <c r="B1273" s="6" t="str">
        <f>TRIM(UPPER(Emission_Table_Raw[[#This Row],[Facility Name]]))</f>
        <v>TATA STEEL</v>
      </c>
      <c r="C1273" s="1" t="s">
        <v>23</v>
      </c>
      <c r="D1273" s="3" t="str">
        <f>TRIM(UPPER(Emission_Table_Raw[[#This Row],[Scope]]))</f>
        <v>SCOPE 3</v>
      </c>
      <c r="E1273" s="3" t="str">
        <f>SUBSTITUTE(SUBSTITUTE(SUBSTITUTE(UPPER(Emission_Table_Raw[[#This Row],[GHG Type]]),"₂","2"),"₄","4"),"₀","0")</f>
        <v>CO2</v>
      </c>
      <c r="F1273" s="8">
        <f>IF(Emission_Table[ [#This Row],[Clean GHG Type] ]="CO2", Emission_Table[[#This Row],[Emissions (tons)]],
 IF(Emission_Table[[#This Row],[Clean GHG Type]]="CH4", Emission_Table[[#This Row],[Emissions (tons)]]*28,
 IF(Emission_Table[[#This Row],[Clean GHG Type]]="N2O", Emission_Table[[#This Row],[Emissions (tons)]]*265, "")))</f>
        <v>1410.4</v>
      </c>
      <c r="G1273" s="8">
        <v>1410.4</v>
      </c>
    </row>
    <row r="1274" spans="1:7" ht="15.75" customHeight="1" x14ac:dyDescent="0.3">
      <c r="A1274" s="6" t="s">
        <v>99</v>
      </c>
      <c r="B1274" s="6" t="str">
        <f>TRIM(UPPER(Emission_Table_Raw[[#This Row],[Facility Name]]))</f>
        <v>RELIANCE INDUSTRIES</v>
      </c>
      <c r="C1274" s="1" t="s">
        <v>34</v>
      </c>
      <c r="D1274" s="3" t="str">
        <f>TRIM(UPPER(Emission_Table_Raw[[#This Row],[Scope]]))</f>
        <v>SCOPE 1</v>
      </c>
      <c r="E1274" s="3" t="str">
        <f>SUBSTITUTE(SUBSTITUTE(SUBSTITUTE(UPPER(Emission_Table_Raw[[#This Row],[GHG Type]]),"₂","2"),"₄","4"),"₀","0")</f>
        <v>CO2</v>
      </c>
      <c r="F1274" s="8">
        <f>IF(Emission_Table[ [#This Row],[Clean GHG Type] ]="CO2", Emission_Table[[#This Row],[Emissions (tons)]],
 IF(Emission_Table[[#This Row],[Clean GHG Type]]="CH4", Emission_Table[[#This Row],[Emissions (tons)]]*28,
 IF(Emission_Table[[#This Row],[Clean GHG Type]]="N2O", Emission_Table[[#This Row],[Emissions (tons)]]*265, "")))</f>
        <v>1486.21</v>
      </c>
      <c r="G1274" s="8">
        <v>1486.21</v>
      </c>
    </row>
    <row r="1275" spans="1:7" ht="15.75" customHeight="1" x14ac:dyDescent="0.3">
      <c r="A1275" s="6" t="s">
        <v>99</v>
      </c>
      <c r="B1275" s="6" t="str">
        <f>TRIM(UPPER(Emission_Table_Raw[[#This Row],[Facility Name]]))</f>
        <v>RELIANCE INDUSTRIES</v>
      </c>
      <c r="C1275" s="1" t="s">
        <v>23</v>
      </c>
      <c r="D1275" s="3" t="str">
        <f>TRIM(UPPER(Emission_Table_Raw[[#This Row],[Scope]]))</f>
        <v>SCOPE 1</v>
      </c>
      <c r="E1275" s="3" t="str">
        <f>SUBSTITUTE(SUBSTITUTE(SUBSTITUTE(UPPER(Emission_Table_Raw[[#This Row],[GHG Type]]),"₂","2"),"₄","4"),"₀","0")</f>
        <v>CH4</v>
      </c>
      <c r="F1275" s="8">
        <f>IF(Emission_Table[ [#This Row],[Clean GHG Type] ]="CO2", Emission_Table[[#This Row],[Emissions (tons)]],
 IF(Emission_Table[[#This Row],[Clean GHG Type]]="CH4", Emission_Table[[#This Row],[Emissions (tons)]]*28,
 IF(Emission_Table[[#This Row],[Clean GHG Type]]="N2O", Emission_Table[[#This Row],[Emissions (tons)]]*265, "")))</f>
        <v>56726.6</v>
      </c>
      <c r="G1275" s="8">
        <v>2025.95</v>
      </c>
    </row>
    <row r="1276" spans="1:7" ht="15.75" customHeight="1" x14ac:dyDescent="0.3">
      <c r="A1276" s="6" t="s">
        <v>99</v>
      </c>
      <c r="B1276" s="6" t="str">
        <f>TRIM(UPPER(Emission_Table_Raw[[#This Row],[Facility Name]]))</f>
        <v>JSW ENERGY</v>
      </c>
      <c r="C1276" s="1" t="s">
        <v>23</v>
      </c>
      <c r="D1276" s="3" t="str">
        <f>TRIM(UPPER(Emission_Table_Raw[[#This Row],[Scope]]))</f>
        <v>SCOPE 2</v>
      </c>
      <c r="E1276" s="3" t="str">
        <f>SUBSTITUTE(SUBSTITUTE(SUBSTITUTE(UPPER(Emission_Table_Raw[[#This Row],[GHG Type]]),"₂","2"),"₄","4"),"₀","0")</f>
        <v>N2O</v>
      </c>
      <c r="F1276" s="8">
        <f>IF(Emission_Table[ [#This Row],[Clean GHG Type] ]="CO2", Emission_Table[[#This Row],[Emissions (tons)]],
 IF(Emission_Table[[#This Row],[Clean GHG Type]]="CH4", Emission_Table[[#This Row],[Emissions (tons)]]*28,
 IF(Emission_Table[[#This Row],[Clean GHG Type]]="N2O", Emission_Table[[#This Row],[Emissions (tons)]]*265, "")))</f>
        <v>1084976.25</v>
      </c>
      <c r="G1276" s="8">
        <v>4094.25</v>
      </c>
    </row>
    <row r="1277" spans="1:7" ht="15.75" customHeight="1" x14ac:dyDescent="0.3">
      <c r="A1277" s="6" t="s">
        <v>99</v>
      </c>
      <c r="B1277" s="6" t="str">
        <f>TRIM(UPPER(Emission_Table_Raw[[#This Row],[Facility Name]]))</f>
        <v>L&amp;T</v>
      </c>
      <c r="C1277" s="1" t="s">
        <v>8</v>
      </c>
      <c r="D1277" s="3" t="str">
        <f>TRIM(UPPER(Emission_Table_Raw[[#This Row],[Scope]]))</f>
        <v>SCOPE 3</v>
      </c>
      <c r="E1277" s="3" t="str">
        <f>SUBSTITUTE(SUBSTITUTE(SUBSTITUTE(UPPER(Emission_Table_Raw[[#This Row],[GHG Type]]),"₂","2"),"₄","4"),"₀","0")</f>
        <v>CO2</v>
      </c>
      <c r="F1277" s="8">
        <f>IF(Emission_Table[ [#This Row],[Clean GHG Type] ]="CO2", Emission_Table[[#This Row],[Emissions (tons)]],
 IF(Emission_Table[[#This Row],[Clean GHG Type]]="CH4", Emission_Table[[#This Row],[Emissions (tons)]]*28,
 IF(Emission_Table[[#This Row],[Clean GHG Type]]="N2O", Emission_Table[[#This Row],[Emissions (tons)]]*265, "")))</f>
        <v>1094.42</v>
      </c>
      <c r="G1277" s="8">
        <v>1094.42</v>
      </c>
    </row>
    <row r="1278" spans="1:7" ht="15.75" customHeight="1" x14ac:dyDescent="0.3">
      <c r="A1278" s="6" t="s">
        <v>99</v>
      </c>
      <c r="B1278" s="6" t="str">
        <f>TRIM(UPPER(Emission_Table_Raw[[#This Row],[Facility Name]]))</f>
        <v>ADANI GREEN</v>
      </c>
      <c r="C1278" s="1" t="s">
        <v>34</v>
      </c>
      <c r="D1278" s="3" t="str">
        <f>TRIM(UPPER(Emission_Table_Raw[[#This Row],[Scope]]))</f>
        <v>SCOPE 1</v>
      </c>
      <c r="E1278" s="3" t="str">
        <f>SUBSTITUTE(SUBSTITUTE(SUBSTITUTE(UPPER(Emission_Table_Raw[[#This Row],[GHG Type]]),"₂","2"),"₄","4"),"₀","0")</f>
        <v>CO2</v>
      </c>
      <c r="F1278" s="8">
        <f>IF(Emission_Table[ [#This Row],[Clean GHG Type] ]="CO2", Emission_Table[[#This Row],[Emissions (tons)]],
 IF(Emission_Table[[#This Row],[Clean GHG Type]]="CH4", Emission_Table[[#This Row],[Emissions (tons)]]*28,
 IF(Emission_Table[[#This Row],[Clean GHG Type]]="N2O", Emission_Table[[#This Row],[Emissions (tons)]]*265, "")))</f>
        <v>1017.33</v>
      </c>
      <c r="G1278" s="8">
        <v>1017.33</v>
      </c>
    </row>
    <row r="1279" spans="1:7" ht="15.75" customHeight="1" x14ac:dyDescent="0.3">
      <c r="A1279" s="6" t="s">
        <v>99</v>
      </c>
      <c r="B1279" s="6" t="str">
        <f>TRIM(UPPER(Emission_Table_Raw[[#This Row],[Facility Name]]))</f>
        <v>JSW ENERGY</v>
      </c>
      <c r="C1279" s="1" t="s">
        <v>13</v>
      </c>
      <c r="D1279" s="3" t="str">
        <f>TRIM(UPPER(Emission_Table_Raw[[#This Row],[Scope]]))</f>
        <v>SCOPE 1</v>
      </c>
      <c r="E1279" s="3" t="str">
        <f>SUBSTITUTE(SUBSTITUTE(SUBSTITUTE(UPPER(Emission_Table_Raw[[#This Row],[GHG Type]]),"₂","2"),"₄","4"),"₀","0")</f>
        <v>N2O</v>
      </c>
      <c r="F1279" s="8">
        <f>IF(Emission_Table[ [#This Row],[Clean GHG Type] ]="CO2", Emission_Table[[#This Row],[Emissions (tons)]],
 IF(Emission_Table[[#This Row],[Clean GHG Type]]="CH4", Emission_Table[[#This Row],[Emissions (tons)]]*28,
 IF(Emission_Table[[#This Row],[Clean GHG Type]]="N2O", Emission_Table[[#This Row],[Emissions (tons)]]*265, "")))</f>
        <v>551995</v>
      </c>
      <c r="G1279" s="8">
        <v>2083</v>
      </c>
    </row>
    <row r="1280" spans="1:7" ht="15.75" customHeight="1" x14ac:dyDescent="0.3">
      <c r="A1280" s="6" t="s">
        <v>99</v>
      </c>
      <c r="B1280" s="6" t="str">
        <f>TRIM(UPPER(Emission_Table_Raw[[#This Row],[Facility Name]]))</f>
        <v>JSW ENERGY</v>
      </c>
      <c r="C1280" s="1" t="s">
        <v>13</v>
      </c>
      <c r="D1280" s="3" t="str">
        <f>TRIM(UPPER(Emission_Table_Raw[[#This Row],[Scope]]))</f>
        <v>SCOPE 3</v>
      </c>
      <c r="E1280" s="3" t="str">
        <f>SUBSTITUTE(SUBSTITUTE(SUBSTITUTE(UPPER(Emission_Table_Raw[[#This Row],[GHG Type]]),"₂","2"),"₄","4"),"₀","0")</f>
        <v>CO2</v>
      </c>
      <c r="F1280" s="8">
        <f>IF(Emission_Table[ [#This Row],[Clean GHG Type] ]="CO2", Emission_Table[[#This Row],[Emissions (tons)]],
 IF(Emission_Table[[#This Row],[Clean GHG Type]]="CH4", Emission_Table[[#This Row],[Emissions (tons)]]*28,
 IF(Emission_Table[[#This Row],[Clean GHG Type]]="N2O", Emission_Table[[#This Row],[Emissions (tons)]]*265, "")))</f>
        <v>132.41999999999999</v>
      </c>
      <c r="G1280" s="8">
        <v>132.41999999999999</v>
      </c>
    </row>
    <row r="1281" spans="1:7" ht="15.75" customHeight="1" x14ac:dyDescent="0.3">
      <c r="A1281" s="6" t="s">
        <v>116</v>
      </c>
      <c r="B1281" s="6" t="str">
        <f>TRIM(UPPER(Emission_Table_Raw[[#This Row],[Facility Name]]))</f>
        <v>JSW ENERGY</v>
      </c>
      <c r="C1281" s="1" t="s">
        <v>34</v>
      </c>
      <c r="D1281" s="3" t="str">
        <f>TRIM(UPPER(Emission_Table_Raw[[#This Row],[Scope]]))</f>
        <v>SCOPE 2</v>
      </c>
      <c r="E1281" s="3" t="str">
        <f>SUBSTITUTE(SUBSTITUTE(SUBSTITUTE(UPPER(Emission_Table_Raw[[#This Row],[GHG Type]]),"₂","2"),"₄","4"),"₀","0")</f>
        <v>CO2</v>
      </c>
      <c r="F1281" s="8">
        <f>IF(Emission_Table[ [#This Row],[Clean GHG Type] ]="CO2", Emission_Table[[#This Row],[Emissions (tons)]],
 IF(Emission_Table[[#This Row],[Clean GHG Type]]="CH4", Emission_Table[[#This Row],[Emissions (tons)]]*28,
 IF(Emission_Table[[#This Row],[Clean GHG Type]]="N2O", Emission_Table[[#This Row],[Emissions (tons)]]*265, "")))</f>
        <v>4486.2700950101444</v>
      </c>
      <c r="G1281" s="8">
        <v>4486.2700950101444</v>
      </c>
    </row>
    <row r="1282" spans="1:7" ht="15.75" customHeight="1" x14ac:dyDescent="0.3">
      <c r="A1282" s="6" t="s">
        <v>116</v>
      </c>
      <c r="B1282" s="6" t="str">
        <f>TRIM(UPPER(Emission_Table_Raw[[#This Row],[Facility Name]]))</f>
        <v>RELIANCE INDUSTRIES</v>
      </c>
      <c r="C1282" s="1" t="s">
        <v>13</v>
      </c>
      <c r="D1282" s="3" t="str">
        <f>TRIM(UPPER(Emission_Table_Raw[[#This Row],[Scope]]))</f>
        <v>SCOPE 1</v>
      </c>
      <c r="E1282" s="3" t="str">
        <f>SUBSTITUTE(SUBSTITUTE(SUBSTITUTE(UPPER(Emission_Table_Raw[[#This Row],[GHG Type]]),"₂","2"),"₄","4"),"₀","0")</f>
        <v>CO2</v>
      </c>
      <c r="F1282" s="8">
        <f>IF(Emission_Table[ [#This Row],[Clean GHG Type] ]="CO2", Emission_Table[[#This Row],[Emissions (tons)]],
 IF(Emission_Table[[#This Row],[Clean GHG Type]]="CH4", Emission_Table[[#This Row],[Emissions (tons)]]*28,
 IF(Emission_Table[[#This Row],[Clean GHG Type]]="N2O", Emission_Table[[#This Row],[Emissions (tons)]]*265, "")))</f>
        <v>1488.0840118809469</v>
      </c>
      <c r="G1282" s="8">
        <v>1488.0840118809469</v>
      </c>
    </row>
    <row r="1283" spans="1:7" ht="15.75" customHeight="1" x14ac:dyDescent="0.3">
      <c r="A1283" s="6" t="s">
        <v>116</v>
      </c>
      <c r="B1283" s="6" t="str">
        <f>TRIM(UPPER(Emission_Table_Raw[[#This Row],[Facility Name]]))</f>
        <v>ADANI GREEN</v>
      </c>
      <c r="C1283" s="1" t="s">
        <v>13</v>
      </c>
      <c r="D1283" s="3" t="str">
        <f>TRIM(UPPER(Emission_Table_Raw[[#This Row],[Scope]]))</f>
        <v>SCOPE 3</v>
      </c>
      <c r="E1283" s="3" t="str">
        <f>SUBSTITUTE(SUBSTITUTE(SUBSTITUTE(UPPER(Emission_Table_Raw[[#This Row],[GHG Type]]),"₂","2"),"₄","4"),"₀","0")</f>
        <v>CO2</v>
      </c>
      <c r="F1283" s="8">
        <f>IF(Emission_Table[ [#This Row],[Clean GHG Type] ]="CO2", Emission_Table[[#This Row],[Emissions (tons)]],
 IF(Emission_Table[[#This Row],[Clean GHG Type]]="CH4", Emission_Table[[#This Row],[Emissions (tons)]]*28,
 IF(Emission_Table[[#This Row],[Clean GHG Type]]="N2O", Emission_Table[[#This Row],[Emissions (tons)]]*265, "")))</f>
        <v>951.15</v>
      </c>
      <c r="G1283" s="8">
        <v>951.15</v>
      </c>
    </row>
    <row r="1284" spans="1:7" ht="15.75" customHeight="1" x14ac:dyDescent="0.3">
      <c r="A1284" s="6" t="s">
        <v>116</v>
      </c>
      <c r="B1284" s="6" t="str">
        <f>TRIM(UPPER(Emission_Table_Raw[[#This Row],[Facility Name]]))</f>
        <v>JSW ENERGY</v>
      </c>
      <c r="C1284" s="1" t="s">
        <v>13</v>
      </c>
      <c r="D1284" s="3" t="str">
        <f>TRIM(UPPER(Emission_Table_Raw[[#This Row],[Scope]]))</f>
        <v>SCOPE 3</v>
      </c>
      <c r="E1284" s="3" t="str">
        <f>SUBSTITUTE(SUBSTITUTE(SUBSTITUTE(UPPER(Emission_Table_Raw[[#This Row],[GHG Type]]),"₂","2"),"₄","4"),"₀","0")</f>
        <v>CO2</v>
      </c>
      <c r="F1284" s="8">
        <f>IF(Emission_Table[ [#This Row],[Clean GHG Type] ]="CO2", Emission_Table[[#This Row],[Emissions (tons)]],
 IF(Emission_Table[[#This Row],[Clean GHG Type]]="CH4", Emission_Table[[#This Row],[Emissions (tons)]]*28,
 IF(Emission_Table[[#This Row],[Clean GHG Type]]="N2O", Emission_Table[[#This Row],[Emissions (tons)]]*265, "")))</f>
        <v>3801.93</v>
      </c>
      <c r="G1284" s="8">
        <v>3801.93</v>
      </c>
    </row>
    <row r="1285" spans="1:7" ht="15.75" customHeight="1" x14ac:dyDescent="0.3">
      <c r="A1285" s="6" t="s">
        <v>116</v>
      </c>
      <c r="B1285" s="6" t="str">
        <f>TRIM(UPPER(Emission_Table_Raw[[#This Row],[Facility Name]]))</f>
        <v>L&amp;T</v>
      </c>
      <c r="C1285" s="1" t="s">
        <v>34</v>
      </c>
      <c r="D1285" s="3" t="str">
        <f>TRIM(UPPER(Emission_Table_Raw[[#This Row],[Scope]]))</f>
        <v>SCOPE 2</v>
      </c>
      <c r="E1285" s="3" t="str">
        <f>SUBSTITUTE(SUBSTITUTE(SUBSTITUTE(UPPER(Emission_Table_Raw[[#This Row],[GHG Type]]),"₂","2"),"₄","4"),"₀","0")</f>
        <v>N2O</v>
      </c>
      <c r="F1285" s="8">
        <f>IF(Emission_Table[ [#This Row],[Clean GHG Type] ]="CO2", Emission_Table[[#This Row],[Emissions (tons)]],
 IF(Emission_Table[[#This Row],[Clean GHG Type]]="CH4", Emission_Table[[#This Row],[Emissions (tons)]]*28,
 IF(Emission_Table[[#This Row],[Clean GHG Type]]="N2O", Emission_Table[[#This Row],[Emissions (tons)]]*265, "")))</f>
        <v>813961.84440478624</v>
      </c>
      <c r="G1285" s="8">
        <v>3071.554129829382</v>
      </c>
    </row>
    <row r="1286" spans="1:7" ht="15.75" customHeight="1" x14ac:dyDescent="0.3">
      <c r="A1286" s="6" t="s">
        <v>116</v>
      </c>
      <c r="B1286" s="6" t="str">
        <f>TRIM(UPPER(Emission_Table_Raw[[#This Row],[Facility Name]]))</f>
        <v>ADANI GREEN</v>
      </c>
      <c r="C1286" s="1" t="s">
        <v>34</v>
      </c>
      <c r="D1286" s="3" t="str">
        <f>TRIM(UPPER(Emission_Table_Raw[[#This Row],[Scope]]))</f>
        <v>SCOPE 1</v>
      </c>
      <c r="E1286" s="3" t="str">
        <f>SUBSTITUTE(SUBSTITUTE(SUBSTITUTE(UPPER(Emission_Table_Raw[[#This Row],[GHG Type]]),"₂","2"),"₄","4"),"₀","0")</f>
        <v>CO2</v>
      </c>
      <c r="F1286" s="8">
        <f>IF(Emission_Table[ [#This Row],[Clean GHG Type] ]="CO2", Emission_Table[[#This Row],[Emissions (tons)]],
 IF(Emission_Table[[#This Row],[Clean GHG Type]]="CH4", Emission_Table[[#This Row],[Emissions (tons)]]*28,
 IF(Emission_Table[[#This Row],[Clean GHG Type]]="N2O", Emission_Table[[#This Row],[Emissions (tons)]]*265, "")))</f>
        <v>169.73</v>
      </c>
      <c r="G1286" s="8">
        <v>169.73</v>
      </c>
    </row>
    <row r="1287" spans="1:7" ht="15.75" customHeight="1" x14ac:dyDescent="0.3">
      <c r="A1287" s="6" t="s">
        <v>116</v>
      </c>
      <c r="B1287" s="6" t="str">
        <f>TRIM(UPPER(Emission_Table_Raw[[#This Row],[Facility Name]]))</f>
        <v>ADANI GREEN</v>
      </c>
      <c r="C1287" s="1" t="s">
        <v>23</v>
      </c>
      <c r="D1287" s="3" t="str">
        <f>TRIM(UPPER(Emission_Table_Raw[[#This Row],[Scope]]))</f>
        <v>SCOPE 3</v>
      </c>
      <c r="E1287" s="3" t="str">
        <f>SUBSTITUTE(SUBSTITUTE(SUBSTITUTE(UPPER(Emission_Table_Raw[[#This Row],[GHG Type]]),"₂","2"),"₄","4"),"₀","0")</f>
        <v>N2O</v>
      </c>
      <c r="F1287" s="8">
        <f>IF(Emission_Table[ [#This Row],[Clean GHG Type] ]="CO2", Emission_Table[[#This Row],[Emissions (tons)]],
 IF(Emission_Table[[#This Row],[Clean GHG Type]]="CH4", Emission_Table[[#This Row],[Emissions (tons)]]*28,
 IF(Emission_Table[[#This Row],[Clean GHG Type]]="N2O", Emission_Table[[#This Row],[Emissions (tons)]]*265, "")))</f>
        <v>1215014.3999999999</v>
      </c>
      <c r="G1287" s="8">
        <v>4584.96</v>
      </c>
    </row>
    <row r="1288" spans="1:7" ht="15.75" customHeight="1" x14ac:dyDescent="0.3">
      <c r="A1288" s="6" t="s">
        <v>116</v>
      </c>
      <c r="B1288" s="6" t="str">
        <f>TRIM(UPPER(Emission_Table_Raw[[#This Row],[Facility Name]]))</f>
        <v>ADANI GREEN</v>
      </c>
      <c r="C1288" s="1" t="s">
        <v>23</v>
      </c>
      <c r="D1288" s="3" t="str">
        <f>TRIM(UPPER(Emission_Table_Raw[[#This Row],[Scope]]))</f>
        <v>SCOPE 2</v>
      </c>
      <c r="E1288" s="3" t="str">
        <f>SUBSTITUTE(SUBSTITUTE(SUBSTITUTE(UPPER(Emission_Table_Raw[[#This Row],[GHG Type]]),"₂","2"),"₄","4"),"₀","0")</f>
        <v>CO2</v>
      </c>
      <c r="F1288" s="8">
        <f>IF(Emission_Table[ [#This Row],[Clean GHG Type] ]="CO2", Emission_Table[[#This Row],[Emissions (tons)]],
 IF(Emission_Table[[#This Row],[Clean GHG Type]]="CH4", Emission_Table[[#This Row],[Emissions (tons)]]*28,
 IF(Emission_Table[[#This Row],[Clean GHG Type]]="N2O", Emission_Table[[#This Row],[Emissions (tons)]]*265, "")))</f>
        <v>2001.66</v>
      </c>
      <c r="G1288" s="8">
        <v>2001.66</v>
      </c>
    </row>
    <row r="1289" spans="1:7" ht="15.75" customHeight="1" x14ac:dyDescent="0.3">
      <c r="A1289" s="6" t="s">
        <v>116</v>
      </c>
      <c r="B1289" s="6" t="str">
        <f>TRIM(UPPER(Emission_Table_Raw[[#This Row],[Facility Name]]))</f>
        <v>ADANI GREEN</v>
      </c>
      <c r="C1289" s="1" t="s">
        <v>34</v>
      </c>
      <c r="D1289" s="3" t="str">
        <f>TRIM(UPPER(Emission_Table_Raw[[#This Row],[Scope]]))</f>
        <v>SCOPE 3</v>
      </c>
      <c r="E1289" s="3" t="str">
        <f>SUBSTITUTE(SUBSTITUTE(SUBSTITUTE(UPPER(Emission_Table_Raw[[#This Row],[GHG Type]]),"₂","2"),"₄","4"),"₀","0")</f>
        <v>CO2</v>
      </c>
      <c r="F1289" s="8">
        <f>IF(Emission_Table[ [#This Row],[Clean GHG Type] ]="CO2", Emission_Table[[#This Row],[Emissions (tons)]],
 IF(Emission_Table[[#This Row],[Clean GHG Type]]="CH4", Emission_Table[[#This Row],[Emissions (tons)]]*28,
 IF(Emission_Table[[#This Row],[Clean GHG Type]]="N2O", Emission_Table[[#This Row],[Emissions (tons)]]*265, "")))</f>
        <v>4209.35143403034</v>
      </c>
      <c r="G1289" s="8">
        <v>4209.35143403034</v>
      </c>
    </row>
    <row r="1290" spans="1:7" ht="15.75" customHeight="1" x14ac:dyDescent="0.3">
      <c r="A1290" s="6" t="s">
        <v>116</v>
      </c>
      <c r="B1290" s="6" t="str">
        <f>TRIM(UPPER(Emission_Table_Raw[[#This Row],[Facility Name]]))</f>
        <v>ADANI GREEN</v>
      </c>
      <c r="C1290" s="1" t="s">
        <v>8</v>
      </c>
      <c r="D1290" s="3" t="str">
        <f>TRIM(UPPER(Emission_Table_Raw[[#This Row],[Scope]]))</f>
        <v>SCOPE 3</v>
      </c>
      <c r="E1290" s="3" t="str">
        <f>SUBSTITUTE(SUBSTITUTE(SUBSTITUTE(UPPER(Emission_Table_Raw[[#This Row],[GHG Type]]),"₂","2"),"₄","4"),"₀","0")</f>
        <v>N2O</v>
      </c>
      <c r="F1290" s="8">
        <f>IF(Emission_Table[ [#This Row],[Clean GHG Type] ]="CO2", Emission_Table[[#This Row],[Emissions (tons)]],
 IF(Emission_Table[[#This Row],[Clean GHG Type]]="CH4", Emission_Table[[#This Row],[Emissions (tons)]]*28,
 IF(Emission_Table[[#This Row],[Clean GHG Type]]="N2O", Emission_Table[[#This Row],[Emissions (tons)]]*265, "")))</f>
        <v>232014.23836596511</v>
      </c>
      <c r="G1290" s="8">
        <v>875.52542779609473</v>
      </c>
    </row>
    <row r="1291" spans="1:7" ht="15.75" customHeight="1" x14ac:dyDescent="0.3">
      <c r="A1291" s="6" t="s">
        <v>116</v>
      </c>
      <c r="B1291" s="6" t="str">
        <f>TRIM(UPPER(Emission_Table_Raw[[#This Row],[Facility Name]]))</f>
        <v>RELIANCE INDUSTRIES</v>
      </c>
      <c r="C1291" s="1" t="s">
        <v>13</v>
      </c>
      <c r="D1291" s="3" t="str">
        <f>TRIM(UPPER(Emission_Table_Raw[[#This Row],[Scope]]))</f>
        <v>SCOPE 1</v>
      </c>
      <c r="E1291" s="3" t="str">
        <f>SUBSTITUTE(SUBSTITUTE(SUBSTITUTE(UPPER(Emission_Table_Raw[[#This Row],[GHG Type]]),"₂","2"),"₄","4"),"₀","0")</f>
        <v>N2O</v>
      </c>
      <c r="F1291" s="8">
        <f>IF(Emission_Table[ [#This Row],[Clean GHG Type] ]="CO2", Emission_Table[[#This Row],[Emissions (tons)]],
 IF(Emission_Table[[#This Row],[Clean GHG Type]]="CH4", Emission_Table[[#This Row],[Emissions (tons)]]*28,
 IF(Emission_Table[[#This Row],[Clean GHG Type]]="N2O", Emission_Table[[#This Row],[Emissions (tons)]]*265, "")))</f>
        <v>469099.09194916883</v>
      </c>
      <c r="G1291" s="8">
        <v>1770.185252638373</v>
      </c>
    </row>
    <row r="1292" spans="1:7" ht="15.75" customHeight="1" x14ac:dyDescent="0.3">
      <c r="A1292" s="6" t="s">
        <v>116</v>
      </c>
      <c r="B1292" s="6" t="str">
        <f>TRIM(UPPER(Emission_Table_Raw[[#This Row],[Facility Name]]))</f>
        <v>RELIANCE INDUSTRIES</v>
      </c>
      <c r="C1292" s="1" t="s">
        <v>23</v>
      </c>
      <c r="D1292" s="3" t="str">
        <f>TRIM(UPPER(Emission_Table_Raw[[#This Row],[Scope]]))</f>
        <v>SCOPE 1</v>
      </c>
      <c r="E1292" s="3" t="str">
        <f>SUBSTITUTE(SUBSTITUTE(SUBSTITUTE(UPPER(Emission_Table_Raw[[#This Row],[GHG Type]]),"₂","2"),"₄","4"),"₀","0")</f>
        <v>CH4</v>
      </c>
      <c r="F1292" s="8">
        <f>IF(Emission_Table[ [#This Row],[Clean GHG Type] ]="CO2", Emission_Table[[#This Row],[Emissions (tons)]],
 IF(Emission_Table[[#This Row],[Clean GHG Type]]="CH4", Emission_Table[[#This Row],[Emissions (tons)]]*28,
 IF(Emission_Table[[#This Row],[Clean GHG Type]]="N2O", Emission_Table[[#This Row],[Emissions (tons)]]*265, "")))</f>
        <v>82843.599999999991</v>
      </c>
      <c r="G1292" s="8">
        <v>2958.7</v>
      </c>
    </row>
    <row r="1293" spans="1:7" ht="15.75" customHeight="1" x14ac:dyDescent="0.3">
      <c r="A1293" s="6" t="s">
        <v>116</v>
      </c>
      <c r="B1293" s="6" t="str">
        <f>TRIM(UPPER(Emission_Table_Raw[[#This Row],[Facility Name]]))</f>
        <v>TATA STEEL</v>
      </c>
      <c r="C1293" s="1" t="s">
        <v>8</v>
      </c>
      <c r="D1293" s="3" t="str">
        <f>TRIM(UPPER(Emission_Table_Raw[[#This Row],[Scope]]))</f>
        <v>SCOPE 2</v>
      </c>
      <c r="E1293" s="3" t="str">
        <f>SUBSTITUTE(SUBSTITUTE(SUBSTITUTE(UPPER(Emission_Table_Raw[[#This Row],[GHG Type]]),"₂","2"),"₄","4"),"₀","0")</f>
        <v>CO2</v>
      </c>
      <c r="F1293" s="8">
        <f>IF(Emission_Table[ [#This Row],[Clean GHG Type] ]="CO2", Emission_Table[[#This Row],[Emissions (tons)]],
 IF(Emission_Table[[#This Row],[Clean GHG Type]]="CH4", Emission_Table[[#This Row],[Emissions (tons)]]*28,
 IF(Emission_Table[[#This Row],[Clean GHG Type]]="N2O", Emission_Table[[#This Row],[Emissions (tons)]]*265, "")))</f>
        <v>3515.66</v>
      </c>
      <c r="G1293" s="8">
        <v>3515.66</v>
      </c>
    </row>
    <row r="1294" spans="1:7" ht="15.75" customHeight="1" x14ac:dyDescent="0.3">
      <c r="A1294" s="6" t="s">
        <v>201</v>
      </c>
      <c r="B1294" s="6" t="str">
        <f>TRIM(UPPER(Emission_Table_Raw[[#This Row],[Facility Name]]))</f>
        <v>ADANI GREEN</v>
      </c>
      <c r="C1294" s="1" t="s">
        <v>34</v>
      </c>
      <c r="D1294" s="3" t="str">
        <f>TRIM(UPPER(Emission_Table_Raw[[#This Row],[Scope]]))</f>
        <v>SCOPE 2</v>
      </c>
      <c r="E1294" s="3" t="str">
        <f>SUBSTITUTE(SUBSTITUTE(SUBSTITUTE(UPPER(Emission_Table_Raw[[#This Row],[GHG Type]]),"₂","2"),"₄","4"),"₀","0")</f>
        <v>CO2</v>
      </c>
      <c r="F1294" s="8">
        <f>IF(Emission_Table[ [#This Row],[Clean GHG Type] ]="CO2", Emission_Table[[#This Row],[Emissions (tons)]],
 IF(Emission_Table[[#This Row],[Clean GHG Type]]="CH4", Emission_Table[[#This Row],[Emissions (tons)]]*28,
 IF(Emission_Table[[#This Row],[Clean GHG Type]]="N2O", Emission_Table[[#This Row],[Emissions (tons)]]*265, "")))</f>
        <v>1752.0338512624401</v>
      </c>
      <c r="G1294" s="8">
        <v>1752.0338512624401</v>
      </c>
    </row>
    <row r="1295" spans="1:7" ht="15.75" customHeight="1" x14ac:dyDescent="0.3">
      <c r="A1295" s="6" t="s">
        <v>201</v>
      </c>
      <c r="B1295" s="6" t="str">
        <f>TRIM(UPPER(Emission_Table_Raw[[#This Row],[Facility Name]]))</f>
        <v>ADANI GREEN</v>
      </c>
      <c r="C1295" s="1" t="s">
        <v>34</v>
      </c>
      <c r="D1295" s="3" t="str">
        <f>TRIM(UPPER(Emission_Table_Raw[[#This Row],[Scope]]))</f>
        <v>SCOPE 3</v>
      </c>
      <c r="E1295" s="3" t="str">
        <f>SUBSTITUTE(SUBSTITUTE(SUBSTITUTE(UPPER(Emission_Table_Raw[[#This Row],[GHG Type]]),"₂","2"),"₄","4"),"₀","0")</f>
        <v>N2O</v>
      </c>
      <c r="F1295" s="8">
        <f>IF(Emission_Table[ [#This Row],[Clean GHG Type] ]="CO2", Emission_Table[[#This Row],[Emissions (tons)]],
 IF(Emission_Table[[#This Row],[Clean GHG Type]]="CH4", Emission_Table[[#This Row],[Emissions (tons)]]*28,
 IF(Emission_Table[[#This Row],[Clean GHG Type]]="N2O", Emission_Table[[#This Row],[Emissions (tons)]]*265, "")))</f>
        <v>812662.25</v>
      </c>
      <c r="G1295" s="8">
        <v>3066.65</v>
      </c>
    </row>
    <row r="1296" spans="1:7" ht="15.75" customHeight="1" x14ac:dyDescent="0.3">
      <c r="A1296" s="6" t="s">
        <v>201</v>
      </c>
      <c r="B1296" s="6" t="str">
        <f>TRIM(UPPER(Emission_Table_Raw[[#This Row],[Facility Name]]))</f>
        <v>L&amp;T</v>
      </c>
      <c r="C1296" s="1" t="s">
        <v>8</v>
      </c>
      <c r="D1296" s="3" t="str">
        <f>TRIM(UPPER(Emission_Table_Raw[[#This Row],[Scope]]))</f>
        <v>SCOPE 1</v>
      </c>
      <c r="E1296" s="3" t="str">
        <f>SUBSTITUTE(SUBSTITUTE(SUBSTITUTE(UPPER(Emission_Table_Raw[[#This Row],[GHG Type]]),"₂","2"),"₄","4"),"₀","0")</f>
        <v>CH4</v>
      </c>
      <c r="F1296" s="8">
        <f>IF(Emission_Table[ [#This Row],[Clean GHG Type] ]="CO2", Emission_Table[[#This Row],[Emissions (tons)]],
 IF(Emission_Table[[#This Row],[Clean GHG Type]]="CH4", Emission_Table[[#This Row],[Emissions (tons)]]*28,
 IF(Emission_Table[[#This Row],[Clean GHG Type]]="N2O", Emission_Table[[#This Row],[Emissions (tons)]]*265, "")))</f>
        <v>46063.64</v>
      </c>
      <c r="G1296" s="8">
        <v>1645.13</v>
      </c>
    </row>
    <row r="1297" spans="1:7" ht="15.75" customHeight="1" x14ac:dyDescent="0.3">
      <c r="A1297" s="6" t="s">
        <v>201</v>
      </c>
      <c r="B1297" s="6" t="str">
        <f>TRIM(UPPER(Emission_Table_Raw[[#This Row],[Facility Name]]))</f>
        <v>RELIANCE INDUSTRIES</v>
      </c>
      <c r="C1297" s="1" t="s">
        <v>8</v>
      </c>
      <c r="D1297" s="3" t="str">
        <f>TRIM(UPPER(Emission_Table_Raw[[#This Row],[Scope]]))</f>
        <v>SCOPE 2</v>
      </c>
      <c r="E1297" s="3" t="str">
        <f>SUBSTITUTE(SUBSTITUTE(SUBSTITUTE(UPPER(Emission_Table_Raw[[#This Row],[GHG Type]]),"₂","2"),"₄","4"),"₀","0")</f>
        <v>N2O</v>
      </c>
      <c r="F1297" s="8">
        <f>IF(Emission_Table[ [#This Row],[Clean GHG Type] ]="CO2", Emission_Table[[#This Row],[Emissions (tons)]],
 IF(Emission_Table[[#This Row],[Clean GHG Type]]="CH4", Emission_Table[[#This Row],[Emissions (tons)]]*28,
 IF(Emission_Table[[#This Row],[Clean GHG Type]]="N2O", Emission_Table[[#This Row],[Emissions (tons)]]*265, "")))</f>
        <v>336942.2</v>
      </c>
      <c r="G1297" s="8">
        <v>1271.48</v>
      </c>
    </row>
    <row r="1298" spans="1:7" ht="15.75" customHeight="1" x14ac:dyDescent="0.3">
      <c r="A1298" s="6" t="s">
        <v>201</v>
      </c>
      <c r="B1298" s="6" t="str">
        <f>TRIM(UPPER(Emission_Table_Raw[[#This Row],[Facility Name]]))</f>
        <v>ADANI GREEN</v>
      </c>
      <c r="C1298" s="1" t="s">
        <v>13</v>
      </c>
      <c r="D1298" s="3" t="str">
        <f>TRIM(UPPER(Emission_Table_Raw[[#This Row],[Scope]]))</f>
        <v>SCOPE 1</v>
      </c>
      <c r="E1298" s="3" t="str">
        <f>SUBSTITUTE(SUBSTITUTE(SUBSTITUTE(UPPER(Emission_Table_Raw[[#This Row],[GHG Type]]),"₂","2"),"₄","4"),"₀","0")</f>
        <v>CH4</v>
      </c>
      <c r="F1298" s="8">
        <f>IF(Emission_Table[ [#This Row],[Clean GHG Type] ]="CO2", Emission_Table[[#This Row],[Emissions (tons)]],
 IF(Emission_Table[[#This Row],[Clean GHG Type]]="CH4", Emission_Table[[#This Row],[Emissions (tons)]]*28,
 IF(Emission_Table[[#This Row],[Clean GHG Type]]="N2O", Emission_Table[[#This Row],[Emissions (tons)]]*265, "")))</f>
        <v>86913.12</v>
      </c>
      <c r="G1298" s="8">
        <v>3104.04</v>
      </c>
    </row>
    <row r="1299" spans="1:7" ht="15.75" customHeight="1" x14ac:dyDescent="0.3">
      <c r="A1299" s="6" t="s">
        <v>201</v>
      </c>
      <c r="B1299" s="6" t="str">
        <f>TRIM(UPPER(Emission_Table_Raw[[#This Row],[Facility Name]]))</f>
        <v>L&amp;T</v>
      </c>
      <c r="C1299" s="1" t="s">
        <v>8</v>
      </c>
      <c r="D1299" s="3" t="str">
        <f>TRIM(UPPER(Emission_Table_Raw[[#This Row],[Scope]]))</f>
        <v>SCOPE 1</v>
      </c>
      <c r="E1299" s="3" t="str">
        <f>SUBSTITUTE(SUBSTITUTE(SUBSTITUTE(UPPER(Emission_Table_Raw[[#This Row],[GHG Type]]),"₂","2"),"₄","4"),"₀","0")</f>
        <v>CH4</v>
      </c>
      <c r="F1299" s="8">
        <f>IF(Emission_Table[ [#This Row],[Clean GHG Type] ]="CO2", Emission_Table[[#This Row],[Emissions (tons)]],
 IF(Emission_Table[[#This Row],[Clean GHG Type]]="CH4", Emission_Table[[#This Row],[Emissions (tons)]]*28,
 IF(Emission_Table[[#This Row],[Clean GHG Type]]="N2O", Emission_Table[[#This Row],[Emissions (tons)]]*265, "")))</f>
        <v>18245.36</v>
      </c>
      <c r="G1299" s="8">
        <v>651.62</v>
      </c>
    </row>
    <row r="1300" spans="1:7" ht="15.75" customHeight="1" x14ac:dyDescent="0.3">
      <c r="A1300" s="6" t="s">
        <v>201</v>
      </c>
      <c r="B1300" s="6" t="str">
        <f>TRIM(UPPER(Emission_Table_Raw[[#This Row],[Facility Name]]))</f>
        <v>TATA STEEL</v>
      </c>
      <c r="C1300" s="1" t="s">
        <v>23</v>
      </c>
      <c r="D1300" s="3" t="str">
        <f>TRIM(UPPER(Emission_Table_Raw[[#This Row],[Scope]]))</f>
        <v>SCOPE 1</v>
      </c>
      <c r="E1300" s="3" t="str">
        <f>SUBSTITUTE(SUBSTITUTE(SUBSTITUTE(UPPER(Emission_Table_Raw[[#This Row],[GHG Type]]),"₂","2"),"₄","4"),"₀","0")</f>
        <v>CO2</v>
      </c>
      <c r="F1300" s="8">
        <f>IF(Emission_Table[ [#This Row],[Clean GHG Type] ]="CO2", Emission_Table[[#This Row],[Emissions (tons)]],
 IF(Emission_Table[[#This Row],[Clean GHG Type]]="CH4", Emission_Table[[#This Row],[Emissions (tons)]]*28,
 IF(Emission_Table[[#This Row],[Clean GHG Type]]="N2O", Emission_Table[[#This Row],[Emissions (tons)]]*265, "")))</f>
        <v>369.5</v>
      </c>
      <c r="G1300" s="8">
        <v>369.5</v>
      </c>
    </row>
    <row r="1301" spans="1:7" ht="15.75" customHeight="1" x14ac:dyDescent="0.3">
      <c r="A1301" s="6" t="s">
        <v>201</v>
      </c>
      <c r="B1301" s="6" t="str">
        <f>TRIM(UPPER(Emission_Table_Raw[[#This Row],[Facility Name]]))</f>
        <v>JSW ENERGY</v>
      </c>
      <c r="C1301" s="1" t="s">
        <v>34</v>
      </c>
      <c r="D1301" s="3" t="str">
        <f>TRIM(UPPER(Emission_Table_Raw[[#This Row],[Scope]]))</f>
        <v>SCOPE 3</v>
      </c>
      <c r="E1301" s="3" t="str">
        <f>SUBSTITUTE(SUBSTITUTE(SUBSTITUTE(UPPER(Emission_Table_Raw[[#This Row],[GHG Type]]),"₂","2"),"₄","4"),"₀","0")</f>
        <v>CH4</v>
      </c>
      <c r="F1301" s="8">
        <f>IF(Emission_Table[ [#This Row],[Clean GHG Type] ]="CO2", Emission_Table[[#This Row],[Emissions (tons)]],
 IF(Emission_Table[[#This Row],[Clean GHG Type]]="CH4", Emission_Table[[#This Row],[Emissions (tons)]]*28,
 IF(Emission_Table[[#This Row],[Clean GHG Type]]="N2O", Emission_Table[[#This Row],[Emissions (tons)]]*265, "")))</f>
        <v>82530.840000000011</v>
      </c>
      <c r="G1301" s="8">
        <v>2947.53</v>
      </c>
    </row>
    <row r="1302" spans="1:7" ht="15.75" customHeight="1" x14ac:dyDescent="0.3">
      <c r="A1302" s="6" t="s">
        <v>201</v>
      </c>
      <c r="B1302" s="6" t="str">
        <f>TRIM(UPPER(Emission_Table_Raw[[#This Row],[Facility Name]]))</f>
        <v>ADANI GREEN</v>
      </c>
      <c r="C1302" s="1" t="s">
        <v>23</v>
      </c>
      <c r="D1302" s="3" t="str">
        <f>TRIM(UPPER(Emission_Table_Raw[[#This Row],[Scope]]))</f>
        <v>SCOPE 3</v>
      </c>
      <c r="E1302" s="3" t="str">
        <f>SUBSTITUTE(SUBSTITUTE(SUBSTITUTE(UPPER(Emission_Table_Raw[[#This Row],[GHG Type]]),"₂","2"),"₄","4"),"₀","0")</f>
        <v>CO2</v>
      </c>
      <c r="F1302" s="8">
        <f>IF(Emission_Table[ [#This Row],[Clean GHG Type] ]="CO2", Emission_Table[[#This Row],[Emissions (tons)]],
 IF(Emission_Table[[#This Row],[Clean GHG Type]]="CH4", Emission_Table[[#This Row],[Emissions (tons)]]*28,
 IF(Emission_Table[[#This Row],[Clean GHG Type]]="N2O", Emission_Table[[#This Row],[Emissions (tons)]]*265, "")))</f>
        <v>1919.26</v>
      </c>
      <c r="G1302" s="8">
        <v>1919.26</v>
      </c>
    </row>
    <row r="1303" spans="1:7" ht="15.75" customHeight="1" x14ac:dyDescent="0.3">
      <c r="A1303" s="6" t="s">
        <v>192</v>
      </c>
      <c r="B1303" s="6" t="str">
        <f>TRIM(UPPER(Emission_Table_Raw[[#This Row],[Facility Name]]))</f>
        <v>RELIANCE INDUSTRIES</v>
      </c>
      <c r="C1303" s="1" t="s">
        <v>34</v>
      </c>
      <c r="D1303" s="3" t="str">
        <f>TRIM(UPPER(Emission_Table_Raw[[#This Row],[Scope]]))</f>
        <v>SCOPE 1</v>
      </c>
      <c r="E1303" s="3" t="str">
        <f>SUBSTITUTE(SUBSTITUTE(SUBSTITUTE(UPPER(Emission_Table_Raw[[#This Row],[GHG Type]]),"₂","2"),"₄","4"),"₀","0")</f>
        <v>CO2</v>
      </c>
      <c r="F1303" s="8">
        <f>IF(Emission_Table[ [#This Row],[Clean GHG Type] ]="CO2", Emission_Table[[#This Row],[Emissions (tons)]],
 IF(Emission_Table[[#This Row],[Clean GHG Type]]="CH4", Emission_Table[[#This Row],[Emissions (tons)]]*28,
 IF(Emission_Table[[#This Row],[Clean GHG Type]]="N2O", Emission_Table[[#This Row],[Emissions (tons)]]*265, "")))</f>
        <v>4336.6087244962846</v>
      </c>
      <c r="G1303" s="8">
        <v>4336.6087244962846</v>
      </c>
    </row>
    <row r="1304" spans="1:7" ht="15.75" customHeight="1" x14ac:dyDescent="0.3">
      <c r="A1304" s="6" t="s">
        <v>192</v>
      </c>
      <c r="B1304" s="6" t="str">
        <f>TRIM(UPPER(Emission_Table_Raw[[#This Row],[Facility Name]]))</f>
        <v>RELIANCE INDUSTRIES</v>
      </c>
      <c r="C1304" s="1" t="s">
        <v>8</v>
      </c>
      <c r="D1304" s="3" t="str">
        <f>TRIM(UPPER(Emission_Table_Raw[[#This Row],[Scope]]))</f>
        <v>SCOPE 1</v>
      </c>
      <c r="E1304" s="3" t="str">
        <f>SUBSTITUTE(SUBSTITUTE(SUBSTITUTE(UPPER(Emission_Table_Raw[[#This Row],[GHG Type]]),"₂","2"),"₄","4"),"₀","0")</f>
        <v>CH4</v>
      </c>
      <c r="F1304" s="8">
        <f>IF(Emission_Table[ [#This Row],[Clean GHG Type] ]="CO2", Emission_Table[[#This Row],[Emissions (tons)]],
 IF(Emission_Table[[#This Row],[Clean GHG Type]]="CH4", Emission_Table[[#This Row],[Emissions (tons)]]*28,
 IF(Emission_Table[[#This Row],[Clean GHG Type]]="N2O", Emission_Table[[#This Row],[Emissions (tons)]]*265, "")))</f>
        <v>70612.697223782394</v>
      </c>
      <c r="G1304" s="8">
        <v>2521.8820437065142</v>
      </c>
    </row>
    <row r="1305" spans="1:7" ht="15.75" customHeight="1" x14ac:dyDescent="0.3">
      <c r="A1305" s="6" t="s">
        <v>192</v>
      </c>
      <c r="B1305" s="6" t="str">
        <f>TRIM(UPPER(Emission_Table_Raw[[#This Row],[Facility Name]]))</f>
        <v>ADANI GREEN</v>
      </c>
      <c r="C1305" s="1" t="s">
        <v>8</v>
      </c>
      <c r="D1305" s="3" t="str">
        <f>TRIM(UPPER(Emission_Table_Raw[[#This Row],[Scope]]))</f>
        <v>SCOPE 3</v>
      </c>
      <c r="E1305" s="3" t="str">
        <f>SUBSTITUTE(SUBSTITUTE(SUBSTITUTE(UPPER(Emission_Table_Raw[[#This Row],[GHG Type]]),"₂","2"),"₄","4"),"₀","0")</f>
        <v>CO2</v>
      </c>
      <c r="F1305" s="8">
        <f>IF(Emission_Table[ [#This Row],[Clean GHG Type] ]="CO2", Emission_Table[[#This Row],[Emissions (tons)]],
 IF(Emission_Table[[#This Row],[Clean GHG Type]]="CH4", Emission_Table[[#This Row],[Emissions (tons)]]*28,
 IF(Emission_Table[[#This Row],[Clean GHG Type]]="N2O", Emission_Table[[#This Row],[Emissions (tons)]]*265, "")))</f>
        <v>1694.1939153529991</v>
      </c>
      <c r="G1305" s="8">
        <v>1694.1939153529991</v>
      </c>
    </row>
    <row r="1306" spans="1:7" ht="15.75" customHeight="1" x14ac:dyDescent="0.3">
      <c r="A1306" s="6" t="s">
        <v>192</v>
      </c>
      <c r="B1306" s="6" t="str">
        <f>TRIM(UPPER(Emission_Table_Raw[[#This Row],[Facility Name]]))</f>
        <v>JSW ENERGY</v>
      </c>
      <c r="C1306" s="1" t="s">
        <v>34</v>
      </c>
      <c r="D1306" s="3" t="str">
        <f>TRIM(UPPER(Emission_Table_Raw[[#This Row],[Scope]]))</f>
        <v>SCOPE 2</v>
      </c>
      <c r="E1306" s="3" t="str">
        <f>SUBSTITUTE(SUBSTITUTE(SUBSTITUTE(UPPER(Emission_Table_Raw[[#This Row],[GHG Type]]),"₂","2"),"₄","4"),"₀","0")</f>
        <v>CH4</v>
      </c>
      <c r="F1306" s="8">
        <f>IF(Emission_Table[ [#This Row],[Clean GHG Type] ]="CO2", Emission_Table[[#This Row],[Emissions (tons)]],
 IF(Emission_Table[[#This Row],[Clean GHG Type]]="CH4", Emission_Table[[#This Row],[Emissions (tons)]]*28,
 IF(Emission_Table[[#This Row],[Clean GHG Type]]="N2O", Emission_Table[[#This Row],[Emissions (tons)]]*265, "")))</f>
        <v>92315.52311710357</v>
      </c>
      <c r="G1306" s="8">
        <v>3296.9829684679848</v>
      </c>
    </row>
    <row r="1307" spans="1:7" ht="15.75" customHeight="1" x14ac:dyDescent="0.3">
      <c r="A1307" s="6" t="s">
        <v>192</v>
      </c>
      <c r="B1307" s="6" t="str">
        <f>TRIM(UPPER(Emission_Table_Raw[[#This Row],[Facility Name]]))</f>
        <v>ADANI GREEN</v>
      </c>
      <c r="C1307" s="1" t="s">
        <v>8</v>
      </c>
      <c r="D1307" s="3" t="str">
        <f>TRIM(UPPER(Emission_Table_Raw[[#This Row],[Scope]]))</f>
        <v>SCOPE 1</v>
      </c>
      <c r="E1307" s="3" t="str">
        <f>SUBSTITUTE(SUBSTITUTE(SUBSTITUTE(UPPER(Emission_Table_Raw[[#This Row],[GHG Type]]),"₂","2"),"₄","4"),"₀","0")</f>
        <v>CO2</v>
      </c>
      <c r="F1307" s="8">
        <f>IF(Emission_Table[ [#This Row],[Clean GHG Type] ]="CO2", Emission_Table[[#This Row],[Emissions (tons)]],
 IF(Emission_Table[[#This Row],[Clean GHG Type]]="CH4", Emission_Table[[#This Row],[Emissions (tons)]]*28,
 IF(Emission_Table[[#This Row],[Clean GHG Type]]="N2O", Emission_Table[[#This Row],[Emissions (tons)]]*265, "")))</f>
        <v>125.18</v>
      </c>
      <c r="G1307" s="8">
        <v>125.18</v>
      </c>
    </row>
    <row r="1308" spans="1:7" ht="15.75" customHeight="1" x14ac:dyDescent="0.3">
      <c r="A1308" s="6" t="s">
        <v>192</v>
      </c>
      <c r="B1308" s="6" t="str">
        <f>TRIM(UPPER(Emission_Table_Raw[[#This Row],[Facility Name]]))</f>
        <v>ADANI GREEN</v>
      </c>
      <c r="C1308" s="1" t="s">
        <v>13</v>
      </c>
      <c r="D1308" s="3" t="str">
        <f>TRIM(UPPER(Emission_Table_Raw[[#This Row],[Scope]]))</f>
        <v>SCOPE 1</v>
      </c>
      <c r="E1308" s="3" t="str">
        <f>SUBSTITUTE(SUBSTITUTE(SUBSTITUTE(UPPER(Emission_Table_Raw[[#This Row],[GHG Type]]),"₂","2"),"₄","4"),"₀","0")</f>
        <v>N2O</v>
      </c>
      <c r="F1308" s="8">
        <f>IF(Emission_Table[ [#This Row],[Clean GHG Type] ]="CO2", Emission_Table[[#This Row],[Emissions (tons)]],
 IF(Emission_Table[[#This Row],[Clean GHG Type]]="CH4", Emission_Table[[#This Row],[Emissions (tons)]]*28,
 IF(Emission_Table[[#This Row],[Clean GHG Type]]="N2O", Emission_Table[[#This Row],[Emissions (tons)]]*265, "")))</f>
        <v>1093715.8492141559</v>
      </c>
      <c r="G1308" s="8">
        <v>4127.2296196760599</v>
      </c>
    </row>
    <row r="1309" spans="1:7" ht="15.75" customHeight="1" x14ac:dyDescent="0.3">
      <c r="A1309" s="6" t="s">
        <v>192</v>
      </c>
      <c r="B1309" s="6" t="str">
        <f>TRIM(UPPER(Emission_Table_Raw[[#This Row],[Facility Name]]))</f>
        <v>TATA STEEL</v>
      </c>
      <c r="C1309" s="1" t="s">
        <v>34</v>
      </c>
      <c r="D1309" s="3" t="str">
        <f>TRIM(UPPER(Emission_Table_Raw[[#This Row],[Scope]]))</f>
        <v>SCOPE 1</v>
      </c>
      <c r="E1309" s="3" t="str">
        <f>SUBSTITUTE(SUBSTITUTE(SUBSTITUTE(UPPER(Emission_Table_Raw[[#This Row],[GHG Type]]),"₂","2"),"₄","4"),"₀","0")</f>
        <v>CH4</v>
      </c>
      <c r="F1309" s="8">
        <f>IF(Emission_Table[ [#This Row],[Clean GHG Type] ]="CO2", Emission_Table[[#This Row],[Emissions (tons)]],
 IF(Emission_Table[[#This Row],[Clean GHG Type]]="CH4", Emission_Table[[#This Row],[Emissions (tons)]]*28,
 IF(Emission_Table[[#This Row],[Clean GHG Type]]="N2O", Emission_Table[[#This Row],[Emissions (tons)]]*265, "")))</f>
        <v>136502.80000000002</v>
      </c>
      <c r="G1309" s="8">
        <v>4875.1000000000004</v>
      </c>
    </row>
    <row r="1310" spans="1:7" ht="15.75" customHeight="1" x14ac:dyDescent="0.3">
      <c r="A1310" s="6" t="s">
        <v>192</v>
      </c>
      <c r="B1310" s="6" t="str">
        <f>TRIM(UPPER(Emission_Table_Raw[[#This Row],[Facility Name]]))</f>
        <v>JSW ENERGY</v>
      </c>
      <c r="C1310" s="1" t="s">
        <v>23</v>
      </c>
      <c r="D1310" s="3" t="str">
        <f>TRIM(UPPER(Emission_Table_Raw[[#This Row],[Scope]]))</f>
        <v>SCOPE 1</v>
      </c>
      <c r="E1310" s="3" t="str">
        <f>SUBSTITUTE(SUBSTITUTE(SUBSTITUTE(UPPER(Emission_Table_Raw[[#This Row],[GHG Type]]),"₂","2"),"₄","4"),"₀","0")</f>
        <v>CO2</v>
      </c>
      <c r="F1310" s="8">
        <f>IF(Emission_Table[ [#This Row],[Clean GHG Type] ]="CO2", Emission_Table[[#This Row],[Emissions (tons)]],
 IF(Emission_Table[[#This Row],[Clean GHG Type]]="CH4", Emission_Table[[#This Row],[Emissions (tons)]]*28,
 IF(Emission_Table[[#This Row],[Clean GHG Type]]="N2O", Emission_Table[[#This Row],[Emissions (tons)]]*265, "")))</f>
        <v>730.13</v>
      </c>
      <c r="G1310" s="8">
        <v>730.13</v>
      </c>
    </row>
    <row r="1311" spans="1:7" ht="15.75" customHeight="1" x14ac:dyDescent="0.3">
      <c r="A1311" s="6" t="s">
        <v>192</v>
      </c>
      <c r="B1311" s="6" t="str">
        <f>TRIM(UPPER(Emission_Table_Raw[[#This Row],[Facility Name]]))</f>
        <v>TATA STEEL</v>
      </c>
      <c r="C1311" s="1" t="s">
        <v>34</v>
      </c>
      <c r="D1311" s="3" t="str">
        <f>TRIM(UPPER(Emission_Table_Raw[[#This Row],[Scope]]))</f>
        <v>SCOPE 3</v>
      </c>
      <c r="E1311" s="3" t="str">
        <f>SUBSTITUTE(SUBSTITUTE(SUBSTITUTE(UPPER(Emission_Table_Raw[[#This Row],[GHG Type]]),"₂","2"),"₄","4"),"₀","0")</f>
        <v>CO2</v>
      </c>
      <c r="F1311" s="8">
        <f>IF(Emission_Table[ [#This Row],[Clean GHG Type] ]="CO2", Emission_Table[[#This Row],[Emissions (tons)]],
 IF(Emission_Table[[#This Row],[Clean GHG Type]]="CH4", Emission_Table[[#This Row],[Emissions (tons)]]*28,
 IF(Emission_Table[[#This Row],[Clean GHG Type]]="N2O", Emission_Table[[#This Row],[Emissions (tons)]]*265, "")))</f>
        <v>2515.67</v>
      </c>
      <c r="G1311" s="8">
        <v>2515.67</v>
      </c>
    </row>
    <row r="1312" spans="1:7" ht="15.75" customHeight="1" x14ac:dyDescent="0.3">
      <c r="A1312" s="6" t="s">
        <v>112</v>
      </c>
      <c r="B1312" s="6" t="str">
        <f>TRIM(UPPER(Emission_Table_Raw[[#This Row],[Facility Name]]))</f>
        <v>ADANI GREEN</v>
      </c>
      <c r="C1312" s="1" t="s">
        <v>23</v>
      </c>
      <c r="D1312" s="3" t="str">
        <f>TRIM(UPPER(Emission_Table_Raw[[#This Row],[Scope]]))</f>
        <v>SCOPE 1</v>
      </c>
      <c r="E1312" s="3" t="str">
        <f>SUBSTITUTE(SUBSTITUTE(SUBSTITUTE(UPPER(Emission_Table_Raw[[#This Row],[GHG Type]]),"₂","2"),"₄","4"),"₀","0")</f>
        <v>N2O</v>
      </c>
      <c r="F1312" s="8">
        <f>IF(Emission_Table[ [#This Row],[Clean GHG Type] ]="CO2", Emission_Table[[#This Row],[Emissions (tons)]],
 IF(Emission_Table[[#This Row],[Clean GHG Type]]="CH4", Emission_Table[[#This Row],[Emissions (tons)]]*28,
 IF(Emission_Table[[#This Row],[Clean GHG Type]]="N2O", Emission_Table[[#This Row],[Emissions (tons)]]*265, "")))</f>
        <v>492452.14999999997</v>
      </c>
      <c r="G1312" s="8">
        <v>1858.31</v>
      </c>
    </row>
    <row r="1313" spans="1:7" ht="15.75" customHeight="1" x14ac:dyDescent="0.3">
      <c r="A1313" s="6" t="s">
        <v>112</v>
      </c>
      <c r="B1313" s="6" t="str">
        <f>TRIM(UPPER(Emission_Table_Raw[[#This Row],[Facility Name]]))</f>
        <v>TATA STEEL</v>
      </c>
      <c r="C1313" s="1" t="s">
        <v>34</v>
      </c>
      <c r="D1313" s="3" t="str">
        <f>TRIM(UPPER(Emission_Table_Raw[[#This Row],[Scope]]))</f>
        <v>SCOPE 1</v>
      </c>
      <c r="E1313" s="3" t="str">
        <f>SUBSTITUTE(SUBSTITUTE(SUBSTITUTE(UPPER(Emission_Table_Raw[[#This Row],[GHG Type]]),"₂","2"),"₄","4"),"₀","0")</f>
        <v>N2O</v>
      </c>
      <c r="F1313" s="8">
        <f>IF(Emission_Table[ [#This Row],[Clean GHG Type] ]="CO2", Emission_Table[[#This Row],[Emissions (tons)]],
 IF(Emission_Table[[#This Row],[Clean GHG Type]]="CH4", Emission_Table[[#This Row],[Emissions (tons)]]*28,
 IF(Emission_Table[[#This Row],[Clean GHG Type]]="N2O", Emission_Table[[#This Row],[Emissions (tons)]]*265, "")))</f>
        <v>643081.11569941998</v>
      </c>
      <c r="G1313" s="8">
        <v>2426.7211913185661</v>
      </c>
    </row>
    <row r="1314" spans="1:7" ht="15.75" customHeight="1" x14ac:dyDescent="0.3">
      <c r="A1314" s="6" t="s">
        <v>112</v>
      </c>
      <c r="B1314" s="6" t="str">
        <f>TRIM(UPPER(Emission_Table_Raw[[#This Row],[Facility Name]]))</f>
        <v>ADANI GREEN</v>
      </c>
      <c r="C1314" s="1" t="s">
        <v>8</v>
      </c>
      <c r="D1314" s="3" t="str">
        <f>TRIM(UPPER(Emission_Table_Raw[[#This Row],[Scope]]))</f>
        <v>SCOPE 1</v>
      </c>
      <c r="E1314" s="3" t="str">
        <f>SUBSTITUTE(SUBSTITUTE(SUBSTITUTE(UPPER(Emission_Table_Raw[[#This Row],[GHG Type]]),"₂","2"),"₄","4"),"₀","0")</f>
        <v>CO2</v>
      </c>
      <c r="F1314" s="8">
        <f>IF(Emission_Table[ [#This Row],[Clean GHG Type] ]="CO2", Emission_Table[[#This Row],[Emissions (tons)]],
 IF(Emission_Table[[#This Row],[Clean GHG Type]]="CH4", Emission_Table[[#This Row],[Emissions (tons)]]*28,
 IF(Emission_Table[[#This Row],[Clean GHG Type]]="N2O", Emission_Table[[#This Row],[Emissions (tons)]]*265, "")))</f>
        <v>4038.18</v>
      </c>
      <c r="G1314" s="8">
        <v>4038.18</v>
      </c>
    </row>
    <row r="1315" spans="1:7" ht="15.75" customHeight="1" x14ac:dyDescent="0.3">
      <c r="A1315" s="6" t="s">
        <v>112</v>
      </c>
      <c r="B1315" s="6" t="str">
        <f>TRIM(UPPER(Emission_Table_Raw[[#This Row],[Facility Name]]))</f>
        <v>JSW ENERGY</v>
      </c>
      <c r="C1315" s="1" t="s">
        <v>34</v>
      </c>
      <c r="D1315" s="3" t="str">
        <f>TRIM(UPPER(Emission_Table_Raw[[#This Row],[Scope]]))</f>
        <v>SCOPE 1</v>
      </c>
      <c r="E1315" s="3" t="str">
        <f>SUBSTITUTE(SUBSTITUTE(SUBSTITUTE(UPPER(Emission_Table_Raw[[#This Row],[GHG Type]]),"₂","2"),"₄","4"),"₀","0")</f>
        <v>CH4</v>
      </c>
      <c r="F1315" s="8">
        <f>IF(Emission_Table[ [#This Row],[Clean GHG Type] ]="CO2", Emission_Table[[#This Row],[Emissions (tons)]],
 IF(Emission_Table[[#This Row],[Clean GHG Type]]="CH4", Emission_Table[[#This Row],[Emissions (tons)]]*28,
 IF(Emission_Table[[#This Row],[Clean GHG Type]]="N2O", Emission_Table[[#This Row],[Emissions (tons)]]*265, "")))</f>
        <v>58231.32</v>
      </c>
      <c r="G1315" s="8">
        <v>2079.69</v>
      </c>
    </row>
    <row r="1316" spans="1:7" ht="15.75" customHeight="1" x14ac:dyDescent="0.3">
      <c r="A1316" s="6" t="s">
        <v>112</v>
      </c>
      <c r="B1316" s="6" t="str">
        <f>TRIM(UPPER(Emission_Table_Raw[[#This Row],[Facility Name]]))</f>
        <v>RELIANCE INDUSTRIES</v>
      </c>
      <c r="C1316" s="1" t="s">
        <v>23</v>
      </c>
      <c r="D1316" s="3" t="str">
        <f>TRIM(UPPER(Emission_Table_Raw[[#This Row],[Scope]]))</f>
        <v>SCOPE 2</v>
      </c>
      <c r="E1316" s="3" t="str">
        <f>SUBSTITUTE(SUBSTITUTE(SUBSTITUTE(UPPER(Emission_Table_Raw[[#This Row],[GHG Type]]),"₂","2"),"₄","4"),"₀","0")</f>
        <v>N2O</v>
      </c>
      <c r="F1316" s="8">
        <f>IF(Emission_Table[ [#This Row],[Clean GHG Type] ]="CO2", Emission_Table[[#This Row],[Emissions (tons)]],
 IF(Emission_Table[[#This Row],[Clean GHG Type]]="CH4", Emission_Table[[#This Row],[Emissions (tons)]]*28,
 IF(Emission_Table[[#This Row],[Clean GHG Type]]="N2O", Emission_Table[[#This Row],[Emissions (tons)]]*265, "")))</f>
        <v>1285681.95</v>
      </c>
      <c r="G1316" s="8">
        <v>4851.63</v>
      </c>
    </row>
    <row r="1317" spans="1:7" ht="15.75" customHeight="1" x14ac:dyDescent="0.3">
      <c r="A1317" s="6" t="s">
        <v>112</v>
      </c>
      <c r="B1317" s="6" t="str">
        <f>TRIM(UPPER(Emission_Table_Raw[[#This Row],[Facility Name]]))</f>
        <v>L&amp;T</v>
      </c>
      <c r="C1317" s="1" t="s">
        <v>23</v>
      </c>
      <c r="D1317" s="3" t="str">
        <f>TRIM(UPPER(Emission_Table_Raw[[#This Row],[Scope]]))</f>
        <v>SCOPE 2</v>
      </c>
      <c r="E1317" s="3" t="str">
        <f>SUBSTITUTE(SUBSTITUTE(SUBSTITUTE(UPPER(Emission_Table_Raw[[#This Row],[GHG Type]]),"₂","2"),"₄","4"),"₀","0")</f>
        <v>CO2</v>
      </c>
      <c r="F1317" s="8">
        <f>IF(Emission_Table[ [#This Row],[Clean GHG Type] ]="CO2", Emission_Table[[#This Row],[Emissions (tons)]],
 IF(Emission_Table[[#This Row],[Clean GHG Type]]="CH4", Emission_Table[[#This Row],[Emissions (tons)]]*28,
 IF(Emission_Table[[#This Row],[Clean GHG Type]]="N2O", Emission_Table[[#This Row],[Emissions (tons)]]*265, "")))</f>
        <v>3506.46</v>
      </c>
      <c r="G1317" s="8">
        <v>3506.46</v>
      </c>
    </row>
    <row r="1318" spans="1:7" ht="15.75" customHeight="1" x14ac:dyDescent="0.3">
      <c r="A1318" s="6" t="s">
        <v>112</v>
      </c>
      <c r="B1318" s="6" t="str">
        <f>TRIM(UPPER(Emission_Table_Raw[[#This Row],[Facility Name]]))</f>
        <v>L&amp;T</v>
      </c>
      <c r="C1318" s="1" t="s">
        <v>13</v>
      </c>
      <c r="D1318" s="3" t="str">
        <f>TRIM(UPPER(Emission_Table_Raw[[#This Row],[Scope]]))</f>
        <v>SCOPE 2</v>
      </c>
      <c r="E1318" s="3" t="str">
        <f>SUBSTITUTE(SUBSTITUTE(SUBSTITUTE(UPPER(Emission_Table_Raw[[#This Row],[GHG Type]]),"₂","2"),"₄","4"),"₀","0")</f>
        <v>N2O</v>
      </c>
      <c r="F1318" s="8">
        <f>IF(Emission_Table[ [#This Row],[Clean GHG Type] ]="CO2", Emission_Table[[#This Row],[Emissions (tons)]],
 IF(Emission_Table[[#This Row],[Clean GHG Type]]="CH4", Emission_Table[[#This Row],[Emissions (tons)]]*28,
 IF(Emission_Table[[#This Row],[Clean GHG Type]]="N2O", Emission_Table[[#This Row],[Emissions (tons)]]*265, "")))</f>
        <v>764548.9456097451</v>
      </c>
      <c r="G1318" s="8">
        <v>2885.0903607914911</v>
      </c>
    </row>
    <row r="1319" spans="1:7" ht="15.75" customHeight="1" x14ac:dyDescent="0.3">
      <c r="A1319" s="6" t="s">
        <v>112</v>
      </c>
      <c r="B1319" s="6" t="str">
        <f>TRIM(UPPER(Emission_Table_Raw[[#This Row],[Facility Name]]))</f>
        <v>TATA STEEL</v>
      </c>
      <c r="C1319" s="1" t="s">
        <v>34</v>
      </c>
      <c r="D1319" s="3" t="str">
        <f>TRIM(UPPER(Emission_Table_Raw[[#This Row],[Scope]]))</f>
        <v>SCOPE 3</v>
      </c>
      <c r="E1319" s="3" t="str">
        <f>SUBSTITUTE(SUBSTITUTE(SUBSTITUTE(UPPER(Emission_Table_Raw[[#This Row],[GHG Type]]),"₂","2"),"₄","4"),"₀","0")</f>
        <v>CH4</v>
      </c>
      <c r="F1319" s="8">
        <f>IF(Emission_Table[ [#This Row],[Clean GHG Type] ]="CO2", Emission_Table[[#This Row],[Emissions (tons)]],
 IF(Emission_Table[[#This Row],[Clean GHG Type]]="CH4", Emission_Table[[#This Row],[Emissions (tons)]]*28,
 IF(Emission_Table[[#This Row],[Clean GHG Type]]="N2O", Emission_Table[[#This Row],[Emissions (tons)]]*265, "")))</f>
        <v>136975.16</v>
      </c>
      <c r="G1319" s="8">
        <v>4891.97</v>
      </c>
    </row>
    <row r="1320" spans="1:7" ht="15.75" customHeight="1" x14ac:dyDescent="0.3">
      <c r="A1320" s="6" t="s">
        <v>112</v>
      </c>
      <c r="B1320" s="6" t="str">
        <f>TRIM(UPPER(Emission_Table_Raw[[#This Row],[Facility Name]]))</f>
        <v>RELIANCE INDUSTRIES</v>
      </c>
      <c r="C1320" s="1" t="s">
        <v>34</v>
      </c>
      <c r="D1320" s="3" t="str">
        <f>TRIM(UPPER(Emission_Table_Raw[[#This Row],[Scope]]))</f>
        <v>SCOPE 1</v>
      </c>
      <c r="E1320" s="3" t="str">
        <f>SUBSTITUTE(SUBSTITUTE(SUBSTITUTE(UPPER(Emission_Table_Raw[[#This Row],[GHG Type]]),"₂","2"),"₄","4"),"₀","0")</f>
        <v>N2O</v>
      </c>
      <c r="F1320" s="8">
        <f>IF(Emission_Table[ [#This Row],[Clean GHG Type] ]="CO2", Emission_Table[[#This Row],[Emissions (tons)]],
 IF(Emission_Table[[#This Row],[Clean GHG Type]]="CH4", Emission_Table[[#This Row],[Emissions (tons)]]*28,
 IF(Emission_Table[[#This Row],[Clean GHG Type]]="N2O", Emission_Table[[#This Row],[Emissions (tons)]]*265, "")))</f>
        <v>287999.34999999998</v>
      </c>
      <c r="G1320" s="8">
        <v>1086.79</v>
      </c>
    </row>
    <row r="1321" spans="1:7" ht="15.75" customHeight="1" x14ac:dyDescent="0.3">
      <c r="A1321" s="6" t="s">
        <v>157</v>
      </c>
      <c r="B1321" s="6" t="str">
        <f>TRIM(UPPER(Emission_Table_Raw[[#This Row],[Facility Name]]))</f>
        <v>TATA STEEL</v>
      </c>
      <c r="C1321" s="1" t="s">
        <v>23</v>
      </c>
      <c r="D1321" s="3" t="str">
        <f>TRIM(UPPER(Emission_Table_Raw[[#This Row],[Scope]]))</f>
        <v>SCOPE 1</v>
      </c>
      <c r="E1321" s="3" t="str">
        <f>SUBSTITUTE(SUBSTITUTE(SUBSTITUTE(UPPER(Emission_Table_Raw[[#This Row],[GHG Type]]),"₂","2"),"₄","4"),"₀","0")</f>
        <v>N2O</v>
      </c>
      <c r="F1321" s="8">
        <f>IF(Emission_Table[ [#This Row],[Clean GHG Type] ]="CO2", Emission_Table[[#This Row],[Emissions (tons)]],
 IF(Emission_Table[[#This Row],[Clean GHG Type]]="CH4", Emission_Table[[#This Row],[Emissions (tons)]]*28,
 IF(Emission_Table[[#This Row],[Clean GHG Type]]="N2O", Emission_Table[[#This Row],[Emissions (tons)]]*265, "")))</f>
        <v>515499.2</v>
      </c>
      <c r="G1321" s="8">
        <v>1945.28</v>
      </c>
    </row>
    <row r="1322" spans="1:7" ht="15.75" customHeight="1" x14ac:dyDescent="0.3">
      <c r="A1322" s="6" t="s">
        <v>157</v>
      </c>
      <c r="B1322" s="6" t="str">
        <f>TRIM(UPPER(Emission_Table_Raw[[#This Row],[Facility Name]]))</f>
        <v>L&amp;T</v>
      </c>
      <c r="C1322" s="1" t="s">
        <v>13</v>
      </c>
      <c r="D1322" s="3" t="str">
        <f>TRIM(UPPER(Emission_Table_Raw[[#This Row],[Scope]]))</f>
        <v>SCOPE 2</v>
      </c>
      <c r="E1322" s="3" t="str">
        <f>SUBSTITUTE(SUBSTITUTE(SUBSTITUTE(UPPER(Emission_Table_Raw[[#This Row],[GHG Type]]),"₂","2"),"₄","4"),"₀","0")</f>
        <v>N2O</v>
      </c>
      <c r="F1322" s="8">
        <f>IF(Emission_Table[ [#This Row],[Clean GHG Type] ]="CO2", Emission_Table[[#This Row],[Emissions (tons)]],
 IF(Emission_Table[[#This Row],[Clean GHG Type]]="CH4", Emission_Table[[#This Row],[Emissions (tons)]]*28,
 IF(Emission_Table[[#This Row],[Clean GHG Type]]="N2O", Emission_Table[[#This Row],[Emissions (tons)]]*265, "")))</f>
        <v>670285.70000000007</v>
      </c>
      <c r="G1322" s="8">
        <v>2529.38</v>
      </c>
    </row>
    <row r="1323" spans="1:7" ht="15.75" customHeight="1" x14ac:dyDescent="0.3">
      <c r="A1323" s="6" t="s">
        <v>157</v>
      </c>
      <c r="B1323" s="6" t="str">
        <f>TRIM(UPPER(Emission_Table_Raw[[#This Row],[Facility Name]]))</f>
        <v>L&amp;T</v>
      </c>
      <c r="C1323" s="1" t="s">
        <v>13</v>
      </c>
      <c r="D1323" s="3" t="str">
        <f>TRIM(UPPER(Emission_Table_Raw[[#This Row],[Scope]]))</f>
        <v>SCOPE 2</v>
      </c>
      <c r="E1323" s="3" t="str">
        <f>SUBSTITUTE(SUBSTITUTE(SUBSTITUTE(UPPER(Emission_Table_Raw[[#This Row],[GHG Type]]),"₂","2"),"₄","4"),"₀","0")</f>
        <v>N2O</v>
      </c>
      <c r="F1323" s="8">
        <f>IF(Emission_Table[ [#This Row],[Clean GHG Type] ]="CO2", Emission_Table[[#This Row],[Emissions (tons)]],
 IF(Emission_Table[[#This Row],[Clean GHG Type]]="CH4", Emission_Table[[#This Row],[Emissions (tons)]]*28,
 IF(Emission_Table[[#This Row],[Clean GHG Type]]="N2O", Emission_Table[[#This Row],[Emissions (tons)]]*265, "")))</f>
        <v>962718.5</v>
      </c>
      <c r="G1323" s="8">
        <v>3632.9</v>
      </c>
    </row>
    <row r="1324" spans="1:7" ht="15.75" customHeight="1" x14ac:dyDescent="0.3">
      <c r="A1324" s="6" t="s">
        <v>157</v>
      </c>
      <c r="B1324" s="6" t="str">
        <f>TRIM(UPPER(Emission_Table_Raw[[#This Row],[Facility Name]]))</f>
        <v>TATA STEEL</v>
      </c>
      <c r="C1324" s="1" t="s">
        <v>34</v>
      </c>
      <c r="D1324" s="3" t="str">
        <f>TRIM(UPPER(Emission_Table_Raw[[#This Row],[Scope]]))</f>
        <v>SCOPE 2</v>
      </c>
      <c r="E1324" s="3" t="str">
        <f>SUBSTITUTE(SUBSTITUTE(SUBSTITUTE(UPPER(Emission_Table_Raw[[#This Row],[GHG Type]]),"₂","2"),"₄","4"),"₀","0")</f>
        <v>CO2</v>
      </c>
      <c r="F1324" s="8">
        <f>IF(Emission_Table[ [#This Row],[Clean GHG Type] ]="CO2", Emission_Table[[#This Row],[Emissions (tons)]],
 IF(Emission_Table[[#This Row],[Clean GHG Type]]="CH4", Emission_Table[[#This Row],[Emissions (tons)]]*28,
 IF(Emission_Table[[#This Row],[Clean GHG Type]]="N2O", Emission_Table[[#This Row],[Emissions (tons)]]*265, "")))</f>
        <v>808.96</v>
      </c>
      <c r="G1324" s="8">
        <v>808.96</v>
      </c>
    </row>
    <row r="1325" spans="1:7" ht="15.75" customHeight="1" x14ac:dyDescent="0.3">
      <c r="A1325" s="6" t="s">
        <v>157</v>
      </c>
      <c r="B1325" s="6" t="str">
        <f>TRIM(UPPER(Emission_Table_Raw[[#This Row],[Facility Name]]))</f>
        <v>RELIANCE INDUSTRIES</v>
      </c>
      <c r="C1325" s="1" t="s">
        <v>23</v>
      </c>
      <c r="D1325" s="3" t="str">
        <f>TRIM(UPPER(Emission_Table_Raw[[#This Row],[Scope]]))</f>
        <v>SCOPE 2</v>
      </c>
      <c r="E1325" s="3" t="str">
        <f>SUBSTITUTE(SUBSTITUTE(SUBSTITUTE(UPPER(Emission_Table_Raw[[#This Row],[GHG Type]]),"₂","2"),"₄","4"),"₀","0")</f>
        <v>N2O</v>
      </c>
      <c r="F1325" s="8">
        <f>IF(Emission_Table[ [#This Row],[Clean GHG Type] ]="CO2", Emission_Table[[#This Row],[Emissions (tons)]],
 IF(Emission_Table[[#This Row],[Clean GHG Type]]="CH4", Emission_Table[[#This Row],[Emissions (tons)]]*28,
 IF(Emission_Table[[#This Row],[Clean GHG Type]]="N2O", Emission_Table[[#This Row],[Emissions (tons)]]*265, "")))</f>
        <v>1123047.0816291356</v>
      </c>
      <c r="G1325" s="8">
        <v>4237.9135155816439</v>
      </c>
    </row>
    <row r="1326" spans="1:7" ht="15.75" customHeight="1" x14ac:dyDescent="0.3">
      <c r="A1326" s="6" t="s">
        <v>157</v>
      </c>
      <c r="B1326" s="6" t="str">
        <f>TRIM(UPPER(Emission_Table_Raw[[#This Row],[Facility Name]]))</f>
        <v>ADANI GREEN</v>
      </c>
      <c r="C1326" s="1" t="s">
        <v>8</v>
      </c>
      <c r="D1326" s="3" t="str">
        <f>TRIM(UPPER(Emission_Table_Raw[[#This Row],[Scope]]))</f>
        <v>SCOPE 1</v>
      </c>
      <c r="E1326" s="3" t="str">
        <f>SUBSTITUTE(SUBSTITUTE(SUBSTITUTE(UPPER(Emission_Table_Raw[[#This Row],[GHG Type]]),"₂","2"),"₄","4"),"₀","0")</f>
        <v>CH4</v>
      </c>
      <c r="F1326" s="8">
        <f>IF(Emission_Table[ [#This Row],[Clean GHG Type] ]="CO2", Emission_Table[[#This Row],[Emissions (tons)]],
 IF(Emission_Table[[#This Row],[Clean GHG Type]]="CH4", Emission_Table[[#This Row],[Emissions (tons)]]*28,
 IF(Emission_Table[[#This Row],[Clean GHG Type]]="N2O", Emission_Table[[#This Row],[Emissions (tons)]]*265, "")))</f>
        <v>51534.970979917765</v>
      </c>
      <c r="G1326" s="8">
        <v>1840.5346778542059</v>
      </c>
    </row>
    <row r="1327" spans="1:7" ht="15.75" customHeight="1" x14ac:dyDescent="0.3">
      <c r="A1327" s="6" t="s">
        <v>157</v>
      </c>
      <c r="B1327" s="6" t="str">
        <f>TRIM(UPPER(Emission_Table_Raw[[#This Row],[Facility Name]]))</f>
        <v>ADANI GREEN</v>
      </c>
      <c r="C1327" s="1" t="s">
        <v>23</v>
      </c>
      <c r="D1327" s="3" t="str">
        <f>TRIM(UPPER(Emission_Table_Raw[[#This Row],[Scope]]))</f>
        <v>SCOPE 2</v>
      </c>
      <c r="E1327" s="3" t="str">
        <f>SUBSTITUTE(SUBSTITUTE(SUBSTITUTE(UPPER(Emission_Table_Raw[[#This Row],[GHG Type]]),"₂","2"),"₄","4"),"₀","0")</f>
        <v>CH4</v>
      </c>
      <c r="F1327" s="8">
        <f>IF(Emission_Table[ [#This Row],[Clean GHG Type] ]="CO2", Emission_Table[[#This Row],[Emissions (tons)]],
 IF(Emission_Table[[#This Row],[Clean GHG Type]]="CH4", Emission_Table[[#This Row],[Emissions (tons)]]*28,
 IF(Emission_Table[[#This Row],[Clean GHG Type]]="N2O", Emission_Table[[#This Row],[Emissions (tons)]]*265, "")))</f>
        <v>65964.36</v>
      </c>
      <c r="G1327" s="8">
        <v>2355.87</v>
      </c>
    </row>
    <row r="1328" spans="1:7" ht="15.75" customHeight="1" x14ac:dyDescent="0.3">
      <c r="A1328" s="6" t="s">
        <v>157</v>
      </c>
      <c r="B1328" s="6" t="str">
        <f>TRIM(UPPER(Emission_Table_Raw[[#This Row],[Facility Name]]))</f>
        <v>TATA STEEL</v>
      </c>
      <c r="C1328" s="1" t="s">
        <v>34</v>
      </c>
      <c r="D1328" s="3" t="str">
        <f>TRIM(UPPER(Emission_Table_Raw[[#This Row],[Scope]]))</f>
        <v>SCOPE 1</v>
      </c>
      <c r="E1328" s="3" t="str">
        <f>SUBSTITUTE(SUBSTITUTE(SUBSTITUTE(UPPER(Emission_Table_Raw[[#This Row],[GHG Type]]),"₂","2"),"₄","4"),"₀","0")</f>
        <v>CH4</v>
      </c>
      <c r="F1328" s="8">
        <f>IF(Emission_Table[ [#This Row],[Clean GHG Type] ]="CO2", Emission_Table[[#This Row],[Emissions (tons)]],
 IF(Emission_Table[[#This Row],[Clean GHG Type]]="CH4", Emission_Table[[#This Row],[Emissions (tons)]]*28,
 IF(Emission_Table[[#This Row],[Clean GHG Type]]="N2O", Emission_Table[[#This Row],[Emissions (tons)]]*265, "")))</f>
        <v>36257.760000000002</v>
      </c>
      <c r="G1328" s="8">
        <v>1294.92</v>
      </c>
    </row>
    <row r="1329" spans="1:7" ht="15.75" customHeight="1" x14ac:dyDescent="0.3">
      <c r="A1329" s="6" t="s">
        <v>157</v>
      </c>
      <c r="B1329" s="6" t="str">
        <f>TRIM(UPPER(Emission_Table_Raw[[#This Row],[Facility Name]]))</f>
        <v>ADANI GREEN</v>
      </c>
      <c r="C1329" s="1" t="s">
        <v>8</v>
      </c>
      <c r="D1329" s="3" t="str">
        <f>TRIM(UPPER(Emission_Table_Raw[[#This Row],[Scope]]))</f>
        <v>SCOPE 1</v>
      </c>
      <c r="E1329" s="3" t="str">
        <f>SUBSTITUTE(SUBSTITUTE(SUBSTITUTE(UPPER(Emission_Table_Raw[[#This Row],[GHG Type]]),"₂","2"),"₄","4"),"₀","0")</f>
        <v>N2O</v>
      </c>
      <c r="F1329" s="8">
        <f>IF(Emission_Table[ [#This Row],[Clean GHG Type] ]="CO2", Emission_Table[[#This Row],[Emissions (tons)]],
 IF(Emission_Table[[#This Row],[Clean GHG Type]]="CH4", Emission_Table[[#This Row],[Emissions (tons)]]*28,
 IF(Emission_Table[[#This Row],[Clean GHG Type]]="N2O", Emission_Table[[#This Row],[Emissions (tons)]]*265, "")))</f>
        <v>228575.75</v>
      </c>
      <c r="G1329" s="8">
        <v>862.55</v>
      </c>
    </row>
    <row r="1330" spans="1:7" ht="15.75" customHeight="1" x14ac:dyDescent="0.3">
      <c r="A1330" s="6" t="s">
        <v>43</v>
      </c>
      <c r="B1330" s="6" t="str">
        <f>TRIM(UPPER(Emission_Table_Raw[[#This Row],[Facility Name]]))</f>
        <v>TATA STEEL</v>
      </c>
      <c r="C1330" s="1" t="s">
        <v>8</v>
      </c>
      <c r="D1330" s="3" t="str">
        <f>TRIM(UPPER(Emission_Table_Raw[[#This Row],[Scope]]))</f>
        <v>SCOPE 1</v>
      </c>
      <c r="E1330" s="3" t="str">
        <f>SUBSTITUTE(SUBSTITUTE(SUBSTITUTE(UPPER(Emission_Table_Raw[[#This Row],[GHG Type]]),"₂","2"),"₄","4"),"₀","0")</f>
        <v>CO2</v>
      </c>
      <c r="F1330" s="8">
        <f>IF(Emission_Table[ [#This Row],[Clean GHG Type] ]="CO2", Emission_Table[[#This Row],[Emissions (tons)]],
 IF(Emission_Table[[#This Row],[Clean GHG Type]]="CH4", Emission_Table[[#This Row],[Emissions (tons)]]*28,
 IF(Emission_Table[[#This Row],[Clean GHG Type]]="N2O", Emission_Table[[#This Row],[Emissions (tons)]]*265, "")))</f>
        <v>2741.92</v>
      </c>
      <c r="G1330" s="8">
        <v>2741.92</v>
      </c>
    </row>
    <row r="1331" spans="1:7" ht="15.75" customHeight="1" x14ac:dyDescent="0.3">
      <c r="A1331" s="6" t="s">
        <v>43</v>
      </c>
      <c r="B1331" s="6" t="str">
        <f>TRIM(UPPER(Emission_Table_Raw[[#This Row],[Facility Name]]))</f>
        <v>RELIANCE INDUSTRIES</v>
      </c>
      <c r="C1331" s="1" t="s">
        <v>23</v>
      </c>
      <c r="D1331" s="3" t="str">
        <f>TRIM(UPPER(Emission_Table_Raw[[#This Row],[Scope]]))</f>
        <v>SCOPE 2</v>
      </c>
      <c r="E1331" s="3" t="str">
        <f>SUBSTITUTE(SUBSTITUTE(SUBSTITUTE(UPPER(Emission_Table_Raw[[#This Row],[GHG Type]]),"₂","2"),"₄","4"),"₀","0")</f>
        <v>CO2</v>
      </c>
      <c r="F1331" s="8">
        <f>IF(Emission_Table[ [#This Row],[Clean GHG Type] ]="CO2", Emission_Table[[#This Row],[Emissions (tons)]],
 IF(Emission_Table[[#This Row],[Clean GHG Type]]="CH4", Emission_Table[[#This Row],[Emissions (tons)]]*28,
 IF(Emission_Table[[#This Row],[Clean GHG Type]]="N2O", Emission_Table[[#This Row],[Emissions (tons)]]*265, "")))</f>
        <v>1161.74</v>
      </c>
      <c r="G1331" s="8">
        <v>1161.74</v>
      </c>
    </row>
    <row r="1332" spans="1:7" ht="15.75" customHeight="1" x14ac:dyDescent="0.3">
      <c r="A1332" s="6" t="s">
        <v>43</v>
      </c>
      <c r="B1332" s="6" t="str">
        <f>TRIM(UPPER(Emission_Table_Raw[[#This Row],[Facility Name]]))</f>
        <v>L&amp;T</v>
      </c>
      <c r="C1332" s="1" t="s">
        <v>23</v>
      </c>
      <c r="D1332" s="3" t="str">
        <f>TRIM(UPPER(Emission_Table_Raw[[#This Row],[Scope]]))</f>
        <v>SCOPE 2</v>
      </c>
      <c r="E1332" s="3" t="str">
        <f>SUBSTITUTE(SUBSTITUTE(SUBSTITUTE(UPPER(Emission_Table_Raw[[#This Row],[GHG Type]]),"₂","2"),"₄","4"),"₀","0")</f>
        <v>CO2</v>
      </c>
      <c r="F1332" s="8">
        <f>IF(Emission_Table[ [#This Row],[Clean GHG Type] ]="CO2", Emission_Table[[#This Row],[Emissions (tons)]],
 IF(Emission_Table[[#This Row],[Clean GHG Type]]="CH4", Emission_Table[[#This Row],[Emissions (tons)]]*28,
 IF(Emission_Table[[#This Row],[Clean GHG Type]]="N2O", Emission_Table[[#This Row],[Emissions (tons)]]*265, "")))</f>
        <v>3487.09</v>
      </c>
      <c r="G1332" s="8">
        <v>3487.09</v>
      </c>
    </row>
    <row r="1333" spans="1:7" ht="15.75" customHeight="1" x14ac:dyDescent="0.3">
      <c r="A1333" s="6" t="s">
        <v>43</v>
      </c>
      <c r="B1333" s="6" t="str">
        <f>TRIM(UPPER(Emission_Table_Raw[[#This Row],[Facility Name]]))</f>
        <v>JSW ENERGY</v>
      </c>
      <c r="C1333" s="1" t="s">
        <v>34</v>
      </c>
      <c r="D1333" s="3" t="str">
        <f>TRIM(UPPER(Emission_Table_Raw[[#This Row],[Scope]]))</f>
        <v>SCOPE 3</v>
      </c>
      <c r="E1333" s="3" t="str">
        <f>SUBSTITUTE(SUBSTITUTE(SUBSTITUTE(UPPER(Emission_Table_Raw[[#This Row],[GHG Type]]),"₂","2"),"₄","4"),"₀","0")</f>
        <v>N2O</v>
      </c>
      <c r="F1333" s="8">
        <f>IF(Emission_Table[ [#This Row],[Clean GHG Type] ]="CO2", Emission_Table[[#This Row],[Emissions (tons)]],
 IF(Emission_Table[[#This Row],[Clean GHG Type]]="CH4", Emission_Table[[#This Row],[Emissions (tons)]]*28,
 IF(Emission_Table[[#This Row],[Clean GHG Type]]="N2O", Emission_Table[[#This Row],[Emissions (tons)]]*265, "")))</f>
        <v>347886.7</v>
      </c>
      <c r="G1333" s="8">
        <v>1312.78</v>
      </c>
    </row>
    <row r="1334" spans="1:7" ht="15.75" customHeight="1" x14ac:dyDescent="0.3">
      <c r="A1334" s="6" t="s">
        <v>43</v>
      </c>
      <c r="B1334" s="6" t="str">
        <f>TRIM(UPPER(Emission_Table_Raw[[#This Row],[Facility Name]]))</f>
        <v>JSW ENERGY</v>
      </c>
      <c r="C1334" s="1" t="s">
        <v>23</v>
      </c>
      <c r="D1334" s="3" t="str">
        <f>TRIM(UPPER(Emission_Table_Raw[[#This Row],[Scope]]))</f>
        <v>SCOPE 2</v>
      </c>
      <c r="E1334" s="3" t="str">
        <f>SUBSTITUTE(SUBSTITUTE(SUBSTITUTE(UPPER(Emission_Table_Raw[[#This Row],[GHG Type]]),"₂","2"),"₄","4"),"₀","0")</f>
        <v>CH4</v>
      </c>
      <c r="F1334" s="8">
        <f>IF(Emission_Table[ [#This Row],[Clean GHG Type] ]="CO2", Emission_Table[[#This Row],[Emissions (tons)]],
 IF(Emission_Table[[#This Row],[Clean GHG Type]]="CH4", Emission_Table[[#This Row],[Emissions (tons)]]*28,
 IF(Emission_Table[[#This Row],[Clean GHG Type]]="N2O", Emission_Table[[#This Row],[Emissions (tons)]]*265, "")))</f>
        <v>61910.444455698278</v>
      </c>
      <c r="G1334" s="8">
        <v>2211.0873019892242</v>
      </c>
    </row>
    <row r="1335" spans="1:7" ht="15.75" customHeight="1" x14ac:dyDescent="0.3">
      <c r="A1335" s="6" t="s">
        <v>43</v>
      </c>
      <c r="B1335" s="6" t="str">
        <f>TRIM(UPPER(Emission_Table_Raw[[#This Row],[Facility Name]]))</f>
        <v>TATA STEEL</v>
      </c>
      <c r="C1335" s="1" t="s">
        <v>13</v>
      </c>
      <c r="D1335" s="3" t="str">
        <f>TRIM(UPPER(Emission_Table_Raw[[#This Row],[Scope]]))</f>
        <v>SCOPE 1</v>
      </c>
      <c r="E1335" s="3" t="str">
        <f>SUBSTITUTE(SUBSTITUTE(SUBSTITUTE(UPPER(Emission_Table_Raw[[#This Row],[GHG Type]]),"₂","2"),"₄","4"),"₀","0")</f>
        <v>CO2</v>
      </c>
      <c r="F1335" s="8">
        <f>IF(Emission_Table[ [#This Row],[Clean GHG Type] ]="CO2", Emission_Table[[#This Row],[Emissions (tons)]],
 IF(Emission_Table[[#This Row],[Clean GHG Type]]="CH4", Emission_Table[[#This Row],[Emissions (tons)]]*28,
 IF(Emission_Table[[#This Row],[Clean GHG Type]]="N2O", Emission_Table[[#This Row],[Emissions (tons)]]*265, "")))</f>
        <v>1512.18</v>
      </c>
      <c r="G1335" s="8">
        <v>1512.18</v>
      </c>
    </row>
    <row r="1336" spans="1:7" ht="15.75" customHeight="1" x14ac:dyDescent="0.3">
      <c r="A1336" s="6" t="s">
        <v>43</v>
      </c>
      <c r="B1336" s="6" t="str">
        <f>TRIM(UPPER(Emission_Table_Raw[[#This Row],[Facility Name]]))</f>
        <v>JSW ENERGY</v>
      </c>
      <c r="C1336" s="1" t="s">
        <v>13</v>
      </c>
      <c r="D1336" s="3" t="str">
        <f>TRIM(UPPER(Emission_Table_Raw[[#This Row],[Scope]]))</f>
        <v>SCOPE 2</v>
      </c>
      <c r="E1336" s="3" t="str">
        <f>SUBSTITUTE(SUBSTITUTE(SUBSTITUTE(UPPER(Emission_Table_Raw[[#This Row],[GHG Type]]),"₂","2"),"₄","4"),"₀","0")</f>
        <v>CO2</v>
      </c>
      <c r="F1336" s="8">
        <f>IF(Emission_Table[ [#This Row],[Clean GHG Type] ]="CO2", Emission_Table[[#This Row],[Emissions (tons)]],
 IF(Emission_Table[[#This Row],[Clean GHG Type]]="CH4", Emission_Table[[#This Row],[Emissions (tons)]]*28,
 IF(Emission_Table[[#This Row],[Clean GHG Type]]="N2O", Emission_Table[[#This Row],[Emissions (tons)]]*265, "")))</f>
        <v>2018.44</v>
      </c>
      <c r="G1336" s="8">
        <v>2018.44</v>
      </c>
    </row>
    <row r="1337" spans="1:7" ht="15.75" customHeight="1" x14ac:dyDescent="0.3">
      <c r="A1337" s="6" t="s">
        <v>44</v>
      </c>
      <c r="B1337" s="6" t="str">
        <f>TRIM(UPPER(Emission_Table_Raw[[#This Row],[Facility Name]]))</f>
        <v>L&amp;T</v>
      </c>
      <c r="C1337" s="1" t="s">
        <v>23</v>
      </c>
      <c r="D1337" s="3" t="str">
        <f>TRIM(UPPER(Emission_Table_Raw[[#This Row],[Scope]]))</f>
        <v>SCOPE 2</v>
      </c>
      <c r="E1337" s="3" t="str">
        <f>SUBSTITUTE(SUBSTITUTE(SUBSTITUTE(UPPER(Emission_Table_Raw[[#This Row],[GHG Type]]),"₂","2"),"₄","4"),"₀","0")</f>
        <v>CO2</v>
      </c>
      <c r="F1337" s="8">
        <f>IF(Emission_Table[ [#This Row],[Clean GHG Type] ]="CO2", Emission_Table[[#This Row],[Emissions (tons)]],
 IF(Emission_Table[[#This Row],[Clean GHG Type]]="CH4", Emission_Table[[#This Row],[Emissions (tons)]]*28,
 IF(Emission_Table[[#This Row],[Clean GHG Type]]="N2O", Emission_Table[[#This Row],[Emissions (tons)]]*265, "")))</f>
        <v>738.4386323197657</v>
      </c>
      <c r="G1337" s="8">
        <v>738.4386323197657</v>
      </c>
    </row>
    <row r="1338" spans="1:7" ht="15.75" customHeight="1" x14ac:dyDescent="0.3">
      <c r="A1338" s="6" t="s">
        <v>44</v>
      </c>
      <c r="B1338" s="6" t="str">
        <f>TRIM(UPPER(Emission_Table_Raw[[#This Row],[Facility Name]]))</f>
        <v>JSW ENERGY</v>
      </c>
      <c r="C1338" s="1" t="s">
        <v>8</v>
      </c>
      <c r="D1338" s="3" t="str">
        <f>TRIM(UPPER(Emission_Table_Raw[[#This Row],[Scope]]))</f>
        <v>SCOPE 1</v>
      </c>
      <c r="E1338" s="3" t="str">
        <f>SUBSTITUTE(SUBSTITUTE(SUBSTITUTE(UPPER(Emission_Table_Raw[[#This Row],[GHG Type]]),"₂","2"),"₄","4"),"₀","0")</f>
        <v>CH4</v>
      </c>
      <c r="F1338" s="8">
        <f>IF(Emission_Table[ [#This Row],[Clean GHG Type] ]="CO2", Emission_Table[[#This Row],[Emissions (tons)]],
 IF(Emission_Table[[#This Row],[Clean GHG Type]]="CH4", Emission_Table[[#This Row],[Emissions (tons)]]*28,
 IF(Emission_Table[[#This Row],[Clean GHG Type]]="N2O", Emission_Table[[#This Row],[Emissions (tons)]]*265, "")))</f>
        <v>16460.919999999998</v>
      </c>
      <c r="G1338" s="8">
        <v>587.89</v>
      </c>
    </row>
    <row r="1339" spans="1:7" ht="15.75" customHeight="1" x14ac:dyDescent="0.3">
      <c r="A1339" s="6" t="s">
        <v>44</v>
      </c>
      <c r="B1339" s="6" t="str">
        <f>TRIM(UPPER(Emission_Table_Raw[[#This Row],[Facility Name]]))</f>
        <v>L&amp;T</v>
      </c>
      <c r="C1339" s="1" t="s">
        <v>13</v>
      </c>
      <c r="D1339" s="3" t="str">
        <f>TRIM(UPPER(Emission_Table_Raw[[#This Row],[Scope]]))</f>
        <v>SCOPE 3</v>
      </c>
      <c r="E1339" s="3" t="str">
        <f>SUBSTITUTE(SUBSTITUTE(SUBSTITUTE(UPPER(Emission_Table_Raw[[#This Row],[GHG Type]]),"₂","2"),"₄","4"),"₀","0")</f>
        <v>N2O</v>
      </c>
      <c r="F1339" s="8">
        <f>IF(Emission_Table[ [#This Row],[Clean GHG Type] ]="CO2", Emission_Table[[#This Row],[Emissions (tons)]],
 IF(Emission_Table[[#This Row],[Clean GHG Type]]="CH4", Emission_Table[[#This Row],[Emissions (tons)]]*28,
 IF(Emission_Table[[#This Row],[Clean GHG Type]]="N2O", Emission_Table[[#This Row],[Emissions (tons)]]*265, "")))</f>
        <v>518069.7</v>
      </c>
      <c r="G1339" s="8">
        <v>1954.98</v>
      </c>
    </row>
    <row r="1340" spans="1:7" ht="15.75" customHeight="1" x14ac:dyDescent="0.3">
      <c r="A1340" s="6" t="s">
        <v>44</v>
      </c>
      <c r="B1340" s="6" t="str">
        <f>TRIM(UPPER(Emission_Table_Raw[[#This Row],[Facility Name]]))</f>
        <v>JSW ENERGY</v>
      </c>
      <c r="C1340" s="1" t="s">
        <v>23</v>
      </c>
      <c r="D1340" s="3" t="str">
        <f>TRIM(UPPER(Emission_Table_Raw[[#This Row],[Scope]]))</f>
        <v>SCOPE 2</v>
      </c>
      <c r="E1340" s="3" t="str">
        <f>SUBSTITUTE(SUBSTITUTE(SUBSTITUTE(UPPER(Emission_Table_Raw[[#This Row],[GHG Type]]),"₂","2"),"₄","4"),"₀","0")</f>
        <v>N2O</v>
      </c>
      <c r="F1340" s="8">
        <f>IF(Emission_Table[ [#This Row],[Clean GHG Type] ]="CO2", Emission_Table[[#This Row],[Emissions (tons)]],
 IF(Emission_Table[[#This Row],[Clean GHG Type]]="CH4", Emission_Table[[#This Row],[Emissions (tons)]]*28,
 IF(Emission_Table[[#This Row],[Clean GHG Type]]="N2O", Emission_Table[[#This Row],[Emissions (tons)]]*265, "")))</f>
        <v>39498.25</v>
      </c>
      <c r="G1340" s="8">
        <v>149.05000000000001</v>
      </c>
    </row>
    <row r="1341" spans="1:7" ht="15.75" customHeight="1" x14ac:dyDescent="0.3">
      <c r="A1341" s="6" t="s">
        <v>44</v>
      </c>
      <c r="B1341" s="6" t="str">
        <f>TRIM(UPPER(Emission_Table_Raw[[#This Row],[Facility Name]]))</f>
        <v>TATA STEEL</v>
      </c>
      <c r="C1341" s="1" t="s">
        <v>8</v>
      </c>
      <c r="D1341" s="3" t="str">
        <f>TRIM(UPPER(Emission_Table_Raw[[#This Row],[Scope]]))</f>
        <v>SCOPE 3</v>
      </c>
      <c r="E1341" s="3" t="str">
        <f>SUBSTITUTE(SUBSTITUTE(SUBSTITUTE(UPPER(Emission_Table_Raw[[#This Row],[GHG Type]]),"₂","2"),"₄","4"),"₀","0")</f>
        <v>CO2</v>
      </c>
      <c r="F1341" s="8">
        <f>IF(Emission_Table[ [#This Row],[Clean GHG Type] ]="CO2", Emission_Table[[#This Row],[Emissions (tons)]],
 IF(Emission_Table[[#This Row],[Clean GHG Type]]="CH4", Emission_Table[[#This Row],[Emissions (tons)]]*28,
 IF(Emission_Table[[#This Row],[Clean GHG Type]]="N2O", Emission_Table[[#This Row],[Emissions (tons)]]*265, "")))</f>
        <v>1158.6281640093871</v>
      </c>
      <c r="G1341" s="8">
        <v>1158.6281640093871</v>
      </c>
    </row>
    <row r="1342" spans="1:7" ht="15.75" customHeight="1" x14ac:dyDescent="0.3">
      <c r="A1342" s="6" t="s">
        <v>44</v>
      </c>
      <c r="B1342" s="6" t="str">
        <f>TRIM(UPPER(Emission_Table_Raw[[#This Row],[Facility Name]]))</f>
        <v>TATA STEEL</v>
      </c>
      <c r="C1342" s="1" t="s">
        <v>34</v>
      </c>
      <c r="D1342" s="3" t="str">
        <f>TRIM(UPPER(Emission_Table_Raw[[#This Row],[Scope]]))</f>
        <v>SCOPE 3</v>
      </c>
      <c r="E1342" s="3" t="str">
        <f>SUBSTITUTE(SUBSTITUTE(SUBSTITUTE(UPPER(Emission_Table_Raw[[#This Row],[GHG Type]]),"₂","2"),"₄","4"),"₀","0")</f>
        <v>CO2</v>
      </c>
      <c r="F1342" s="8">
        <f>IF(Emission_Table[ [#This Row],[Clean GHG Type] ]="CO2", Emission_Table[[#This Row],[Emissions (tons)]],
 IF(Emission_Table[[#This Row],[Clean GHG Type]]="CH4", Emission_Table[[#This Row],[Emissions (tons)]]*28,
 IF(Emission_Table[[#This Row],[Clean GHG Type]]="N2O", Emission_Table[[#This Row],[Emissions (tons)]]*265, "")))</f>
        <v>4031.94</v>
      </c>
      <c r="G1342" s="8">
        <v>4031.94</v>
      </c>
    </row>
    <row r="1343" spans="1:7" ht="15.75" customHeight="1" x14ac:dyDescent="0.3">
      <c r="A1343" s="6" t="s">
        <v>44</v>
      </c>
      <c r="B1343" s="6" t="str">
        <f>TRIM(UPPER(Emission_Table_Raw[[#This Row],[Facility Name]]))</f>
        <v>L&amp;T</v>
      </c>
      <c r="C1343" s="1" t="s">
        <v>23</v>
      </c>
      <c r="D1343" s="3" t="str">
        <f>TRIM(UPPER(Emission_Table_Raw[[#This Row],[Scope]]))</f>
        <v>SCOPE 1</v>
      </c>
      <c r="E1343" s="3" t="str">
        <f>SUBSTITUTE(SUBSTITUTE(SUBSTITUTE(UPPER(Emission_Table_Raw[[#This Row],[GHG Type]]),"₂","2"),"₄","4"),"₀","0")</f>
        <v>CH4</v>
      </c>
      <c r="F1343" s="8">
        <f>IF(Emission_Table[ [#This Row],[Clean GHG Type] ]="CO2", Emission_Table[[#This Row],[Emissions (tons)]],
 IF(Emission_Table[[#This Row],[Clean GHG Type]]="CH4", Emission_Table[[#This Row],[Emissions (tons)]]*28,
 IF(Emission_Table[[#This Row],[Clean GHG Type]]="N2O", Emission_Table[[#This Row],[Emissions (tons)]]*265, "")))</f>
        <v>86588.599999999991</v>
      </c>
      <c r="G1343" s="8">
        <v>3092.45</v>
      </c>
    </row>
    <row r="1344" spans="1:7" ht="15.75" customHeight="1" x14ac:dyDescent="0.3">
      <c r="A1344" s="6" t="s">
        <v>44</v>
      </c>
      <c r="B1344" s="6" t="str">
        <f>TRIM(UPPER(Emission_Table_Raw[[#This Row],[Facility Name]]))</f>
        <v>JSW ENERGY</v>
      </c>
      <c r="C1344" s="1" t="s">
        <v>34</v>
      </c>
      <c r="D1344" s="3" t="str">
        <f>TRIM(UPPER(Emission_Table_Raw[[#This Row],[Scope]]))</f>
        <v>SCOPE 2</v>
      </c>
      <c r="E1344" s="3" t="str">
        <f>SUBSTITUTE(SUBSTITUTE(SUBSTITUTE(UPPER(Emission_Table_Raw[[#This Row],[GHG Type]]),"₂","2"),"₄","4"),"₀","0")</f>
        <v>CO2</v>
      </c>
      <c r="F1344" s="8">
        <f>IF(Emission_Table[ [#This Row],[Clean GHG Type] ]="CO2", Emission_Table[[#This Row],[Emissions (tons)]],
 IF(Emission_Table[[#This Row],[Clean GHG Type]]="CH4", Emission_Table[[#This Row],[Emissions (tons)]]*28,
 IF(Emission_Table[[#This Row],[Clean GHG Type]]="N2O", Emission_Table[[#This Row],[Emissions (tons)]]*265, "")))</f>
        <v>4658.5376133505088</v>
      </c>
      <c r="G1344" s="8">
        <v>4658.5376133505088</v>
      </c>
    </row>
    <row r="1345" spans="1:7" ht="15.75" customHeight="1" x14ac:dyDescent="0.3">
      <c r="A1345" s="6" t="s">
        <v>86</v>
      </c>
      <c r="B1345" s="6" t="str">
        <f>TRIM(UPPER(Emission_Table_Raw[[#This Row],[Facility Name]]))</f>
        <v>L&amp;T</v>
      </c>
      <c r="C1345" s="1" t="s">
        <v>13</v>
      </c>
      <c r="D1345" s="3" t="str">
        <f>TRIM(UPPER(Emission_Table_Raw[[#This Row],[Scope]]))</f>
        <v>SCOPE 3</v>
      </c>
      <c r="E1345" s="3" t="str">
        <f>SUBSTITUTE(SUBSTITUTE(SUBSTITUTE(UPPER(Emission_Table_Raw[[#This Row],[GHG Type]]),"₂","2"),"₄","4"),"₀","0")</f>
        <v>CH4</v>
      </c>
      <c r="F1345" s="8">
        <f>IF(Emission_Table[ [#This Row],[Clean GHG Type] ]="CO2", Emission_Table[[#This Row],[Emissions (tons)]],
 IF(Emission_Table[[#This Row],[Clean GHG Type]]="CH4", Emission_Table[[#This Row],[Emissions (tons)]]*28,
 IF(Emission_Table[[#This Row],[Clean GHG Type]]="N2O", Emission_Table[[#This Row],[Emissions (tons)]]*265, "")))</f>
        <v>120005.19999999998</v>
      </c>
      <c r="G1345" s="8">
        <v>4285.8999999999996</v>
      </c>
    </row>
    <row r="1346" spans="1:7" ht="15.75" customHeight="1" x14ac:dyDescent="0.3">
      <c r="A1346" s="6" t="s">
        <v>86</v>
      </c>
      <c r="B1346" s="6" t="str">
        <f>TRIM(UPPER(Emission_Table_Raw[[#This Row],[Facility Name]]))</f>
        <v>RELIANCE INDUSTRIES</v>
      </c>
      <c r="C1346" s="1" t="s">
        <v>34</v>
      </c>
      <c r="D1346" s="3" t="str">
        <f>TRIM(UPPER(Emission_Table_Raw[[#This Row],[Scope]]))</f>
        <v>SCOPE 2</v>
      </c>
      <c r="E1346" s="3" t="str">
        <f>SUBSTITUTE(SUBSTITUTE(SUBSTITUTE(UPPER(Emission_Table_Raw[[#This Row],[GHG Type]]),"₂","2"),"₄","4"),"₀","0")</f>
        <v>N2O</v>
      </c>
      <c r="F1346" s="8">
        <f>IF(Emission_Table[ [#This Row],[Clean GHG Type] ]="CO2", Emission_Table[[#This Row],[Emissions (tons)]],
 IF(Emission_Table[[#This Row],[Clean GHG Type]]="CH4", Emission_Table[[#This Row],[Emissions (tons)]]*28,
 IF(Emission_Table[[#This Row],[Clean GHG Type]]="N2O", Emission_Table[[#This Row],[Emissions (tons)]]*265, "")))</f>
        <v>1180142.6944693397</v>
      </c>
      <c r="G1346" s="8">
        <v>4453.3686583748668</v>
      </c>
    </row>
    <row r="1347" spans="1:7" ht="15.75" customHeight="1" x14ac:dyDescent="0.3">
      <c r="A1347" s="6" t="s">
        <v>86</v>
      </c>
      <c r="B1347" s="6" t="str">
        <f>TRIM(UPPER(Emission_Table_Raw[[#This Row],[Facility Name]]))</f>
        <v>ADANI GREEN</v>
      </c>
      <c r="C1347" s="1" t="s">
        <v>13</v>
      </c>
      <c r="D1347" s="3" t="str">
        <f>TRIM(UPPER(Emission_Table_Raw[[#This Row],[Scope]]))</f>
        <v>SCOPE 2</v>
      </c>
      <c r="E1347" s="3" t="str">
        <f>SUBSTITUTE(SUBSTITUTE(SUBSTITUTE(UPPER(Emission_Table_Raw[[#This Row],[GHG Type]]),"₂","2"),"₄","4"),"₀","0")</f>
        <v>N2O</v>
      </c>
      <c r="F1347" s="8">
        <f>IF(Emission_Table[ [#This Row],[Clean GHG Type] ]="CO2", Emission_Table[[#This Row],[Emissions (tons)]],
 IF(Emission_Table[[#This Row],[Clean GHG Type]]="CH4", Emission_Table[[#This Row],[Emissions (tons)]]*28,
 IF(Emission_Table[[#This Row],[Clean GHG Type]]="N2O", Emission_Table[[#This Row],[Emissions (tons)]]*265, "")))</f>
        <v>186649.20005764774</v>
      </c>
      <c r="G1347" s="8">
        <v>704.33660399112352</v>
      </c>
    </row>
    <row r="1348" spans="1:7" ht="15.75" customHeight="1" x14ac:dyDescent="0.3">
      <c r="A1348" s="6" t="s">
        <v>86</v>
      </c>
      <c r="B1348" s="6" t="str">
        <f>TRIM(UPPER(Emission_Table_Raw[[#This Row],[Facility Name]]))</f>
        <v>ADANI GREEN</v>
      </c>
      <c r="C1348" s="1" t="s">
        <v>34</v>
      </c>
      <c r="D1348" s="3" t="str">
        <f>TRIM(UPPER(Emission_Table_Raw[[#This Row],[Scope]]))</f>
        <v>SCOPE 3</v>
      </c>
      <c r="E1348" s="3" t="str">
        <f>SUBSTITUTE(SUBSTITUTE(SUBSTITUTE(UPPER(Emission_Table_Raw[[#This Row],[GHG Type]]),"₂","2"),"₄","4"),"₀","0")</f>
        <v>CO2</v>
      </c>
      <c r="F1348" s="8">
        <f>IF(Emission_Table[ [#This Row],[Clean GHG Type] ]="CO2", Emission_Table[[#This Row],[Emissions (tons)]],
 IF(Emission_Table[[#This Row],[Clean GHG Type]]="CH4", Emission_Table[[#This Row],[Emissions (tons)]]*28,
 IF(Emission_Table[[#This Row],[Clean GHG Type]]="N2O", Emission_Table[[#This Row],[Emissions (tons)]]*265, "")))</f>
        <v>2731.22</v>
      </c>
      <c r="G1348" s="8">
        <v>2731.22</v>
      </c>
    </row>
    <row r="1349" spans="1:7" ht="15.75" customHeight="1" x14ac:dyDescent="0.3">
      <c r="A1349" s="6" t="s">
        <v>86</v>
      </c>
      <c r="B1349" s="6" t="str">
        <f>TRIM(UPPER(Emission_Table_Raw[[#This Row],[Facility Name]]))</f>
        <v>L&amp;T</v>
      </c>
      <c r="C1349" s="1" t="s">
        <v>8</v>
      </c>
      <c r="D1349" s="3" t="str">
        <f>TRIM(UPPER(Emission_Table_Raw[[#This Row],[Scope]]))</f>
        <v>SCOPE 3</v>
      </c>
      <c r="E1349" s="3" t="str">
        <f>SUBSTITUTE(SUBSTITUTE(SUBSTITUTE(UPPER(Emission_Table_Raw[[#This Row],[GHG Type]]),"₂","2"),"₄","4"),"₀","0")</f>
        <v>CO2</v>
      </c>
      <c r="F1349" s="8">
        <f>IF(Emission_Table[ [#This Row],[Clean GHG Type] ]="CO2", Emission_Table[[#This Row],[Emissions (tons)]],
 IF(Emission_Table[[#This Row],[Clean GHG Type]]="CH4", Emission_Table[[#This Row],[Emissions (tons)]]*28,
 IF(Emission_Table[[#This Row],[Clean GHG Type]]="N2O", Emission_Table[[#This Row],[Emissions (tons)]]*265, "")))</f>
        <v>1331.9</v>
      </c>
      <c r="G1349" s="8">
        <v>1331.9</v>
      </c>
    </row>
    <row r="1350" spans="1:7" ht="15.75" customHeight="1" x14ac:dyDescent="0.3">
      <c r="A1350" s="6" t="s">
        <v>86</v>
      </c>
      <c r="B1350" s="6" t="str">
        <f>TRIM(UPPER(Emission_Table_Raw[[#This Row],[Facility Name]]))</f>
        <v>L&amp;T</v>
      </c>
      <c r="C1350" s="1" t="s">
        <v>34</v>
      </c>
      <c r="D1350" s="3" t="str">
        <f>TRIM(UPPER(Emission_Table_Raw[[#This Row],[Scope]]))</f>
        <v>SCOPE 2</v>
      </c>
      <c r="E1350" s="3" t="str">
        <f>SUBSTITUTE(SUBSTITUTE(SUBSTITUTE(UPPER(Emission_Table_Raw[[#This Row],[GHG Type]]),"₂","2"),"₄","4"),"₀","0")</f>
        <v>CH4</v>
      </c>
      <c r="F1350" s="8">
        <f>IF(Emission_Table[ [#This Row],[Clean GHG Type] ]="CO2", Emission_Table[[#This Row],[Emissions (tons)]],
 IF(Emission_Table[[#This Row],[Clean GHG Type]]="CH4", Emission_Table[[#This Row],[Emissions (tons)]]*28,
 IF(Emission_Table[[#This Row],[Clean GHG Type]]="N2O", Emission_Table[[#This Row],[Emissions (tons)]]*265, "")))</f>
        <v>29882.318086351224</v>
      </c>
      <c r="G1350" s="8">
        <v>1067.2256459411151</v>
      </c>
    </row>
    <row r="1351" spans="1:7" ht="15.75" customHeight="1" x14ac:dyDescent="0.3">
      <c r="A1351" s="6" t="s">
        <v>86</v>
      </c>
      <c r="B1351" s="6" t="str">
        <f>TRIM(UPPER(Emission_Table_Raw[[#This Row],[Facility Name]]))</f>
        <v>ADANI GREEN</v>
      </c>
      <c r="C1351" s="1" t="s">
        <v>34</v>
      </c>
      <c r="D1351" s="3" t="str">
        <f>TRIM(UPPER(Emission_Table_Raw[[#This Row],[Scope]]))</f>
        <v>SCOPE 3</v>
      </c>
      <c r="E1351" s="3" t="str">
        <f>SUBSTITUTE(SUBSTITUTE(SUBSTITUTE(UPPER(Emission_Table_Raw[[#This Row],[GHG Type]]),"₂","2"),"₄","4"),"₀","0")</f>
        <v>CO2</v>
      </c>
      <c r="F1351" s="8">
        <f>IF(Emission_Table[ [#This Row],[Clean GHG Type] ]="CO2", Emission_Table[[#This Row],[Emissions (tons)]],
 IF(Emission_Table[[#This Row],[Clean GHG Type]]="CH4", Emission_Table[[#This Row],[Emissions (tons)]]*28,
 IF(Emission_Table[[#This Row],[Clean GHG Type]]="N2O", Emission_Table[[#This Row],[Emissions (tons)]]*265, "")))</f>
        <v>3368.54</v>
      </c>
      <c r="G1351" s="8">
        <v>3368.54</v>
      </c>
    </row>
    <row r="1352" spans="1:7" ht="15.75" customHeight="1" x14ac:dyDescent="0.3">
      <c r="A1352" s="6" t="s">
        <v>86</v>
      </c>
      <c r="B1352" s="6" t="str">
        <f>TRIM(UPPER(Emission_Table_Raw[[#This Row],[Facility Name]]))</f>
        <v>RELIANCE INDUSTRIES</v>
      </c>
      <c r="C1352" s="1" t="s">
        <v>23</v>
      </c>
      <c r="D1352" s="3" t="str">
        <f>TRIM(UPPER(Emission_Table_Raw[[#This Row],[Scope]]))</f>
        <v>SCOPE 1</v>
      </c>
      <c r="E1352" s="3" t="str">
        <f>SUBSTITUTE(SUBSTITUTE(SUBSTITUTE(UPPER(Emission_Table_Raw[[#This Row],[GHG Type]]),"₂","2"),"₄","4"),"₀","0")</f>
        <v>N2O</v>
      </c>
      <c r="F1352" s="8">
        <f>IF(Emission_Table[ [#This Row],[Clean GHG Type] ]="CO2", Emission_Table[[#This Row],[Emissions (tons)]],
 IF(Emission_Table[[#This Row],[Clean GHG Type]]="CH4", Emission_Table[[#This Row],[Emissions (tons)]]*28,
 IF(Emission_Table[[#This Row],[Clean GHG Type]]="N2O", Emission_Table[[#This Row],[Emissions (tons)]]*265, "")))</f>
        <v>774412.15</v>
      </c>
      <c r="G1352" s="8">
        <v>2922.31</v>
      </c>
    </row>
    <row r="1353" spans="1:7" ht="15.75" customHeight="1" x14ac:dyDescent="0.3">
      <c r="A1353" s="6" t="s">
        <v>86</v>
      </c>
      <c r="B1353" s="6" t="str">
        <f>TRIM(UPPER(Emission_Table_Raw[[#This Row],[Facility Name]]))</f>
        <v>TATA STEEL</v>
      </c>
      <c r="C1353" s="1" t="s">
        <v>8</v>
      </c>
      <c r="D1353" s="3" t="str">
        <f>TRIM(UPPER(Emission_Table_Raw[[#This Row],[Scope]]))</f>
        <v>SCOPE 2</v>
      </c>
      <c r="E1353" s="3" t="str">
        <f>SUBSTITUTE(SUBSTITUTE(SUBSTITUTE(UPPER(Emission_Table_Raw[[#This Row],[GHG Type]]),"₂","2"),"₄","4"),"₀","0")</f>
        <v>CH4</v>
      </c>
      <c r="F1353" s="8">
        <f>IF(Emission_Table[ [#This Row],[Clean GHG Type] ]="CO2", Emission_Table[[#This Row],[Emissions (tons)]],
 IF(Emission_Table[[#This Row],[Clean GHG Type]]="CH4", Emission_Table[[#This Row],[Emissions (tons)]]*28,
 IF(Emission_Table[[#This Row],[Clean GHG Type]]="N2O", Emission_Table[[#This Row],[Emissions (tons)]]*265, "")))</f>
        <v>132366.35999999999</v>
      </c>
      <c r="G1353" s="8">
        <v>4727.37</v>
      </c>
    </row>
    <row r="1354" spans="1:7" ht="15.75" customHeight="1" x14ac:dyDescent="0.3">
      <c r="A1354" s="6" t="s">
        <v>191</v>
      </c>
      <c r="B1354" s="6" t="str">
        <f>TRIM(UPPER(Emission_Table_Raw[[#This Row],[Facility Name]]))</f>
        <v>ADANI GREEN</v>
      </c>
      <c r="C1354" s="1" t="s">
        <v>8</v>
      </c>
      <c r="D1354" s="3" t="str">
        <f>TRIM(UPPER(Emission_Table_Raw[[#This Row],[Scope]]))</f>
        <v>SCOPE 2</v>
      </c>
      <c r="E1354" s="3" t="str">
        <f>SUBSTITUTE(SUBSTITUTE(SUBSTITUTE(UPPER(Emission_Table_Raw[[#This Row],[GHG Type]]),"₂","2"),"₄","4"),"₀","0")</f>
        <v>CO2</v>
      </c>
      <c r="F1354" s="8">
        <f>IF(Emission_Table[ [#This Row],[Clean GHG Type] ]="CO2", Emission_Table[[#This Row],[Emissions (tons)]],
 IF(Emission_Table[[#This Row],[Clean GHG Type]]="CH4", Emission_Table[[#This Row],[Emissions (tons)]]*28,
 IF(Emission_Table[[#This Row],[Clean GHG Type]]="N2O", Emission_Table[[#This Row],[Emissions (tons)]]*265, "")))</f>
        <v>3436.000754463274</v>
      </c>
      <c r="G1354" s="8">
        <v>3436.000754463274</v>
      </c>
    </row>
    <row r="1355" spans="1:7" ht="15.75" customHeight="1" x14ac:dyDescent="0.3">
      <c r="A1355" s="6" t="s">
        <v>191</v>
      </c>
      <c r="B1355" s="6" t="str">
        <f>TRIM(UPPER(Emission_Table_Raw[[#This Row],[Facility Name]]))</f>
        <v>L&amp;T</v>
      </c>
      <c r="C1355" s="1" t="s">
        <v>23</v>
      </c>
      <c r="D1355" s="3" t="str">
        <f>TRIM(UPPER(Emission_Table_Raw[[#This Row],[Scope]]))</f>
        <v>SCOPE 3</v>
      </c>
      <c r="E1355" s="3" t="str">
        <f>SUBSTITUTE(SUBSTITUTE(SUBSTITUTE(UPPER(Emission_Table_Raw[[#This Row],[GHG Type]]),"₂","2"),"₄","4"),"₀","0")</f>
        <v>CH4</v>
      </c>
      <c r="F1355" s="8">
        <f>IF(Emission_Table[ [#This Row],[Clean GHG Type] ]="CO2", Emission_Table[[#This Row],[Emissions (tons)]],
 IF(Emission_Table[[#This Row],[Clean GHG Type]]="CH4", Emission_Table[[#This Row],[Emissions (tons)]]*28,
 IF(Emission_Table[[#This Row],[Clean GHG Type]]="N2O", Emission_Table[[#This Row],[Emissions (tons)]]*265, "")))</f>
        <v>33534.903212367033</v>
      </c>
      <c r="G1355" s="8">
        <v>1197.675114727394</v>
      </c>
    </row>
    <row r="1356" spans="1:7" ht="15.75" customHeight="1" x14ac:dyDescent="0.3">
      <c r="A1356" s="6" t="s">
        <v>191</v>
      </c>
      <c r="B1356" s="6" t="str">
        <f>TRIM(UPPER(Emission_Table_Raw[[#This Row],[Facility Name]]))</f>
        <v>L&amp;T</v>
      </c>
      <c r="C1356" s="1" t="s">
        <v>13</v>
      </c>
      <c r="D1356" s="3" t="str">
        <f>TRIM(UPPER(Emission_Table_Raw[[#This Row],[Scope]]))</f>
        <v>SCOPE 1</v>
      </c>
      <c r="E1356" s="3" t="str">
        <f>SUBSTITUTE(SUBSTITUTE(SUBSTITUTE(UPPER(Emission_Table_Raw[[#This Row],[GHG Type]]),"₂","2"),"₄","4"),"₀","0")</f>
        <v>CO2</v>
      </c>
      <c r="F1356" s="8">
        <f>IF(Emission_Table[ [#This Row],[Clean GHG Type] ]="CO2", Emission_Table[[#This Row],[Emissions (tons)]],
 IF(Emission_Table[[#This Row],[Clean GHG Type]]="CH4", Emission_Table[[#This Row],[Emissions (tons)]]*28,
 IF(Emission_Table[[#This Row],[Clean GHG Type]]="N2O", Emission_Table[[#This Row],[Emissions (tons)]]*265, "")))</f>
        <v>2753.65</v>
      </c>
      <c r="G1356" s="8">
        <v>2753.65</v>
      </c>
    </row>
    <row r="1357" spans="1:7" ht="15.75" customHeight="1" x14ac:dyDescent="0.3">
      <c r="A1357" s="6" t="s">
        <v>191</v>
      </c>
      <c r="B1357" s="6" t="str">
        <f>TRIM(UPPER(Emission_Table_Raw[[#This Row],[Facility Name]]))</f>
        <v>RELIANCE INDUSTRIES</v>
      </c>
      <c r="C1357" s="1" t="s">
        <v>13</v>
      </c>
      <c r="D1357" s="3" t="str">
        <f>TRIM(UPPER(Emission_Table_Raw[[#This Row],[Scope]]))</f>
        <v>SCOPE 3</v>
      </c>
      <c r="E1357" s="3" t="str">
        <f>SUBSTITUTE(SUBSTITUTE(SUBSTITUTE(UPPER(Emission_Table_Raw[[#This Row],[GHG Type]]),"₂","2"),"₄","4"),"₀","0")</f>
        <v>CH4</v>
      </c>
      <c r="F1357" s="8">
        <f>IF(Emission_Table[ [#This Row],[Clean GHG Type] ]="CO2", Emission_Table[[#This Row],[Emissions (tons)]],
 IF(Emission_Table[[#This Row],[Clean GHG Type]]="CH4", Emission_Table[[#This Row],[Emissions (tons)]]*28,
 IF(Emission_Table[[#This Row],[Clean GHG Type]]="N2O", Emission_Table[[#This Row],[Emissions (tons)]]*265, "")))</f>
        <v>9095.5199999999986</v>
      </c>
      <c r="G1357" s="8">
        <v>324.83999999999997</v>
      </c>
    </row>
    <row r="1358" spans="1:7" ht="15.75" customHeight="1" x14ac:dyDescent="0.3">
      <c r="A1358" s="6" t="s">
        <v>191</v>
      </c>
      <c r="B1358" s="6" t="str">
        <f>TRIM(UPPER(Emission_Table_Raw[[#This Row],[Facility Name]]))</f>
        <v>L&amp;T</v>
      </c>
      <c r="C1358" s="1" t="s">
        <v>34</v>
      </c>
      <c r="D1358" s="3" t="str">
        <f>TRIM(UPPER(Emission_Table_Raw[[#This Row],[Scope]]))</f>
        <v>SCOPE 1</v>
      </c>
      <c r="E1358" s="3" t="str">
        <f>SUBSTITUTE(SUBSTITUTE(SUBSTITUTE(UPPER(Emission_Table_Raw[[#This Row],[GHG Type]]),"₂","2"),"₄","4"),"₀","0")</f>
        <v>CH4</v>
      </c>
      <c r="F1358" s="8">
        <f>IF(Emission_Table[ [#This Row],[Clean GHG Type] ]="CO2", Emission_Table[[#This Row],[Emissions (tons)]],
 IF(Emission_Table[[#This Row],[Clean GHG Type]]="CH4", Emission_Table[[#This Row],[Emissions (tons)]]*28,
 IF(Emission_Table[[#This Row],[Clean GHG Type]]="N2O", Emission_Table[[#This Row],[Emissions (tons)]]*265, "")))</f>
        <v>74098.080000000002</v>
      </c>
      <c r="G1358" s="8">
        <v>2646.36</v>
      </c>
    </row>
    <row r="1359" spans="1:7" ht="15.75" customHeight="1" x14ac:dyDescent="0.3">
      <c r="A1359" s="6" t="s">
        <v>191</v>
      </c>
      <c r="B1359" s="6" t="str">
        <f>TRIM(UPPER(Emission_Table_Raw[[#This Row],[Facility Name]]))</f>
        <v>JSW ENERGY</v>
      </c>
      <c r="C1359" s="1" t="s">
        <v>13</v>
      </c>
      <c r="D1359" s="3" t="str">
        <f>TRIM(UPPER(Emission_Table_Raw[[#This Row],[Scope]]))</f>
        <v>SCOPE 3</v>
      </c>
      <c r="E1359" s="3" t="str">
        <f>SUBSTITUTE(SUBSTITUTE(SUBSTITUTE(UPPER(Emission_Table_Raw[[#This Row],[GHG Type]]),"₂","2"),"₄","4"),"₀","0")</f>
        <v>CO2</v>
      </c>
      <c r="F1359" s="8">
        <f>IF(Emission_Table[ [#This Row],[Clean GHG Type] ]="CO2", Emission_Table[[#This Row],[Emissions (tons)]],
 IF(Emission_Table[[#This Row],[Clean GHG Type]]="CH4", Emission_Table[[#This Row],[Emissions (tons)]]*28,
 IF(Emission_Table[[#This Row],[Clean GHG Type]]="N2O", Emission_Table[[#This Row],[Emissions (tons)]]*265, "")))</f>
        <v>350.22</v>
      </c>
      <c r="G1359" s="8">
        <v>350.22</v>
      </c>
    </row>
    <row r="1360" spans="1:7" ht="15.75" customHeight="1" x14ac:dyDescent="0.3">
      <c r="A1360" s="6" t="s">
        <v>191</v>
      </c>
      <c r="B1360" s="6" t="str">
        <f>TRIM(UPPER(Emission_Table_Raw[[#This Row],[Facility Name]]))</f>
        <v>ADANI GREEN</v>
      </c>
      <c r="C1360" s="1" t="s">
        <v>13</v>
      </c>
      <c r="D1360" s="3" t="str">
        <f>TRIM(UPPER(Emission_Table_Raw[[#This Row],[Scope]]))</f>
        <v>SCOPE 3</v>
      </c>
      <c r="E1360" s="3" t="str">
        <f>SUBSTITUTE(SUBSTITUTE(SUBSTITUTE(UPPER(Emission_Table_Raw[[#This Row],[GHG Type]]),"₂","2"),"₄","4"),"₀","0")</f>
        <v>N2O</v>
      </c>
      <c r="F1360" s="8">
        <f>IF(Emission_Table[ [#This Row],[Clean GHG Type] ]="CO2", Emission_Table[[#This Row],[Emissions (tons)]],
 IF(Emission_Table[[#This Row],[Clean GHG Type]]="CH4", Emission_Table[[#This Row],[Emissions (tons)]]*28,
 IF(Emission_Table[[#This Row],[Clean GHG Type]]="N2O", Emission_Table[[#This Row],[Emissions (tons)]]*265, "")))</f>
        <v>309315.95</v>
      </c>
      <c r="G1360" s="8">
        <v>1167.23</v>
      </c>
    </row>
    <row r="1361" spans="1:7" ht="15.75" customHeight="1" x14ac:dyDescent="0.3">
      <c r="A1361" s="6" t="s">
        <v>191</v>
      </c>
      <c r="B1361" s="6" t="str">
        <f>TRIM(UPPER(Emission_Table_Raw[[#This Row],[Facility Name]]))</f>
        <v>L&amp;T</v>
      </c>
      <c r="C1361" s="1" t="s">
        <v>13</v>
      </c>
      <c r="D1361" s="3" t="str">
        <f>TRIM(UPPER(Emission_Table_Raw[[#This Row],[Scope]]))</f>
        <v>SCOPE 2</v>
      </c>
      <c r="E1361" s="3" t="str">
        <f>SUBSTITUTE(SUBSTITUTE(SUBSTITUTE(UPPER(Emission_Table_Raw[[#This Row],[GHG Type]]),"₂","2"),"₄","4"),"₀","0")</f>
        <v>CH4</v>
      </c>
      <c r="F1361" s="8">
        <f>IF(Emission_Table[ [#This Row],[Clean GHG Type] ]="CO2", Emission_Table[[#This Row],[Emissions (tons)]],
 IF(Emission_Table[[#This Row],[Clean GHG Type]]="CH4", Emission_Table[[#This Row],[Emissions (tons)]]*28,
 IF(Emission_Table[[#This Row],[Clean GHG Type]]="N2O", Emission_Table[[#This Row],[Emissions (tons)]]*265, "")))</f>
        <v>70854</v>
      </c>
      <c r="G1361" s="8">
        <v>2530.5</v>
      </c>
    </row>
    <row r="1362" spans="1:7" ht="15.75" customHeight="1" x14ac:dyDescent="0.3">
      <c r="A1362" s="6" t="s">
        <v>191</v>
      </c>
      <c r="B1362" s="6" t="str">
        <f>TRIM(UPPER(Emission_Table_Raw[[#This Row],[Facility Name]]))</f>
        <v>JSW ENERGY</v>
      </c>
      <c r="C1362" s="1" t="s">
        <v>34</v>
      </c>
      <c r="D1362" s="3" t="str">
        <f>TRIM(UPPER(Emission_Table_Raw[[#This Row],[Scope]]))</f>
        <v>SCOPE 1</v>
      </c>
      <c r="E1362" s="3" t="str">
        <f>SUBSTITUTE(SUBSTITUTE(SUBSTITUTE(UPPER(Emission_Table_Raw[[#This Row],[GHG Type]]),"₂","2"),"₄","4"),"₀","0")</f>
        <v>CO2</v>
      </c>
      <c r="F1362" s="8">
        <f>IF(Emission_Table[ [#This Row],[Clean GHG Type] ]="CO2", Emission_Table[[#This Row],[Emissions (tons)]],
 IF(Emission_Table[[#This Row],[Clean GHG Type]]="CH4", Emission_Table[[#This Row],[Emissions (tons)]]*28,
 IF(Emission_Table[[#This Row],[Clean GHG Type]]="N2O", Emission_Table[[#This Row],[Emissions (tons)]]*265, "")))</f>
        <v>3682.56</v>
      </c>
      <c r="G1362" s="8">
        <v>3682.56</v>
      </c>
    </row>
    <row r="1363" spans="1:7" ht="15.75" customHeight="1" x14ac:dyDescent="0.3">
      <c r="A1363" s="6" t="s">
        <v>32</v>
      </c>
      <c r="B1363" s="6" t="str">
        <f>TRIM(UPPER(Emission_Table_Raw[[#This Row],[Facility Name]]))</f>
        <v>TATA STEEL</v>
      </c>
      <c r="C1363" s="1" t="s">
        <v>13</v>
      </c>
      <c r="D1363" s="3" t="str">
        <f>TRIM(UPPER(Emission_Table_Raw[[#This Row],[Scope]]))</f>
        <v>SCOPE 1</v>
      </c>
      <c r="E1363" s="3" t="str">
        <f>SUBSTITUTE(SUBSTITUTE(SUBSTITUTE(UPPER(Emission_Table_Raw[[#This Row],[GHG Type]]),"₂","2"),"₄","4"),"₀","0")</f>
        <v>CH4</v>
      </c>
      <c r="F1363" s="8">
        <f>IF(Emission_Table[ [#This Row],[Clean GHG Type] ]="CO2", Emission_Table[[#This Row],[Emissions (tons)]],
 IF(Emission_Table[[#This Row],[Clean GHG Type]]="CH4", Emission_Table[[#This Row],[Emissions (tons)]]*28,
 IF(Emission_Table[[#This Row],[Clean GHG Type]]="N2O", Emission_Table[[#This Row],[Emissions (tons)]]*265, "")))</f>
        <v>120963.07999999999</v>
      </c>
      <c r="G1363" s="8">
        <v>4320.1099999999997</v>
      </c>
    </row>
    <row r="1364" spans="1:7" ht="15.75" customHeight="1" x14ac:dyDescent="0.3">
      <c r="A1364" s="6" t="s">
        <v>32</v>
      </c>
      <c r="B1364" s="6" t="str">
        <f>TRIM(UPPER(Emission_Table_Raw[[#This Row],[Facility Name]]))</f>
        <v>RELIANCE INDUSTRIES</v>
      </c>
      <c r="C1364" s="1" t="s">
        <v>34</v>
      </c>
      <c r="D1364" s="3" t="str">
        <f>TRIM(UPPER(Emission_Table_Raw[[#This Row],[Scope]]))</f>
        <v>SCOPE 2</v>
      </c>
      <c r="E1364" s="3" t="str">
        <f>SUBSTITUTE(SUBSTITUTE(SUBSTITUTE(UPPER(Emission_Table_Raw[[#This Row],[GHG Type]]),"₂","2"),"₄","4"),"₀","0")</f>
        <v>N2O</v>
      </c>
      <c r="F1364" s="8">
        <f>IF(Emission_Table[ [#This Row],[Clean GHG Type] ]="CO2", Emission_Table[[#This Row],[Emissions (tons)]],
 IF(Emission_Table[[#This Row],[Clean GHG Type]]="CH4", Emission_Table[[#This Row],[Emissions (tons)]]*28,
 IF(Emission_Table[[#This Row],[Clean GHG Type]]="N2O", Emission_Table[[#This Row],[Emissions (tons)]]*265, "")))</f>
        <v>697509.15</v>
      </c>
      <c r="G1364" s="8">
        <v>2632.11</v>
      </c>
    </row>
    <row r="1365" spans="1:7" ht="15.75" customHeight="1" x14ac:dyDescent="0.3">
      <c r="A1365" s="6" t="s">
        <v>32</v>
      </c>
      <c r="B1365" s="6" t="str">
        <f>TRIM(UPPER(Emission_Table_Raw[[#This Row],[Facility Name]]))</f>
        <v>JSW ENERGY</v>
      </c>
      <c r="C1365" s="1" t="s">
        <v>23</v>
      </c>
      <c r="D1365" s="3" t="str">
        <f>TRIM(UPPER(Emission_Table_Raw[[#This Row],[Scope]]))</f>
        <v>SCOPE 3</v>
      </c>
      <c r="E1365" s="3" t="str">
        <f>SUBSTITUTE(SUBSTITUTE(SUBSTITUTE(UPPER(Emission_Table_Raw[[#This Row],[GHG Type]]),"₂","2"),"₄","4"),"₀","0")</f>
        <v>CO2</v>
      </c>
      <c r="F1365" s="8">
        <f>IF(Emission_Table[ [#This Row],[Clean GHG Type] ]="CO2", Emission_Table[[#This Row],[Emissions (tons)]],
 IF(Emission_Table[[#This Row],[Clean GHG Type]]="CH4", Emission_Table[[#This Row],[Emissions (tons)]]*28,
 IF(Emission_Table[[#This Row],[Clean GHG Type]]="N2O", Emission_Table[[#This Row],[Emissions (tons)]]*265, "")))</f>
        <v>4121.8599999999997</v>
      </c>
      <c r="G1365" s="8">
        <v>4121.8599999999997</v>
      </c>
    </row>
    <row r="1366" spans="1:7" ht="15.75" customHeight="1" x14ac:dyDescent="0.3">
      <c r="A1366" s="6" t="s">
        <v>32</v>
      </c>
      <c r="B1366" s="6" t="str">
        <f>TRIM(UPPER(Emission_Table_Raw[[#This Row],[Facility Name]]))</f>
        <v>RELIANCE INDUSTRIES</v>
      </c>
      <c r="C1366" s="1" t="s">
        <v>23</v>
      </c>
      <c r="D1366" s="3" t="str">
        <f>TRIM(UPPER(Emission_Table_Raw[[#This Row],[Scope]]))</f>
        <v>SCOPE 2</v>
      </c>
      <c r="E1366" s="3" t="str">
        <f>SUBSTITUTE(SUBSTITUTE(SUBSTITUTE(UPPER(Emission_Table_Raw[[#This Row],[GHG Type]]),"₂","2"),"₄","4"),"₀","0")</f>
        <v>CH4</v>
      </c>
      <c r="F1366" s="8">
        <f>IF(Emission_Table[ [#This Row],[Clean GHG Type] ]="CO2", Emission_Table[[#This Row],[Emissions (tons)]],
 IF(Emission_Table[[#This Row],[Clean GHG Type]]="CH4", Emission_Table[[#This Row],[Emissions (tons)]]*28,
 IF(Emission_Table[[#This Row],[Clean GHG Type]]="N2O", Emission_Table[[#This Row],[Emissions (tons)]]*265, "")))</f>
        <v>72596.44</v>
      </c>
      <c r="G1366" s="8">
        <v>2592.73</v>
      </c>
    </row>
    <row r="1367" spans="1:7" ht="15.75" customHeight="1" x14ac:dyDescent="0.3">
      <c r="A1367" s="6" t="s">
        <v>32</v>
      </c>
      <c r="B1367" s="6" t="str">
        <f>TRIM(UPPER(Emission_Table_Raw[[#This Row],[Facility Name]]))</f>
        <v>TATA STEEL</v>
      </c>
      <c r="C1367" s="1" t="s">
        <v>13</v>
      </c>
      <c r="D1367" s="3" t="str">
        <f>TRIM(UPPER(Emission_Table_Raw[[#This Row],[Scope]]))</f>
        <v>SCOPE 1</v>
      </c>
      <c r="E1367" s="3" t="str">
        <f>SUBSTITUTE(SUBSTITUTE(SUBSTITUTE(UPPER(Emission_Table_Raw[[#This Row],[GHG Type]]),"₂","2"),"₄","4"),"₀","0")</f>
        <v>N2O</v>
      </c>
      <c r="F1367" s="8">
        <f>IF(Emission_Table[ [#This Row],[Clean GHG Type] ]="CO2", Emission_Table[[#This Row],[Emissions (tons)]],
 IF(Emission_Table[[#This Row],[Clean GHG Type]]="CH4", Emission_Table[[#This Row],[Emissions (tons)]]*28,
 IF(Emission_Table[[#This Row],[Clean GHG Type]]="N2O", Emission_Table[[#This Row],[Emissions (tons)]]*265, "")))</f>
        <v>1138119.3500000001</v>
      </c>
      <c r="G1367" s="8">
        <v>4294.79</v>
      </c>
    </row>
    <row r="1368" spans="1:7" ht="15.75" customHeight="1" x14ac:dyDescent="0.3">
      <c r="A1368" s="6" t="s">
        <v>32</v>
      </c>
      <c r="B1368" s="6" t="str">
        <f>TRIM(UPPER(Emission_Table_Raw[[#This Row],[Facility Name]]))</f>
        <v>ADANI GREEN</v>
      </c>
      <c r="C1368" s="1" t="s">
        <v>34</v>
      </c>
      <c r="D1368" s="3" t="str">
        <f>TRIM(UPPER(Emission_Table_Raw[[#This Row],[Scope]]))</f>
        <v>SCOPE 2</v>
      </c>
      <c r="E1368" s="3" t="str">
        <f>SUBSTITUTE(SUBSTITUTE(SUBSTITUTE(UPPER(Emission_Table_Raw[[#This Row],[GHG Type]]),"₂","2"),"₄","4"),"₀","0")</f>
        <v>N2O</v>
      </c>
      <c r="F1368" s="8">
        <f>IF(Emission_Table[ [#This Row],[Clean GHG Type] ]="CO2", Emission_Table[[#This Row],[Emissions (tons)]],
 IF(Emission_Table[[#This Row],[Clean GHG Type]]="CH4", Emission_Table[[#This Row],[Emissions (tons)]]*28,
 IF(Emission_Table[[#This Row],[Clean GHG Type]]="N2O", Emission_Table[[#This Row],[Emissions (tons)]]*265, "")))</f>
        <v>181718.45</v>
      </c>
      <c r="G1368" s="8">
        <v>685.73</v>
      </c>
    </row>
    <row r="1369" spans="1:7" ht="15.75" customHeight="1" x14ac:dyDescent="0.3">
      <c r="A1369" s="6" t="s">
        <v>32</v>
      </c>
      <c r="B1369" s="6" t="str">
        <f>TRIM(UPPER(Emission_Table_Raw[[#This Row],[Facility Name]]))</f>
        <v>ADANI GREEN</v>
      </c>
      <c r="C1369" s="1" t="s">
        <v>13</v>
      </c>
      <c r="D1369" s="3" t="str">
        <f>TRIM(UPPER(Emission_Table_Raw[[#This Row],[Scope]]))</f>
        <v>SCOPE 3</v>
      </c>
      <c r="E1369" s="3" t="str">
        <f>SUBSTITUTE(SUBSTITUTE(SUBSTITUTE(UPPER(Emission_Table_Raw[[#This Row],[GHG Type]]),"₂","2"),"₄","4"),"₀","0")</f>
        <v>CH4</v>
      </c>
      <c r="F1369" s="8">
        <f>IF(Emission_Table[ [#This Row],[Clean GHG Type] ]="CO2", Emission_Table[[#This Row],[Emissions (tons)]],
 IF(Emission_Table[[#This Row],[Clean GHG Type]]="CH4", Emission_Table[[#This Row],[Emissions (tons)]]*28,
 IF(Emission_Table[[#This Row],[Clean GHG Type]]="N2O", Emission_Table[[#This Row],[Emissions (tons)]]*265, "")))</f>
        <v>3624.04</v>
      </c>
      <c r="G1369" s="8">
        <v>129.43</v>
      </c>
    </row>
    <row r="1370" spans="1:7" ht="15.75" customHeight="1" x14ac:dyDescent="0.3">
      <c r="A1370" s="6" t="s">
        <v>32</v>
      </c>
      <c r="B1370" s="6" t="str">
        <f>TRIM(UPPER(Emission_Table_Raw[[#This Row],[Facility Name]]))</f>
        <v>L&amp;T</v>
      </c>
      <c r="C1370" s="1" t="s">
        <v>13</v>
      </c>
      <c r="D1370" s="3" t="str">
        <f>TRIM(UPPER(Emission_Table_Raw[[#This Row],[Scope]]))</f>
        <v>SCOPE 2</v>
      </c>
      <c r="E1370" s="3" t="str">
        <f>SUBSTITUTE(SUBSTITUTE(SUBSTITUTE(UPPER(Emission_Table_Raw[[#This Row],[GHG Type]]),"₂","2"),"₄","4"),"₀","0")</f>
        <v>CO2</v>
      </c>
      <c r="F1370" s="8">
        <f>IF(Emission_Table[ [#This Row],[Clean GHG Type] ]="CO2", Emission_Table[[#This Row],[Emissions (tons)]],
 IF(Emission_Table[[#This Row],[Clean GHG Type]]="CH4", Emission_Table[[#This Row],[Emissions (tons)]]*28,
 IF(Emission_Table[[#This Row],[Clean GHG Type]]="N2O", Emission_Table[[#This Row],[Emissions (tons)]]*265, "")))</f>
        <v>1296.76</v>
      </c>
      <c r="G1370" s="8">
        <v>1296.76</v>
      </c>
    </row>
    <row r="1371" spans="1:7" ht="15.75" customHeight="1" x14ac:dyDescent="0.3">
      <c r="A1371" s="6" t="s">
        <v>32</v>
      </c>
      <c r="B1371" s="6" t="str">
        <f>TRIM(UPPER(Emission_Table_Raw[[#This Row],[Facility Name]]))</f>
        <v>TATA STEEL</v>
      </c>
      <c r="C1371" s="1" t="s">
        <v>34</v>
      </c>
      <c r="D1371" s="3" t="str">
        <f>TRIM(UPPER(Emission_Table_Raw[[#This Row],[Scope]]))</f>
        <v>SCOPE 3</v>
      </c>
      <c r="E1371" s="3" t="str">
        <f>SUBSTITUTE(SUBSTITUTE(SUBSTITUTE(UPPER(Emission_Table_Raw[[#This Row],[GHG Type]]),"₂","2"),"₄","4"),"₀","0")</f>
        <v>CH4</v>
      </c>
      <c r="F1371" s="8">
        <f>IF(Emission_Table[ [#This Row],[Clean GHG Type] ]="CO2", Emission_Table[[#This Row],[Emissions (tons)]],
 IF(Emission_Table[[#This Row],[Clean GHG Type]]="CH4", Emission_Table[[#This Row],[Emissions (tons)]]*28,
 IF(Emission_Table[[#This Row],[Clean GHG Type]]="N2O", Emission_Table[[#This Row],[Emissions (tons)]]*265, "")))</f>
        <v>16368.240000000002</v>
      </c>
      <c r="G1371" s="8">
        <v>584.58000000000004</v>
      </c>
    </row>
    <row r="1372" spans="1:7" ht="15.75" customHeight="1" x14ac:dyDescent="0.3">
      <c r="A1372" s="6" t="s">
        <v>179</v>
      </c>
      <c r="B1372" s="6" t="str">
        <f>TRIM(UPPER(Emission_Table_Raw[[#This Row],[Facility Name]]))</f>
        <v>L&amp;T</v>
      </c>
      <c r="C1372" s="1" t="s">
        <v>23</v>
      </c>
      <c r="D1372" s="3" t="str">
        <f>TRIM(UPPER(Emission_Table_Raw[[#This Row],[Scope]]))</f>
        <v>SCOPE 3</v>
      </c>
      <c r="E1372" s="3" t="str">
        <f>SUBSTITUTE(SUBSTITUTE(SUBSTITUTE(UPPER(Emission_Table_Raw[[#This Row],[GHG Type]]),"₂","2"),"₄","4"),"₀","0")</f>
        <v>CH4</v>
      </c>
      <c r="F1372" s="8">
        <f>IF(Emission_Table[ [#This Row],[Clean GHG Type] ]="CO2", Emission_Table[[#This Row],[Emissions (tons)]],
 IF(Emission_Table[[#This Row],[Clean GHG Type]]="CH4", Emission_Table[[#This Row],[Emissions (tons)]]*28,
 IF(Emission_Table[[#This Row],[Clean GHG Type]]="N2O", Emission_Table[[#This Row],[Emissions (tons)]]*265, "")))</f>
        <v>134357.16</v>
      </c>
      <c r="G1372" s="8">
        <v>4798.47</v>
      </c>
    </row>
    <row r="1373" spans="1:7" ht="15.75" customHeight="1" x14ac:dyDescent="0.3">
      <c r="A1373" s="6" t="s">
        <v>179</v>
      </c>
      <c r="B1373" s="6" t="str">
        <f>TRIM(UPPER(Emission_Table_Raw[[#This Row],[Facility Name]]))</f>
        <v>TATA STEEL</v>
      </c>
      <c r="C1373" s="1" t="s">
        <v>23</v>
      </c>
      <c r="D1373" s="3" t="str">
        <f>TRIM(UPPER(Emission_Table_Raw[[#This Row],[Scope]]))</f>
        <v>SCOPE 1</v>
      </c>
      <c r="E1373" s="3" t="str">
        <f>SUBSTITUTE(SUBSTITUTE(SUBSTITUTE(UPPER(Emission_Table_Raw[[#This Row],[GHG Type]]),"₂","2"),"₄","4"),"₀","0")</f>
        <v>N2O</v>
      </c>
      <c r="F1373" s="8">
        <f>IF(Emission_Table[ [#This Row],[Clean GHG Type] ]="CO2", Emission_Table[[#This Row],[Emissions (tons)]],
 IF(Emission_Table[[#This Row],[Clean GHG Type]]="CH4", Emission_Table[[#This Row],[Emissions (tons)]]*28,
 IF(Emission_Table[[#This Row],[Clean GHG Type]]="N2O", Emission_Table[[#This Row],[Emissions (tons)]]*265, "")))</f>
        <v>1011703.4897614036</v>
      </c>
      <c r="G1373" s="8">
        <v>3817.749017967561</v>
      </c>
    </row>
    <row r="1374" spans="1:7" ht="15.75" customHeight="1" x14ac:dyDescent="0.3">
      <c r="A1374" s="6" t="s">
        <v>179</v>
      </c>
      <c r="B1374" s="6" t="str">
        <f>TRIM(UPPER(Emission_Table_Raw[[#This Row],[Facility Name]]))</f>
        <v>ADANI GREEN</v>
      </c>
      <c r="C1374" s="1" t="s">
        <v>8</v>
      </c>
      <c r="D1374" s="3" t="str">
        <f>TRIM(UPPER(Emission_Table_Raw[[#This Row],[Scope]]))</f>
        <v>SCOPE 3</v>
      </c>
      <c r="E1374" s="3" t="str">
        <f>SUBSTITUTE(SUBSTITUTE(SUBSTITUTE(UPPER(Emission_Table_Raw[[#This Row],[GHG Type]]),"₂","2"),"₄","4"),"₀","0")</f>
        <v>CO2</v>
      </c>
      <c r="F1374" s="8">
        <f>IF(Emission_Table[ [#This Row],[Clean GHG Type] ]="CO2", Emission_Table[[#This Row],[Emissions (tons)]],
 IF(Emission_Table[[#This Row],[Clean GHG Type]]="CH4", Emission_Table[[#This Row],[Emissions (tons)]]*28,
 IF(Emission_Table[[#This Row],[Clean GHG Type]]="N2O", Emission_Table[[#This Row],[Emissions (tons)]]*265, "")))</f>
        <v>2646.82</v>
      </c>
      <c r="G1374" s="8">
        <v>2646.82</v>
      </c>
    </row>
    <row r="1375" spans="1:7" ht="15.75" customHeight="1" x14ac:dyDescent="0.3">
      <c r="A1375" s="6" t="s">
        <v>179</v>
      </c>
      <c r="B1375" s="6" t="str">
        <f>TRIM(UPPER(Emission_Table_Raw[[#This Row],[Facility Name]]))</f>
        <v>TATA STEEL</v>
      </c>
      <c r="C1375" s="1" t="s">
        <v>23</v>
      </c>
      <c r="D1375" s="3" t="str">
        <f>TRIM(UPPER(Emission_Table_Raw[[#This Row],[Scope]]))</f>
        <v>SCOPE 1</v>
      </c>
      <c r="E1375" s="3" t="str">
        <f>SUBSTITUTE(SUBSTITUTE(SUBSTITUTE(UPPER(Emission_Table_Raw[[#This Row],[GHG Type]]),"₂","2"),"₄","4"),"₀","0")</f>
        <v>CO2</v>
      </c>
      <c r="F1375" s="8">
        <f>IF(Emission_Table[ [#This Row],[Clean GHG Type] ]="CO2", Emission_Table[[#This Row],[Emissions (tons)]],
 IF(Emission_Table[[#This Row],[Clean GHG Type]]="CH4", Emission_Table[[#This Row],[Emissions (tons)]]*28,
 IF(Emission_Table[[#This Row],[Clean GHG Type]]="N2O", Emission_Table[[#This Row],[Emissions (tons)]]*265, "")))</f>
        <v>4016.4773866246178</v>
      </c>
      <c r="G1375" s="8">
        <v>4016.4773866246178</v>
      </c>
    </row>
    <row r="1376" spans="1:7" ht="15.75" customHeight="1" x14ac:dyDescent="0.3">
      <c r="A1376" s="6" t="s">
        <v>179</v>
      </c>
      <c r="B1376" s="6" t="str">
        <f>TRIM(UPPER(Emission_Table_Raw[[#This Row],[Facility Name]]))</f>
        <v>L&amp;T</v>
      </c>
      <c r="C1376" s="1" t="s">
        <v>23</v>
      </c>
      <c r="D1376" s="3" t="str">
        <f>TRIM(UPPER(Emission_Table_Raw[[#This Row],[Scope]]))</f>
        <v>SCOPE 3</v>
      </c>
      <c r="E1376" s="3" t="str">
        <f>SUBSTITUTE(SUBSTITUTE(SUBSTITUTE(UPPER(Emission_Table_Raw[[#This Row],[GHG Type]]),"₂","2"),"₄","4"),"₀","0")</f>
        <v>CO2</v>
      </c>
      <c r="F1376" s="8">
        <f>IF(Emission_Table[ [#This Row],[Clean GHG Type] ]="CO2", Emission_Table[[#This Row],[Emissions (tons)]],
 IF(Emission_Table[[#This Row],[Clean GHG Type]]="CH4", Emission_Table[[#This Row],[Emissions (tons)]]*28,
 IF(Emission_Table[[#This Row],[Clean GHG Type]]="N2O", Emission_Table[[#This Row],[Emissions (tons)]]*265, "")))</f>
        <v>396.69632038052629</v>
      </c>
      <c r="G1376" s="8">
        <v>396.69632038052629</v>
      </c>
    </row>
    <row r="1377" spans="1:7" ht="15.75" customHeight="1" x14ac:dyDescent="0.3">
      <c r="A1377" s="6" t="s">
        <v>179</v>
      </c>
      <c r="B1377" s="6" t="str">
        <f>TRIM(UPPER(Emission_Table_Raw[[#This Row],[Facility Name]]))</f>
        <v>JSW ENERGY</v>
      </c>
      <c r="C1377" s="1" t="s">
        <v>23</v>
      </c>
      <c r="D1377" s="3" t="str">
        <f>TRIM(UPPER(Emission_Table_Raw[[#This Row],[Scope]]))</f>
        <v>SCOPE 2</v>
      </c>
      <c r="E1377" s="3" t="str">
        <f>SUBSTITUTE(SUBSTITUTE(SUBSTITUTE(UPPER(Emission_Table_Raw[[#This Row],[GHG Type]]),"₂","2"),"₄","4"),"₀","0")</f>
        <v>CH4</v>
      </c>
      <c r="F1377" s="8">
        <f>IF(Emission_Table[ [#This Row],[Clean GHG Type] ]="CO2", Emission_Table[[#This Row],[Emissions (tons)]],
 IF(Emission_Table[[#This Row],[Clean GHG Type]]="CH4", Emission_Table[[#This Row],[Emissions (tons)]]*28,
 IF(Emission_Table[[#This Row],[Clean GHG Type]]="N2O", Emission_Table[[#This Row],[Emissions (tons)]]*265, "")))</f>
        <v>1983.24</v>
      </c>
      <c r="G1377" s="8">
        <v>70.83</v>
      </c>
    </row>
    <row r="1378" spans="1:7" ht="15.75" customHeight="1" x14ac:dyDescent="0.3">
      <c r="A1378" s="6" t="s">
        <v>179</v>
      </c>
      <c r="B1378" s="6" t="str">
        <f>TRIM(UPPER(Emission_Table_Raw[[#This Row],[Facility Name]]))</f>
        <v>TATA STEEL</v>
      </c>
      <c r="C1378" s="1" t="s">
        <v>13</v>
      </c>
      <c r="D1378" s="3" t="str">
        <f>TRIM(UPPER(Emission_Table_Raw[[#This Row],[Scope]]))</f>
        <v>SCOPE 2</v>
      </c>
      <c r="E1378" s="3" t="str">
        <f>SUBSTITUTE(SUBSTITUTE(SUBSTITUTE(UPPER(Emission_Table_Raw[[#This Row],[GHG Type]]),"₂","2"),"₄","4"),"₀","0")</f>
        <v>CH4</v>
      </c>
      <c r="F1378" s="8">
        <f>IF(Emission_Table[ [#This Row],[Clean GHG Type] ]="CO2", Emission_Table[[#This Row],[Emissions (tons)]],
 IF(Emission_Table[[#This Row],[Clean GHG Type]]="CH4", Emission_Table[[#This Row],[Emissions (tons)]]*28,
 IF(Emission_Table[[#This Row],[Clean GHG Type]]="N2O", Emission_Table[[#This Row],[Emissions (tons)]]*265, "")))</f>
        <v>47545.119999999995</v>
      </c>
      <c r="G1378" s="8">
        <v>1698.04</v>
      </c>
    </row>
    <row r="1379" spans="1:7" ht="15.75" customHeight="1" x14ac:dyDescent="0.3">
      <c r="A1379" s="6" t="s">
        <v>179</v>
      </c>
      <c r="B1379" s="6" t="str">
        <f>TRIM(UPPER(Emission_Table_Raw[[#This Row],[Facility Name]]))</f>
        <v>JSW ENERGY</v>
      </c>
      <c r="C1379" s="1" t="s">
        <v>13</v>
      </c>
      <c r="D1379" s="3" t="str">
        <f>TRIM(UPPER(Emission_Table_Raw[[#This Row],[Scope]]))</f>
        <v>SCOPE 1</v>
      </c>
      <c r="E1379" s="3" t="str">
        <f>SUBSTITUTE(SUBSTITUTE(SUBSTITUTE(UPPER(Emission_Table_Raw[[#This Row],[GHG Type]]),"₂","2"),"₄","4"),"₀","0")</f>
        <v>N2O</v>
      </c>
      <c r="F1379" s="8">
        <f>IF(Emission_Table[ [#This Row],[Clean GHG Type] ]="CO2", Emission_Table[[#This Row],[Emissions (tons)]],
 IF(Emission_Table[[#This Row],[Clean GHG Type]]="CH4", Emission_Table[[#This Row],[Emissions (tons)]]*28,
 IF(Emission_Table[[#This Row],[Clean GHG Type]]="N2O", Emission_Table[[#This Row],[Emissions (tons)]]*265, "")))</f>
        <v>730358.55</v>
      </c>
      <c r="G1379" s="8">
        <v>2756.07</v>
      </c>
    </row>
    <row r="1380" spans="1:7" ht="15.75" customHeight="1" x14ac:dyDescent="0.3">
      <c r="A1380" s="6" t="s">
        <v>179</v>
      </c>
      <c r="B1380" s="6" t="str">
        <f>TRIM(UPPER(Emission_Table_Raw[[#This Row],[Facility Name]]))</f>
        <v>L&amp;T</v>
      </c>
      <c r="C1380" s="1" t="s">
        <v>13</v>
      </c>
      <c r="D1380" s="3" t="str">
        <f>TRIM(UPPER(Emission_Table_Raw[[#This Row],[Scope]]))</f>
        <v>SCOPE 2</v>
      </c>
      <c r="E1380" s="3" t="str">
        <f>SUBSTITUTE(SUBSTITUTE(SUBSTITUTE(UPPER(Emission_Table_Raw[[#This Row],[GHG Type]]),"₂","2"),"₄","4"),"₀","0")</f>
        <v>CH4</v>
      </c>
      <c r="F1380" s="8">
        <f>IF(Emission_Table[ [#This Row],[Clean GHG Type] ]="CO2", Emission_Table[[#This Row],[Emissions (tons)]],
 IF(Emission_Table[[#This Row],[Clean GHG Type]]="CH4", Emission_Table[[#This Row],[Emissions (tons)]]*28,
 IF(Emission_Table[[#This Row],[Clean GHG Type]]="N2O", Emission_Table[[#This Row],[Emissions (tons)]]*265, "")))</f>
        <v>13566.279999999999</v>
      </c>
      <c r="G1380" s="8">
        <v>484.51</v>
      </c>
    </row>
    <row r="1381" spans="1:7" ht="15.75" customHeight="1" x14ac:dyDescent="0.3">
      <c r="A1381" s="6" t="s">
        <v>179</v>
      </c>
      <c r="B1381" s="6" t="str">
        <f>TRIM(UPPER(Emission_Table_Raw[[#This Row],[Facility Name]]))</f>
        <v>ADANI GREEN</v>
      </c>
      <c r="C1381" s="1" t="s">
        <v>13</v>
      </c>
      <c r="D1381" s="3" t="str">
        <f>TRIM(UPPER(Emission_Table_Raw[[#This Row],[Scope]]))</f>
        <v>SCOPE 1</v>
      </c>
      <c r="E1381" s="3" t="str">
        <f>SUBSTITUTE(SUBSTITUTE(SUBSTITUTE(UPPER(Emission_Table_Raw[[#This Row],[GHG Type]]),"₂","2"),"₄","4"),"₀","0")</f>
        <v>CH4</v>
      </c>
      <c r="F1381" s="8">
        <f>IF(Emission_Table[ [#This Row],[Clean GHG Type] ]="CO2", Emission_Table[[#This Row],[Emissions (tons)]],
 IF(Emission_Table[[#This Row],[Clean GHG Type]]="CH4", Emission_Table[[#This Row],[Emissions (tons)]]*28,
 IF(Emission_Table[[#This Row],[Clean GHG Type]]="N2O", Emission_Table[[#This Row],[Emissions (tons)]]*265, "")))</f>
        <v>126980.56000000001</v>
      </c>
      <c r="G1381" s="8">
        <v>4535.0200000000004</v>
      </c>
    </row>
    <row r="1382" spans="1:7" ht="15.75" customHeight="1" x14ac:dyDescent="0.3">
      <c r="A1382" s="6" t="s">
        <v>179</v>
      </c>
      <c r="B1382" s="6" t="str">
        <f>TRIM(UPPER(Emission_Table_Raw[[#This Row],[Facility Name]]))</f>
        <v>ADANI GREEN</v>
      </c>
      <c r="C1382" s="1" t="s">
        <v>13</v>
      </c>
      <c r="D1382" s="3" t="str">
        <f>TRIM(UPPER(Emission_Table_Raw[[#This Row],[Scope]]))</f>
        <v>SCOPE 3</v>
      </c>
      <c r="E1382" s="3" t="str">
        <f>SUBSTITUTE(SUBSTITUTE(SUBSTITUTE(UPPER(Emission_Table_Raw[[#This Row],[GHG Type]]),"₂","2"),"₄","4"),"₀","0")</f>
        <v>CO2</v>
      </c>
      <c r="F1382" s="8">
        <f>IF(Emission_Table[ [#This Row],[Clean GHG Type] ]="CO2", Emission_Table[[#This Row],[Emissions (tons)]],
 IF(Emission_Table[[#This Row],[Clean GHG Type]]="CH4", Emission_Table[[#This Row],[Emissions (tons)]]*28,
 IF(Emission_Table[[#This Row],[Clean GHG Type]]="N2O", Emission_Table[[#This Row],[Emissions (tons)]]*265, "")))</f>
        <v>4344.96</v>
      </c>
      <c r="G1382" s="8">
        <v>4344.96</v>
      </c>
    </row>
    <row r="1383" spans="1:7" ht="15.75" customHeight="1" x14ac:dyDescent="0.3">
      <c r="A1383" s="6" t="s">
        <v>179</v>
      </c>
      <c r="B1383" s="6" t="str">
        <f>TRIM(UPPER(Emission_Table_Raw[[#This Row],[Facility Name]]))</f>
        <v>L&amp;T</v>
      </c>
      <c r="C1383" s="1" t="s">
        <v>8</v>
      </c>
      <c r="D1383" s="3" t="str">
        <f>TRIM(UPPER(Emission_Table_Raw[[#This Row],[Scope]]))</f>
        <v>SCOPE 1</v>
      </c>
      <c r="E1383" s="3" t="str">
        <f>SUBSTITUTE(SUBSTITUTE(SUBSTITUTE(UPPER(Emission_Table_Raw[[#This Row],[GHG Type]]),"₂","2"),"₄","4"),"₀","0")</f>
        <v>CO2</v>
      </c>
      <c r="F1383" s="8">
        <f>IF(Emission_Table[ [#This Row],[Clean GHG Type] ]="CO2", Emission_Table[[#This Row],[Emissions (tons)]],
 IF(Emission_Table[[#This Row],[Clean GHG Type]]="CH4", Emission_Table[[#This Row],[Emissions (tons)]]*28,
 IF(Emission_Table[[#This Row],[Clean GHG Type]]="N2O", Emission_Table[[#This Row],[Emissions (tons)]]*265, "")))</f>
        <v>2111.5100000000002</v>
      </c>
      <c r="G1383" s="8">
        <v>2111.5100000000002</v>
      </c>
    </row>
    <row r="1384" spans="1:7" ht="15.75" customHeight="1" x14ac:dyDescent="0.3">
      <c r="A1384" s="6" t="s">
        <v>179</v>
      </c>
      <c r="B1384" s="6" t="str">
        <f>TRIM(UPPER(Emission_Table_Raw[[#This Row],[Facility Name]]))</f>
        <v>L&amp;T</v>
      </c>
      <c r="C1384" s="1" t="s">
        <v>23</v>
      </c>
      <c r="D1384" s="3" t="str">
        <f>TRIM(UPPER(Emission_Table_Raw[[#This Row],[Scope]]))</f>
        <v>SCOPE 1</v>
      </c>
      <c r="E1384" s="3" t="str">
        <f>SUBSTITUTE(SUBSTITUTE(SUBSTITUTE(UPPER(Emission_Table_Raw[[#This Row],[GHG Type]]),"₂","2"),"₄","4"),"₀","0")</f>
        <v>CO2</v>
      </c>
      <c r="F1384" s="8">
        <f>IF(Emission_Table[ [#This Row],[Clean GHG Type] ]="CO2", Emission_Table[[#This Row],[Emissions (tons)]],
 IF(Emission_Table[[#This Row],[Clean GHG Type]]="CH4", Emission_Table[[#This Row],[Emissions (tons)]]*28,
 IF(Emission_Table[[#This Row],[Clean GHG Type]]="N2O", Emission_Table[[#This Row],[Emissions (tons)]]*265, "")))</f>
        <v>2576.87</v>
      </c>
      <c r="G1384" s="8">
        <v>2576.87</v>
      </c>
    </row>
    <row r="1385" spans="1:7" ht="15.75" customHeight="1" x14ac:dyDescent="0.3">
      <c r="A1385" s="6" t="s">
        <v>39</v>
      </c>
      <c r="B1385" s="6" t="str">
        <f>TRIM(UPPER(Emission_Table_Raw[[#This Row],[Facility Name]]))</f>
        <v>JSW ENERGY</v>
      </c>
      <c r="C1385" s="1" t="s">
        <v>13</v>
      </c>
      <c r="D1385" s="3" t="str">
        <f>TRIM(UPPER(Emission_Table_Raw[[#This Row],[Scope]]))</f>
        <v>SCOPE 1</v>
      </c>
      <c r="E1385" s="3" t="str">
        <f>SUBSTITUTE(SUBSTITUTE(SUBSTITUTE(UPPER(Emission_Table_Raw[[#This Row],[GHG Type]]),"₂","2"),"₄","4"),"₀","0")</f>
        <v>CH4</v>
      </c>
      <c r="F1385" s="8">
        <f>IF(Emission_Table[ [#This Row],[Clean GHG Type] ]="CO2", Emission_Table[[#This Row],[Emissions (tons)]],
 IF(Emission_Table[[#This Row],[Clean GHG Type]]="CH4", Emission_Table[[#This Row],[Emissions (tons)]]*28,
 IF(Emission_Table[[#This Row],[Clean GHG Type]]="N2O", Emission_Table[[#This Row],[Emissions (tons)]]*265, "")))</f>
        <v>116763.64</v>
      </c>
      <c r="G1385" s="8">
        <v>4170.13</v>
      </c>
    </row>
    <row r="1386" spans="1:7" ht="15.75" customHeight="1" x14ac:dyDescent="0.3">
      <c r="A1386" s="6" t="s">
        <v>39</v>
      </c>
      <c r="B1386" s="6" t="str">
        <f>TRIM(UPPER(Emission_Table_Raw[[#This Row],[Facility Name]]))</f>
        <v>ADANI GREEN</v>
      </c>
      <c r="C1386" s="1" t="s">
        <v>34</v>
      </c>
      <c r="D1386" s="3" t="str">
        <f>TRIM(UPPER(Emission_Table_Raw[[#This Row],[Scope]]))</f>
        <v>SCOPE 1</v>
      </c>
      <c r="E1386" s="3" t="str">
        <f>SUBSTITUTE(SUBSTITUTE(SUBSTITUTE(UPPER(Emission_Table_Raw[[#This Row],[GHG Type]]),"₂","2"),"₄","4"),"₀","0")</f>
        <v>CO2</v>
      </c>
      <c r="F1386" s="8">
        <f>IF(Emission_Table[ [#This Row],[Clean GHG Type] ]="CO2", Emission_Table[[#This Row],[Emissions (tons)]],
 IF(Emission_Table[[#This Row],[Clean GHG Type]]="CH4", Emission_Table[[#This Row],[Emissions (tons)]]*28,
 IF(Emission_Table[[#This Row],[Clean GHG Type]]="N2O", Emission_Table[[#This Row],[Emissions (tons)]]*265, "")))</f>
        <v>1293.21</v>
      </c>
      <c r="G1386" s="8">
        <v>1293.21</v>
      </c>
    </row>
    <row r="1387" spans="1:7" ht="15.75" customHeight="1" x14ac:dyDescent="0.3">
      <c r="A1387" s="6" t="s">
        <v>39</v>
      </c>
      <c r="B1387" s="6" t="str">
        <f>TRIM(UPPER(Emission_Table_Raw[[#This Row],[Facility Name]]))</f>
        <v>TATA STEEL</v>
      </c>
      <c r="C1387" s="1" t="s">
        <v>34</v>
      </c>
      <c r="D1387" s="3" t="str">
        <f>TRIM(UPPER(Emission_Table_Raw[[#This Row],[Scope]]))</f>
        <v>SCOPE 3</v>
      </c>
      <c r="E1387" s="3" t="str">
        <f>SUBSTITUTE(SUBSTITUTE(SUBSTITUTE(UPPER(Emission_Table_Raw[[#This Row],[GHG Type]]),"₂","2"),"₄","4"),"₀","0")</f>
        <v>CO2</v>
      </c>
      <c r="F1387" s="8">
        <f>IF(Emission_Table[ [#This Row],[Clean GHG Type] ]="CO2", Emission_Table[[#This Row],[Emissions (tons)]],
 IF(Emission_Table[[#This Row],[Clean GHG Type]]="CH4", Emission_Table[[#This Row],[Emissions (tons)]]*28,
 IF(Emission_Table[[#This Row],[Clean GHG Type]]="N2O", Emission_Table[[#This Row],[Emissions (tons)]]*265, "")))</f>
        <v>468.34</v>
      </c>
      <c r="G1387" s="8">
        <v>468.34</v>
      </c>
    </row>
    <row r="1388" spans="1:7" ht="15.75" customHeight="1" x14ac:dyDescent="0.3">
      <c r="A1388" s="6" t="s">
        <v>39</v>
      </c>
      <c r="B1388" s="6" t="str">
        <f>TRIM(UPPER(Emission_Table_Raw[[#This Row],[Facility Name]]))</f>
        <v>L&amp;T</v>
      </c>
      <c r="C1388" s="1" t="s">
        <v>34</v>
      </c>
      <c r="D1388" s="3" t="str">
        <f>TRIM(UPPER(Emission_Table_Raw[[#This Row],[Scope]]))</f>
        <v>SCOPE 1</v>
      </c>
      <c r="E1388" s="3" t="str">
        <f>SUBSTITUTE(SUBSTITUTE(SUBSTITUTE(UPPER(Emission_Table_Raw[[#This Row],[GHG Type]]),"₂","2"),"₄","4"),"₀","0")</f>
        <v>N2O</v>
      </c>
      <c r="F1388" s="8">
        <f>IF(Emission_Table[ [#This Row],[Clean GHG Type] ]="CO2", Emission_Table[[#This Row],[Emissions (tons)]],
 IF(Emission_Table[[#This Row],[Clean GHG Type]]="CH4", Emission_Table[[#This Row],[Emissions (tons)]]*28,
 IF(Emission_Table[[#This Row],[Clean GHG Type]]="N2O", Emission_Table[[#This Row],[Emissions (tons)]]*265, "")))</f>
        <v>1021582.9500000001</v>
      </c>
      <c r="G1388" s="8">
        <v>3855.03</v>
      </c>
    </row>
    <row r="1389" spans="1:7" ht="15.75" customHeight="1" x14ac:dyDescent="0.3">
      <c r="A1389" s="6" t="s">
        <v>39</v>
      </c>
      <c r="B1389" s="6" t="str">
        <f>TRIM(UPPER(Emission_Table_Raw[[#This Row],[Facility Name]]))</f>
        <v>RELIANCE INDUSTRIES</v>
      </c>
      <c r="C1389" s="1" t="s">
        <v>23</v>
      </c>
      <c r="D1389" s="3" t="str">
        <f>TRIM(UPPER(Emission_Table_Raw[[#This Row],[Scope]]))</f>
        <v>SCOPE 2</v>
      </c>
      <c r="E1389" s="3" t="str">
        <f>SUBSTITUTE(SUBSTITUTE(SUBSTITUTE(UPPER(Emission_Table_Raw[[#This Row],[GHG Type]]),"₂","2"),"₄","4"),"₀","0")</f>
        <v>CO2</v>
      </c>
      <c r="F1389" s="8">
        <f>IF(Emission_Table[ [#This Row],[Clean GHG Type] ]="CO2", Emission_Table[[#This Row],[Emissions (tons)]],
 IF(Emission_Table[[#This Row],[Clean GHG Type]]="CH4", Emission_Table[[#This Row],[Emissions (tons)]]*28,
 IF(Emission_Table[[#This Row],[Clean GHG Type]]="N2O", Emission_Table[[#This Row],[Emissions (tons)]]*265, "")))</f>
        <v>2013.053784248531</v>
      </c>
      <c r="G1389" s="8">
        <v>2013.053784248531</v>
      </c>
    </row>
    <row r="1390" spans="1:7" ht="15.75" customHeight="1" x14ac:dyDescent="0.3">
      <c r="A1390" s="6" t="s">
        <v>39</v>
      </c>
      <c r="B1390" s="6" t="str">
        <f>TRIM(UPPER(Emission_Table_Raw[[#This Row],[Facility Name]]))</f>
        <v>ADANI GREEN</v>
      </c>
      <c r="C1390" s="1" t="s">
        <v>13</v>
      </c>
      <c r="D1390" s="3" t="str">
        <f>TRIM(UPPER(Emission_Table_Raw[[#This Row],[Scope]]))</f>
        <v>SCOPE 2</v>
      </c>
      <c r="E1390" s="3" t="str">
        <f>SUBSTITUTE(SUBSTITUTE(SUBSTITUTE(UPPER(Emission_Table_Raw[[#This Row],[GHG Type]]),"₂","2"),"₄","4"),"₀","0")</f>
        <v>CO2</v>
      </c>
      <c r="F1390" s="8">
        <f>IF(Emission_Table[ [#This Row],[Clean GHG Type] ]="CO2", Emission_Table[[#This Row],[Emissions (tons)]],
 IF(Emission_Table[[#This Row],[Clean GHG Type]]="CH4", Emission_Table[[#This Row],[Emissions (tons)]]*28,
 IF(Emission_Table[[#This Row],[Clean GHG Type]]="N2O", Emission_Table[[#This Row],[Emissions (tons)]]*265, "")))</f>
        <v>742.10983382618224</v>
      </c>
      <c r="G1390" s="8">
        <v>742.10983382618224</v>
      </c>
    </row>
    <row r="1391" spans="1:7" ht="15.75" customHeight="1" x14ac:dyDescent="0.3">
      <c r="A1391" s="6" t="s">
        <v>39</v>
      </c>
      <c r="B1391" s="6" t="str">
        <f>TRIM(UPPER(Emission_Table_Raw[[#This Row],[Facility Name]]))</f>
        <v>RELIANCE INDUSTRIES</v>
      </c>
      <c r="C1391" s="1" t="s">
        <v>8</v>
      </c>
      <c r="D1391" s="3" t="str">
        <f>TRIM(UPPER(Emission_Table_Raw[[#This Row],[Scope]]))</f>
        <v>SCOPE 2</v>
      </c>
      <c r="E1391" s="3" t="str">
        <f>SUBSTITUTE(SUBSTITUTE(SUBSTITUTE(UPPER(Emission_Table_Raw[[#This Row],[GHG Type]]),"₂","2"),"₄","4"),"₀","0")</f>
        <v>CO2</v>
      </c>
      <c r="F1391" s="8">
        <f>IF(Emission_Table[ [#This Row],[Clean GHG Type] ]="CO2", Emission_Table[[#This Row],[Emissions (tons)]],
 IF(Emission_Table[[#This Row],[Clean GHG Type]]="CH4", Emission_Table[[#This Row],[Emissions (tons)]]*28,
 IF(Emission_Table[[#This Row],[Clean GHG Type]]="N2O", Emission_Table[[#This Row],[Emissions (tons)]]*265, "")))</f>
        <v>4932.7299999999996</v>
      </c>
      <c r="G1391" s="8">
        <v>4932.7299999999996</v>
      </c>
    </row>
    <row r="1392" spans="1:7" ht="15.75" customHeight="1" x14ac:dyDescent="0.3">
      <c r="A1392" s="6" t="s">
        <v>39</v>
      </c>
      <c r="B1392" s="6" t="str">
        <f>TRIM(UPPER(Emission_Table_Raw[[#This Row],[Facility Name]]))</f>
        <v>L&amp;T</v>
      </c>
      <c r="C1392" s="1" t="s">
        <v>23</v>
      </c>
      <c r="D1392" s="3" t="str">
        <f>TRIM(UPPER(Emission_Table_Raw[[#This Row],[Scope]]))</f>
        <v>SCOPE 2</v>
      </c>
      <c r="E1392" s="3" t="str">
        <f>SUBSTITUTE(SUBSTITUTE(SUBSTITUTE(UPPER(Emission_Table_Raw[[#This Row],[GHG Type]]),"₂","2"),"₄","4"),"₀","0")</f>
        <v>CO2</v>
      </c>
      <c r="F1392" s="8">
        <f>IF(Emission_Table[ [#This Row],[Clean GHG Type] ]="CO2", Emission_Table[[#This Row],[Emissions (tons)]],
 IF(Emission_Table[[#This Row],[Clean GHG Type]]="CH4", Emission_Table[[#This Row],[Emissions (tons)]]*28,
 IF(Emission_Table[[#This Row],[Clean GHG Type]]="N2O", Emission_Table[[#This Row],[Emissions (tons)]]*265, "")))</f>
        <v>2167.6999999999998</v>
      </c>
      <c r="G1392" s="8">
        <v>2167.6999999999998</v>
      </c>
    </row>
    <row r="1393" spans="1:7" ht="15.75" customHeight="1" x14ac:dyDescent="0.3">
      <c r="A1393" s="6" t="s">
        <v>39</v>
      </c>
      <c r="B1393" s="6" t="str">
        <f>TRIM(UPPER(Emission_Table_Raw[[#This Row],[Facility Name]]))</f>
        <v>ADANI GREEN</v>
      </c>
      <c r="C1393" s="1" t="s">
        <v>8</v>
      </c>
      <c r="D1393" s="3" t="str">
        <f>TRIM(UPPER(Emission_Table_Raw[[#This Row],[Scope]]))</f>
        <v>SCOPE 1</v>
      </c>
      <c r="E1393" s="3" t="str">
        <f>SUBSTITUTE(SUBSTITUTE(SUBSTITUTE(UPPER(Emission_Table_Raw[[#This Row],[GHG Type]]),"₂","2"),"₄","4"),"₀","0")</f>
        <v>CH4</v>
      </c>
      <c r="F1393" s="8">
        <f>IF(Emission_Table[ [#This Row],[Clean GHG Type] ]="CO2", Emission_Table[[#This Row],[Emissions (tons)]],
 IF(Emission_Table[[#This Row],[Clean GHG Type]]="CH4", Emission_Table[[#This Row],[Emissions (tons)]]*28,
 IF(Emission_Table[[#This Row],[Clean GHG Type]]="N2O", Emission_Table[[#This Row],[Emissions (tons)]]*265, "")))</f>
        <v>55532.50528164758</v>
      </c>
      <c r="G1393" s="8">
        <v>1983.303760058842</v>
      </c>
    </row>
    <row r="1394" spans="1:7" ht="15.75" customHeight="1" x14ac:dyDescent="0.3">
      <c r="A1394" s="6" t="s">
        <v>162</v>
      </c>
      <c r="B1394" s="6" t="str">
        <f>TRIM(UPPER(Emission_Table_Raw[[#This Row],[Facility Name]]))</f>
        <v>ADANI GREEN</v>
      </c>
      <c r="C1394" s="1" t="s">
        <v>23</v>
      </c>
      <c r="D1394" s="3" t="str">
        <f>TRIM(UPPER(Emission_Table_Raw[[#This Row],[Scope]]))</f>
        <v>SCOPE 2</v>
      </c>
      <c r="E1394" s="3" t="str">
        <f>SUBSTITUTE(SUBSTITUTE(SUBSTITUTE(UPPER(Emission_Table_Raw[[#This Row],[GHG Type]]),"₂","2"),"₄","4"),"₀","0")</f>
        <v>CH4</v>
      </c>
      <c r="F1394" s="8">
        <f>IF(Emission_Table[ [#This Row],[Clean GHG Type] ]="CO2", Emission_Table[[#This Row],[Emissions (tons)]],
 IF(Emission_Table[[#This Row],[Clean GHG Type]]="CH4", Emission_Table[[#This Row],[Emissions (tons)]]*28,
 IF(Emission_Table[[#This Row],[Clean GHG Type]]="N2O", Emission_Table[[#This Row],[Emissions (tons)]]*265, "")))</f>
        <v>27889.68</v>
      </c>
      <c r="G1394" s="8">
        <v>996.06</v>
      </c>
    </row>
    <row r="1395" spans="1:7" ht="15.75" customHeight="1" x14ac:dyDescent="0.3">
      <c r="A1395" s="6" t="s">
        <v>162</v>
      </c>
      <c r="B1395" s="6" t="str">
        <f>TRIM(UPPER(Emission_Table_Raw[[#This Row],[Facility Name]]))</f>
        <v>ADANI GREEN</v>
      </c>
      <c r="C1395" s="1" t="s">
        <v>23</v>
      </c>
      <c r="D1395" s="3" t="str">
        <f>TRIM(UPPER(Emission_Table_Raw[[#This Row],[Scope]]))</f>
        <v>SCOPE 1</v>
      </c>
      <c r="E1395" s="3" t="str">
        <f>SUBSTITUTE(SUBSTITUTE(SUBSTITUTE(UPPER(Emission_Table_Raw[[#This Row],[GHG Type]]),"₂","2"),"₄","4"),"₀","0")</f>
        <v>CH4</v>
      </c>
      <c r="F1395" s="8">
        <f>IF(Emission_Table[ [#This Row],[Clean GHG Type] ]="CO2", Emission_Table[[#This Row],[Emissions (tons)]],
 IF(Emission_Table[[#This Row],[Clean GHG Type]]="CH4", Emission_Table[[#This Row],[Emissions (tons)]]*28,
 IF(Emission_Table[[#This Row],[Clean GHG Type]]="N2O", Emission_Table[[#This Row],[Emissions (tons)]]*265, "")))</f>
        <v>96988.785447331742</v>
      </c>
      <c r="G1395" s="8">
        <v>3463.8851945475622</v>
      </c>
    </row>
    <row r="1396" spans="1:7" ht="15.75" customHeight="1" x14ac:dyDescent="0.3">
      <c r="A1396" s="6" t="s">
        <v>162</v>
      </c>
      <c r="B1396" s="6" t="str">
        <f>TRIM(UPPER(Emission_Table_Raw[[#This Row],[Facility Name]]))</f>
        <v>TATA STEEL</v>
      </c>
      <c r="C1396" s="1" t="s">
        <v>13</v>
      </c>
      <c r="D1396" s="3" t="str">
        <f>TRIM(UPPER(Emission_Table_Raw[[#This Row],[Scope]]))</f>
        <v>SCOPE 3</v>
      </c>
      <c r="E1396" s="3" t="str">
        <f>SUBSTITUTE(SUBSTITUTE(SUBSTITUTE(UPPER(Emission_Table_Raw[[#This Row],[GHG Type]]),"₂","2"),"₄","4"),"₀","0")</f>
        <v>N2O</v>
      </c>
      <c r="F1396" s="8">
        <f>IF(Emission_Table[ [#This Row],[Clean GHG Type] ]="CO2", Emission_Table[[#This Row],[Emissions (tons)]],
 IF(Emission_Table[[#This Row],[Clean GHG Type]]="CH4", Emission_Table[[#This Row],[Emissions (tons)]]*28,
 IF(Emission_Table[[#This Row],[Clean GHG Type]]="N2O", Emission_Table[[#This Row],[Emissions (tons)]]*265, "")))</f>
        <v>414041.30000000005</v>
      </c>
      <c r="G1396" s="8">
        <v>1562.42</v>
      </c>
    </row>
    <row r="1397" spans="1:7" ht="15.75" customHeight="1" x14ac:dyDescent="0.3">
      <c r="A1397" s="6" t="s">
        <v>162</v>
      </c>
      <c r="B1397" s="6" t="str">
        <f>TRIM(UPPER(Emission_Table_Raw[[#This Row],[Facility Name]]))</f>
        <v>ADANI GREEN</v>
      </c>
      <c r="C1397" s="1" t="s">
        <v>13</v>
      </c>
      <c r="D1397" s="3" t="str">
        <f>TRIM(UPPER(Emission_Table_Raw[[#This Row],[Scope]]))</f>
        <v>SCOPE 3</v>
      </c>
      <c r="E1397" s="3" t="str">
        <f>SUBSTITUTE(SUBSTITUTE(SUBSTITUTE(UPPER(Emission_Table_Raw[[#This Row],[GHG Type]]),"₂","2"),"₄","4"),"₀","0")</f>
        <v>CH4</v>
      </c>
      <c r="F1397" s="8">
        <f>IF(Emission_Table[ [#This Row],[Clean GHG Type] ]="CO2", Emission_Table[[#This Row],[Emissions (tons)]],
 IF(Emission_Table[[#This Row],[Clean GHG Type]]="CH4", Emission_Table[[#This Row],[Emissions (tons)]]*28,
 IF(Emission_Table[[#This Row],[Clean GHG Type]]="N2O", Emission_Table[[#This Row],[Emissions (tons)]]*265, "")))</f>
        <v>26842.322560737233</v>
      </c>
      <c r="G1397" s="8">
        <v>958.65437716918689</v>
      </c>
    </row>
    <row r="1398" spans="1:7" ht="15.75" customHeight="1" x14ac:dyDescent="0.3">
      <c r="A1398" s="6" t="s">
        <v>213</v>
      </c>
      <c r="B1398" s="6" t="str">
        <f>TRIM(UPPER(Emission_Table_Raw[[#This Row],[Facility Name]]))</f>
        <v>TATA STEEL</v>
      </c>
      <c r="C1398" s="1" t="s">
        <v>13</v>
      </c>
      <c r="D1398" s="3" t="str">
        <f>TRIM(UPPER(Emission_Table_Raw[[#This Row],[Scope]]))</f>
        <v>SCOPE 2</v>
      </c>
      <c r="E1398" s="3" t="str">
        <f>SUBSTITUTE(SUBSTITUTE(SUBSTITUTE(UPPER(Emission_Table_Raw[[#This Row],[GHG Type]]),"₂","2"),"₄","4"),"₀","0")</f>
        <v>CH4</v>
      </c>
      <c r="F1398" s="8">
        <f>IF(Emission_Table[ [#This Row],[Clean GHG Type] ]="CO2", Emission_Table[[#This Row],[Emissions (tons)]],
 IF(Emission_Table[[#This Row],[Clean GHG Type]]="CH4", Emission_Table[[#This Row],[Emissions (tons)]]*28,
 IF(Emission_Table[[#This Row],[Clean GHG Type]]="N2O", Emission_Table[[#This Row],[Emissions (tons)]]*265, "")))</f>
        <v>10435.6</v>
      </c>
      <c r="G1398" s="8">
        <v>372.7</v>
      </c>
    </row>
    <row r="1399" spans="1:7" ht="15.75" customHeight="1" x14ac:dyDescent="0.3">
      <c r="A1399" s="6" t="s">
        <v>213</v>
      </c>
      <c r="B1399" s="6" t="str">
        <f>TRIM(UPPER(Emission_Table_Raw[[#This Row],[Facility Name]]))</f>
        <v>RELIANCE INDUSTRIES</v>
      </c>
      <c r="C1399" s="1" t="s">
        <v>8</v>
      </c>
      <c r="D1399" s="3" t="str">
        <f>TRIM(UPPER(Emission_Table_Raw[[#This Row],[Scope]]))</f>
        <v>SCOPE 1</v>
      </c>
      <c r="E1399" s="3" t="str">
        <f>SUBSTITUTE(SUBSTITUTE(SUBSTITUTE(UPPER(Emission_Table_Raw[[#This Row],[GHG Type]]),"₂","2"),"₄","4"),"₀","0")</f>
        <v>CH4</v>
      </c>
      <c r="F1399" s="8">
        <f>IF(Emission_Table[ [#This Row],[Clean GHG Type] ]="CO2", Emission_Table[[#This Row],[Emissions (tons)]],
 IF(Emission_Table[[#This Row],[Clean GHG Type]]="CH4", Emission_Table[[#This Row],[Emissions (tons)]]*28,
 IF(Emission_Table[[#This Row],[Clean GHG Type]]="N2O", Emission_Table[[#This Row],[Emissions (tons)]]*265, "")))</f>
        <v>72330.147748172574</v>
      </c>
      <c r="G1399" s="8">
        <v>2583.2195624347351</v>
      </c>
    </row>
    <row r="1400" spans="1:7" ht="15.75" customHeight="1" x14ac:dyDescent="0.3">
      <c r="A1400" s="6" t="s">
        <v>213</v>
      </c>
      <c r="B1400" s="6" t="str">
        <f>TRIM(UPPER(Emission_Table_Raw[[#This Row],[Facility Name]]))</f>
        <v>JSW ENERGY</v>
      </c>
      <c r="C1400" s="1" t="s">
        <v>13</v>
      </c>
      <c r="D1400" s="3" t="str">
        <f>TRIM(UPPER(Emission_Table_Raw[[#This Row],[Scope]]))</f>
        <v>SCOPE 1</v>
      </c>
      <c r="E1400" s="3" t="str">
        <f>SUBSTITUTE(SUBSTITUTE(SUBSTITUTE(UPPER(Emission_Table_Raw[[#This Row],[GHG Type]]),"₂","2"),"₄","4"),"₀","0")</f>
        <v>CO2</v>
      </c>
      <c r="F1400" s="8">
        <f>IF(Emission_Table[ [#This Row],[Clean GHG Type] ]="CO2", Emission_Table[[#This Row],[Emissions (tons)]],
 IF(Emission_Table[[#This Row],[Clean GHG Type]]="CH4", Emission_Table[[#This Row],[Emissions (tons)]]*28,
 IF(Emission_Table[[#This Row],[Clean GHG Type]]="N2O", Emission_Table[[#This Row],[Emissions (tons)]]*265, "")))</f>
        <v>4115.76</v>
      </c>
      <c r="G1400" s="8">
        <v>4115.76</v>
      </c>
    </row>
    <row r="1401" spans="1:7" ht="15.75" customHeight="1" x14ac:dyDescent="0.3">
      <c r="A1401" s="6" t="s">
        <v>213</v>
      </c>
      <c r="B1401" s="6" t="str">
        <f>TRIM(UPPER(Emission_Table_Raw[[#This Row],[Facility Name]]))</f>
        <v>ADANI GREEN</v>
      </c>
      <c r="C1401" s="1" t="s">
        <v>8</v>
      </c>
      <c r="D1401" s="3" t="str">
        <f>TRIM(UPPER(Emission_Table_Raw[[#This Row],[Scope]]))</f>
        <v>SCOPE 2</v>
      </c>
      <c r="E1401" s="3" t="str">
        <f>SUBSTITUTE(SUBSTITUTE(SUBSTITUTE(UPPER(Emission_Table_Raw[[#This Row],[GHG Type]]),"₂","2"),"₄","4"),"₀","0")</f>
        <v>CH4</v>
      </c>
      <c r="F1401" s="8">
        <f>IF(Emission_Table[ [#This Row],[Clean GHG Type] ]="CO2", Emission_Table[[#This Row],[Emissions (tons)]],
 IF(Emission_Table[[#This Row],[Clean GHG Type]]="CH4", Emission_Table[[#This Row],[Emissions (tons)]]*28,
 IF(Emission_Table[[#This Row],[Clean GHG Type]]="N2O", Emission_Table[[#This Row],[Emissions (tons)]]*265, "")))</f>
        <v>130866.47396685691</v>
      </c>
      <c r="G1401" s="8">
        <v>4673.802641673461</v>
      </c>
    </row>
    <row r="1402" spans="1:7" ht="15.75" customHeight="1" x14ac:dyDescent="0.3">
      <c r="A1402" s="6" t="s">
        <v>213</v>
      </c>
      <c r="B1402" s="6" t="str">
        <f>TRIM(UPPER(Emission_Table_Raw[[#This Row],[Facility Name]]))</f>
        <v>L&amp;T</v>
      </c>
      <c r="C1402" s="1" t="s">
        <v>13</v>
      </c>
      <c r="D1402" s="3" t="str">
        <f>TRIM(UPPER(Emission_Table_Raw[[#This Row],[Scope]]))</f>
        <v>SCOPE 1</v>
      </c>
      <c r="E1402" s="3" t="str">
        <f>SUBSTITUTE(SUBSTITUTE(SUBSTITUTE(UPPER(Emission_Table_Raw[[#This Row],[GHG Type]]),"₂","2"),"₄","4"),"₀","0")</f>
        <v>CH4</v>
      </c>
      <c r="F1402" s="8">
        <f>IF(Emission_Table[ [#This Row],[Clean GHG Type] ]="CO2", Emission_Table[[#This Row],[Emissions (tons)]],
 IF(Emission_Table[[#This Row],[Clean GHG Type]]="CH4", Emission_Table[[#This Row],[Emissions (tons)]]*28,
 IF(Emission_Table[[#This Row],[Clean GHG Type]]="N2O", Emission_Table[[#This Row],[Emissions (tons)]]*265, "")))</f>
        <v>78734.599999999991</v>
      </c>
      <c r="G1402" s="8">
        <v>2811.95</v>
      </c>
    </row>
    <row r="1403" spans="1:7" ht="15.75" customHeight="1" x14ac:dyDescent="0.3">
      <c r="A1403" s="6" t="s">
        <v>213</v>
      </c>
      <c r="B1403" s="6" t="str">
        <f>TRIM(UPPER(Emission_Table_Raw[[#This Row],[Facility Name]]))</f>
        <v>RELIANCE INDUSTRIES</v>
      </c>
      <c r="C1403" s="1" t="s">
        <v>34</v>
      </c>
      <c r="D1403" s="3" t="str">
        <f>TRIM(UPPER(Emission_Table_Raw[[#This Row],[Scope]]))</f>
        <v>SCOPE 2</v>
      </c>
      <c r="E1403" s="3" t="str">
        <f>SUBSTITUTE(SUBSTITUTE(SUBSTITUTE(UPPER(Emission_Table_Raw[[#This Row],[GHG Type]]),"₂","2"),"₄","4"),"₀","0")</f>
        <v>N2O</v>
      </c>
      <c r="F1403" s="8">
        <f>IF(Emission_Table[ [#This Row],[Clean GHG Type] ]="CO2", Emission_Table[[#This Row],[Emissions (tons)]],
 IF(Emission_Table[[#This Row],[Clean GHG Type]]="CH4", Emission_Table[[#This Row],[Emissions (tons)]]*28,
 IF(Emission_Table[[#This Row],[Clean GHG Type]]="N2O", Emission_Table[[#This Row],[Emissions (tons)]]*265, "")))</f>
        <v>418360.8</v>
      </c>
      <c r="G1403" s="8">
        <v>1578.72</v>
      </c>
    </row>
    <row r="1404" spans="1:7" ht="15.75" customHeight="1" x14ac:dyDescent="0.3">
      <c r="A1404" s="6" t="s">
        <v>213</v>
      </c>
      <c r="B1404" s="6" t="str">
        <f>TRIM(UPPER(Emission_Table_Raw[[#This Row],[Facility Name]]))</f>
        <v>RELIANCE INDUSTRIES</v>
      </c>
      <c r="C1404" s="1" t="s">
        <v>13</v>
      </c>
      <c r="D1404" s="3" t="str">
        <f>TRIM(UPPER(Emission_Table_Raw[[#This Row],[Scope]]))</f>
        <v>SCOPE 2</v>
      </c>
      <c r="E1404" s="3" t="str">
        <f>SUBSTITUTE(SUBSTITUTE(SUBSTITUTE(UPPER(Emission_Table_Raw[[#This Row],[GHG Type]]),"₂","2"),"₄","4"),"₀","0")</f>
        <v>CH4</v>
      </c>
      <c r="F1404" s="8">
        <f>IF(Emission_Table[ [#This Row],[Clean GHG Type] ]="CO2", Emission_Table[[#This Row],[Emissions (tons)]],
 IF(Emission_Table[[#This Row],[Clean GHG Type]]="CH4", Emission_Table[[#This Row],[Emissions (tons)]]*28,
 IF(Emission_Table[[#This Row],[Clean GHG Type]]="N2O", Emission_Table[[#This Row],[Emissions (tons)]]*265, "")))</f>
        <v>60632.039999999994</v>
      </c>
      <c r="G1404" s="8">
        <v>2165.4299999999998</v>
      </c>
    </row>
    <row r="1405" spans="1:7" ht="15.75" customHeight="1" x14ac:dyDescent="0.3">
      <c r="A1405" s="6" t="s">
        <v>213</v>
      </c>
      <c r="B1405" s="6" t="str">
        <f>TRIM(UPPER(Emission_Table_Raw[[#This Row],[Facility Name]]))</f>
        <v>ADANI GREEN</v>
      </c>
      <c r="C1405" s="1" t="s">
        <v>34</v>
      </c>
      <c r="D1405" s="3" t="str">
        <f>TRIM(UPPER(Emission_Table_Raw[[#This Row],[Scope]]))</f>
        <v>SCOPE 3</v>
      </c>
      <c r="E1405" s="3" t="str">
        <f>SUBSTITUTE(SUBSTITUTE(SUBSTITUTE(UPPER(Emission_Table_Raw[[#This Row],[GHG Type]]),"₂","2"),"₄","4"),"₀","0")</f>
        <v>CH4</v>
      </c>
      <c r="F1405" s="8">
        <f>IF(Emission_Table[ [#This Row],[Clean GHG Type] ]="CO2", Emission_Table[[#This Row],[Emissions (tons)]],
 IF(Emission_Table[[#This Row],[Clean GHG Type]]="CH4", Emission_Table[[#This Row],[Emissions (tons)]]*28,
 IF(Emission_Table[[#This Row],[Clean GHG Type]]="N2O", Emission_Table[[#This Row],[Emissions (tons)]]*265, "")))</f>
        <v>84748.44</v>
      </c>
      <c r="G1405" s="8">
        <v>3026.73</v>
      </c>
    </row>
    <row r="1406" spans="1:7" ht="15.75" customHeight="1" x14ac:dyDescent="0.3">
      <c r="A1406" s="6" t="s">
        <v>213</v>
      </c>
      <c r="B1406" s="6" t="str">
        <f>TRIM(UPPER(Emission_Table_Raw[[#This Row],[Facility Name]]))</f>
        <v>ADANI GREEN</v>
      </c>
      <c r="C1406" s="1" t="s">
        <v>8</v>
      </c>
      <c r="D1406" s="3" t="str">
        <f>TRIM(UPPER(Emission_Table_Raw[[#This Row],[Scope]]))</f>
        <v>SCOPE 1</v>
      </c>
      <c r="E1406" s="3" t="str">
        <f>SUBSTITUTE(SUBSTITUTE(SUBSTITUTE(UPPER(Emission_Table_Raw[[#This Row],[GHG Type]]),"₂","2"),"₄","4"),"₀","0")</f>
        <v>CH4</v>
      </c>
      <c r="F1406" s="8">
        <f>IF(Emission_Table[ [#This Row],[Clean GHG Type] ]="CO2", Emission_Table[[#This Row],[Emissions (tons)]],
 IF(Emission_Table[[#This Row],[Clean GHG Type]]="CH4", Emission_Table[[#This Row],[Emissions (tons)]]*28,
 IF(Emission_Table[[#This Row],[Clean GHG Type]]="N2O", Emission_Table[[#This Row],[Emissions (tons)]]*265, "")))</f>
        <v>120097.88</v>
      </c>
      <c r="G1406" s="8">
        <v>4289.21</v>
      </c>
    </row>
    <row r="1407" spans="1:7" ht="15.75" customHeight="1" x14ac:dyDescent="0.3">
      <c r="A1407" s="6" t="s">
        <v>195</v>
      </c>
      <c r="B1407" s="6" t="str">
        <f>TRIM(UPPER(Emission_Table_Raw[[#This Row],[Facility Name]]))</f>
        <v>JSW ENERGY</v>
      </c>
      <c r="C1407" s="1" t="s">
        <v>34</v>
      </c>
      <c r="D1407" s="3" t="str">
        <f>TRIM(UPPER(Emission_Table_Raw[[#This Row],[Scope]]))</f>
        <v>SCOPE 3</v>
      </c>
      <c r="E1407" s="3" t="str">
        <f>SUBSTITUTE(SUBSTITUTE(SUBSTITUTE(UPPER(Emission_Table_Raw[[#This Row],[GHG Type]]),"₂","2"),"₄","4"),"₀","0")</f>
        <v>CH4</v>
      </c>
      <c r="F1407" s="8">
        <f>IF(Emission_Table[ [#This Row],[Clean GHG Type] ]="CO2", Emission_Table[[#This Row],[Emissions (tons)]],
 IF(Emission_Table[[#This Row],[Clean GHG Type]]="CH4", Emission_Table[[#This Row],[Emissions (tons)]]*28,
 IF(Emission_Table[[#This Row],[Clean GHG Type]]="N2O", Emission_Table[[#This Row],[Emissions (tons)]]*265, "")))</f>
        <v>40082.28</v>
      </c>
      <c r="G1407" s="8">
        <v>1431.51</v>
      </c>
    </row>
    <row r="1408" spans="1:7" ht="15.75" customHeight="1" x14ac:dyDescent="0.3">
      <c r="A1408" s="6" t="s">
        <v>195</v>
      </c>
      <c r="B1408" s="6" t="str">
        <f>TRIM(UPPER(Emission_Table_Raw[[#This Row],[Facility Name]]))</f>
        <v>TATA STEEL</v>
      </c>
      <c r="C1408" s="1" t="s">
        <v>13</v>
      </c>
      <c r="D1408" s="3" t="str">
        <f>TRIM(UPPER(Emission_Table_Raw[[#This Row],[Scope]]))</f>
        <v>SCOPE 2</v>
      </c>
      <c r="E1408" s="3" t="str">
        <f>SUBSTITUTE(SUBSTITUTE(SUBSTITUTE(UPPER(Emission_Table_Raw[[#This Row],[GHG Type]]),"₂","2"),"₄","4"),"₀","0")</f>
        <v>CH4</v>
      </c>
      <c r="F1408" s="8">
        <f>IF(Emission_Table[ [#This Row],[Clean GHG Type] ]="CO2", Emission_Table[[#This Row],[Emissions (tons)]],
 IF(Emission_Table[[#This Row],[Clean GHG Type]]="CH4", Emission_Table[[#This Row],[Emissions (tons)]]*28,
 IF(Emission_Table[[#This Row],[Clean GHG Type]]="N2O", Emission_Table[[#This Row],[Emissions (tons)]]*265, "")))</f>
        <v>90204.089546382223</v>
      </c>
      <c r="G1408" s="8">
        <v>3221.5746266565079</v>
      </c>
    </row>
    <row r="1409" spans="1:7" ht="15.75" customHeight="1" x14ac:dyDescent="0.3">
      <c r="A1409" s="6" t="s">
        <v>195</v>
      </c>
      <c r="B1409" s="6" t="str">
        <f>TRIM(UPPER(Emission_Table_Raw[[#This Row],[Facility Name]]))</f>
        <v>JSW ENERGY</v>
      </c>
      <c r="C1409" s="1" t="s">
        <v>13</v>
      </c>
      <c r="D1409" s="3" t="str">
        <f>TRIM(UPPER(Emission_Table_Raw[[#This Row],[Scope]]))</f>
        <v>SCOPE 3</v>
      </c>
      <c r="E1409" s="3" t="str">
        <f>SUBSTITUTE(SUBSTITUTE(SUBSTITUTE(UPPER(Emission_Table_Raw[[#This Row],[GHG Type]]),"₂","2"),"₄","4"),"₀","0")</f>
        <v>CO2</v>
      </c>
      <c r="F1409" s="8">
        <f>IF(Emission_Table[ [#This Row],[Clean GHG Type] ]="CO2", Emission_Table[[#This Row],[Emissions (tons)]],
 IF(Emission_Table[[#This Row],[Clean GHG Type]]="CH4", Emission_Table[[#This Row],[Emissions (tons)]]*28,
 IF(Emission_Table[[#This Row],[Clean GHG Type]]="N2O", Emission_Table[[#This Row],[Emissions (tons)]]*265, "")))</f>
        <v>1791.2917814215839</v>
      </c>
      <c r="G1409" s="8">
        <v>1791.2917814215839</v>
      </c>
    </row>
    <row r="1410" spans="1:7" ht="15.75" customHeight="1" x14ac:dyDescent="0.3">
      <c r="A1410" s="6" t="s">
        <v>195</v>
      </c>
      <c r="B1410" s="6" t="str">
        <f>TRIM(UPPER(Emission_Table_Raw[[#This Row],[Facility Name]]))</f>
        <v>ADANI GREEN</v>
      </c>
      <c r="C1410" s="1" t="s">
        <v>34</v>
      </c>
      <c r="D1410" s="3" t="str">
        <f>TRIM(UPPER(Emission_Table_Raw[[#This Row],[Scope]]))</f>
        <v>SCOPE 2</v>
      </c>
      <c r="E1410" s="3" t="str">
        <f>SUBSTITUTE(SUBSTITUTE(SUBSTITUTE(UPPER(Emission_Table_Raw[[#This Row],[GHG Type]]),"₂","2"),"₄","4"),"₀","0")</f>
        <v>N2O</v>
      </c>
      <c r="F1410" s="8">
        <f>IF(Emission_Table[ [#This Row],[Clean GHG Type] ]="CO2", Emission_Table[[#This Row],[Emissions (tons)]],
 IF(Emission_Table[[#This Row],[Clean GHG Type]]="CH4", Emission_Table[[#This Row],[Emissions (tons)]]*28,
 IF(Emission_Table[[#This Row],[Clean GHG Type]]="N2O", Emission_Table[[#This Row],[Emissions (tons)]]*265, "")))</f>
        <v>382693.50904287677</v>
      </c>
      <c r="G1410" s="8">
        <v>1444.126449218403</v>
      </c>
    </row>
    <row r="1411" spans="1:7" ht="15.75" customHeight="1" x14ac:dyDescent="0.3">
      <c r="A1411" s="6" t="s">
        <v>195</v>
      </c>
      <c r="B1411" s="6" t="str">
        <f>TRIM(UPPER(Emission_Table_Raw[[#This Row],[Facility Name]]))</f>
        <v>ADANI GREEN</v>
      </c>
      <c r="C1411" s="1" t="s">
        <v>23</v>
      </c>
      <c r="D1411" s="3" t="str">
        <f>TRIM(UPPER(Emission_Table_Raw[[#This Row],[Scope]]))</f>
        <v>SCOPE 1</v>
      </c>
      <c r="E1411" s="3" t="str">
        <f>SUBSTITUTE(SUBSTITUTE(SUBSTITUTE(UPPER(Emission_Table_Raw[[#This Row],[GHG Type]]),"₂","2"),"₄","4"),"₀","0")</f>
        <v>CH4</v>
      </c>
      <c r="F1411" s="8">
        <f>IF(Emission_Table[ [#This Row],[Clean GHG Type] ]="CO2", Emission_Table[[#This Row],[Emissions (tons)]],
 IF(Emission_Table[[#This Row],[Clean GHG Type]]="CH4", Emission_Table[[#This Row],[Emissions (tons)]]*28,
 IF(Emission_Table[[#This Row],[Clean GHG Type]]="N2O", Emission_Table[[#This Row],[Emissions (tons)]]*265, "")))</f>
        <v>72000.860651217343</v>
      </c>
      <c r="G1411" s="8">
        <v>2571.4593089720479</v>
      </c>
    </row>
    <row r="1412" spans="1:7" ht="15.75" customHeight="1" x14ac:dyDescent="0.3">
      <c r="A1412" s="6" t="s">
        <v>195</v>
      </c>
      <c r="B1412" s="6" t="str">
        <f>TRIM(UPPER(Emission_Table_Raw[[#This Row],[Facility Name]]))</f>
        <v>TATA STEEL</v>
      </c>
      <c r="C1412" s="1" t="s">
        <v>8</v>
      </c>
      <c r="D1412" s="3" t="str">
        <f>TRIM(UPPER(Emission_Table_Raw[[#This Row],[Scope]]))</f>
        <v>SCOPE 2</v>
      </c>
      <c r="E1412" s="3" t="str">
        <f>SUBSTITUTE(SUBSTITUTE(SUBSTITUTE(UPPER(Emission_Table_Raw[[#This Row],[GHG Type]]),"₂","2"),"₄","4"),"₀","0")</f>
        <v>CH4</v>
      </c>
      <c r="F1412" s="8">
        <f>IF(Emission_Table[ [#This Row],[Clean GHG Type] ]="CO2", Emission_Table[[#This Row],[Emissions (tons)]],
 IF(Emission_Table[[#This Row],[Clean GHG Type]]="CH4", Emission_Table[[#This Row],[Emissions (tons)]]*28,
 IF(Emission_Table[[#This Row],[Clean GHG Type]]="N2O", Emission_Table[[#This Row],[Emissions (tons)]]*265, "")))</f>
        <v>121864.40000000001</v>
      </c>
      <c r="G1412" s="8">
        <v>4352.3</v>
      </c>
    </row>
    <row r="1413" spans="1:7" ht="15.75" customHeight="1" x14ac:dyDescent="0.3">
      <c r="A1413" s="6" t="s">
        <v>195</v>
      </c>
      <c r="B1413" s="6" t="str">
        <f>TRIM(UPPER(Emission_Table_Raw[[#This Row],[Facility Name]]))</f>
        <v>RELIANCE INDUSTRIES</v>
      </c>
      <c r="C1413" s="1" t="s">
        <v>13</v>
      </c>
      <c r="D1413" s="3" t="str">
        <f>TRIM(UPPER(Emission_Table_Raw[[#This Row],[Scope]]))</f>
        <v>SCOPE 1</v>
      </c>
      <c r="E1413" s="3" t="str">
        <f>SUBSTITUTE(SUBSTITUTE(SUBSTITUTE(UPPER(Emission_Table_Raw[[#This Row],[GHG Type]]),"₂","2"),"₄","4"),"₀","0")</f>
        <v>CO2</v>
      </c>
      <c r="F1413" s="8">
        <f>IF(Emission_Table[ [#This Row],[Clean GHG Type] ]="CO2", Emission_Table[[#This Row],[Emissions (tons)]],
 IF(Emission_Table[[#This Row],[Clean GHG Type]]="CH4", Emission_Table[[#This Row],[Emissions (tons)]]*28,
 IF(Emission_Table[[#This Row],[Clean GHG Type]]="N2O", Emission_Table[[#This Row],[Emissions (tons)]]*265, "")))</f>
        <v>1689.24</v>
      </c>
      <c r="G1413" s="8">
        <v>1689.24</v>
      </c>
    </row>
    <row r="1414" spans="1:7" ht="15.75" customHeight="1" x14ac:dyDescent="0.3">
      <c r="A1414" s="6" t="s">
        <v>128</v>
      </c>
      <c r="B1414" s="6" t="str">
        <f>TRIM(UPPER(Emission_Table_Raw[[#This Row],[Facility Name]]))</f>
        <v>RELIANCE INDUSTRIES</v>
      </c>
      <c r="C1414" s="1" t="s">
        <v>13</v>
      </c>
      <c r="D1414" s="3" t="str">
        <f>TRIM(UPPER(Emission_Table_Raw[[#This Row],[Scope]]))</f>
        <v>SCOPE 2</v>
      </c>
      <c r="E1414" s="3" t="str">
        <f>SUBSTITUTE(SUBSTITUTE(SUBSTITUTE(UPPER(Emission_Table_Raw[[#This Row],[GHG Type]]),"₂","2"),"₄","4"),"₀","0")</f>
        <v>N2O</v>
      </c>
      <c r="F1414" s="8">
        <f>IF(Emission_Table[ [#This Row],[Clean GHG Type] ]="CO2", Emission_Table[[#This Row],[Emissions (tons)]],
 IF(Emission_Table[[#This Row],[Clean GHG Type]]="CH4", Emission_Table[[#This Row],[Emissions (tons)]]*28,
 IF(Emission_Table[[#This Row],[Clean GHG Type]]="N2O", Emission_Table[[#This Row],[Emissions (tons)]]*265, "")))</f>
        <v>436103.71676874009</v>
      </c>
      <c r="G1414" s="8">
        <v>1645.674402900906</v>
      </c>
    </row>
    <row r="1415" spans="1:7" ht="15.75" customHeight="1" x14ac:dyDescent="0.3">
      <c r="A1415" s="6" t="s">
        <v>128</v>
      </c>
      <c r="B1415" s="6" t="str">
        <f>TRIM(UPPER(Emission_Table_Raw[[#This Row],[Facility Name]]))</f>
        <v>JSW ENERGY</v>
      </c>
      <c r="C1415" s="1" t="s">
        <v>34</v>
      </c>
      <c r="D1415" s="3" t="str">
        <f>TRIM(UPPER(Emission_Table_Raw[[#This Row],[Scope]]))</f>
        <v>SCOPE 1</v>
      </c>
      <c r="E1415" s="3" t="str">
        <f>SUBSTITUTE(SUBSTITUTE(SUBSTITUTE(UPPER(Emission_Table_Raw[[#This Row],[GHG Type]]),"₂","2"),"₄","4"),"₀","0")</f>
        <v>N2O</v>
      </c>
      <c r="F1415" s="8">
        <f>IF(Emission_Table[ [#This Row],[Clean GHG Type] ]="CO2", Emission_Table[[#This Row],[Emissions (tons)]],
 IF(Emission_Table[[#This Row],[Clean GHG Type]]="CH4", Emission_Table[[#This Row],[Emissions (tons)]]*28,
 IF(Emission_Table[[#This Row],[Clean GHG Type]]="N2O", Emission_Table[[#This Row],[Emissions (tons)]]*265, "")))</f>
        <v>112810.5</v>
      </c>
      <c r="G1415" s="8">
        <v>425.7</v>
      </c>
    </row>
    <row r="1416" spans="1:7" ht="15.75" customHeight="1" x14ac:dyDescent="0.3">
      <c r="A1416" s="6" t="s">
        <v>128</v>
      </c>
      <c r="B1416" s="6" t="str">
        <f>TRIM(UPPER(Emission_Table_Raw[[#This Row],[Facility Name]]))</f>
        <v>RELIANCE INDUSTRIES</v>
      </c>
      <c r="C1416" s="1" t="s">
        <v>23</v>
      </c>
      <c r="D1416" s="3" t="str">
        <f>TRIM(UPPER(Emission_Table_Raw[[#This Row],[Scope]]))</f>
        <v>SCOPE 1</v>
      </c>
      <c r="E1416" s="3" t="str">
        <f>SUBSTITUTE(SUBSTITUTE(SUBSTITUTE(UPPER(Emission_Table_Raw[[#This Row],[GHG Type]]),"₂","2"),"₄","4"),"₀","0")</f>
        <v>N2O</v>
      </c>
      <c r="F1416" s="8">
        <f>IF(Emission_Table[ [#This Row],[Clean GHG Type] ]="CO2", Emission_Table[[#This Row],[Emissions (tons)]],
 IF(Emission_Table[[#This Row],[Clean GHG Type]]="CH4", Emission_Table[[#This Row],[Emissions (tons)]]*28,
 IF(Emission_Table[[#This Row],[Clean GHG Type]]="N2O", Emission_Table[[#This Row],[Emissions (tons)]]*265, "")))</f>
        <v>446368.65</v>
      </c>
      <c r="G1416" s="8">
        <v>1684.41</v>
      </c>
    </row>
    <row r="1417" spans="1:7" ht="15.75" customHeight="1" x14ac:dyDescent="0.3">
      <c r="A1417" s="6" t="s">
        <v>128</v>
      </c>
      <c r="B1417" s="6" t="str">
        <f>TRIM(UPPER(Emission_Table_Raw[[#This Row],[Facility Name]]))</f>
        <v>RELIANCE INDUSTRIES</v>
      </c>
      <c r="C1417" s="1" t="s">
        <v>8</v>
      </c>
      <c r="D1417" s="3" t="str">
        <f>TRIM(UPPER(Emission_Table_Raw[[#This Row],[Scope]]))</f>
        <v>SCOPE 3</v>
      </c>
      <c r="E1417" s="3" t="str">
        <f>SUBSTITUTE(SUBSTITUTE(SUBSTITUTE(UPPER(Emission_Table_Raw[[#This Row],[GHG Type]]),"₂","2"),"₄","4"),"₀","0")</f>
        <v>CO2</v>
      </c>
      <c r="F1417" s="8">
        <f>IF(Emission_Table[ [#This Row],[Clean GHG Type] ]="CO2", Emission_Table[[#This Row],[Emissions (tons)]],
 IF(Emission_Table[[#This Row],[Clean GHG Type]]="CH4", Emission_Table[[#This Row],[Emissions (tons)]]*28,
 IF(Emission_Table[[#This Row],[Clean GHG Type]]="N2O", Emission_Table[[#This Row],[Emissions (tons)]]*265, "")))</f>
        <v>2370.446027590634</v>
      </c>
      <c r="G1417" s="8">
        <v>2370.446027590634</v>
      </c>
    </row>
    <row r="1418" spans="1:7" ht="15.75" customHeight="1" x14ac:dyDescent="0.3">
      <c r="A1418" s="6" t="s">
        <v>128</v>
      </c>
      <c r="B1418" s="6" t="str">
        <f>TRIM(UPPER(Emission_Table_Raw[[#This Row],[Facility Name]]))</f>
        <v>ADANI GREEN</v>
      </c>
      <c r="C1418" s="1" t="s">
        <v>13</v>
      </c>
      <c r="D1418" s="3" t="str">
        <f>TRIM(UPPER(Emission_Table_Raw[[#This Row],[Scope]]))</f>
        <v>SCOPE 2</v>
      </c>
      <c r="E1418" s="3" t="str">
        <f>SUBSTITUTE(SUBSTITUTE(SUBSTITUTE(UPPER(Emission_Table_Raw[[#This Row],[GHG Type]]),"₂","2"),"₄","4"),"₀","0")</f>
        <v>N2O</v>
      </c>
      <c r="F1418" s="8">
        <f>IF(Emission_Table[ [#This Row],[Clean GHG Type] ]="CO2", Emission_Table[[#This Row],[Emissions (tons)]],
 IF(Emission_Table[[#This Row],[Clean GHG Type]]="CH4", Emission_Table[[#This Row],[Emissions (tons)]]*28,
 IF(Emission_Table[[#This Row],[Clean GHG Type]]="N2O", Emission_Table[[#This Row],[Emissions (tons)]]*265, "")))</f>
        <v>830574.78649325133</v>
      </c>
      <c r="G1418" s="8">
        <v>3134.244477333024</v>
      </c>
    </row>
    <row r="1419" spans="1:7" ht="15.75" customHeight="1" x14ac:dyDescent="0.3">
      <c r="A1419" s="6" t="s">
        <v>128</v>
      </c>
      <c r="B1419" s="6" t="str">
        <f>TRIM(UPPER(Emission_Table_Raw[[#This Row],[Facility Name]]))</f>
        <v>ADANI GREEN</v>
      </c>
      <c r="C1419" s="1" t="s">
        <v>34</v>
      </c>
      <c r="D1419" s="3" t="str">
        <f>TRIM(UPPER(Emission_Table_Raw[[#This Row],[Scope]]))</f>
        <v>SCOPE 2</v>
      </c>
      <c r="E1419" s="3" t="str">
        <f>SUBSTITUTE(SUBSTITUTE(SUBSTITUTE(UPPER(Emission_Table_Raw[[#This Row],[GHG Type]]),"₂","2"),"₄","4"),"₀","0")</f>
        <v>CH4</v>
      </c>
      <c r="F1419" s="8">
        <f>IF(Emission_Table[ [#This Row],[Clean GHG Type] ]="CO2", Emission_Table[[#This Row],[Emissions (tons)]],
 IF(Emission_Table[[#This Row],[Clean GHG Type]]="CH4", Emission_Table[[#This Row],[Emissions (tons)]]*28,
 IF(Emission_Table[[#This Row],[Clean GHG Type]]="N2O", Emission_Table[[#This Row],[Emissions (tons)]]*265, "")))</f>
        <v>122066.29598600807</v>
      </c>
      <c r="G1419" s="8">
        <v>4359.51057092886</v>
      </c>
    </row>
    <row r="1420" spans="1:7" ht="15.75" customHeight="1" x14ac:dyDescent="0.3">
      <c r="A1420" s="6" t="s">
        <v>128</v>
      </c>
      <c r="B1420" s="6" t="str">
        <f>TRIM(UPPER(Emission_Table_Raw[[#This Row],[Facility Name]]))</f>
        <v>JSW ENERGY</v>
      </c>
      <c r="C1420" s="1" t="s">
        <v>8</v>
      </c>
      <c r="D1420" s="3" t="str">
        <f>TRIM(UPPER(Emission_Table_Raw[[#This Row],[Scope]]))</f>
        <v>SCOPE 3</v>
      </c>
      <c r="E1420" s="3" t="str">
        <f>SUBSTITUTE(SUBSTITUTE(SUBSTITUTE(UPPER(Emission_Table_Raw[[#This Row],[GHG Type]]),"₂","2"),"₄","4"),"₀","0")</f>
        <v>CO2</v>
      </c>
      <c r="F1420" s="8">
        <f>IF(Emission_Table[ [#This Row],[Clean GHG Type] ]="CO2", Emission_Table[[#This Row],[Emissions (tons)]],
 IF(Emission_Table[[#This Row],[Clean GHG Type]]="CH4", Emission_Table[[#This Row],[Emissions (tons)]]*28,
 IF(Emission_Table[[#This Row],[Clean GHG Type]]="N2O", Emission_Table[[#This Row],[Emissions (tons)]]*265, "")))</f>
        <v>5247.8932146787301</v>
      </c>
      <c r="G1420" s="8">
        <v>5247.8932146787301</v>
      </c>
    </row>
    <row r="1421" spans="1:7" ht="15.75" customHeight="1" x14ac:dyDescent="0.3">
      <c r="A1421" s="6" t="s">
        <v>104</v>
      </c>
      <c r="B1421" s="6" t="str">
        <f>TRIM(UPPER(Emission_Table_Raw[[#This Row],[Facility Name]]))</f>
        <v>JSW ENERGY</v>
      </c>
      <c r="C1421" s="1" t="s">
        <v>8</v>
      </c>
      <c r="D1421" s="3" t="str">
        <f>TRIM(UPPER(Emission_Table_Raw[[#This Row],[Scope]]))</f>
        <v>SCOPE 2</v>
      </c>
      <c r="E1421" s="3" t="str">
        <f>SUBSTITUTE(SUBSTITUTE(SUBSTITUTE(UPPER(Emission_Table_Raw[[#This Row],[GHG Type]]),"₂","2"),"₄","4"),"₀","0")</f>
        <v>CO2</v>
      </c>
      <c r="F1421" s="8">
        <f>IF(Emission_Table[ [#This Row],[Clean GHG Type] ]="CO2", Emission_Table[[#This Row],[Emissions (tons)]],
 IF(Emission_Table[[#This Row],[Clean GHG Type]]="CH4", Emission_Table[[#This Row],[Emissions (tons)]]*28,
 IF(Emission_Table[[#This Row],[Clean GHG Type]]="N2O", Emission_Table[[#This Row],[Emissions (tons)]]*265, "")))</f>
        <v>401.65</v>
      </c>
      <c r="G1421" s="8">
        <v>401.65</v>
      </c>
    </row>
    <row r="1422" spans="1:7" ht="15.75" customHeight="1" x14ac:dyDescent="0.3">
      <c r="A1422" s="6" t="s">
        <v>104</v>
      </c>
      <c r="B1422" s="6" t="str">
        <f>TRIM(UPPER(Emission_Table_Raw[[#This Row],[Facility Name]]))</f>
        <v>L&amp;T</v>
      </c>
      <c r="C1422" s="1" t="s">
        <v>34</v>
      </c>
      <c r="D1422" s="3" t="str">
        <f>TRIM(UPPER(Emission_Table_Raw[[#This Row],[Scope]]))</f>
        <v>SCOPE 2</v>
      </c>
      <c r="E1422" s="3" t="str">
        <f>SUBSTITUTE(SUBSTITUTE(SUBSTITUTE(UPPER(Emission_Table_Raw[[#This Row],[GHG Type]]),"₂","2"),"₄","4"),"₀","0")</f>
        <v>CO2</v>
      </c>
      <c r="F1422" s="8">
        <f>IF(Emission_Table[ [#This Row],[Clean GHG Type] ]="CO2", Emission_Table[[#This Row],[Emissions (tons)]],
 IF(Emission_Table[[#This Row],[Clean GHG Type]]="CH4", Emission_Table[[#This Row],[Emissions (tons)]]*28,
 IF(Emission_Table[[#This Row],[Clean GHG Type]]="N2O", Emission_Table[[#This Row],[Emissions (tons)]]*265, "")))</f>
        <v>1288.92</v>
      </c>
      <c r="G1422" s="8">
        <v>1288.92</v>
      </c>
    </row>
    <row r="1423" spans="1:7" ht="15.75" customHeight="1" x14ac:dyDescent="0.3">
      <c r="A1423" s="6" t="s">
        <v>104</v>
      </c>
      <c r="B1423" s="6" t="str">
        <f>TRIM(UPPER(Emission_Table_Raw[[#This Row],[Facility Name]]))</f>
        <v>ADANI GREEN</v>
      </c>
      <c r="C1423" s="1" t="s">
        <v>8</v>
      </c>
      <c r="D1423" s="3" t="str">
        <f>TRIM(UPPER(Emission_Table_Raw[[#This Row],[Scope]]))</f>
        <v>SCOPE 1</v>
      </c>
      <c r="E1423" s="3" t="str">
        <f>SUBSTITUTE(SUBSTITUTE(SUBSTITUTE(UPPER(Emission_Table_Raw[[#This Row],[GHG Type]]),"₂","2"),"₄","4"),"₀","0")</f>
        <v>CH4</v>
      </c>
      <c r="F1423" s="8">
        <f>IF(Emission_Table[ [#This Row],[Clean GHG Type] ]="CO2", Emission_Table[[#This Row],[Emissions (tons)]],
 IF(Emission_Table[[#This Row],[Clean GHG Type]]="CH4", Emission_Table[[#This Row],[Emissions (tons)]]*28,
 IF(Emission_Table[[#This Row],[Clean GHG Type]]="N2O", Emission_Table[[#This Row],[Emissions (tons)]]*265, "")))</f>
        <v>47847.519999999997</v>
      </c>
      <c r="G1423" s="8">
        <v>1708.84</v>
      </c>
    </row>
    <row r="1424" spans="1:7" ht="15.75" customHeight="1" x14ac:dyDescent="0.3">
      <c r="A1424" s="6" t="s">
        <v>104</v>
      </c>
      <c r="B1424" s="6" t="str">
        <f>TRIM(UPPER(Emission_Table_Raw[[#This Row],[Facility Name]]))</f>
        <v>JSW ENERGY</v>
      </c>
      <c r="C1424" s="1" t="s">
        <v>23</v>
      </c>
      <c r="D1424" s="3" t="str">
        <f>TRIM(UPPER(Emission_Table_Raw[[#This Row],[Scope]]))</f>
        <v>SCOPE 3</v>
      </c>
      <c r="E1424" s="3" t="str">
        <f>SUBSTITUTE(SUBSTITUTE(SUBSTITUTE(UPPER(Emission_Table_Raw[[#This Row],[GHG Type]]),"₂","2"),"₄","4"),"₀","0")</f>
        <v>N2O</v>
      </c>
      <c r="F1424" s="8">
        <f>IF(Emission_Table[ [#This Row],[Clean GHG Type] ]="CO2", Emission_Table[[#This Row],[Emissions (tons)]],
 IF(Emission_Table[[#This Row],[Clean GHG Type]]="CH4", Emission_Table[[#This Row],[Emissions (tons)]]*28,
 IF(Emission_Table[[#This Row],[Clean GHG Type]]="N2O", Emission_Table[[#This Row],[Emissions (tons)]]*265, "")))</f>
        <v>860473.55</v>
      </c>
      <c r="G1424" s="8">
        <v>3247.07</v>
      </c>
    </row>
    <row r="1425" spans="1:7" ht="15.75" customHeight="1" x14ac:dyDescent="0.3">
      <c r="A1425" s="6" t="s">
        <v>104</v>
      </c>
      <c r="B1425" s="6" t="str">
        <f>TRIM(UPPER(Emission_Table_Raw[[#This Row],[Facility Name]]))</f>
        <v>JSW ENERGY</v>
      </c>
      <c r="C1425" s="1" t="s">
        <v>8</v>
      </c>
      <c r="D1425" s="3" t="str">
        <f>TRIM(UPPER(Emission_Table_Raw[[#This Row],[Scope]]))</f>
        <v>SCOPE 2</v>
      </c>
      <c r="E1425" s="3" t="str">
        <f>SUBSTITUTE(SUBSTITUTE(SUBSTITUTE(UPPER(Emission_Table_Raw[[#This Row],[GHG Type]]),"₂","2"),"₄","4"),"₀","0")</f>
        <v>N2O</v>
      </c>
      <c r="F1425" s="8">
        <f>IF(Emission_Table[ [#This Row],[Clean GHG Type] ]="CO2", Emission_Table[[#This Row],[Emissions (tons)]],
 IF(Emission_Table[[#This Row],[Clean GHG Type]]="CH4", Emission_Table[[#This Row],[Emissions (tons)]]*28,
 IF(Emission_Table[[#This Row],[Clean GHG Type]]="N2O", Emission_Table[[#This Row],[Emissions (tons)]]*265, "")))</f>
        <v>1284897.55</v>
      </c>
      <c r="G1425" s="8">
        <v>4848.67</v>
      </c>
    </row>
    <row r="1426" spans="1:7" ht="15.75" customHeight="1" x14ac:dyDescent="0.3">
      <c r="A1426" s="6" t="s">
        <v>118</v>
      </c>
      <c r="B1426" s="6" t="str">
        <f>TRIM(UPPER(Emission_Table_Raw[[#This Row],[Facility Name]]))</f>
        <v>TATA STEEL</v>
      </c>
      <c r="C1426" s="1" t="s">
        <v>13</v>
      </c>
      <c r="D1426" s="3" t="str">
        <f>TRIM(UPPER(Emission_Table_Raw[[#This Row],[Scope]]))</f>
        <v>SCOPE 2</v>
      </c>
      <c r="E1426" s="3" t="str">
        <f>SUBSTITUTE(SUBSTITUTE(SUBSTITUTE(UPPER(Emission_Table_Raw[[#This Row],[GHG Type]]),"₂","2"),"₄","4"),"₀","0")</f>
        <v>CH4</v>
      </c>
      <c r="F1426" s="8">
        <f>IF(Emission_Table[ [#This Row],[Clean GHG Type] ]="CO2", Emission_Table[[#This Row],[Emissions (tons)]],
 IF(Emission_Table[[#This Row],[Clean GHG Type]]="CH4", Emission_Table[[#This Row],[Emissions (tons)]]*28,
 IF(Emission_Table[[#This Row],[Clean GHG Type]]="N2O", Emission_Table[[#This Row],[Emissions (tons)]]*265, "")))</f>
        <v>76498.239999999991</v>
      </c>
      <c r="G1426" s="8">
        <v>2732.08</v>
      </c>
    </row>
    <row r="1427" spans="1:7" ht="15.75" customHeight="1" x14ac:dyDescent="0.3">
      <c r="A1427" s="6" t="s">
        <v>118</v>
      </c>
      <c r="B1427" s="6" t="str">
        <f>TRIM(UPPER(Emission_Table_Raw[[#This Row],[Facility Name]]))</f>
        <v>JSW ENERGY</v>
      </c>
      <c r="C1427" s="1" t="s">
        <v>34</v>
      </c>
      <c r="D1427" s="3" t="str">
        <f>TRIM(UPPER(Emission_Table_Raw[[#This Row],[Scope]]))</f>
        <v>SCOPE 1</v>
      </c>
      <c r="E1427" s="3" t="str">
        <f>SUBSTITUTE(SUBSTITUTE(SUBSTITUTE(UPPER(Emission_Table_Raw[[#This Row],[GHG Type]]),"₂","2"),"₄","4"),"₀","0")</f>
        <v>N2O</v>
      </c>
      <c r="F1427" s="8">
        <f>IF(Emission_Table[ [#This Row],[Clean GHG Type] ]="CO2", Emission_Table[[#This Row],[Emissions (tons)]],
 IF(Emission_Table[[#This Row],[Clean GHG Type]]="CH4", Emission_Table[[#This Row],[Emissions (tons)]]*28,
 IF(Emission_Table[[#This Row],[Clean GHG Type]]="N2O", Emission_Table[[#This Row],[Emissions (tons)]]*265, "")))</f>
        <v>260208.8</v>
      </c>
      <c r="G1427" s="8">
        <v>981.92</v>
      </c>
    </row>
    <row r="1428" spans="1:7" ht="15.75" customHeight="1" x14ac:dyDescent="0.3">
      <c r="A1428" s="6" t="s">
        <v>118</v>
      </c>
      <c r="B1428" s="6" t="str">
        <f>TRIM(UPPER(Emission_Table_Raw[[#This Row],[Facility Name]]))</f>
        <v>RELIANCE INDUSTRIES</v>
      </c>
      <c r="C1428" s="1" t="s">
        <v>34</v>
      </c>
      <c r="D1428" s="3" t="str">
        <f>TRIM(UPPER(Emission_Table_Raw[[#This Row],[Scope]]))</f>
        <v>SCOPE 1</v>
      </c>
      <c r="E1428" s="3" t="str">
        <f>SUBSTITUTE(SUBSTITUTE(SUBSTITUTE(UPPER(Emission_Table_Raw[[#This Row],[GHG Type]]),"₂","2"),"₄","4"),"₀","0")</f>
        <v>N2O</v>
      </c>
      <c r="F1428" s="8">
        <f>IF(Emission_Table[ [#This Row],[Clean GHG Type] ]="CO2", Emission_Table[[#This Row],[Emissions (tons)]],
 IF(Emission_Table[[#This Row],[Clean GHG Type]]="CH4", Emission_Table[[#This Row],[Emissions (tons)]]*28,
 IF(Emission_Table[[#This Row],[Clean GHG Type]]="N2O", Emission_Table[[#This Row],[Emissions (tons)]]*265, "")))</f>
        <v>1013553.45</v>
      </c>
      <c r="G1428" s="8">
        <v>3824.73</v>
      </c>
    </row>
    <row r="1429" spans="1:7" ht="15.75" customHeight="1" x14ac:dyDescent="0.3">
      <c r="A1429" s="6" t="s">
        <v>118</v>
      </c>
      <c r="B1429" s="6" t="str">
        <f>TRIM(UPPER(Emission_Table_Raw[[#This Row],[Facility Name]]))</f>
        <v>JSW ENERGY</v>
      </c>
      <c r="C1429" s="1" t="s">
        <v>8</v>
      </c>
      <c r="D1429" s="3" t="str">
        <f>TRIM(UPPER(Emission_Table_Raw[[#This Row],[Scope]]))</f>
        <v>SCOPE 2</v>
      </c>
      <c r="E1429" s="3" t="str">
        <f>SUBSTITUTE(SUBSTITUTE(SUBSTITUTE(UPPER(Emission_Table_Raw[[#This Row],[GHG Type]]),"₂","2"),"₄","4"),"₀","0")</f>
        <v>N2O</v>
      </c>
      <c r="F1429" s="8">
        <f>IF(Emission_Table[ [#This Row],[Clean GHG Type] ]="CO2", Emission_Table[[#This Row],[Emissions (tons)]],
 IF(Emission_Table[[#This Row],[Clean GHG Type]]="CH4", Emission_Table[[#This Row],[Emissions (tons)]]*28,
 IF(Emission_Table[[#This Row],[Clean GHG Type]]="N2O", Emission_Table[[#This Row],[Emissions (tons)]]*265, "")))</f>
        <v>35043.600000000006</v>
      </c>
      <c r="G1429" s="8">
        <v>132.24</v>
      </c>
    </row>
    <row r="1430" spans="1:7" ht="15.75" customHeight="1" x14ac:dyDescent="0.3">
      <c r="A1430" s="6" t="s">
        <v>118</v>
      </c>
      <c r="B1430" s="6" t="str">
        <f>TRIM(UPPER(Emission_Table_Raw[[#This Row],[Facility Name]]))</f>
        <v>TATA STEEL</v>
      </c>
      <c r="C1430" s="1" t="s">
        <v>13</v>
      </c>
      <c r="D1430" s="3" t="str">
        <f>TRIM(UPPER(Emission_Table_Raw[[#This Row],[Scope]]))</f>
        <v>SCOPE 1</v>
      </c>
      <c r="E1430" s="3" t="str">
        <f>SUBSTITUTE(SUBSTITUTE(SUBSTITUTE(UPPER(Emission_Table_Raw[[#This Row],[GHG Type]]),"₂","2"),"₄","4"),"₀","0")</f>
        <v>N2O</v>
      </c>
      <c r="F1430" s="8">
        <f>IF(Emission_Table[ [#This Row],[Clean GHG Type] ]="CO2", Emission_Table[[#This Row],[Emissions (tons)]],
 IF(Emission_Table[[#This Row],[Clean GHG Type]]="CH4", Emission_Table[[#This Row],[Emissions (tons)]]*28,
 IF(Emission_Table[[#This Row],[Clean GHG Type]]="N2O", Emission_Table[[#This Row],[Emissions (tons)]]*265, "")))</f>
        <v>363868.85</v>
      </c>
      <c r="G1430" s="8">
        <v>1373.09</v>
      </c>
    </row>
    <row r="1431" spans="1:7" ht="15.75" customHeight="1" x14ac:dyDescent="0.3">
      <c r="A1431" s="6" t="s">
        <v>118</v>
      </c>
      <c r="B1431" s="6" t="str">
        <f>TRIM(UPPER(Emission_Table_Raw[[#This Row],[Facility Name]]))</f>
        <v>TATA STEEL</v>
      </c>
      <c r="C1431" s="1" t="s">
        <v>13</v>
      </c>
      <c r="D1431" s="3" t="str">
        <f>TRIM(UPPER(Emission_Table_Raw[[#This Row],[Scope]]))</f>
        <v>SCOPE 3</v>
      </c>
      <c r="E1431" s="3" t="str">
        <f>SUBSTITUTE(SUBSTITUTE(SUBSTITUTE(UPPER(Emission_Table_Raw[[#This Row],[GHG Type]]),"₂","2"),"₄","4"),"₀","0")</f>
        <v>CO2</v>
      </c>
      <c r="F1431" s="8">
        <f>IF(Emission_Table[ [#This Row],[Clean GHG Type] ]="CO2", Emission_Table[[#This Row],[Emissions (tons)]],
 IF(Emission_Table[[#This Row],[Clean GHG Type]]="CH4", Emission_Table[[#This Row],[Emissions (tons)]]*28,
 IF(Emission_Table[[#This Row],[Clean GHG Type]]="N2O", Emission_Table[[#This Row],[Emissions (tons)]]*265, "")))</f>
        <v>3772.31</v>
      </c>
      <c r="G1431" s="8">
        <v>3772.31</v>
      </c>
    </row>
    <row r="1432" spans="1:7" ht="15.75" customHeight="1" x14ac:dyDescent="0.3">
      <c r="A1432" s="6" t="s">
        <v>118</v>
      </c>
      <c r="B1432" s="6" t="str">
        <f>TRIM(UPPER(Emission_Table_Raw[[#This Row],[Facility Name]]))</f>
        <v>TATA STEEL</v>
      </c>
      <c r="C1432" s="1" t="s">
        <v>34</v>
      </c>
      <c r="D1432" s="3" t="str">
        <f>TRIM(UPPER(Emission_Table_Raw[[#This Row],[Scope]]))</f>
        <v>SCOPE 2</v>
      </c>
      <c r="E1432" s="3" t="str">
        <f>SUBSTITUTE(SUBSTITUTE(SUBSTITUTE(UPPER(Emission_Table_Raw[[#This Row],[GHG Type]]),"₂","2"),"₄","4"),"₀","0")</f>
        <v>N2O</v>
      </c>
      <c r="F1432" s="8">
        <f>IF(Emission_Table[ [#This Row],[Clean GHG Type] ]="CO2", Emission_Table[[#This Row],[Emissions (tons)]],
 IF(Emission_Table[[#This Row],[Clean GHG Type]]="CH4", Emission_Table[[#This Row],[Emissions (tons)]]*28,
 IF(Emission_Table[[#This Row],[Clean GHG Type]]="N2O", Emission_Table[[#This Row],[Emissions (tons)]]*265, "")))</f>
        <v>346763.1</v>
      </c>
      <c r="G1432" s="8">
        <v>1308.54</v>
      </c>
    </row>
    <row r="1433" spans="1:7" ht="15.75" customHeight="1" x14ac:dyDescent="0.3">
      <c r="A1433" s="6" t="s">
        <v>118</v>
      </c>
      <c r="B1433" s="6" t="str">
        <f>TRIM(UPPER(Emission_Table_Raw[[#This Row],[Facility Name]]))</f>
        <v>L&amp;T</v>
      </c>
      <c r="C1433" s="1" t="s">
        <v>13</v>
      </c>
      <c r="D1433" s="3" t="str">
        <f>TRIM(UPPER(Emission_Table_Raw[[#This Row],[Scope]]))</f>
        <v>SCOPE 3</v>
      </c>
      <c r="E1433" s="3" t="str">
        <f>SUBSTITUTE(SUBSTITUTE(SUBSTITUTE(UPPER(Emission_Table_Raw[[#This Row],[GHG Type]]),"₂","2"),"₄","4"),"₀","0")</f>
        <v>N2O</v>
      </c>
      <c r="F1433" s="8">
        <f>IF(Emission_Table[ [#This Row],[Clean GHG Type] ]="CO2", Emission_Table[[#This Row],[Emissions (tons)]],
 IF(Emission_Table[[#This Row],[Clean GHG Type]]="CH4", Emission_Table[[#This Row],[Emissions (tons)]]*28,
 IF(Emission_Table[[#This Row],[Clean GHG Type]]="N2O", Emission_Table[[#This Row],[Emissions (tons)]]*265, "")))</f>
        <v>98410.400000000009</v>
      </c>
      <c r="G1433" s="8">
        <v>371.36</v>
      </c>
    </row>
    <row r="1434" spans="1:7" ht="15.75" customHeight="1" x14ac:dyDescent="0.3">
      <c r="A1434" s="6" t="s">
        <v>118</v>
      </c>
      <c r="B1434" s="6" t="str">
        <f>TRIM(UPPER(Emission_Table_Raw[[#This Row],[Facility Name]]))</f>
        <v>ADANI GREEN</v>
      </c>
      <c r="C1434" s="1" t="s">
        <v>34</v>
      </c>
      <c r="D1434" s="3" t="str">
        <f>TRIM(UPPER(Emission_Table_Raw[[#This Row],[Scope]]))</f>
        <v>SCOPE 2</v>
      </c>
      <c r="E1434" s="3" t="str">
        <f>SUBSTITUTE(SUBSTITUTE(SUBSTITUTE(UPPER(Emission_Table_Raw[[#This Row],[GHG Type]]),"₂","2"),"₄","4"),"₀","0")</f>
        <v>N2O</v>
      </c>
      <c r="F1434" s="8">
        <f>IF(Emission_Table[ [#This Row],[Clean GHG Type] ]="CO2", Emission_Table[[#This Row],[Emissions (tons)]],
 IF(Emission_Table[[#This Row],[Clean GHG Type]]="CH4", Emission_Table[[#This Row],[Emissions (tons)]]*28,
 IF(Emission_Table[[#This Row],[Clean GHG Type]]="N2O", Emission_Table[[#This Row],[Emissions (tons)]]*265, "")))</f>
        <v>1397939.1972115159</v>
      </c>
      <c r="G1434" s="8">
        <v>5275.2422536283621</v>
      </c>
    </row>
    <row r="1435" spans="1:7" ht="15.75" customHeight="1" x14ac:dyDescent="0.3">
      <c r="A1435" s="6" t="s">
        <v>207</v>
      </c>
      <c r="B1435" s="6" t="str">
        <f>TRIM(UPPER(Emission_Table_Raw[[#This Row],[Facility Name]]))</f>
        <v>ADANI GREEN</v>
      </c>
      <c r="C1435" s="1" t="s">
        <v>34</v>
      </c>
      <c r="D1435" s="3" t="str">
        <f>TRIM(UPPER(Emission_Table_Raw[[#This Row],[Scope]]))</f>
        <v>SCOPE 2</v>
      </c>
      <c r="E1435" s="3" t="str">
        <f>SUBSTITUTE(SUBSTITUTE(SUBSTITUTE(UPPER(Emission_Table_Raw[[#This Row],[GHG Type]]),"₂","2"),"₄","4"),"₀","0")</f>
        <v>CH4</v>
      </c>
      <c r="F1435" s="8">
        <f>IF(Emission_Table[ [#This Row],[Clean GHG Type] ]="CO2", Emission_Table[[#This Row],[Emissions (tons)]],
 IF(Emission_Table[[#This Row],[Clean GHG Type]]="CH4", Emission_Table[[#This Row],[Emissions (tons)]]*28,
 IF(Emission_Table[[#This Row],[Clean GHG Type]]="N2O", Emission_Table[[#This Row],[Emissions (tons)]]*265, "")))</f>
        <v>16864.186066617538</v>
      </c>
      <c r="G1435" s="8">
        <v>602.29235952205488</v>
      </c>
    </row>
    <row r="1436" spans="1:7" ht="15.75" customHeight="1" x14ac:dyDescent="0.3">
      <c r="A1436" s="6" t="s">
        <v>207</v>
      </c>
      <c r="B1436" s="6" t="str">
        <f>TRIM(UPPER(Emission_Table_Raw[[#This Row],[Facility Name]]))</f>
        <v>ADANI GREEN</v>
      </c>
      <c r="C1436" s="1" t="s">
        <v>23</v>
      </c>
      <c r="D1436" s="3" t="str">
        <f>TRIM(UPPER(Emission_Table_Raw[[#This Row],[Scope]]))</f>
        <v>SCOPE 3</v>
      </c>
      <c r="E1436" s="3" t="str">
        <f>SUBSTITUTE(SUBSTITUTE(SUBSTITUTE(UPPER(Emission_Table_Raw[[#This Row],[GHG Type]]),"₂","2"),"₄","4"),"₀","0")</f>
        <v>N2O</v>
      </c>
      <c r="F1436" s="8">
        <f>IF(Emission_Table[ [#This Row],[Clean GHG Type] ]="CO2", Emission_Table[[#This Row],[Emissions (tons)]],
 IF(Emission_Table[[#This Row],[Clean GHG Type]]="CH4", Emission_Table[[#This Row],[Emissions (tons)]]*28,
 IF(Emission_Table[[#This Row],[Clean GHG Type]]="N2O", Emission_Table[[#This Row],[Emissions (tons)]]*265, "")))</f>
        <v>517823.25</v>
      </c>
      <c r="G1436" s="8">
        <v>1954.05</v>
      </c>
    </row>
    <row r="1437" spans="1:7" ht="15.75" customHeight="1" x14ac:dyDescent="0.3">
      <c r="A1437" s="6" t="s">
        <v>207</v>
      </c>
      <c r="B1437" s="6" t="str">
        <f>TRIM(UPPER(Emission_Table_Raw[[#This Row],[Facility Name]]))</f>
        <v>ADANI GREEN</v>
      </c>
      <c r="C1437" s="1" t="s">
        <v>13</v>
      </c>
      <c r="D1437" s="3" t="str">
        <f>TRIM(UPPER(Emission_Table_Raw[[#This Row],[Scope]]))</f>
        <v>SCOPE 1</v>
      </c>
      <c r="E1437" s="3" t="str">
        <f>SUBSTITUTE(SUBSTITUTE(SUBSTITUTE(UPPER(Emission_Table_Raw[[#This Row],[GHG Type]]),"₂","2"),"₄","4"),"₀","0")</f>
        <v>CH4</v>
      </c>
      <c r="F1437" s="8">
        <f>IF(Emission_Table[ [#This Row],[Clean GHG Type] ]="CO2", Emission_Table[[#This Row],[Emissions (tons)]],
 IF(Emission_Table[[#This Row],[Clean GHG Type]]="CH4", Emission_Table[[#This Row],[Emissions (tons)]]*28,
 IF(Emission_Table[[#This Row],[Clean GHG Type]]="N2O", Emission_Table[[#This Row],[Emissions (tons)]]*265, "")))</f>
        <v>110206.32</v>
      </c>
      <c r="G1437" s="8">
        <v>3935.94</v>
      </c>
    </row>
    <row r="1438" spans="1:7" ht="15.75" customHeight="1" x14ac:dyDescent="0.3">
      <c r="A1438" s="6" t="s">
        <v>207</v>
      </c>
      <c r="B1438" s="6" t="str">
        <f>TRIM(UPPER(Emission_Table_Raw[[#This Row],[Facility Name]]))</f>
        <v>TATA STEEL</v>
      </c>
      <c r="C1438" s="1" t="s">
        <v>8</v>
      </c>
      <c r="D1438" s="3" t="str">
        <f>TRIM(UPPER(Emission_Table_Raw[[#This Row],[Scope]]))</f>
        <v>SCOPE 2</v>
      </c>
      <c r="E1438" s="3" t="str">
        <f>SUBSTITUTE(SUBSTITUTE(SUBSTITUTE(UPPER(Emission_Table_Raw[[#This Row],[GHG Type]]),"₂","2"),"₄","4"),"₀","0")</f>
        <v>N2O</v>
      </c>
      <c r="F1438" s="8">
        <f>IF(Emission_Table[ [#This Row],[Clean GHG Type] ]="CO2", Emission_Table[[#This Row],[Emissions (tons)]],
 IF(Emission_Table[[#This Row],[Clean GHG Type]]="CH4", Emission_Table[[#This Row],[Emissions (tons)]]*28,
 IF(Emission_Table[[#This Row],[Clean GHG Type]]="N2O", Emission_Table[[#This Row],[Emissions (tons)]]*265, "")))</f>
        <v>775066.84887037519</v>
      </c>
      <c r="G1438" s="8">
        <v>2924.7805617750009</v>
      </c>
    </row>
    <row r="1439" spans="1:7" ht="15.75" customHeight="1" x14ac:dyDescent="0.3">
      <c r="A1439" s="6" t="s">
        <v>207</v>
      </c>
      <c r="B1439" s="6" t="str">
        <f>TRIM(UPPER(Emission_Table_Raw[[#This Row],[Facility Name]]))</f>
        <v>RELIANCE INDUSTRIES</v>
      </c>
      <c r="C1439" s="1" t="s">
        <v>34</v>
      </c>
      <c r="D1439" s="3" t="str">
        <f>TRIM(UPPER(Emission_Table_Raw[[#This Row],[Scope]]))</f>
        <v>SCOPE 3</v>
      </c>
      <c r="E1439" s="3" t="str">
        <f>SUBSTITUTE(SUBSTITUTE(SUBSTITUTE(UPPER(Emission_Table_Raw[[#This Row],[GHG Type]]),"₂","2"),"₄","4"),"₀","0")</f>
        <v>CH4</v>
      </c>
      <c r="F1439" s="8">
        <f>IF(Emission_Table[ [#This Row],[Clean GHG Type] ]="CO2", Emission_Table[[#This Row],[Emissions (tons)]],
 IF(Emission_Table[[#This Row],[Clean GHG Type]]="CH4", Emission_Table[[#This Row],[Emissions (tons)]]*28,
 IF(Emission_Table[[#This Row],[Clean GHG Type]]="N2O", Emission_Table[[#This Row],[Emissions (tons)]]*265, "")))</f>
        <v>38478.050647839547</v>
      </c>
      <c r="G1439" s="8">
        <v>1374.2160945656981</v>
      </c>
    </row>
    <row r="1440" spans="1:7" ht="15.75" customHeight="1" x14ac:dyDescent="0.3">
      <c r="A1440" s="6" t="s">
        <v>207</v>
      </c>
      <c r="B1440" s="6" t="str">
        <f>TRIM(UPPER(Emission_Table_Raw[[#This Row],[Facility Name]]))</f>
        <v>TATA STEEL</v>
      </c>
      <c r="C1440" s="1" t="s">
        <v>8</v>
      </c>
      <c r="D1440" s="3" t="str">
        <f>TRIM(UPPER(Emission_Table_Raw[[#This Row],[Scope]]))</f>
        <v>SCOPE 2</v>
      </c>
      <c r="E1440" s="3" t="str">
        <f>SUBSTITUTE(SUBSTITUTE(SUBSTITUTE(UPPER(Emission_Table_Raw[[#This Row],[GHG Type]]),"₂","2"),"₄","4"),"₀","0")</f>
        <v>CH4</v>
      </c>
      <c r="F1440" s="8">
        <f>IF(Emission_Table[ [#This Row],[Clean GHG Type] ]="CO2", Emission_Table[[#This Row],[Emissions (tons)]],
 IF(Emission_Table[[#This Row],[Clean GHG Type]]="CH4", Emission_Table[[#This Row],[Emissions (tons)]]*28,
 IF(Emission_Table[[#This Row],[Clean GHG Type]]="N2O", Emission_Table[[#This Row],[Emissions (tons)]]*265, "")))</f>
        <v>80541.387281387375</v>
      </c>
      <c r="G1440" s="8">
        <v>2876.478117192406</v>
      </c>
    </row>
    <row r="1441" spans="1:7" ht="15.75" customHeight="1" x14ac:dyDescent="0.3">
      <c r="A1441" s="6" t="s">
        <v>207</v>
      </c>
      <c r="B1441" s="6" t="str">
        <f>TRIM(UPPER(Emission_Table_Raw[[#This Row],[Facility Name]]))</f>
        <v>ADANI GREEN</v>
      </c>
      <c r="C1441" s="1" t="s">
        <v>8</v>
      </c>
      <c r="D1441" s="3" t="str">
        <f>TRIM(UPPER(Emission_Table_Raw[[#This Row],[Scope]]))</f>
        <v>SCOPE 2</v>
      </c>
      <c r="E1441" s="3" t="str">
        <f>SUBSTITUTE(SUBSTITUTE(SUBSTITUTE(UPPER(Emission_Table_Raw[[#This Row],[GHG Type]]),"₂","2"),"₄","4"),"₀","0")</f>
        <v>N2O</v>
      </c>
      <c r="F1441" s="8">
        <f>IF(Emission_Table[ [#This Row],[Clean GHG Type] ]="CO2", Emission_Table[[#This Row],[Emissions (tons)]],
 IF(Emission_Table[[#This Row],[Clean GHG Type]]="CH4", Emission_Table[[#This Row],[Emissions (tons)]]*28,
 IF(Emission_Table[[#This Row],[Clean GHG Type]]="N2O", Emission_Table[[#This Row],[Emissions (tons)]]*265, "")))</f>
        <v>1173043.7</v>
      </c>
      <c r="G1441" s="8">
        <v>4426.58</v>
      </c>
    </row>
    <row r="1442" spans="1:7" ht="15.75" customHeight="1" x14ac:dyDescent="0.3">
      <c r="A1442" s="6" t="s">
        <v>207</v>
      </c>
      <c r="B1442" s="6" t="str">
        <f>TRIM(UPPER(Emission_Table_Raw[[#This Row],[Facility Name]]))</f>
        <v>ADANI GREEN</v>
      </c>
      <c r="C1442" s="1" t="s">
        <v>8</v>
      </c>
      <c r="D1442" s="3" t="str">
        <f>TRIM(UPPER(Emission_Table_Raw[[#This Row],[Scope]]))</f>
        <v>SCOPE 3</v>
      </c>
      <c r="E1442" s="3" t="str">
        <f>SUBSTITUTE(SUBSTITUTE(SUBSTITUTE(UPPER(Emission_Table_Raw[[#This Row],[GHG Type]]),"₂","2"),"₄","4"),"₀","0")</f>
        <v>N2O</v>
      </c>
      <c r="F1442" s="8">
        <f>IF(Emission_Table[ [#This Row],[Clean GHG Type] ]="CO2", Emission_Table[[#This Row],[Emissions (tons)]],
 IF(Emission_Table[[#This Row],[Clean GHG Type]]="CH4", Emission_Table[[#This Row],[Emissions (tons)]]*28,
 IF(Emission_Table[[#This Row],[Clean GHG Type]]="N2O", Emission_Table[[#This Row],[Emissions (tons)]]*265, "")))</f>
        <v>1248098.2828453854</v>
      </c>
      <c r="G1442" s="8">
        <v>4709.8048409259827</v>
      </c>
    </row>
    <row r="1443" spans="1:7" ht="15.75" customHeight="1" x14ac:dyDescent="0.3">
      <c r="A1443" s="6" t="s">
        <v>193</v>
      </c>
      <c r="B1443" s="6" t="str">
        <f>TRIM(UPPER(Emission_Table_Raw[[#This Row],[Facility Name]]))</f>
        <v>JSW ENERGY</v>
      </c>
      <c r="C1443" s="1" t="s">
        <v>8</v>
      </c>
      <c r="D1443" s="3" t="str">
        <f>TRIM(UPPER(Emission_Table_Raw[[#This Row],[Scope]]))</f>
        <v>SCOPE 3</v>
      </c>
      <c r="E1443" s="3" t="str">
        <f>SUBSTITUTE(SUBSTITUTE(SUBSTITUTE(UPPER(Emission_Table_Raw[[#This Row],[GHG Type]]),"₂","2"),"₄","4"),"₀","0")</f>
        <v>CH4</v>
      </c>
      <c r="F1443" s="8">
        <f>IF(Emission_Table[ [#This Row],[Clean GHG Type] ]="CO2", Emission_Table[[#This Row],[Emissions (tons)]],
 IF(Emission_Table[[#This Row],[Clean GHG Type]]="CH4", Emission_Table[[#This Row],[Emissions (tons)]]*28,
 IF(Emission_Table[[#This Row],[Clean GHG Type]]="N2O", Emission_Table[[#This Row],[Emissions (tons)]]*265, "")))</f>
        <v>81237.433460538465</v>
      </c>
      <c r="G1443" s="8">
        <v>2901.336909304945</v>
      </c>
    </row>
    <row r="1444" spans="1:7" ht="15.75" customHeight="1" x14ac:dyDescent="0.3">
      <c r="A1444" s="6" t="s">
        <v>193</v>
      </c>
      <c r="B1444" s="6" t="str">
        <f>TRIM(UPPER(Emission_Table_Raw[[#This Row],[Facility Name]]))</f>
        <v>ADANI GREEN</v>
      </c>
      <c r="C1444" s="1" t="s">
        <v>23</v>
      </c>
      <c r="D1444" s="3" t="str">
        <f>TRIM(UPPER(Emission_Table_Raw[[#This Row],[Scope]]))</f>
        <v>SCOPE 2</v>
      </c>
      <c r="E1444" s="3" t="str">
        <f>SUBSTITUTE(SUBSTITUTE(SUBSTITUTE(UPPER(Emission_Table_Raw[[#This Row],[GHG Type]]),"₂","2"),"₄","4"),"₀","0")</f>
        <v>CH4</v>
      </c>
      <c r="F1444" s="8">
        <f>IF(Emission_Table[ [#This Row],[Clean GHG Type] ]="CO2", Emission_Table[[#This Row],[Emissions (tons)]],
 IF(Emission_Table[[#This Row],[Clean GHG Type]]="CH4", Emission_Table[[#This Row],[Emissions (tons)]]*28,
 IF(Emission_Table[[#This Row],[Clean GHG Type]]="N2O", Emission_Table[[#This Row],[Emissions (tons)]]*265, "")))</f>
        <v>34421.24</v>
      </c>
      <c r="G1444" s="8">
        <v>1229.33</v>
      </c>
    </row>
    <row r="1445" spans="1:7" ht="15.75" customHeight="1" x14ac:dyDescent="0.3">
      <c r="A1445" s="6" t="s">
        <v>193</v>
      </c>
      <c r="B1445" s="6" t="str">
        <f>TRIM(UPPER(Emission_Table_Raw[[#This Row],[Facility Name]]))</f>
        <v>L&amp;T</v>
      </c>
      <c r="C1445" s="1" t="s">
        <v>23</v>
      </c>
      <c r="D1445" s="3" t="str">
        <f>TRIM(UPPER(Emission_Table_Raw[[#This Row],[Scope]]))</f>
        <v>SCOPE 3</v>
      </c>
      <c r="E1445" s="3" t="str">
        <f>SUBSTITUTE(SUBSTITUTE(SUBSTITUTE(UPPER(Emission_Table_Raw[[#This Row],[GHG Type]]),"₂","2"),"₄","4"),"₀","0")</f>
        <v>N2O</v>
      </c>
      <c r="F1445" s="8">
        <f>IF(Emission_Table[ [#This Row],[Clean GHG Type] ]="CO2", Emission_Table[[#This Row],[Emissions (tons)]],
 IF(Emission_Table[[#This Row],[Clean GHG Type]]="CH4", Emission_Table[[#This Row],[Emissions (tons)]]*28,
 IF(Emission_Table[[#This Row],[Clean GHG Type]]="N2O", Emission_Table[[#This Row],[Emissions (tons)]]*265, "")))</f>
        <v>553161</v>
      </c>
      <c r="G1445" s="8">
        <v>2087.4</v>
      </c>
    </row>
    <row r="1446" spans="1:7" ht="15.75" customHeight="1" x14ac:dyDescent="0.3">
      <c r="A1446" s="6" t="s">
        <v>193</v>
      </c>
      <c r="B1446" s="6" t="str">
        <f>TRIM(UPPER(Emission_Table_Raw[[#This Row],[Facility Name]]))</f>
        <v>ADANI GREEN</v>
      </c>
      <c r="C1446" s="1" t="s">
        <v>23</v>
      </c>
      <c r="D1446" s="3" t="str">
        <f>TRIM(UPPER(Emission_Table_Raw[[#This Row],[Scope]]))</f>
        <v>SCOPE 1</v>
      </c>
      <c r="E1446" s="3" t="str">
        <f>SUBSTITUTE(SUBSTITUTE(SUBSTITUTE(UPPER(Emission_Table_Raw[[#This Row],[GHG Type]]),"₂","2"),"₄","4"),"₀","0")</f>
        <v>N2O</v>
      </c>
      <c r="F1446" s="8">
        <f>IF(Emission_Table[ [#This Row],[Clean GHG Type] ]="CO2", Emission_Table[[#This Row],[Emissions (tons)]],
 IF(Emission_Table[[#This Row],[Clean GHG Type]]="CH4", Emission_Table[[#This Row],[Emissions (tons)]]*28,
 IF(Emission_Table[[#This Row],[Clean GHG Type]]="N2O", Emission_Table[[#This Row],[Emissions (tons)]]*265, "")))</f>
        <v>303289.84999999998</v>
      </c>
      <c r="G1446" s="8">
        <v>1144.49</v>
      </c>
    </row>
    <row r="1447" spans="1:7" ht="15.75" customHeight="1" x14ac:dyDescent="0.3">
      <c r="A1447" s="6" t="s">
        <v>193</v>
      </c>
      <c r="B1447" s="6" t="str">
        <f>TRIM(UPPER(Emission_Table_Raw[[#This Row],[Facility Name]]))</f>
        <v>TATA STEEL</v>
      </c>
      <c r="C1447" s="1" t="s">
        <v>23</v>
      </c>
      <c r="D1447" s="3" t="str">
        <f>TRIM(UPPER(Emission_Table_Raw[[#This Row],[Scope]]))</f>
        <v>SCOPE 1</v>
      </c>
      <c r="E1447" s="3" t="str">
        <f>SUBSTITUTE(SUBSTITUTE(SUBSTITUTE(UPPER(Emission_Table_Raw[[#This Row],[GHG Type]]),"₂","2"),"₄","4"),"₀","0")</f>
        <v>CO2</v>
      </c>
      <c r="F1447" s="8">
        <f>IF(Emission_Table[ [#This Row],[Clean GHG Type] ]="CO2", Emission_Table[[#This Row],[Emissions (tons)]],
 IF(Emission_Table[[#This Row],[Clean GHG Type]]="CH4", Emission_Table[[#This Row],[Emissions (tons)]]*28,
 IF(Emission_Table[[#This Row],[Clean GHG Type]]="N2O", Emission_Table[[#This Row],[Emissions (tons)]]*265, "")))</f>
        <v>2711.0032078025588</v>
      </c>
      <c r="G1447" s="8">
        <v>2711.0032078025588</v>
      </c>
    </row>
    <row r="1448" spans="1:7" ht="15.75" customHeight="1" x14ac:dyDescent="0.3">
      <c r="A1448" s="6" t="s">
        <v>193</v>
      </c>
      <c r="B1448" s="6" t="str">
        <f>TRIM(UPPER(Emission_Table_Raw[[#This Row],[Facility Name]]))</f>
        <v>RELIANCE INDUSTRIES</v>
      </c>
      <c r="C1448" s="1" t="s">
        <v>23</v>
      </c>
      <c r="D1448" s="3" t="str">
        <f>TRIM(UPPER(Emission_Table_Raw[[#This Row],[Scope]]))</f>
        <v>SCOPE 1</v>
      </c>
      <c r="E1448" s="3" t="str">
        <f>SUBSTITUTE(SUBSTITUTE(SUBSTITUTE(UPPER(Emission_Table_Raw[[#This Row],[GHG Type]]),"₂","2"),"₄","4"),"₀","0")</f>
        <v>CO2</v>
      </c>
      <c r="F1448" s="8">
        <f>IF(Emission_Table[ [#This Row],[Clean GHG Type] ]="CO2", Emission_Table[[#This Row],[Emissions (tons)]],
 IF(Emission_Table[[#This Row],[Clean GHG Type]]="CH4", Emission_Table[[#This Row],[Emissions (tons)]]*28,
 IF(Emission_Table[[#This Row],[Clean GHG Type]]="N2O", Emission_Table[[#This Row],[Emissions (tons)]]*265, "")))</f>
        <v>4835.4238477782619</v>
      </c>
      <c r="G1448" s="8">
        <v>4835.4238477782619</v>
      </c>
    </row>
    <row r="1449" spans="1:7" ht="15.75" customHeight="1" x14ac:dyDescent="0.3">
      <c r="A1449" s="6" t="s">
        <v>193</v>
      </c>
      <c r="B1449" s="6" t="str">
        <f>TRIM(UPPER(Emission_Table_Raw[[#This Row],[Facility Name]]))</f>
        <v>ADANI GREEN</v>
      </c>
      <c r="C1449" s="1" t="s">
        <v>34</v>
      </c>
      <c r="D1449" s="3" t="str">
        <f>TRIM(UPPER(Emission_Table_Raw[[#This Row],[Scope]]))</f>
        <v>SCOPE 3</v>
      </c>
      <c r="E1449" s="3" t="str">
        <f>SUBSTITUTE(SUBSTITUTE(SUBSTITUTE(UPPER(Emission_Table_Raw[[#This Row],[GHG Type]]),"₂","2"),"₄","4"),"₀","0")</f>
        <v>CO2</v>
      </c>
      <c r="F1449" s="8">
        <f>IF(Emission_Table[ [#This Row],[Clean GHG Type] ]="CO2", Emission_Table[[#This Row],[Emissions (tons)]],
 IF(Emission_Table[[#This Row],[Clean GHG Type]]="CH4", Emission_Table[[#This Row],[Emissions (tons)]]*28,
 IF(Emission_Table[[#This Row],[Clean GHG Type]]="N2O", Emission_Table[[#This Row],[Emissions (tons)]]*265, "")))</f>
        <v>4654.5582058395594</v>
      </c>
      <c r="G1449" s="8">
        <v>4654.5582058395594</v>
      </c>
    </row>
    <row r="1450" spans="1:7" ht="15.75" customHeight="1" x14ac:dyDescent="0.3">
      <c r="A1450" s="6" t="s">
        <v>193</v>
      </c>
      <c r="B1450" s="6" t="str">
        <f>TRIM(UPPER(Emission_Table_Raw[[#This Row],[Facility Name]]))</f>
        <v>RELIANCE INDUSTRIES</v>
      </c>
      <c r="C1450" s="1" t="s">
        <v>8</v>
      </c>
      <c r="D1450" s="3" t="str">
        <f>TRIM(UPPER(Emission_Table_Raw[[#This Row],[Scope]]))</f>
        <v>SCOPE 2</v>
      </c>
      <c r="E1450" s="3" t="str">
        <f>SUBSTITUTE(SUBSTITUTE(SUBSTITUTE(UPPER(Emission_Table_Raw[[#This Row],[GHG Type]]),"₂","2"),"₄","4"),"₀","0")</f>
        <v>N2O</v>
      </c>
      <c r="F1450" s="8">
        <f>IF(Emission_Table[ [#This Row],[Clean GHG Type] ]="CO2", Emission_Table[[#This Row],[Emissions (tons)]],
 IF(Emission_Table[[#This Row],[Clean GHG Type]]="CH4", Emission_Table[[#This Row],[Emissions (tons)]]*28,
 IF(Emission_Table[[#This Row],[Clean GHG Type]]="N2O", Emission_Table[[#This Row],[Emissions (tons)]]*265, "")))</f>
        <v>982050.25</v>
      </c>
      <c r="G1450" s="8">
        <v>3705.85</v>
      </c>
    </row>
    <row r="1451" spans="1:7" ht="15.75" customHeight="1" x14ac:dyDescent="0.3">
      <c r="A1451" s="6" t="s">
        <v>193</v>
      </c>
      <c r="B1451" s="6" t="str">
        <f>TRIM(UPPER(Emission_Table_Raw[[#This Row],[Facility Name]]))</f>
        <v>ADANI GREEN</v>
      </c>
      <c r="C1451" s="1" t="s">
        <v>13</v>
      </c>
      <c r="D1451" s="3" t="str">
        <f>TRIM(UPPER(Emission_Table_Raw[[#This Row],[Scope]]))</f>
        <v>SCOPE 1</v>
      </c>
      <c r="E1451" s="3" t="str">
        <f>SUBSTITUTE(SUBSTITUTE(SUBSTITUTE(UPPER(Emission_Table_Raw[[#This Row],[GHG Type]]),"₂","2"),"₄","4"),"₀","0")</f>
        <v>CO2</v>
      </c>
      <c r="F1451" s="8">
        <f>IF(Emission_Table[ [#This Row],[Clean GHG Type] ]="CO2", Emission_Table[[#This Row],[Emissions (tons)]],
 IF(Emission_Table[[#This Row],[Clean GHG Type]]="CH4", Emission_Table[[#This Row],[Emissions (tons)]]*28,
 IF(Emission_Table[[#This Row],[Clean GHG Type]]="N2O", Emission_Table[[#This Row],[Emissions (tons)]]*265, "")))</f>
        <v>390.78143084966871</v>
      </c>
      <c r="G1451" s="8">
        <v>390.78143084966871</v>
      </c>
    </row>
    <row r="1452" spans="1:7" ht="15.75" customHeight="1" x14ac:dyDescent="0.3">
      <c r="A1452" s="6" t="s">
        <v>193</v>
      </c>
      <c r="B1452" s="6" t="str">
        <f>TRIM(UPPER(Emission_Table_Raw[[#This Row],[Facility Name]]))</f>
        <v>ADANI GREEN</v>
      </c>
      <c r="C1452" s="1" t="s">
        <v>8</v>
      </c>
      <c r="D1452" s="3" t="str">
        <f>TRIM(UPPER(Emission_Table_Raw[[#This Row],[Scope]]))</f>
        <v>SCOPE 2</v>
      </c>
      <c r="E1452" s="3" t="str">
        <f>SUBSTITUTE(SUBSTITUTE(SUBSTITUTE(UPPER(Emission_Table_Raw[[#This Row],[GHG Type]]),"₂","2"),"₄","4"),"₀","0")</f>
        <v>CH4</v>
      </c>
      <c r="F1452" s="8">
        <f>IF(Emission_Table[ [#This Row],[Clean GHG Type] ]="CO2", Emission_Table[[#This Row],[Emissions (tons)]],
 IF(Emission_Table[[#This Row],[Clean GHG Type]]="CH4", Emission_Table[[#This Row],[Emissions (tons)]]*28,
 IF(Emission_Table[[#This Row],[Clean GHG Type]]="N2O", Emission_Table[[#This Row],[Emissions (tons)]]*265, "")))</f>
        <v>113666.28</v>
      </c>
      <c r="G1452" s="8">
        <v>4059.51</v>
      </c>
    </row>
    <row r="1453" spans="1:7" ht="15.75" customHeight="1" x14ac:dyDescent="0.3">
      <c r="A1453" s="6" t="s">
        <v>193</v>
      </c>
      <c r="B1453" s="6" t="str">
        <f>TRIM(UPPER(Emission_Table_Raw[[#This Row],[Facility Name]]))</f>
        <v>RELIANCE INDUSTRIES</v>
      </c>
      <c r="C1453" s="1" t="s">
        <v>23</v>
      </c>
      <c r="D1453" s="3" t="str">
        <f>TRIM(UPPER(Emission_Table_Raw[[#This Row],[Scope]]))</f>
        <v>SCOPE 2</v>
      </c>
      <c r="E1453" s="3" t="str">
        <f>SUBSTITUTE(SUBSTITUTE(SUBSTITUTE(UPPER(Emission_Table_Raw[[#This Row],[GHG Type]]),"₂","2"),"₄","4"),"₀","0")</f>
        <v>CH4</v>
      </c>
      <c r="F1453" s="8">
        <f>IF(Emission_Table[ [#This Row],[Clean GHG Type] ]="CO2", Emission_Table[[#This Row],[Emissions (tons)]],
 IF(Emission_Table[[#This Row],[Clean GHG Type]]="CH4", Emission_Table[[#This Row],[Emissions (tons)]]*28,
 IF(Emission_Table[[#This Row],[Clean GHG Type]]="N2O", Emission_Table[[#This Row],[Emissions (tons)]]*265, "")))</f>
        <v>40467</v>
      </c>
      <c r="G1453" s="8">
        <v>1445.25</v>
      </c>
    </row>
    <row r="1454" spans="1:7" ht="15.75" customHeight="1" x14ac:dyDescent="0.3">
      <c r="A1454" s="6" t="s">
        <v>193</v>
      </c>
      <c r="B1454" s="6" t="str">
        <f>TRIM(UPPER(Emission_Table_Raw[[#This Row],[Facility Name]]))</f>
        <v>TATA STEEL</v>
      </c>
      <c r="C1454" s="1" t="s">
        <v>34</v>
      </c>
      <c r="D1454" s="3" t="str">
        <f>TRIM(UPPER(Emission_Table_Raw[[#This Row],[Scope]]))</f>
        <v>SCOPE 3</v>
      </c>
      <c r="E1454" s="3" t="str">
        <f>SUBSTITUTE(SUBSTITUTE(SUBSTITUTE(UPPER(Emission_Table_Raw[[#This Row],[GHG Type]]),"₂","2"),"₄","4"),"₀","0")</f>
        <v>CH4</v>
      </c>
      <c r="F1454" s="8">
        <f>IF(Emission_Table[ [#This Row],[Clean GHG Type] ]="CO2", Emission_Table[[#This Row],[Emissions (tons)]],
 IF(Emission_Table[[#This Row],[Clean GHG Type]]="CH4", Emission_Table[[#This Row],[Emissions (tons)]]*28,
 IF(Emission_Table[[#This Row],[Clean GHG Type]]="N2O", Emission_Table[[#This Row],[Emissions (tons)]]*265, "")))</f>
        <v>132089.16</v>
      </c>
      <c r="G1454" s="8">
        <v>4717.47</v>
      </c>
    </row>
    <row r="1455" spans="1:7" ht="15.75" customHeight="1" x14ac:dyDescent="0.3">
      <c r="A1455" s="6" t="s">
        <v>193</v>
      </c>
      <c r="B1455" s="6" t="str">
        <f>TRIM(UPPER(Emission_Table_Raw[[#This Row],[Facility Name]]))</f>
        <v>RELIANCE INDUSTRIES</v>
      </c>
      <c r="C1455" s="1" t="s">
        <v>13</v>
      </c>
      <c r="D1455" s="3" t="str">
        <f>TRIM(UPPER(Emission_Table_Raw[[#This Row],[Scope]]))</f>
        <v>SCOPE 1</v>
      </c>
      <c r="E1455" s="3" t="str">
        <f>SUBSTITUTE(SUBSTITUTE(SUBSTITUTE(UPPER(Emission_Table_Raw[[#This Row],[GHG Type]]),"₂","2"),"₄","4"),"₀","0")</f>
        <v>CH4</v>
      </c>
      <c r="F1455" s="8">
        <f>IF(Emission_Table[ [#This Row],[Clean GHG Type] ]="CO2", Emission_Table[[#This Row],[Emissions (tons)]],
 IF(Emission_Table[[#This Row],[Clean GHG Type]]="CH4", Emission_Table[[#This Row],[Emissions (tons)]]*28,
 IF(Emission_Table[[#This Row],[Clean GHG Type]]="N2O", Emission_Table[[#This Row],[Emissions (tons)]]*265, "")))</f>
        <v>108769.92</v>
      </c>
      <c r="G1455" s="8">
        <v>3884.64</v>
      </c>
    </row>
    <row r="1456" spans="1:7" ht="15.75" customHeight="1" x14ac:dyDescent="0.3">
      <c r="A1456" s="6" t="s">
        <v>193</v>
      </c>
      <c r="B1456" s="6" t="str">
        <f>TRIM(UPPER(Emission_Table_Raw[[#This Row],[Facility Name]]))</f>
        <v>L&amp;T</v>
      </c>
      <c r="C1456" s="1" t="s">
        <v>34</v>
      </c>
      <c r="D1456" s="3" t="str">
        <f>TRIM(UPPER(Emission_Table_Raw[[#This Row],[Scope]]))</f>
        <v>SCOPE 1</v>
      </c>
      <c r="E1456" s="3" t="str">
        <f>SUBSTITUTE(SUBSTITUTE(SUBSTITUTE(UPPER(Emission_Table_Raw[[#This Row],[GHG Type]]),"₂","2"),"₄","4"),"₀","0")</f>
        <v>CO2</v>
      </c>
      <c r="F1456" s="8">
        <f>IF(Emission_Table[ [#This Row],[Clean GHG Type] ]="CO2", Emission_Table[[#This Row],[Emissions (tons)]],
 IF(Emission_Table[[#This Row],[Clean GHG Type]]="CH4", Emission_Table[[#This Row],[Emissions (tons)]]*28,
 IF(Emission_Table[[#This Row],[Clean GHG Type]]="N2O", Emission_Table[[#This Row],[Emissions (tons)]]*265, "")))</f>
        <v>4563.3599999999997</v>
      </c>
      <c r="G1456" s="8">
        <v>4563.3599999999997</v>
      </c>
    </row>
    <row r="1457" spans="1:7" ht="15.75" customHeight="1" x14ac:dyDescent="0.3">
      <c r="A1457" s="6" t="s">
        <v>193</v>
      </c>
      <c r="B1457" s="6" t="str">
        <f>TRIM(UPPER(Emission_Table_Raw[[#This Row],[Facility Name]]))</f>
        <v>ADANI GREEN</v>
      </c>
      <c r="C1457" s="1" t="s">
        <v>8</v>
      </c>
      <c r="D1457" s="3" t="str">
        <f>TRIM(UPPER(Emission_Table_Raw[[#This Row],[Scope]]))</f>
        <v>SCOPE 2</v>
      </c>
      <c r="E1457" s="3" t="str">
        <f>SUBSTITUTE(SUBSTITUTE(SUBSTITUTE(UPPER(Emission_Table_Raw[[#This Row],[GHG Type]]),"₂","2"),"₄","4"),"₀","0")</f>
        <v>N2O</v>
      </c>
      <c r="F1457" s="8">
        <f>IF(Emission_Table[ [#This Row],[Clean GHG Type] ]="CO2", Emission_Table[[#This Row],[Emissions (tons)]],
 IF(Emission_Table[[#This Row],[Clean GHG Type]]="CH4", Emission_Table[[#This Row],[Emissions (tons)]]*28,
 IF(Emission_Table[[#This Row],[Clean GHG Type]]="N2O", Emission_Table[[#This Row],[Emissions (tons)]]*265, "")))</f>
        <v>428899.85</v>
      </c>
      <c r="G1457" s="8">
        <v>1618.49</v>
      </c>
    </row>
    <row r="1458" spans="1:7" ht="15.75" customHeight="1" x14ac:dyDescent="0.3">
      <c r="A1458" s="6" t="s">
        <v>124</v>
      </c>
      <c r="B1458" s="6" t="str">
        <f>TRIM(UPPER(Emission_Table_Raw[[#This Row],[Facility Name]]))</f>
        <v>L&amp;T</v>
      </c>
      <c r="C1458" s="1" t="s">
        <v>23</v>
      </c>
      <c r="D1458" s="3" t="str">
        <f>TRIM(UPPER(Emission_Table_Raw[[#This Row],[Scope]]))</f>
        <v>SCOPE 1</v>
      </c>
      <c r="E1458" s="3" t="str">
        <f>SUBSTITUTE(SUBSTITUTE(SUBSTITUTE(UPPER(Emission_Table_Raw[[#This Row],[GHG Type]]),"₂","2"),"₄","4"),"₀","0")</f>
        <v>N2O</v>
      </c>
      <c r="F1458" s="8">
        <f>IF(Emission_Table[ [#This Row],[Clean GHG Type] ]="CO2", Emission_Table[[#This Row],[Emissions (tons)]],
 IF(Emission_Table[[#This Row],[Clean GHG Type]]="CH4", Emission_Table[[#This Row],[Emissions (tons)]]*28,
 IF(Emission_Table[[#This Row],[Clean GHG Type]]="N2O", Emission_Table[[#This Row],[Emissions (tons)]]*265, "")))</f>
        <v>237901.1</v>
      </c>
      <c r="G1458" s="8">
        <v>897.74</v>
      </c>
    </row>
    <row r="1459" spans="1:7" ht="15.75" customHeight="1" x14ac:dyDescent="0.3">
      <c r="A1459" s="6" t="s">
        <v>124</v>
      </c>
      <c r="B1459" s="6" t="str">
        <f>TRIM(UPPER(Emission_Table_Raw[[#This Row],[Facility Name]]))</f>
        <v>ADANI GREEN</v>
      </c>
      <c r="C1459" s="1" t="s">
        <v>23</v>
      </c>
      <c r="D1459" s="3" t="str">
        <f>TRIM(UPPER(Emission_Table_Raw[[#This Row],[Scope]]))</f>
        <v>SCOPE 1</v>
      </c>
      <c r="E1459" s="3" t="str">
        <f>SUBSTITUTE(SUBSTITUTE(SUBSTITUTE(UPPER(Emission_Table_Raw[[#This Row],[GHG Type]]),"₂","2"),"₄","4"),"₀","0")</f>
        <v>CO2</v>
      </c>
      <c r="F1459" s="8">
        <f>IF(Emission_Table[ [#This Row],[Clean GHG Type] ]="CO2", Emission_Table[[#This Row],[Emissions (tons)]],
 IF(Emission_Table[[#This Row],[Clean GHG Type]]="CH4", Emission_Table[[#This Row],[Emissions (tons)]]*28,
 IF(Emission_Table[[#This Row],[Clean GHG Type]]="N2O", Emission_Table[[#This Row],[Emissions (tons)]]*265, "")))</f>
        <v>3091.392377402115</v>
      </c>
      <c r="G1459" s="8">
        <v>3091.392377402115</v>
      </c>
    </row>
    <row r="1460" spans="1:7" ht="15.75" customHeight="1" x14ac:dyDescent="0.3">
      <c r="A1460" s="6" t="s">
        <v>124</v>
      </c>
      <c r="B1460" s="6" t="str">
        <f>TRIM(UPPER(Emission_Table_Raw[[#This Row],[Facility Name]]))</f>
        <v>RELIANCE INDUSTRIES</v>
      </c>
      <c r="C1460" s="1" t="s">
        <v>13</v>
      </c>
      <c r="D1460" s="3" t="str">
        <f>TRIM(UPPER(Emission_Table_Raw[[#This Row],[Scope]]))</f>
        <v>SCOPE 3</v>
      </c>
      <c r="E1460" s="3" t="str">
        <f>SUBSTITUTE(SUBSTITUTE(SUBSTITUTE(UPPER(Emission_Table_Raw[[#This Row],[GHG Type]]),"₂","2"),"₄","4"),"₀","0")</f>
        <v>CH4</v>
      </c>
      <c r="F1460" s="8">
        <f>IF(Emission_Table[ [#This Row],[Clean GHG Type] ]="CO2", Emission_Table[[#This Row],[Emissions (tons)]],
 IF(Emission_Table[[#This Row],[Clean GHG Type]]="CH4", Emission_Table[[#This Row],[Emissions (tons)]]*28,
 IF(Emission_Table[[#This Row],[Clean GHG Type]]="N2O", Emission_Table[[#This Row],[Emissions (tons)]]*265, "")))</f>
        <v>13418.234606212856</v>
      </c>
      <c r="G1460" s="8">
        <v>479.22266450760202</v>
      </c>
    </row>
    <row r="1461" spans="1:7" ht="15.75" customHeight="1" x14ac:dyDescent="0.3">
      <c r="A1461" s="6" t="s">
        <v>124</v>
      </c>
      <c r="B1461" s="6" t="str">
        <f>TRIM(UPPER(Emission_Table_Raw[[#This Row],[Facility Name]]))</f>
        <v>JSW ENERGY</v>
      </c>
      <c r="C1461" s="1" t="s">
        <v>8</v>
      </c>
      <c r="D1461" s="3" t="str">
        <f>TRIM(UPPER(Emission_Table_Raw[[#This Row],[Scope]]))</f>
        <v>SCOPE 1</v>
      </c>
      <c r="E1461" s="3" t="str">
        <f>SUBSTITUTE(SUBSTITUTE(SUBSTITUTE(UPPER(Emission_Table_Raw[[#This Row],[GHG Type]]),"₂","2"),"₄","4"),"₀","0")</f>
        <v>CH4</v>
      </c>
      <c r="F1461" s="8">
        <f>IF(Emission_Table[ [#This Row],[Clean GHG Type] ]="CO2", Emission_Table[[#This Row],[Emissions (tons)]],
 IF(Emission_Table[[#This Row],[Clean GHG Type]]="CH4", Emission_Table[[#This Row],[Emissions (tons)]]*28,
 IF(Emission_Table[[#This Row],[Clean GHG Type]]="N2O", Emission_Table[[#This Row],[Emissions (tons)]]*265, "")))</f>
        <v>97062.28</v>
      </c>
      <c r="G1461" s="8">
        <v>3466.51</v>
      </c>
    </row>
    <row r="1462" spans="1:7" ht="15.75" customHeight="1" x14ac:dyDescent="0.3">
      <c r="A1462" s="6" t="s">
        <v>124</v>
      </c>
      <c r="B1462" s="6" t="str">
        <f>TRIM(UPPER(Emission_Table_Raw[[#This Row],[Facility Name]]))</f>
        <v>RELIANCE INDUSTRIES</v>
      </c>
      <c r="C1462" s="1" t="s">
        <v>34</v>
      </c>
      <c r="D1462" s="3" t="str">
        <f>TRIM(UPPER(Emission_Table_Raw[[#This Row],[Scope]]))</f>
        <v>SCOPE 2</v>
      </c>
      <c r="E1462" s="3" t="str">
        <f>SUBSTITUTE(SUBSTITUTE(SUBSTITUTE(UPPER(Emission_Table_Raw[[#This Row],[GHG Type]]),"₂","2"),"₄","4"),"₀","0")</f>
        <v>CH4</v>
      </c>
      <c r="F1462" s="8">
        <f>IF(Emission_Table[ [#This Row],[Clean GHG Type] ]="CO2", Emission_Table[[#This Row],[Emissions (tons)]],
 IF(Emission_Table[[#This Row],[Clean GHG Type]]="CH4", Emission_Table[[#This Row],[Emissions (tons)]]*28,
 IF(Emission_Table[[#This Row],[Clean GHG Type]]="N2O", Emission_Table[[#This Row],[Emissions (tons)]]*265, "")))</f>
        <v>17319.12</v>
      </c>
      <c r="G1462" s="8">
        <v>618.54</v>
      </c>
    </row>
    <row r="1463" spans="1:7" ht="15.75" customHeight="1" x14ac:dyDescent="0.3">
      <c r="A1463" s="6" t="s">
        <v>124</v>
      </c>
      <c r="B1463" s="6" t="str">
        <f>TRIM(UPPER(Emission_Table_Raw[[#This Row],[Facility Name]]))</f>
        <v>JSW ENERGY</v>
      </c>
      <c r="C1463" s="1" t="s">
        <v>23</v>
      </c>
      <c r="D1463" s="3" t="str">
        <f>TRIM(UPPER(Emission_Table_Raw[[#This Row],[Scope]]))</f>
        <v>SCOPE 3</v>
      </c>
      <c r="E1463" s="3" t="str">
        <f>SUBSTITUTE(SUBSTITUTE(SUBSTITUTE(UPPER(Emission_Table_Raw[[#This Row],[GHG Type]]),"₂","2"),"₄","4"),"₀","0")</f>
        <v>CO2</v>
      </c>
      <c r="F1463" s="8">
        <f>IF(Emission_Table[ [#This Row],[Clean GHG Type] ]="CO2", Emission_Table[[#This Row],[Emissions (tons)]],
 IF(Emission_Table[[#This Row],[Clean GHG Type]]="CH4", Emission_Table[[#This Row],[Emissions (tons)]]*28,
 IF(Emission_Table[[#This Row],[Clean GHG Type]]="N2O", Emission_Table[[#This Row],[Emissions (tons)]]*265, "")))</f>
        <v>2647.47</v>
      </c>
      <c r="G1463" s="8">
        <v>2647.47</v>
      </c>
    </row>
    <row r="1464" spans="1:7" ht="15.75" customHeight="1" x14ac:dyDescent="0.3">
      <c r="A1464" s="6" t="s">
        <v>124</v>
      </c>
      <c r="B1464" s="6" t="str">
        <f>TRIM(UPPER(Emission_Table_Raw[[#This Row],[Facility Name]]))</f>
        <v>ADANI GREEN</v>
      </c>
      <c r="C1464" s="1" t="s">
        <v>13</v>
      </c>
      <c r="D1464" s="3" t="str">
        <f>TRIM(UPPER(Emission_Table_Raw[[#This Row],[Scope]]))</f>
        <v>SCOPE 3</v>
      </c>
      <c r="E1464" s="3" t="str">
        <f>SUBSTITUTE(SUBSTITUTE(SUBSTITUTE(UPPER(Emission_Table_Raw[[#This Row],[GHG Type]]),"₂","2"),"₄","4"),"₀","0")</f>
        <v>CO2</v>
      </c>
      <c r="F1464" s="8">
        <f>IF(Emission_Table[ [#This Row],[Clean GHG Type] ]="CO2", Emission_Table[[#This Row],[Emissions (tons)]],
 IF(Emission_Table[[#This Row],[Clean GHG Type]]="CH4", Emission_Table[[#This Row],[Emissions (tons)]]*28,
 IF(Emission_Table[[#This Row],[Clean GHG Type]]="N2O", Emission_Table[[#This Row],[Emissions (tons)]]*265, "")))</f>
        <v>3632.78</v>
      </c>
      <c r="G1464" s="8">
        <v>3632.78</v>
      </c>
    </row>
    <row r="1465" spans="1:7" ht="15.75" customHeight="1" x14ac:dyDescent="0.3">
      <c r="A1465" s="6" t="s">
        <v>124</v>
      </c>
      <c r="B1465" s="6" t="str">
        <f>TRIM(UPPER(Emission_Table_Raw[[#This Row],[Facility Name]]))</f>
        <v>L&amp;T</v>
      </c>
      <c r="C1465" s="1" t="s">
        <v>8</v>
      </c>
      <c r="D1465" s="3" t="str">
        <f>TRIM(UPPER(Emission_Table_Raw[[#This Row],[Scope]]))</f>
        <v>SCOPE 3</v>
      </c>
      <c r="E1465" s="3" t="str">
        <f>SUBSTITUTE(SUBSTITUTE(SUBSTITUTE(UPPER(Emission_Table_Raw[[#This Row],[GHG Type]]),"₂","2"),"₄","4"),"₀","0")</f>
        <v>CH4</v>
      </c>
      <c r="F1465" s="8">
        <f>IF(Emission_Table[ [#This Row],[Clean GHG Type] ]="CO2", Emission_Table[[#This Row],[Emissions (tons)]],
 IF(Emission_Table[[#This Row],[Clean GHG Type]]="CH4", Emission_Table[[#This Row],[Emissions (tons)]]*28,
 IF(Emission_Table[[#This Row],[Clean GHG Type]]="N2O", Emission_Table[[#This Row],[Emissions (tons)]]*265, "")))</f>
        <v>108321.36</v>
      </c>
      <c r="G1465" s="8">
        <v>3868.62</v>
      </c>
    </row>
    <row r="1466" spans="1:7" ht="15.75" customHeight="1" x14ac:dyDescent="0.3">
      <c r="A1466" s="6" t="s">
        <v>124</v>
      </c>
      <c r="B1466" s="6" t="str">
        <f>TRIM(UPPER(Emission_Table_Raw[[#This Row],[Facility Name]]))</f>
        <v>JSW ENERGY</v>
      </c>
      <c r="C1466" s="1" t="s">
        <v>23</v>
      </c>
      <c r="D1466" s="3" t="str">
        <f>TRIM(UPPER(Emission_Table_Raw[[#This Row],[Scope]]))</f>
        <v>SCOPE 3</v>
      </c>
      <c r="E1466" s="3" t="str">
        <f>SUBSTITUTE(SUBSTITUTE(SUBSTITUTE(UPPER(Emission_Table_Raw[[#This Row],[GHG Type]]),"₂","2"),"₄","4"),"₀","0")</f>
        <v>CH4</v>
      </c>
      <c r="F1466" s="8">
        <f>IF(Emission_Table[ [#This Row],[Clean GHG Type] ]="CO2", Emission_Table[[#This Row],[Emissions (tons)]],
 IF(Emission_Table[[#This Row],[Clean GHG Type]]="CH4", Emission_Table[[#This Row],[Emissions (tons)]]*28,
 IF(Emission_Table[[#This Row],[Clean GHG Type]]="N2O", Emission_Table[[#This Row],[Emissions (tons)]]*265, "")))</f>
        <v>90898.92</v>
      </c>
      <c r="G1466" s="8">
        <v>3246.39</v>
      </c>
    </row>
    <row r="1467" spans="1:7" ht="15.75" customHeight="1" x14ac:dyDescent="0.3">
      <c r="A1467" s="6" t="s">
        <v>124</v>
      </c>
      <c r="B1467" s="6" t="str">
        <f>TRIM(UPPER(Emission_Table_Raw[[#This Row],[Facility Name]]))</f>
        <v>RELIANCE INDUSTRIES</v>
      </c>
      <c r="C1467" s="1" t="s">
        <v>34</v>
      </c>
      <c r="D1467" s="3" t="str">
        <f>TRIM(UPPER(Emission_Table_Raw[[#This Row],[Scope]]))</f>
        <v>SCOPE 2</v>
      </c>
      <c r="E1467" s="3" t="str">
        <f>SUBSTITUTE(SUBSTITUTE(SUBSTITUTE(UPPER(Emission_Table_Raw[[#This Row],[GHG Type]]),"₂","2"),"₄","4"),"₀","0")</f>
        <v>CO2</v>
      </c>
      <c r="F1467" s="8">
        <f>IF(Emission_Table[ [#This Row],[Clean GHG Type] ]="CO2", Emission_Table[[#This Row],[Emissions (tons)]],
 IF(Emission_Table[[#This Row],[Clean GHG Type]]="CH4", Emission_Table[[#This Row],[Emissions (tons)]]*28,
 IF(Emission_Table[[#This Row],[Clean GHG Type]]="N2O", Emission_Table[[#This Row],[Emissions (tons)]]*265, "")))</f>
        <v>1356.94</v>
      </c>
      <c r="G1467" s="8">
        <v>1356.94</v>
      </c>
    </row>
    <row r="1468" spans="1:7" ht="15.75" customHeight="1" x14ac:dyDescent="0.3">
      <c r="A1468" s="6" t="s">
        <v>124</v>
      </c>
      <c r="B1468" s="6" t="str">
        <f>TRIM(UPPER(Emission_Table_Raw[[#This Row],[Facility Name]]))</f>
        <v>L&amp;T</v>
      </c>
      <c r="C1468" s="1" t="s">
        <v>34</v>
      </c>
      <c r="D1468" s="3" t="str">
        <f>TRIM(UPPER(Emission_Table_Raw[[#This Row],[Scope]]))</f>
        <v>SCOPE 1</v>
      </c>
      <c r="E1468" s="3" t="str">
        <f>SUBSTITUTE(SUBSTITUTE(SUBSTITUTE(UPPER(Emission_Table_Raw[[#This Row],[GHG Type]]),"₂","2"),"₄","4"),"₀","0")</f>
        <v>CH4</v>
      </c>
      <c r="F1468" s="8">
        <f>IF(Emission_Table[ [#This Row],[Clean GHG Type] ]="CO2", Emission_Table[[#This Row],[Emissions (tons)]],
 IF(Emission_Table[[#This Row],[Clean GHG Type]]="CH4", Emission_Table[[#This Row],[Emissions (tons)]]*28,
 IF(Emission_Table[[#This Row],[Clean GHG Type]]="N2O", Emission_Table[[#This Row],[Emissions (tons)]]*265, "")))</f>
        <v>121280.31999999999</v>
      </c>
      <c r="G1468" s="8">
        <v>4331.4399999999996</v>
      </c>
    </row>
    <row r="1469" spans="1:7" ht="15.75" customHeight="1" x14ac:dyDescent="0.3">
      <c r="A1469" s="6" t="s">
        <v>124</v>
      </c>
      <c r="B1469" s="6" t="str">
        <f>TRIM(UPPER(Emission_Table_Raw[[#This Row],[Facility Name]]))</f>
        <v>L&amp;T</v>
      </c>
      <c r="C1469" s="1" t="s">
        <v>34</v>
      </c>
      <c r="D1469" s="3" t="str">
        <f>TRIM(UPPER(Emission_Table_Raw[[#This Row],[Scope]]))</f>
        <v>SCOPE 3</v>
      </c>
      <c r="E1469" s="3" t="str">
        <f>SUBSTITUTE(SUBSTITUTE(SUBSTITUTE(UPPER(Emission_Table_Raw[[#This Row],[GHG Type]]),"₂","2"),"₄","4"),"₀","0")</f>
        <v>CO2</v>
      </c>
      <c r="F1469" s="8">
        <f>IF(Emission_Table[ [#This Row],[Clean GHG Type] ]="CO2", Emission_Table[[#This Row],[Emissions (tons)]],
 IF(Emission_Table[[#This Row],[Clean GHG Type]]="CH4", Emission_Table[[#This Row],[Emissions (tons)]]*28,
 IF(Emission_Table[[#This Row],[Clean GHG Type]]="N2O", Emission_Table[[#This Row],[Emissions (tons)]]*265, "")))</f>
        <v>3081.68</v>
      </c>
      <c r="G1469" s="8">
        <v>3081.68</v>
      </c>
    </row>
    <row r="1470" spans="1:7" ht="15.75" customHeight="1" x14ac:dyDescent="0.3">
      <c r="A1470" s="6" t="s">
        <v>124</v>
      </c>
      <c r="B1470" s="6" t="str">
        <f>TRIM(UPPER(Emission_Table_Raw[[#This Row],[Facility Name]]))</f>
        <v>TATA STEEL</v>
      </c>
      <c r="C1470" s="1" t="s">
        <v>23</v>
      </c>
      <c r="D1470" s="3" t="str">
        <f>TRIM(UPPER(Emission_Table_Raw[[#This Row],[Scope]]))</f>
        <v>SCOPE 1</v>
      </c>
      <c r="E1470" s="3" t="str">
        <f>SUBSTITUTE(SUBSTITUTE(SUBSTITUTE(UPPER(Emission_Table_Raw[[#This Row],[GHG Type]]),"₂","2"),"₄","4"),"₀","0")</f>
        <v>N2O</v>
      </c>
      <c r="F1470" s="8">
        <f>IF(Emission_Table[ [#This Row],[Clean GHG Type] ]="CO2", Emission_Table[[#This Row],[Emissions (tons)]],
 IF(Emission_Table[[#This Row],[Clean GHG Type]]="CH4", Emission_Table[[#This Row],[Emissions (tons)]]*28,
 IF(Emission_Table[[#This Row],[Clean GHG Type]]="N2O", Emission_Table[[#This Row],[Emissions (tons)]]*265, "")))</f>
        <v>866446.65</v>
      </c>
      <c r="G1470" s="8">
        <v>3269.61</v>
      </c>
    </row>
    <row r="1471" spans="1:7" ht="15.75" customHeight="1" x14ac:dyDescent="0.3">
      <c r="A1471" s="6" t="s">
        <v>151</v>
      </c>
      <c r="B1471" s="6" t="str">
        <f>TRIM(UPPER(Emission_Table_Raw[[#This Row],[Facility Name]]))</f>
        <v>L&amp;T</v>
      </c>
      <c r="C1471" s="1" t="s">
        <v>23</v>
      </c>
      <c r="D1471" s="3" t="str">
        <f>TRIM(UPPER(Emission_Table_Raw[[#This Row],[Scope]]))</f>
        <v>SCOPE 1</v>
      </c>
      <c r="E1471" s="3" t="str">
        <f>SUBSTITUTE(SUBSTITUTE(SUBSTITUTE(UPPER(Emission_Table_Raw[[#This Row],[GHG Type]]),"₂","2"),"₄","4"),"₀","0")</f>
        <v>CH4</v>
      </c>
      <c r="F1471" s="8">
        <f>IF(Emission_Table[ [#This Row],[Clean GHG Type] ]="CO2", Emission_Table[[#This Row],[Emissions (tons)]],
 IF(Emission_Table[[#This Row],[Clean GHG Type]]="CH4", Emission_Table[[#This Row],[Emissions (tons)]]*28,
 IF(Emission_Table[[#This Row],[Clean GHG Type]]="N2O", Emission_Table[[#This Row],[Emissions (tons)]]*265, "")))</f>
        <v>125796.72</v>
      </c>
      <c r="G1471" s="8">
        <v>4492.74</v>
      </c>
    </row>
    <row r="1472" spans="1:7" ht="15.75" customHeight="1" x14ac:dyDescent="0.3">
      <c r="A1472" s="6" t="s">
        <v>151</v>
      </c>
      <c r="B1472" s="6" t="str">
        <f>TRIM(UPPER(Emission_Table_Raw[[#This Row],[Facility Name]]))</f>
        <v>L&amp;T</v>
      </c>
      <c r="C1472" s="1" t="s">
        <v>8</v>
      </c>
      <c r="D1472" s="3" t="str">
        <f>TRIM(UPPER(Emission_Table_Raw[[#This Row],[Scope]]))</f>
        <v>SCOPE 2</v>
      </c>
      <c r="E1472" s="3" t="str">
        <f>SUBSTITUTE(SUBSTITUTE(SUBSTITUTE(UPPER(Emission_Table_Raw[[#This Row],[GHG Type]]),"₂","2"),"₄","4"),"₀","0")</f>
        <v>CH4</v>
      </c>
      <c r="F1472" s="8">
        <f>IF(Emission_Table[ [#This Row],[Clean GHG Type] ]="CO2", Emission_Table[[#This Row],[Emissions (tons)]],
 IF(Emission_Table[[#This Row],[Clean GHG Type]]="CH4", Emission_Table[[#This Row],[Emissions (tons)]]*28,
 IF(Emission_Table[[#This Row],[Clean GHG Type]]="N2O", Emission_Table[[#This Row],[Emissions (tons)]]*265, "")))</f>
        <v>91998.2</v>
      </c>
      <c r="G1472" s="8">
        <v>3285.65</v>
      </c>
    </row>
    <row r="1473" spans="1:7" ht="15.75" customHeight="1" x14ac:dyDescent="0.3">
      <c r="A1473" s="6" t="s">
        <v>151</v>
      </c>
      <c r="B1473" s="6" t="str">
        <f>TRIM(UPPER(Emission_Table_Raw[[#This Row],[Facility Name]]))</f>
        <v>ADANI GREEN</v>
      </c>
      <c r="C1473" s="1" t="s">
        <v>23</v>
      </c>
      <c r="D1473" s="3" t="str">
        <f>TRIM(UPPER(Emission_Table_Raw[[#This Row],[Scope]]))</f>
        <v>SCOPE 1</v>
      </c>
      <c r="E1473" s="3" t="str">
        <f>SUBSTITUTE(SUBSTITUTE(SUBSTITUTE(UPPER(Emission_Table_Raw[[#This Row],[GHG Type]]),"₂","2"),"₄","4"),"₀","0")</f>
        <v>CO2</v>
      </c>
      <c r="F1473" s="8">
        <f>IF(Emission_Table[ [#This Row],[Clean GHG Type] ]="CO2", Emission_Table[[#This Row],[Emissions (tons)]],
 IF(Emission_Table[[#This Row],[Clean GHG Type]]="CH4", Emission_Table[[#This Row],[Emissions (tons)]]*28,
 IF(Emission_Table[[#This Row],[Clean GHG Type]]="N2O", Emission_Table[[#This Row],[Emissions (tons)]]*265, "")))</f>
        <v>1823.3</v>
      </c>
      <c r="G1473" s="8">
        <v>1823.3</v>
      </c>
    </row>
    <row r="1474" spans="1:7" ht="15.75" customHeight="1" x14ac:dyDescent="0.3">
      <c r="A1474" s="6" t="s">
        <v>151</v>
      </c>
      <c r="B1474" s="6" t="str">
        <f>TRIM(UPPER(Emission_Table_Raw[[#This Row],[Facility Name]]))</f>
        <v>L&amp;T</v>
      </c>
      <c r="C1474" s="1" t="s">
        <v>13</v>
      </c>
      <c r="D1474" s="3" t="str">
        <f>TRIM(UPPER(Emission_Table_Raw[[#This Row],[Scope]]))</f>
        <v>SCOPE 3</v>
      </c>
      <c r="E1474" s="3" t="str">
        <f>SUBSTITUTE(SUBSTITUTE(SUBSTITUTE(UPPER(Emission_Table_Raw[[#This Row],[GHG Type]]),"₂","2"),"₄","4"),"₀","0")</f>
        <v>N2O</v>
      </c>
      <c r="F1474" s="8">
        <f>IF(Emission_Table[ [#This Row],[Clean GHG Type] ]="CO2", Emission_Table[[#This Row],[Emissions (tons)]],
 IF(Emission_Table[[#This Row],[Clean GHG Type]]="CH4", Emission_Table[[#This Row],[Emissions (tons)]]*28,
 IF(Emission_Table[[#This Row],[Clean GHG Type]]="N2O", Emission_Table[[#This Row],[Emissions (tons)]]*265, "")))</f>
        <v>594230.70000000007</v>
      </c>
      <c r="G1474" s="8">
        <v>2242.38</v>
      </c>
    </row>
    <row r="1475" spans="1:7" ht="15.75" customHeight="1" x14ac:dyDescent="0.3">
      <c r="A1475" s="6" t="s">
        <v>151</v>
      </c>
      <c r="B1475" s="6" t="str">
        <f>TRIM(UPPER(Emission_Table_Raw[[#This Row],[Facility Name]]))</f>
        <v>TATA STEEL</v>
      </c>
      <c r="C1475" s="1" t="s">
        <v>8</v>
      </c>
      <c r="D1475" s="3" t="str">
        <f>TRIM(UPPER(Emission_Table_Raw[[#This Row],[Scope]]))</f>
        <v>SCOPE 1</v>
      </c>
      <c r="E1475" s="3" t="str">
        <f>SUBSTITUTE(SUBSTITUTE(SUBSTITUTE(UPPER(Emission_Table_Raw[[#This Row],[GHG Type]]),"₂","2"),"₄","4"),"₀","0")</f>
        <v>N2O</v>
      </c>
      <c r="F1475" s="8">
        <f>IF(Emission_Table[ [#This Row],[Clean GHG Type] ]="CO2", Emission_Table[[#This Row],[Emissions (tons)]],
 IF(Emission_Table[[#This Row],[Clean GHG Type]]="CH4", Emission_Table[[#This Row],[Emissions (tons)]]*28,
 IF(Emission_Table[[#This Row],[Clean GHG Type]]="N2O", Emission_Table[[#This Row],[Emissions (tons)]]*265, "")))</f>
        <v>329922.34999999998</v>
      </c>
      <c r="G1475" s="8">
        <v>1244.99</v>
      </c>
    </row>
    <row r="1476" spans="1:7" ht="15.75" customHeight="1" x14ac:dyDescent="0.3">
      <c r="A1476" s="6" t="s">
        <v>151</v>
      </c>
      <c r="B1476" s="6" t="str">
        <f>TRIM(UPPER(Emission_Table_Raw[[#This Row],[Facility Name]]))</f>
        <v>ADANI GREEN</v>
      </c>
      <c r="C1476" s="1" t="s">
        <v>8</v>
      </c>
      <c r="D1476" s="3" t="str">
        <f>TRIM(UPPER(Emission_Table_Raw[[#This Row],[Scope]]))</f>
        <v>SCOPE 2</v>
      </c>
      <c r="E1476" s="3" t="str">
        <f>SUBSTITUTE(SUBSTITUTE(SUBSTITUTE(UPPER(Emission_Table_Raw[[#This Row],[GHG Type]]),"₂","2"),"₄","4"),"₀","0")</f>
        <v>CO2</v>
      </c>
      <c r="F1476" s="8">
        <f>IF(Emission_Table[ [#This Row],[Clean GHG Type] ]="CO2", Emission_Table[[#This Row],[Emissions (tons)]],
 IF(Emission_Table[[#This Row],[Clean GHG Type]]="CH4", Emission_Table[[#This Row],[Emissions (tons)]]*28,
 IF(Emission_Table[[#This Row],[Clean GHG Type]]="N2O", Emission_Table[[#This Row],[Emissions (tons)]]*265, "")))</f>
        <v>191.17</v>
      </c>
      <c r="G1476" s="8">
        <v>191.17</v>
      </c>
    </row>
    <row r="1477" spans="1:7" ht="15.75" customHeight="1" x14ac:dyDescent="0.3">
      <c r="A1477" s="6" t="s">
        <v>151</v>
      </c>
      <c r="B1477" s="6" t="str">
        <f>TRIM(UPPER(Emission_Table_Raw[[#This Row],[Facility Name]]))</f>
        <v>TATA STEEL</v>
      </c>
      <c r="C1477" s="1" t="s">
        <v>34</v>
      </c>
      <c r="D1477" s="3" t="str">
        <f>TRIM(UPPER(Emission_Table_Raw[[#This Row],[Scope]]))</f>
        <v>SCOPE 2</v>
      </c>
      <c r="E1477" s="3" t="str">
        <f>SUBSTITUTE(SUBSTITUTE(SUBSTITUTE(UPPER(Emission_Table_Raw[[#This Row],[GHG Type]]),"₂","2"),"₄","4"),"₀","0")</f>
        <v>CH4</v>
      </c>
      <c r="F1477" s="8">
        <f>IF(Emission_Table[ [#This Row],[Clean GHG Type] ]="CO2", Emission_Table[[#This Row],[Emissions (tons)]],
 IF(Emission_Table[[#This Row],[Clean GHG Type]]="CH4", Emission_Table[[#This Row],[Emissions (tons)]]*28,
 IF(Emission_Table[[#This Row],[Clean GHG Type]]="N2O", Emission_Table[[#This Row],[Emissions (tons)]]*265, "")))</f>
        <v>17528.84</v>
      </c>
      <c r="G1477" s="8">
        <v>626.03</v>
      </c>
    </row>
    <row r="1478" spans="1:7" ht="15.75" customHeight="1" x14ac:dyDescent="0.3">
      <c r="A1478" s="6" t="s">
        <v>151</v>
      </c>
      <c r="B1478" s="6" t="str">
        <f>TRIM(UPPER(Emission_Table_Raw[[#This Row],[Facility Name]]))</f>
        <v>L&amp;T</v>
      </c>
      <c r="C1478" s="1" t="s">
        <v>34</v>
      </c>
      <c r="D1478" s="3" t="str">
        <f>TRIM(UPPER(Emission_Table_Raw[[#This Row],[Scope]]))</f>
        <v>SCOPE 2</v>
      </c>
      <c r="E1478" s="3" t="str">
        <f>SUBSTITUTE(SUBSTITUTE(SUBSTITUTE(UPPER(Emission_Table_Raw[[#This Row],[GHG Type]]),"₂","2"),"₄","4"),"₀","0")</f>
        <v>CO2</v>
      </c>
      <c r="F1478" s="8">
        <f>IF(Emission_Table[ [#This Row],[Clean GHG Type] ]="CO2", Emission_Table[[#This Row],[Emissions (tons)]],
 IF(Emission_Table[[#This Row],[Clean GHG Type]]="CH4", Emission_Table[[#This Row],[Emissions (tons)]]*28,
 IF(Emission_Table[[#This Row],[Clean GHG Type]]="N2O", Emission_Table[[#This Row],[Emissions (tons)]]*265, "")))</f>
        <v>1928.39</v>
      </c>
      <c r="G1478" s="8">
        <v>1928.39</v>
      </c>
    </row>
    <row r="1479" spans="1:7" ht="15.75" customHeight="1" x14ac:dyDescent="0.3">
      <c r="A1479" s="6" t="s">
        <v>151</v>
      </c>
      <c r="B1479" s="6" t="str">
        <f>TRIM(UPPER(Emission_Table_Raw[[#This Row],[Facility Name]]))</f>
        <v>ADANI GREEN</v>
      </c>
      <c r="C1479" s="1" t="s">
        <v>34</v>
      </c>
      <c r="D1479" s="3" t="str">
        <f>TRIM(UPPER(Emission_Table_Raw[[#This Row],[Scope]]))</f>
        <v>SCOPE 2</v>
      </c>
      <c r="E1479" s="3" t="str">
        <f>SUBSTITUTE(SUBSTITUTE(SUBSTITUTE(UPPER(Emission_Table_Raw[[#This Row],[GHG Type]]),"₂","2"),"₄","4"),"₀","0")</f>
        <v>CO2</v>
      </c>
      <c r="F1479" s="8">
        <f>IF(Emission_Table[ [#This Row],[Clean GHG Type] ]="CO2", Emission_Table[[#This Row],[Emissions (tons)]],
 IF(Emission_Table[[#This Row],[Clean GHG Type]]="CH4", Emission_Table[[#This Row],[Emissions (tons)]]*28,
 IF(Emission_Table[[#This Row],[Clean GHG Type]]="N2O", Emission_Table[[#This Row],[Emissions (tons)]]*265, "")))</f>
        <v>4667.1400000000003</v>
      </c>
      <c r="G1479" s="8">
        <v>4667.1400000000003</v>
      </c>
    </row>
    <row r="1480" spans="1:7" ht="15.75" customHeight="1" x14ac:dyDescent="0.3">
      <c r="A1480" s="6" t="s">
        <v>200</v>
      </c>
      <c r="B1480" s="6" t="str">
        <f>TRIM(UPPER(Emission_Table_Raw[[#This Row],[Facility Name]]))</f>
        <v>L&amp;T</v>
      </c>
      <c r="C1480" s="1" t="s">
        <v>8</v>
      </c>
      <c r="D1480" s="3" t="str">
        <f>TRIM(UPPER(Emission_Table_Raw[[#This Row],[Scope]]))</f>
        <v>SCOPE 2</v>
      </c>
      <c r="E1480" s="3" t="str">
        <f>SUBSTITUTE(SUBSTITUTE(SUBSTITUTE(UPPER(Emission_Table_Raw[[#This Row],[GHG Type]]),"₂","2"),"₄","4"),"₀","0")</f>
        <v>CO2</v>
      </c>
      <c r="F1480" s="8">
        <f>IF(Emission_Table[ [#This Row],[Clean GHG Type] ]="CO2", Emission_Table[[#This Row],[Emissions (tons)]],
 IF(Emission_Table[[#This Row],[Clean GHG Type]]="CH4", Emission_Table[[#This Row],[Emissions (tons)]]*28,
 IF(Emission_Table[[#This Row],[Clean GHG Type]]="N2O", Emission_Table[[#This Row],[Emissions (tons)]]*265, "")))</f>
        <v>4950.7719510392317</v>
      </c>
      <c r="G1480" s="8">
        <v>4950.7719510392317</v>
      </c>
    </row>
    <row r="1481" spans="1:7" ht="15.75" customHeight="1" x14ac:dyDescent="0.3">
      <c r="A1481" s="6" t="s">
        <v>200</v>
      </c>
      <c r="B1481" s="6" t="str">
        <f>TRIM(UPPER(Emission_Table_Raw[[#This Row],[Facility Name]]))</f>
        <v>ADANI GREEN</v>
      </c>
      <c r="C1481" s="1" t="s">
        <v>8</v>
      </c>
      <c r="D1481" s="3" t="str">
        <f>TRIM(UPPER(Emission_Table_Raw[[#This Row],[Scope]]))</f>
        <v>SCOPE 1</v>
      </c>
      <c r="E1481" s="3" t="str">
        <f>SUBSTITUTE(SUBSTITUTE(SUBSTITUTE(UPPER(Emission_Table_Raw[[#This Row],[GHG Type]]),"₂","2"),"₄","4"),"₀","0")</f>
        <v>CH4</v>
      </c>
      <c r="F1481" s="8">
        <f>IF(Emission_Table[ [#This Row],[Clean GHG Type] ]="CO2", Emission_Table[[#This Row],[Emissions (tons)]],
 IF(Emission_Table[[#This Row],[Clean GHG Type]]="CH4", Emission_Table[[#This Row],[Emissions (tons)]]*28,
 IF(Emission_Table[[#This Row],[Clean GHG Type]]="N2O", Emission_Table[[#This Row],[Emissions (tons)]]*265, "")))</f>
        <v>111961.56487509218</v>
      </c>
      <c r="G1481" s="8">
        <v>3998.6273169675778</v>
      </c>
    </row>
    <row r="1482" spans="1:7" ht="15.75" customHeight="1" x14ac:dyDescent="0.3">
      <c r="A1482" s="6" t="s">
        <v>200</v>
      </c>
      <c r="B1482" s="6" t="str">
        <f>TRIM(UPPER(Emission_Table_Raw[[#This Row],[Facility Name]]))</f>
        <v>JSW ENERGY</v>
      </c>
      <c r="C1482" s="1" t="s">
        <v>34</v>
      </c>
      <c r="D1482" s="3" t="str">
        <f>TRIM(UPPER(Emission_Table_Raw[[#This Row],[Scope]]))</f>
        <v>SCOPE 3</v>
      </c>
      <c r="E1482" s="3" t="str">
        <f>SUBSTITUTE(SUBSTITUTE(SUBSTITUTE(UPPER(Emission_Table_Raw[[#This Row],[GHG Type]]),"₂","2"),"₄","4"),"₀","0")</f>
        <v>CH4</v>
      </c>
      <c r="F1482" s="8">
        <f>IF(Emission_Table[ [#This Row],[Clean GHG Type] ]="CO2", Emission_Table[[#This Row],[Emissions (tons)]],
 IF(Emission_Table[[#This Row],[Clean GHG Type]]="CH4", Emission_Table[[#This Row],[Emissions (tons)]]*28,
 IF(Emission_Table[[#This Row],[Clean GHG Type]]="N2O", Emission_Table[[#This Row],[Emissions (tons)]]*265, "")))</f>
        <v>48949.264929659614</v>
      </c>
      <c r="G1482" s="8">
        <v>1748.188033202129</v>
      </c>
    </row>
    <row r="1483" spans="1:7" ht="15.75" customHeight="1" x14ac:dyDescent="0.3">
      <c r="A1483" s="6" t="s">
        <v>200</v>
      </c>
      <c r="B1483" s="6" t="str">
        <f>TRIM(UPPER(Emission_Table_Raw[[#This Row],[Facility Name]]))</f>
        <v>L&amp;T</v>
      </c>
      <c r="C1483" s="1" t="s">
        <v>34</v>
      </c>
      <c r="D1483" s="3" t="str">
        <f>TRIM(UPPER(Emission_Table_Raw[[#This Row],[Scope]]))</f>
        <v>SCOPE 2</v>
      </c>
      <c r="E1483" s="3" t="str">
        <f>SUBSTITUTE(SUBSTITUTE(SUBSTITUTE(UPPER(Emission_Table_Raw[[#This Row],[GHG Type]]),"₂","2"),"₄","4"),"₀","0")</f>
        <v>CO2</v>
      </c>
      <c r="F1483" s="8">
        <f>IF(Emission_Table[ [#This Row],[Clean GHG Type] ]="CO2", Emission_Table[[#This Row],[Emissions (tons)]],
 IF(Emission_Table[[#This Row],[Clean GHG Type]]="CH4", Emission_Table[[#This Row],[Emissions (tons)]]*28,
 IF(Emission_Table[[#This Row],[Clean GHG Type]]="N2O", Emission_Table[[#This Row],[Emissions (tons)]]*265, "")))</f>
        <v>193.32</v>
      </c>
      <c r="G1483" s="8">
        <v>193.32</v>
      </c>
    </row>
    <row r="1484" spans="1:7" ht="15.75" customHeight="1" x14ac:dyDescent="0.3">
      <c r="A1484" s="6" t="s">
        <v>200</v>
      </c>
      <c r="B1484" s="6" t="str">
        <f>TRIM(UPPER(Emission_Table_Raw[[#This Row],[Facility Name]]))</f>
        <v>TATA STEEL</v>
      </c>
      <c r="C1484" s="1" t="s">
        <v>8</v>
      </c>
      <c r="D1484" s="3" t="str">
        <f>TRIM(UPPER(Emission_Table_Raw[[#This Row],[Scope]]))</f>
        <v>SCOPE 3</v>
      </c>
      <c r="E1484" s="3" t="str">
        <f>SUBSTITUTE(SUBSTITUTE(SUBSTITUTE(UPPER(Emission_Table_Raw[[#This Row],[GHG Type]]),"₂","2"),"₄","4"),"₀","0")</f>
        <v>CH4</v>
      </c>
      <c r="F1484" s="8">
        <f>IF(Emission_Table[ [#This Row],[Clean GHG Type] ]="CO2", Emission_Table[[#This Row],[Emissions (tons)]],
 IF(Emission_Table[[#This Row],[Clean GHG Type]]="CH4", Emission_Table[[#This Row],[Emissions (tons)]]*28,
 IF(Emission_Table[[#This Row],[Clean GHG Type]]="N2O", Emission_Table[[#This Row],[Emissions (tons)]]*265, "")))</f>
        <v>11275.04</v>
      </c>
      <c r="G1484" s="8">
        <v>402.68</v>
      </c>
    </row>
    <row r="1485" spans="1:7" ht="15.75" customHeight="1" x14ac:dyDescent="0.3">
      <c r="A1485" s="6" t="s">
        <v>200</v>
      </c>
      <c r="B1485" s="6" t="str">
        <f>TRIM(UPPER(Emission_Table_Raw[[#This Row],[Facility Name]]))</f>
        <v>RELIANCE INDUSTRIES</v>
      </c>
      <c r="C1485" s="1" t="s">
        <v>8</v>
      </c>
      <c r="D1485" s="3" t="str">
        <f>TRIM(UPPER(Emission_Table_Raw[[#This Row],[Scope]]))</f>
        <v>SCOPE 3</v>
      </c>
      <c r="E1485" s="3" t="str">
        <f>SUBSTITUTE(SUBSTITUTE(SUBSTITUTE(UPPER(Emission_Table_Raw[[#This Row],[GHG Type]]),"₂","2"),"₄","4"),"₀","0")</f>
        <v>CO2</v>
      </c>
      <c r="F1485" s="8">
        <f>IF(Emission_Table[ [#This Row],[Clean GHG Type] ]="CO2", Emission_Table[[#This Row],[Emissions (tons)]],
 IF(Emission_Table[[#This Row],[Clean GHG Type]]="CH4", Emission_Table[[#This Row],[Emissions (tons)]]*28,
 IF(Emission_Table[[#This Row],[Clean GHG Type]]="N2O", Emission_Table[[#This Row],[Emissions (tons)]]*265, "")))</f>
        <v>3725.8493834481519</v>
      </c>
      <c r="G1485" s="8">
        <v>3725.8493834481519</v>
      </c>
    </row>
    <row r="1486" spans="1:7" ht="15.75" customHeight="1" x14ac:dyDescent="0.3">
      <c r="A1486" s="6" t="s">
        <v>200</v>
      </c>
      <c r="B1486" s="6" t="str">
        <f>TRIM(UPPER(Emission_Table_Raw[[#This Row],[Facility Name]]))</f>
        <v>L&amp;T</v>
      </c>
      <c r="C1486" s="1" t="s">
        <v>8</v>
      </c>
      <c r="D1486" s="3" t="str">
        <f>TRIM(UPPER(Emission_Table_Raw[[#This Row],[Scope]]))</f>
        <v>SCOPE 3</v>
      </c>
      <c r="E1486" s="3" t="str">
        <f>SUBSTITUTE(SUBSTITUTE(SUBSTITUTE(UPPER(Emission_Table_Raw[[#This Row],[GHG Type]]),"₂","2"),"₄","4"),"₀","0")</f>
        <v>CO2</v>
      </c>
      <c r="F1486" s="8">
        <f>IF(Emission_Table[ [#This Row],[Clean GHG Type] ]="CO2", Emission_Table[[#This Row],[Emissions (tons)]],
 IF(Emission_Table[[#This Row],[Clean GHG Type]]="CH4", Emission_Table[[#This Row],[Emissions (tons)]]*28,
 IF(Emission_Table[[#This Row],[Clean GHG Type]]="N2O", Emission_Table[[#This Row],[Emissions (tons)]]*265, "")))</f>
        <v>258.93</v>
      </c>
      <c r="G1486" s="8">
        <v>258.93</v>
      </c>
    </row>
    <row r="1487" spans="1:7" ht="15.75" customHeight="1" x14ac:dyDescent="0.3">
      <c r="A1487" s="6" t="s">
        <v>156</v>
      </c>
      <c r="B1487" s="6" t="str">
        <f>TRIM(UPPER(Emission_Table_Raw[[#This Row],[Facility Name]]))</f>
        <v>TATA STEEL</v>
      </c>
      <c r="C1487" s="1" t="s">
        <v>23</v>
      </c>
      <c r="D1487" s="3" t="str">
        <f>TRIM(UPPER(Emission_Table_Raw[[#This Row],[Scope]]))</f>
        <v>SCOPE 2</v>
      </c>
      <c r="E1487" s="3" t="str">
        <f>SUBSTITUTE(SUBSTITUTE(SUBSTITUTE(UPPER(Emission_Table_Raw[[#This Row],[GHG Type]]),"₂","2"),"₄","4"),"₀","0")</f>
        <v>N2O</v>
      </c>
      <c r="F1487" s="8">
        <f>IF(Emission_Table[ [#This Row],[Clean GHG Type] ]="CO2", Emission_Table[[#This Row],[Emissions (tons)]],
 IF(Emission_Table[[#This Row],[Clean GHG Type]]="CH4", Emission_Table[[#This Row],[Emissions (tons)]]*28,
 IF(Emission_Table[[#This Row],[Clean GHG Type]]="N2O", Emission_Table[[#This Row],[Emissions (tons)]]*265, "")))</f>
        <v>674663.5</v>
      </c>
      <c r="G1487" s="8">
        <v>2545.9</v>
      </c>
    </row>
    <row r="1488" spans="1:7" ht="15.75" customHeight="1" x14ac:dyDescent="0.3">
      <c r="A1488" s="6" t="s">
        <v>156</v>
      </c>
      <c r="B1488" s="6" t="str">
        <f>TRIM(UPPER(Emission_Table_Raw[[#This Row],[Facility Name]]))</f>
        <v>ADANI GREEN</v>
      </c>
      <c r="C1488" s="1" t="s">
        <v>13</v>
      </c>
      <c r="D1488" s="3" t="str">
        <f>TRIM(UPPER(Emission_Table_Raw[[#This Row],[Scope]]))</f>
        <v>SCOPE 1</v>
      </c>
      <c r="E1488" s="3" t="str">
        <f>SUBSTITUTE(SUBSTITUTE(SUBSTITUTE(UPPER(Emission_Table_Raw[[#This Row],[GHG Type]]),"₂","2"),"₄","4"),"₀","0")</f>
        <v>CO2</v>
      </c>
      <c r="F1488" s="8">
        <f>IF(Emission_Table[ [#This Row],[Clean GHG Type] ]="CO2", Emission_Table[[#This Row],[Emissions (tons)]],
 IF(Emission_Table[[#This Row],[Clean GHG Type]]="CH4", Emission_Table[[#This Row],[Emissions (tons)]]*28,
 IF(Emission_Table[[#This Row],[Clean GHG Type]]="N2O", Emission_Table[[#This Row],[Emissions (tons)]]*265, "")))</f>
        <v>162.68</v>
      </c>
      <c r="G1488" s="8">
        <v>162.68</v>
      </c>
    </row>
    <row r="1489" spans="1:7" ht="15.75" customHeight="1" x14ac:dyDescent="0.3">
      <c r="A1489" s="6" t="s">
        <v>156</v>
      </c>
      <c r="B1489" s="6" t="str">
        <f>TRIM(UPPER(Emission_Table_Raw[[#This Row],[Facility Name]]))</f>
        <v>TATA STEEL</v>
      </c>
      <c r="C1489" s="1" t="s">
        <v>13</v>
      </c>
      <c r="D1489" s="3" t="str">
        <f>TRIM(UPPER(Emission_Table_Raw[[#This Row],[Scope]]))</f>
        <v>SCOPE 3</v>
      </c>
      <c r="E1489" s="3" t="str">
        <f>SUBSTITUTE(SUBSTITUTE(SUBSTITUTE(UPPER(Emission_Table_Raw[[#This Row],[GHG Type]]),"₂","2"),"₄","4"),"₀","0")</f>
        <v>CO2</v>
      </c>
      <c r="F1489" s="8">
        <f>IF(Emission_Table[ [#This Row],[Clean GHG Type] ]="CO2", Emission_Table[[#This Row],[Emissions (tons)]],
 IF(Emission_Table[[#This Row],[Clean GHG Type]]="CH4", Emission_Table[[#This Row],[Emissions (tons)]]*28,
 IF(Emission_Table[[#This Row],[Clean GHG Type]]="N2O", Emission_Table[[#This Row],[Emissions (tons)]]*265, "")))</f>
        <v>880</v>
      </c>
      <c r="G1489" s="8">
        <v>880</v>
      </c>
    </row>
    <row r="1490" spans="1:7" ht="15.75" customHeight="1" x14ac:dyDescent="0.3">
      <c r="A1490" s="6" t="s">
        <v>156</v>
      </c>
      <c r="B1490" s="6" t="str">
        <f>TRIM(UPPER(Emission_Table_Raw[[#This Row],[Facility Name]]))</f>
        <v>RELIANCE INDUSTRIES</v>
      </c>
      <c r="C1490" s="1" t="s">
        <v>13</v>
      </c>
      <c r="D1490" s="3" t="str">
        <f>TRIM(UPPER(Emission_Table_Raw[[#This Row],[Scope]]))</f>
        <v>SCOPE 3</v>
      </c>
      <c r="E1490" s="3" t="str">
        <f>SUBSTITUTE(SUBSTITUTE(SUBSTITUTE(UPPER(Emission_Table_Raw[[#This Row],[GHG Type]]),"₂","2"),"₄","4"),"₀","0")</f>
        <v>CH4</v>
      </c>
      <c r="F1490" s="8">
        <f>IF(Emission_Table[ [#This Row],[Clean GHG Type] ]="CO2", Emission_Table[[#This Row],[Emissions (tons)]],
 IF(Emission_Table[[#This Row],[Clean GHG Type]]="CH4", Emission_Table[[#This Row],[Emissions (tons)]]*28,
 IF(Emission_Table[[#This Row],[Clean GHG Type]]="N2O", Emission_Table[[#This Row],[Emissions (tons)]]*265, "")))</f>
        <v>97925.67072993287</v>
      </c>
      <c r="G1490" s="8">
        <v>3497.345383211888</v>
      </c>
    </row>
    <row r="1491" spans="1:7" ht="15.75" customHeight="1" x14ac:dyDescent="0.3">
      <c r="A1491" s="6" t="s">
        <v>156</v>
      </c>
      <c r="B1491" s="6" t="str">
        <f>TRIM(UPPER(Emission_Table_Raw[[#This Row],[Facility Name]]))</f>
        <v>RELIANCE INDUSTRIES</v>
      </c>
      <c r="C1491" s="1" t="s">
        <v>23</v>
      </c>
      <c r="D1491" s="3" t="str">
        <f>TRIM(UPPER(Emission_Table_Raw[[#This Row],[Scope]]))</f>
        <v>SCOPE 2</v>
      </c>
      <c r="E1491" s="3" t="str">
        <f>SUBSTITUTE(SUBSTITUTE(SUBSTITUTE(UPPER(Emission_Table_Raw[[#This Row],[GHG Type]]),"₂","2"),"₄","4"),"₀","0")</f>
        <v>CO2</v>
      </c>
      <c r="F1491" s="8">
        <f>IF(Emission_Table[ [#This Row],[Clean GHG Type] ]="CO2", Emission_Table[[#This Row],[Emissions (tons)]],
 IF(Emission_Table[[#This Row],[Clean GHG Type]]="CH4", Emission_Table[[#This Row],[Emissions (tons)]]*28,
 IF(Emission_Table[[#This Row],[Clean GHG Type]]="N2O", Emission_Table[[#This Row],[Emissions (tons)]]*265, "")))</f>
        <v>2848.9538487209052</v>
      </c>
      <c r="G1491" s="8">
        <v>2848.9538487209052</v>
      </c>
    </row>
    <row r="1492" spans="1:7" ht="15.75" customHeight="1" x14ac:dyDescent="0.3">
      <c r="A1492" s="6" t="s">
        <v>156</v>
      </c>
      <c r="B1492" s="6" t="str">
        <f>TRIM(UPPER(Emission_Table_Raw[[#This Row],[Facility Name]]))</f>
        <v>JSW ENERGY</v>
      </c>
      <c r="C1492" s="1" t="s">
        <v>23</v>
      </c>
      <c r="D1492" s="3" t="str">
        <f>TRIM(UPPER(Emission_Table_Raw[[#This Row],[Scope]]))</f>
        <v>SCOPE 1</v>
      </c>
      <c r="E1492" s="3" t="str">
        <f>SUBSTITUTE(SUBSTITUTE(SUBSTITUTE(UPPER(Emission_Table_Raw[[#This Row],[GHG Type]]),"₂","2"),"₄","4"),"₀","0")</f>
        <v>CO2</v>
      </c>
      <c r="F1492" s="8">
        <f>IF(Emission_Table[ [#This Row],[Clean GHG Type] ]="CO2", Emission_Table[[#This Row],[Emissions (tons)]],
 IF(Emission_Table[[#This Row],[Clean GHG Type]]="CH4", Emission_Table[[#This Row],[Emissions (tons)]]*28,
 IF(Emission_Table[[#This Row],[Clean GHG Type]]="N2O", Emission_Table[[#This Row],[Emissions (tons)]]*265, "")))</f>
        <v>3888.6305110379558</v>
      </c>
      <c r="G1492" s="8">
        <v>3888.6305110379558</v>
      </c>
    </row>
    <row r="1493" spans="1:7" ht="15.75" customHeight="1" x14ac:dyDescent="0.3">
      <c r="A1493" s="6" t="s">
        <v>156</v>
      </c>
      <c r="B1493" s="6" t="str">
        <f>TRIM(UPPER(Emission_Table_Raw[[#This Row],[Facility Name]]))</f>
        <v>RELIANCE INDUSTRIES</v>
      </c>
      <c r="C1493" s="1" t="s">
        <v>8</v>
      </c>
      <c r="D1493" s="3" t="str">
        <f>TRIM(UPPER(Emission_Table_Raw[[#This Row],[Scope]]))</f>
        <v>SCOPE 3</v>
      </c>
      <c r="E1493" s="3" t="str">
        <f>SUBSTITUTE(SUBSTITUTE(SUBSTITUTE(UPPER(Emission_Table_Raw[[#This Row],[GHG Type]]),"₂","2"),"₄","4"),"₀","0")</f>
        <v>CH4</v>
      </c>
      <c r="F1493" s="8">
        <f>IF(Emission_Table[ [#This Row],[Clean GHG Type] ]="CO2", Emission_Table[[#This Row],[Emissions (tons)]],
 IF(Emission_Table[[#This Row],[Clean GHG Type]]="CH4", Emission_Table[[#This Row],[Emissions (tons)]]*28,
 IF(Emission_Table[[#This Row],[Clean GHG Type]]="N2O", Emission_Table[[#This Row],[Emissions (tons)]]*265, "")))</f>
        <v>106510.92687618927</v>
      </c>
      <c r="G1493" s="8">
        <v>3803.961674149617</v>
      </c>
    </row>
    <row r="1494" spans="1:7" ht="15.75" customHeight="1" x14ac:dyDescent="0.3">
      <c r="A1494" s="6" t="s">
        <v>156</v>
      </c>
      <c r="B1494" s="6" t="str">
        <f>TRIM(UPPER(Emission_Table_Raw[[#This Row],[Facility Name]]))</f>
        <v>L&amp;T</v>
      </c>
      <c r="C1494" s="1" t="s">
        <v>13</v>
      </c>
      <c r="D1494" s="3" t="str">
        <f>TRIM(UPPER(Emission_Table_Raw[[#This Row],[Scope]]))</f>
        <v>SCOPE 3</v>
      </c>
      <c r="E1494" s="3" t="str">
        <f>SUBSTITUTE(SUBSTITUTE(SUBSTITUTE(UPPER(Emission_Table_Raw[[#This Row],[GHG Type]]),"₂","2"),"₄","4"),"₀","0")</f>
        <v>N2O</v>
      </c>
      <c r="F1494" s="8">
        <f>IF(Emission_Table[ [#This Row],[Clean GHG Type] ]="CO2", Emission_Table[[#This Row],[Emissions (tons)]],
 IF(Emission_Table[[#This Row],[Clean GHG Type]]="CH4", Emission_Table[[#This Row],[Emissions (tons)]]*28,
 IF(Emission_Table[[#This Row],[Clean GHG Type]]="N2O", Emission_Table[[#This Row],[Emissions (tons)]]*265, "")))</f>
        <v>516067.40208939271</v>
      </c>
      <c r="G1494" s="8">
        <v>1947.4241588278969</v>
      </c>
    </row>
    <row r="1495" spans="1:7" ht="15.75" customHeight="1" x14ac:dyDescent="0.3">
      <c r="A1495" s="6" t="s">
        <v>156</v>
      </c>
      <c r="B1495" s="6" t="str">
        <f>TRIM(UPPER(Emission_Table_Raw[[#This Row],[Facility Name]]))</f>
        <v>JSW ENERGY</v>
      </c>
      <c r="C1495" s="1" t="s">
        <v>23</v>
      </c>
      <c r="D1495" s="3" t="str">
        <f>TRIM(UPPER(Emission_Table_Raw[[#This Row],[Scope]]))</f>
        <v>SCOPE 2</v>
      </c>
      <c r="E1495" s="3" t="str">
        <f>SUBSTITUTE(SUBSTITUTE(SUBSTITUTE(UPPER(Emission_Table_Raw[[#This Row],[GHG Type]]),"₂","2"),"₄","4"),"₀","0")</f>
        <v>CO2</v>
      </c>
      <c r="F1495" s="8">
        <f>IF(Emission_Table[ [#This Row],[Clean GHG Type] ]="CO2", Emission_Table[[#This Row],[Emissions (tons)]],
 IF(Emission_Table[[#This Row],[Clean GHG Type]]="CH4", Emission_Table[[#This Row],[Emissions (tons)]]*28,
 IF(Emission_Table[[#This Row],[Clean GHG Type]]="N2O", Emission_Table[[#This Row],[Emissions (tons)]]*265, "")))</f>
        <v>416.29</v>
      </c>
      <c r="G1495" s="8">
        <v>416.29</v>
      </c>
    </row>
    <row r="1496" spans="1:7" ht="15.75" customHeight="1" x14ac:dyDescent="0.3">
      <c r="A1496" s="6" t="s">
        <v>156</v>
      </c>
      <c r="B1496" s="6" t="str">
        <f>TRIM(UPPER(Emission_Table_Raw[[#This Row],[Facility Name]]))</f>
        <v>L&amp;T</v>
      </c>
      <c r="C1496" s="1" t="s">
        <v>23</v>
      </c>
      <c r="D1496" s="3" t="str">
        <f>TRIM(UPPER(Emission_Table_Raw[[#This Row],[Scope]]))</f>
        <v>SCOPE 1</v>
      </c>
      <c r="E1496" s="3" t="str">
        <f>SUBSTITUTE(SUBSTITUTE(SUBSTITUTE(UPPER(Emission_Table_Raw[[#This Row],[GHG Type]]),"₂","2"),"₄","4"),"₀","0")</f>
        <v>CH4</v>
      </c>
      <c r="F1496" s="8">
        <f>IF(Emission_Table[ [#This Row],[Clean GHG Type] ]="CO2", Emission_Table[[#This Row],[Emissions (tons)]],
 IF(Emission_Table[[#This Row],[Clean GHG Type]]="CH4", Emission_Table[[#This Row],[Emissions (tons)]]*28,
 IF(Emission_Table[[#This Row],[Clean GHG Type]]="N2O", Emission_Table[[#This Row],[Emissions (tons)]]*265, "")))</f>
        <v>130203.92000000001</v>
      </c>
      <c r="G1496" s="8">
        <v>4650.1400000000003</v>
      </c>
    </row>
    <row r="1497" spans="1:7" ht="15.75" customHeight="1" x14ac:dyDescent="0.3">
      <c r="A1497" s="6" t="s">
        <v>156</v>
      </c>
      <c r="B1497" s="6" t="str">
        <f>TRIM(UPPER(Emission_Table_Raw[[#This Row],[Facility Name]]))</f>
        <v>JSW ENERGY</v>
      </c>
      <c r="C1497" s="1" t="s">
        <v>34</v>
      </c>
      <c r="D1497" s="3" t="str">
        <f>TRIM(UPPER(Emission_Table_Raw[[#This Row],[Scope]]))</f>
        <v>SCOPE 3</v>
      </c>
      <c r="E1497" s="3" t="str">
        <f>SUBSTITUTE(SUBSTITUTE(SUBSTITUTE(UPPER(Emission_Table_Raw[[#This Row],[GHG Type]]),"₂","2"),"₄","4"),"₀","0")</f>
        <v>CO2</v>
      </c>
      <c r="F1497" s="8">
        <f>IF(Emission_Table[ [#This Row],[Clean GHG Type] ]="CO2", Emission_Table[[#This Row],[Emissions (tons)]],
 IF(Emission_Table[[#This Row],[Clean GHG Type]]="CH4", Emission_Table[[#This Row],[Emissions (tons)]]*28,
 IF(Emission_Table[[#This Row],[Clean GHG Type]]="N2O", Emission_Table[[#This Row],[Emissions (tons)]]*265, "")))</f>
        <v>1366.745650248869</v>
      </c>
      <c r="G1497" s="8">
        <v>1366.745650248869</v>
      </c>
    </row>
    <row r="1498" spans="1:7" ht="15.75" customHeight="1" x14ac:dyDescent="0.3">
      <c r="A1498" s="6" t="s">
        <v>156</v>
      </c>
      <c r="B1498" s="6" t="str">
        <f>TRIM(UPPER(Emission_Table_Raw[[#This Row],[Facility Name]]))</f>
        <v>RELIANCE INDUSTRIES</v>
      </c>
      <c r="C1498" s="1" t="s">
        <v>23</v>
      </c>
      <c r="D1498" s="3" t="str">
        <f>TRIM(UPPER(Emission_Table_Raw[[#This Row],[Scope]]))</f>
        <v>SCOPE 1</v>
      </c>
      <c r="E1498" s="3" t="str">
        <f>SUBSTITUTE(SUBSTITUTE(SUBSTITUTE(UPPER(Emission_Table_Raw[[#This Row],[GHG Type]]),"₂","2"),"₄","4"),"₀","0")</f>
        <v>CH4</v>
      </c>
      <c r="F1498" s="8">
        <f>IF(Emission_Table[ [#This Row],[Clean GHG Type] ]="CO2", Emission_Table[[#This Row],[Emissions (tons)]],
 IF(Emission_Table[[#This Row],[Clean GHG Type]]="CH4", Emission_Table[[#This Row],[Emissions (tons)]]*28,
 IF(Emission_Table[[#This Row],[Clean GHG Type]]="N2O", Emission_Table[[#This Row],[Emissions (tons)]]*265, "")))</f>
        <v>53695.880000000005</v>
      </c>
      <c r="G1498" s="8">
        <v>1917.71</v>
      </c>
    </row>
    <row r="1499" spans="1:7" ht="15.75" customHeight="1" x14ac:dyDescent="0.3">
      <c r="A1499" s="6" t="s">
        <v>156</v>
      </c>
      <c r="B1499" s="6" t="str">
        <f>TRIM(UPPER(Emission_Table_Raw[[#This Row],[Facility Name]]))</f>
        <v>TATA STEEL</v>
      </c>
      <c r="C1499" s="1" t="s">
        <v>23</v>
      </c>
      <c r="D1499" s="3" t="str">
        <f>TRIM(UPPER(Emission_Table_Raw[[#This Row],[Scope]]))</f>
        <v>SCOPE 1</v>
      </c>
      <c r="E1499" s="3" t="str">
        <f>SUBSTITUTE(SUBSTITUTE(SUBSTITUTE(UPPER(Emission_Table_Raw[[#This Row],[GHG Type]]),"₂","2"),"₄","4"),"₀","0")</f>
        <v>N2O</v>
      </c>
      <c r="F1499" s="8">
        <f>IF(Emission_Table[ [#This Row],[Clean GHG Type] ]="CO2", Emission_Table[[#This Row],[Emissions (tons)]],
 IF(Emission_Table[[#This Row],[Clean GHG Type]]="CH4", Emission_Table[[#This Row],[Emissions (tons)]]*28,
 IF(Emission_Table[[#This Row],[Clean GHG Type]]="N2O", Emission_Table[[#This Row],[Emissions (tons)]]*265, "")))</f>
        <v>405715</v>
      </c>
      <c r="G1499" s="8">
        <v>1531</v>
      </c>
    </row>
    <row r="1500" spans="1:7" ht="15.75" customHeight="1" x14ac:dyDescent="0.3">
      <c r="A1500" s="6" t="s">
        <v>113</v>
      </c>
      <c r="B1500" s="6" t="str">
        <f>TRIM(UPPER(Emission_Table_Raw[[#This Row],[Facility Name]]))</f>
        <v>TATA STEEL</v>
      </c>
      <c r="C1500" s="1" t="s">
        <v>23</v>
      </c>
      <c r="D1500" s="3" t="str">
        <f>TRIM(UPPER(Emission_Table_Raw[[#This Row],[Scope]]))</f>
        <v>SCOPE 1</v>
      </c>
      <c r="E1500" s="3" t="str">
        <f>SUBSTITUTE(SUBSTITUTE(SUBSTITUTE(UPPER(Emission_Table_Raw[[#This Row],[GHG Type]]),"₂","2"),"₄","4"),"₀","0")</f>
        <v>CO2</v>
      </c>
      <c r="F1500" s="8">
        <f>IF(Emission_Table[ [#This Row],[Clean GHG Type] ]="CO2", Emission_Table[[#This Row],[Emissions (tons)]],
 IF(Emission_Table[[#This Row],[Clean GHG Type]]="CH4", Emission_Table[[#This Row],[Emissions (tons)]]*28,
 IF(Emission_Table[[#This Row],[Clean GHG Type]]="N2O", Emission_Table[[#This Row],[Emissions (tons)]]*265, "")))</f>
        <v>3276</v>
      </c>
      <c r="G1500" s="8">
        <v>3276</v>
      </c>
    </row>
    <row r="1501" spans="1:7" ht="15.75" customHeight="1" x14ac:dyDescent="0.3">
      <c r="A1501" s="6" t="s">
        <v>113</v>
      </c>
      <c r="B1501" s="6" t="str">
        <f>TRIM(UPPER(Emission_Table_Raw[[#This Row],[Facility Name]]))</f>
        <v>L&amp;T</v>
      </c>
      <c r="C1501" s="1" t="s">
        <v>8</v>
      </c>
      <c r="D1501" s="3" t="str">
        <f>TRIM(UPPER(Emission_Table_Raw[[#This Row],[Scope]]))</f>
        <v>SCOPE 2</v>
      </c>
      <c r="E1501" s="3" t="str">
        <f>SUBSTITUTE(SUBSTITUTE(SUBSTITUTE(UPPER(Emission_Table_Raw[[#This Row],[GHG Type]]),"₂","2"),"₄","4"),"₀","0")</f>
        <v>CO2</v>
      </c>
      <c r="F1501" s="8">
        <f>IF(Emission_Table[ [#This Row],[Clean GHG Type] ]="CO2", Emission_Table[[#This Row],[Emissions (tons)]],
 IF(Emission_Table[[#This Row],[Clean GHG Type]]="CH4", Emission_Table[[#This Row],[Emissions (tons)]]*28,
 IF(Emission_Table[[#This Row],[Clean GHG Type]]="N2O", Emission_Table[[#This Row],[Emissions (tons)]]*265, "")))</f>
        <v>644.96</v>
      </c>
      <c r="G1501" s="8">
        <v>644.96</v>
      </c>
    </row>
    <row r="1502" spans="1:7" ht="15.75" customHeight="1" x14ac:dyDescent="0.3">
      <c r="A1502" s="6" t="s">
        <v>113</v>
      </c>
      <c r="B1502" s="6" t="str">
        <f>TRIM(UPPER(Emission_Table_Raw[[#This Row],[Facility Name]]))</f>
        <v>TATA STEEL</v>
      </c>
      <c r="C1502" s="1" t="s">
        <v>23</v>
      </c>
      <c r="D1502" s="3" t="str">
        <f>TRIM(UPPER(Emission_Table_Raw[[#This Row],[Scope]]))</f>
        <v>SCOPE 1</v>
      </c>
      <c r="E1502" s="3" t="str">
        <f>SUBSTITUTE(SUBSTITUTE(SUBSTITUTE(UPPER(Emission_Table_Raw[[#This Row],[GHG Type]]),"₂","2"),"₄","4"),"₀","0")</f>
        <v>CH4</v>
      </c>
      <c r="F1502" s="8">
        <f>IF(Emission_Table[ [#This Row],[Clean GHG Type] ]="CO2", Emission_Table[[#This Row],[Emissions (tons)]],
 IF(Emission_Table[[#This Row],[Clean GHG Type]]="CH4", Emission_Table[[#This Row],[Emissions (tons)]]*28,
 IF(Emission_Table[[#This Row],[Clean GHG Type]]="N2O", Emission_Table[[#This Row],[Emissions (tons)]]*265, "")))</f>
        <v>135926</v>
      </c>
      <c r="G1502" s="8">
        <v>4854.5</v>
      </c>
    </row>
    <row r="1503" spans="1:7" ht="15.75" customHeight="1" x14ac:dyDescent="0.3">
      <c r="A1503" s="6" t="s">
        <v>113</v>
      </c>
      <c r="B1503" s="6" t="str">
        <f>TRIM(UPPER(Emission_Table_Raw[[#This Row],[Facility Name]]))</f>
        <v>ADANI GREEN</v>
      </c>
      <c r="C1503" s="1" t="s">
        <v>8</v>
      </c>
      <c r="D1503" s="3" t="str">
        <f>TRIM(UPPER(Emission_Table_Raw[[#This Row],[Scope]]))</f>
        <v>SCOPE 2</v>
      </c>
      <c r="E1503" s="3" t="str">
        <f>SUBSTITUTE(SUBSTITUTE(SUBSTITUTE(UPPER(Emission_Table_Raw[[#This Row],[GHG Type]]),"₂","2"),"₄","4"),"₀","0")</f>
        <v>CO2</v>
      </c>
      <c r="F1503" s="8">
        <f>IF(Emission_Table[ [#This Row],[Clean GHG Type] ]="CO2", Emission_Table[[#This Row],[Emissions (tons)]],
 IF(Emission_Table[[#This Row],[Clean GHG Type]]="CH4", Emission_Table[[#This Row],[Emissions (tons)]]*28,
 IF(Emission_Table[[#This Row],[Clean GHG Type]]="N2O", Emission_Table[[#This Row],[Emissions (tons)]]*265, "")))</f>
        <v>4051.467787149883</v>
      </c>
      <c r="G1503" s="8">
        <v>4051.467787149883</v>
      </c>
    </row>
    <row r="1504" spans="1:7" ht="15.75" customHeight="1" x14ac:dyDescent="0.3">
      <c r="A1504" s="6" t="s">
        <v>113</v>
      </c>
      <c r="B1504" s="6" t="str">
        <f>TRIM(UPPER(Emission_Table_Raw[[#This Row],[Facility Name]]))</f>
        <v>ADANI GREEN</v>
      </c>
      <c r="C1504" s="1" t="s">
        <v>13</v>
      </c>
      <c r="D1504" s="3" t="str">
        <f>TRIM(UPPER(Emission_Table_Raw[[#This Row],[Scope]]))</f>
        <v>SCOPE 1</v>
      </c>
      <c r="E1504" s="3" t="str">
        <f>SUBSTITUTE(SUBSTITUTE(SUBSTITUTE(UPPER(Emission_Table_Raw[[#This Row],[GHG Type]]),"₂","2"),"₄","4"),"₀","0")</f>
        <v>N2O</v>
      </c>
      <c r="F1504" s="8">
        <f>IF(Emission_Table[ [#This Row],[Clean GHG Type] ]="CO2", Emission_Table[[#This Row],[Emissions (tons)]],
 IF(Emission_Table[[#This Row],[Clean GHG Type]]="CH4", Emission_Table[[#This Row],[Emissions (tons)]]*28,
 IF(Emission_Table[[#This Row],[Clean GHG Type]]="N2O", Emission_Table[[#This Row],[Emissions (tons)]]*265, "")))</f>
        <v>694399.75809917657</v>
      </c>
      <c r="G1504" s="8">
        <v>2620.3764456572699</v>
      </c>
    </row>
    <row r="1505" spans="1:7" ht="15.75" customHeight="1" x14ac:dyDescent="0.3">
      <c r="A1505" s="6" t="s">
        <v>113</v>
      </c>
      <c r="B1505" s="6" t="str">
        <f>TRIM(UPPER(Emission_Table_Raw[[#This Row],[Facility Name]]))</f>
        <v>L&amp;T</v>
      </c>
      <c r="C1505" s="1" t="s">
        <v>8</v>
      </c>
      <c r="D1505" s="3" t="str">
        <f>TRIM(UPPER(Emission_Table_Raw[[#This Row],[Scope]]))</f>
        <v>SCOPE 1</v>
      </c>
      <c r="E1505" s="3" t="str">
        <f>SUBSTITUTE(SUBSTITUTE(SUBSTITUTE(UPPER(Emission_Table_Raw[[#This Row],[GHG Type]]),"₂","2"),"₄","4"),"₀","0")</f>
        <v>CH4</v>
      </c>
      <c r="F1505" s="8">
        <f>IF(Emission_Table[ [#This Row],[Clean GHG Type] ]="CO2", Emission_Table[[#This Row],[Emissions (tons)]],
 IF(Emission_Table[[#This Row],[Clean GHG Type]]="CH4", Emission_Table[[#This Row],[Emissions (tons)]]*28,
 IF(Emission_Table[[#This Row],[Clean GHG Type]]="N2O", Emission_Table[[#This Row],[Emissions (tons)]]*265, "")))</f>
        <v>49111.72</v>
      </c>
      <c r="G1505" s="8">
        <v>1753.99</v>
      </c>
    </row>
    <row r="1506" spans="1:7" ht="15.75" customHeight="1" x14ac:dyDescent="0.3">
      <c r="A1506" s="6" t="s">
        <v>113</v>
      </c>
      <c r="B1506" s="6" t="str">
        <f>TRIM(UPPER(Emission_Table_Raw[[#This Row],[Facility Name]]))</f>
        <v>ADANI GREEN</v>
      </c>
      <c r="C1506" s="1" t="s">
        <v>23</v>
      </c>
      <c r="D1506" s="3" t="str">
        <f>TRIM(UPPER(Emission_Table_Raw[[#This Row],[Scope]]))</f>
        <v>SCOPE 3</v>
      </c>
      <c r="E1506" s="3" t="str">
        <f>SUBSTITUTE(SUBSTITUTE(SUBSTITUTE(UPPER(Emission_Table_Raw[[#This Row],[GHG Type]]),"₂","2"),"₄","4"),"₀","0")</f>
        <v>N2O</v>
      </c>
      <c r="F1506" s="8">
        <f>IF(Emission_Table[ [#This Row],[Clean GHG Type] ]="CO2", Emission_Table[[#This Row],[Emissions (tons)]],
 IF(Emission_Table[[#This Row],[Clean GHG Type]]="CH4", Emission_Table[[#This Row],[Emissions (tons)]]*28,
 IF(Emission_Table[[#This Row],[Clean GHG Type]]="N2O", Emission_Table[[#This Row],[Emissions (tons)]]*265, "")))</f>
        <v>711615.10000000009</v>
      </c>
      <c r="G1506" s="8">
        <v>2685.34</v>
      </c>
    </row>
    <row r="1507" spans="1:7" ht="15.75" customHeight="1" x14ac:dyDescent="0.3">
      <c r="A1507" s="6" t="s">
        <v>113</v>
      </c>
      <c r="B1507" s="6" t="str">
        <f>TRIM(UPPER(Emission_Table_Raw[[#This Row],[Facility Name]]))</f>
        <v>ADANI GREEN</v>
      </c>
      <c r="C1507" s="1" t="s">
        <v>13</v>
      </c>
      <c r="D1507" s="3" t="str">
        <f>TRIM(UPPER(Emission_Table_Raw[[#This Row],[Scope]]))</f>
        <v>SCOPE 2</v>
      </c>
      <c r="E1507" s="3" t="str">
        <f>SUBSTITUTE(SUBSTITUTE(SUBSTITUTE(UPPER(Emission_Table_Raw[[#This Row],[GHG Type]]),"₂","2"),"₄","4"),"₀","0")</f>
        <v>N2O</v>
      </c>
      <c r="F1507" s="8">
        <f>IF(Emission_Table[ [#This Row],[Clean GHG Type] ]="CO2", Emission_Table[[#This Row],[Emissions (tons)]],
 IF(Emission_Table[[#This Row],[Clean GHG Type]]="CH4", Emission_Table[[#This Row],[Emissions (tons)]]*28,
 IF(Emission_Table[[#This Row],[Clean GHG Type]]="N2O", Emission_Table[[#This Row],[Emissions (tons)]]*265, "")))</f>
        <v>1074490.2</v>
      </c>
      <c r="G1507" s="8">
        <v>4054.68</v>
      </c>
    </row>
    <row r="1508" spans="1:7" ht="15.75" customHeight="1" x14ac:dyDescent="0.3">
      <c r="A1508" s="6" t="s">
        <v>113</v>
      </c>
      <c r="B1508" s="6" t="str">
        <f>TRIM(UPPER(Emission_Table_Raw[[#This Row],[Facility Name]]))</f>
        <v>RELIANCE INDUSTRIES</v>
      </c>
      <c r="C1508" s="1" t="s">
        <v>13</v>
      </c>
      <c r="D1508" s="3" t="str">
        <f>TRIM(UPPER(Emission_Table_Raw[[#This Row],[Scope]]))</f>
        <v>SCOPE 1</v>
      </c>
      <c r="E1508" s="3" t="str">
        <f>SUBSTITUTE(SUBSTITUTE(SUBSTITUTE(UPPER(Emission_Table_Raw[[#This Row],[GHG Type]]),"₂","2"),"₄","4"),"₀","0")</f>
        <v>CH4</v>
      </c>
      <c r="F1508" s="8">
        <f>IF(Emission_Table[ [#This Row],[Clean GHG Type] ]="CO2", Emission_Table[[#This Row],[Emissions (tons)]],
 IF(Emission_Table[[#This Row],[Clean GHG Type]]="CH4", Emission_Table[[#This Row],[Emissions (tons)]]*28,
 IF(Emission_Table[[#This Row],[Clean GHG Type]]="N2O", Emission_Table[[#This Row],[Emissions (tons)]]*265, "")))</f>
        <v>28740.600000000002</v>
      </c>
      <c r="G1508" s="8">
        <v>1026.45</v>
      </c>
    </row>
    <row r="1509" spans="1:7" ht="15.75" customHeight="1" x14ac:dyDescent="0.3">
      <c r="A1509" s="6" t="s">
        <v>113</v>
      </c>
      <c r="B1509" s="6" t="str">
        <f>TRIM(UPPER(Emission_Table_Raw[[#This Row],[Facility Name]]))</f>
        <v>JSW ENERGY</v>
      </c>
      <c r="C1509" s="1" t="s">
        <v>23</v>
      </c>
      <c r="D1509" s="3" t="str">
        <f>TRIM(UPPER(Emission_Table_Raw[[#This Row],[Scope]]))</f>
        <v>SCOPE 3</v>
      </c>
      <c r="E1509" s="3" t="str">
        <f>SUBSTITUTE(SUBSTITUTE(SUBSTITUTE(UPPER(Emission_Table_Raw[[#This Row],[GHG Type]]),"₂","2"),"₄","4"),"₀","0")</f>
        <v>CO2</v>
      </c>
      <c r="F1509" s="8">
        <f>IF(Emission_Table[ [#This Row],[Clean GHG Type] ]="CO2", Emission_Table[[#This Row],[Emissions (tons)]],
 IF(Emission_Table[[#This Row],[Clean GHG Type]]="CH4", Emission_Table[[#This Row],[Emissions (tons)]]*28,
 IF(Emission_Table[[#This Row],[Clean GHG Type]]="N2O", Emission_Table[[#This Row],[Emissions (tons)]]*265, "")))</f>
        <v>4228.88</v>
      </c>
      <c r="G1509" s="8">
        <v>4228.88</v>
      </c>
    </row>
    <row r="1510" spans="1:7" ht="15.75" customHeight="1" x14ac:dyDescent="0.3">
      <c r="A1510" s="6" t="s">
        <v>25</v>
      </c>
      <c r="B1510" s="6" t="str">
        <f>TRIM(UPPER(Emission_Table_Raw[[#This Row],[Facility Name]]))</f>
        <v>JSW ENERGY</v>
      </c>
      <c r="C1510" s="1" t="s">
        <v>13</v>
      </c>
      <c r="D1510" s="3" t="str">
        <f>TRIM(UPPER(Emission_Table_Raw[[#This Row],[Scope]]))</f>
        <v>SCOPE 1</v>
      </c>
      <c r="E1510" s="3" t="str">
        <f>SUBSTITUTE(SUBSTITUTE(SUBSTITUTE(UPPER(Emission_Table_Raw[[#This Row],[GHG Type]]),"₂","2"),"₄","4"),"₀","0")</f>
        <v>CO2</v>
      </c>
      <c r="F1510" s="8">
        <f>IF(Emission_Table[ [#This Row],[Clean GHG Type] ]="CO2", Emission_Table[[#This Row],[Emissions (tons)]],
 IF(Emission_Table[[#This Row],[Clean GHG Type]]="CH4", Emission_Table[[#This Row],[Emissions (tons)]]*28,
 IF(Emission_Table[[#This Row],[Clean GHG Type]]="N2O", Emission_Table[[#This Row],[Emissions (tons)]]*265, "")))</f>
        <v>660.19753644292234</v>
      </c>
      <c r="G1510" s="8">
        <v>660.19753644292234</v>
      </c>
    </row>
    <row r="1511" spans="1:7" ht="15.75" customHeight="1" x14ac:dyDescent="0.3">
      <c r="A1511" s="6" t="s">
        <v>25</v>
      </c>
      <c r="B1511" s="6" t="str">
        <f>TRIM(UPPER(Emission_Table_Raw[[#This Row],[Facility Name]]))</f>
        <v>TATA STEEL</v>
      </c>
      <c r="C1511" s="1" t="s">
        <v>8</v>
      </c>
      <c r="D1511" s="3" t="str">
        <f>TRIM(UPPER(Emission_Table_Raw[[#This Row],[Scope]]))</f>
        <v>SCOPE 1</v>
      </c>
      <c r="E1511" s="3" t="str">
        <f>SUBSTITUTE(SUBSTITUTE(SUBSTITUTE(UPPER(Emission_Table_Raw[[#This Row],[GHG Type]]),"₂","2"),"₄","4"),"₀","0")</f>
        <v>CH4</v>
      </c>
      <c r="F1511" s="8">
        <f>IF(Emission_Table[ [#This Row],[Clean GHG Type] ]="CO2", Emission_Table[[#This Row],[Emissions (tons)]],
 IF(Emission_Table[[#This Row],[Clean GHG Type]]="CH4", Emission_Table[[#This Row],[Emissions (tons)]]*28,
 IF(Emission_Table[[#This Row],[Clean GHG Type]]="N2O", Emission_Table[[#This Row],[Emissions (tons)]]*265, "")))</f>
        <v>105673.68</v>
      </c>
      <c r="G1511" s="8">
        <v>3774.06</v>
      </c>
    </row>
    <row r="1512" spans="1:7" ht="15.75" customHeight="1" x14ac:dyDescent="0.3">
      <c r="A1512" s="6" t="s">
        <v>25</v>
      </c>
      <c r="B1512" s="6" t="str">
        <f>TRIM(UPPER(Emission_Table_Raw[[#This Row],[Facility Name]]))</f>
        <v>ADANI GREEN</v>
      </c>
      <c r="C1512" s="1" t="s">
        <v>8</v>
      </c>
      <c r="D1512" s="3" t="str">
        <f>TRIM(UPPER(Emission_Table_Raw[[#This Row],[Scope]]))</f>
        <v>SCOPE 2</v>
      </c>
      <c r="E1512" s="3" t="str">
        <f>SUBSTITUTE(SUBSTITUTE(SUBSTITUTE(UPPER(Emission_Table_Raw[[#This Row],[GHG Type]]),"₂","2"),"₄","4"),"₀","0")</f>
        <v>CO2</v>
      </c>
      <c r="F1512" s="8">
        <f>IF(Emission_Table[ [#This Row],[Clean GHG Type] ]="CO2", Emission_Table[[#This Row],[Emissions (tons)]],
 IF(Emission_Table[[#This Row],[Clean GHG Type]]="CH4", Emission_Table[[#This Row],[Emissions (tons)]]*28,
 IF(Emission_Table[[#This Row],[Clean GHG Type]]="N2O", Emission_Table[[#This Row],[Emissions (tons)]]*265, "")))</f>
        <v>648.78</v>
      </c>
      <c r="G1512" s="8">
        <v>648.78</v>
      </c>
    </row>
    <row r="1513" spans="1:7" ht="15.75" customHeight="1" x14ac:dyDescent="0.3">
      <c r="A1513" s="6" t="s">
        <v>25</v>
      </c>
      <c r="B1513" s="6" t="str">
        <f>TRIM(UPPER(Emission_Table_Raw[[#This Row],[Facility Name]]))</f>
        <v>TATA STEEL</v>
      </c>
      <c r="C1513" s="1" t="s">
        <v>13</v>
      </c>
      <c r="D1513" s="3" t="str">
        <f>TRIM(UPPER(Emission_Table_Raw[[#This Row],[Scope]]))</f>
        <v>SCOPE 2</v>
      </c>
      <c r="E1513" s="3" t="str">
        <f>SUBSTITUTE(SUBSTITUTE(SUBSTITUTE(UPPER(Emission_Table_Raw[[#This Row],[GHG Type]]),"₂","2"),"₄","4"),"₀","0")</f>
        <v>CH4</v>
      </c>
      <c r="F1513" s="8">
        <f>IF(Emission_Table[ [#This Row],[Clean GHG Type] ]="CO2", Emission_Table[[#This Row],[Emissions (tons)]],
 IF(Emission_Table[[#This Row],[Clean GHG Type]]="CH4", Emission_Table[[#This Row],[Emissions (tons)]]*28,
 IF(Emission_Table[[#This Row],[Clean GHG Type]]="N2O", Emission_Table[[#This Row],[Emissions (tons)]]*265, "")))</f>
        <v>105613.2</v>
      </c>
      <c r="G1513" s="8">
        <v>3771.9</v>
      </c>
    </row>
    <row r="1514" spans="1:7" ht="15.75" customHeight="1" x14ac:dyDescent="0.3">
      <c r="A1514" s="6" t="s">
        <v>25</v>
      </c>
      <c r="B1514" s="6" t="str">
        <f>TRIM(UPPER(Emission_Table_Raw[[#This Row],[Facility Name]]))</f>
        <v>JSW ENERGY</v>
      </c>
      <c r="C1514" s="1" t="s">
        <v>13</v>
      </c>
      <c r="D1514" s="3" t="str">
        <f>TRIM(UPPER(Emission_Table_Raw[[#This Row],[Scope]]))</f>
        <v>SCOPE 3</v>
      </c>
      <c r="E1514" s="3" t="str">
        <f>SUBSTITUTE(SUBSTITUTE(SUBSTITUTE(UPPER(Emission_Table_Raw[[#This Row],[GHG Type]]),"₂","2"),"₄","4"),"₀","0")</f>
        <v>CO2</v>
      </c>
      <c r="F1514" s="8">
        <f>IF(Emission_Table[ [#This Row],[Clean GHG Type] ]="CO2", Emission_Table[[#This Row],[Emissions (tons)]],
 IF(Emission_Table[[#This Row],[Clean GHG Type]]="CH4", Emission_Table[[#This Row],[Emissions (tons)]]*28,
 IF(Emission_Table[[#This Row],[Clean GHG Type]]="N2O", Emission_Table[[#This Row],[Emissions (tons)]]*265, "")))</f>
        <v>769.84</v>
      </c>
      <c r="G1514" s="8">
        <v>769.84</v>
      </c>
    </row>
    <row r="1515" spans="1:7" ht="15.75" customHeight="1" x14ac:dyDescent="0.3">
      <c r="A1515" s="6" t="s">
        <v>25</v>
      </c>
      <c r="B1515" s="6" t="str">
        <f>TRIM(UPPER(Emission_Table_Raw[[#This Row],[Facility Name]]))</f>
        <v>ADANI GREEN</v>
      </c>
      <c r="C1515" s="1" t="s">
        <v>34</v>
      </c>
      <c r="D1515" s="3" t="str">
        <f>TRIM(UPPER(Emission_Table_Raw[[#This Row],[Scope]]))</f>
        <v>SCOPE 1</v>
      </c>
      <c r="E1515" s="3" t="str">
        <f>SUBSTITUTE(SUBSTITUTE(SUBSTITUTE(UPPER(Emission_Table_Raw[[#This Row],[GHG Type]]),"₂","2"),"₄","4"),"₀","0")</f>
        <v>CH4</v>
      </c>
      <c r="F1515" s="8">
        <f>IF(Emission_Table[ [#This Row],[Clean GHG Type] ]="CO2", Emission_Table[[#This Row],[Emissions (tons)]],
 IF(Emission_Table[[#This Row],[Clean GHG Type]]="CH4", Emission_Table[[#This Row],[Emissions (tons)]]*28,
 IF(Emission_Table[[#This Row],[Clean GHG Type]]="N2O", Emission_Table[[#This Row],[Emissions (tons)]]*265, "")))</f>
        <v>121259.88</v>
      </c>
      <c r="G1515" s="8">
        <v>4330.71</v>
      </c>
    </row>
    <row r="1516" spans="1:7" ht="15.75" customHeight="1" x14ac:dyDescent="0.3">
      <c r="A1516" s="6" t="s">
        <v>25</v>
      </c>
      <c r="B1516" s="6" t="str">
        <f>TRIM(UPPER(Emission_Table_Raw[[#This Row],[Facility Name]]))</f>
        <v>RELIANCE INDUSTRIES</v>
      </c>
      <c r="C1516" s="1" t="s">
        <v>34</v>
      </c>
      <c r="D1516" s="3" t="str">
        <f>TRIM(UPPER(Emission_Table_Raw[[#This Row],[Scope]]))</f>
        <v>SCOPE 1</v>
      </c>
      <c r="E1516" s="3" t="str">
        <f>SUBSTITUTE(SUBSTITUTE(SUBSTITUTE(UPPER(Emission_Table_Raw[[#This Row],[GHG Type]]),"₂","2"),"₄","4"),"₀","0")</f>
        <v>CO2</v>
      </c>
      <c r="F1516" s="8">
        <f>IF(Emission_Table[ [#This Row],[Clean GHG Type] ]="CO2", Emission_Table[[#This Row],[Emissions (tons)]],
 IF(Emission_Table[[#This Row],[Clean GHG Type]]="CH4", Emission_Table[[#This Row],[Emissions (tons)]]*28,
 IF(Emission_Table[[#This Row],[Clean GHG Type]]="N2O", Emission_Table[[#This Row],[Emissions (tons)]]*265, "")))</f>
        <v>3933.16</v>
      </c>
      <c r="G1516" s="8">
        <v>3933.16</v>
      </c>
    </row>
    <row r="1517" spans="1:7" ht="15.75" customHeight="1" x14ac:dyDescent="0.3">
      <c r="A1517" s="6" t="s">
        <v>25</v>
      </c>
      <c r="B1517" s="6" t="str">
        <f>TRIM(UPPER(Emission_Table_Raw[[#This Row],[Facility Name]]))</f>
        <v>ADANI GREEN</v>
      </c>
      <c r="C1517" s="1" t="s">
        <v>23</v>
      </c>
      <c r="D1517" s="3" t="str">
        <f>TRIM(UPPER(Emission_Table_Raw[[#This Row],[Scope]]))</f>
        <v>SCOPE 3</v>
      </c>
      <c r="E1517" s="3" t="str">
        <f>SUBSTITUTE(SUBSTITUTE(SUBSTITUTE(UPPER(Emission_Table_Raw[[#This Row],[GHG Type]]),"₂","2"),"₄","4"),"₀","0")</f>
        <v>N2O</v>
      </c>
      <c r="F1517" s="8">
        <f>IF(Emission_Table[ [#This Row],[Clean GHG Type] ]="CO2", Emission_Table[[#This Row],[Emissions (tons)]],
 IF(Emission_Table[[#This Row],[Clean GHG Type]]="CH4", Emission_Table[[#This Row],[Emissions (tons)]]*28,
 IF(Emission_Table[[#This Row],[Clean GHG Type]]="N2O", Emission_Table[[#This Row],[Emissions (tons)]]*265, "")))</f>
        <v>903037.85</v>
      </c>
      <c r="G1517" s="8">
        <v>3407.69</v>
      </c>
    </row>
    <row r="1518" spans="1:7" ht="15.75" customHeight="1" x14ac:dyDescent="0.3">
      <c r="A1518" s="6" t="s">
        <v>25</v>
      </c>
      <c r="B1518" s="6" t="str">
        <f>TRIM(UPPER(Emission_Table_Raw[[#This Row],[Facility Name]]))</f>
        <v>RELIANCE INDUSTRIES</v>
      </c>
      <c r="C1518" s="1" t="s">
        <v>23</v>
      </c>
      <c r="D1518" s="3" t="str">
        <f>TRIM(UPPER(Emission_Table_Raw[[#This Row],[Scope]]))</f>
        <v>SCOPE 2</v>
      </c>
      <c r="E1518" s="3" t="str">
        <f>SUBSTITUTE(SUBSTITUTE(SUBSTITUTE(UPPER(Emission_Table_Raw[[#This Row],[GHG Type]]),"₂","2"),"₄","4"),"₀","0")</f>
        <v>CH4</v>
      </c>
      <c r="F1518" s="8">
        <f>IF(Emission_Table[ [#This Row],[Clean GHG Type] ]="CO2", Emission_Table[[#This Row],[Emissions (tons)]],
 IF(Emission_Table[[#This Row],[Clean GHG Type]]="CH4", Emission_Table[[#This Row],[Emissions (tons)]]*28,
 IF(Emission_Table[[#This Row],[Clean GHG Type]]="N2O", Emission_Table[[#This Row],[Emissions (tons)]]*265, "")))</f>
        <v>116590.59999999999</v>
      </c>
      <c r="G1518" s="8">
        <v>4163.95</v>
      </c>
    </row>
    <row r="1519" spans="1:7" ht="15.75" customHeight="1" x14ac:dyDescent="0.3">
      <c r="A1519" s="6" t="s">
        <v>25</v>
      </c>
      <c r="B1519" s="6" t="str">
        <f>TRIM(UPPER(Emission_Table_Raw[[#This Row],[Facility Name]]))</f>
        <v>JSW ENERGY</v>
      </c>
      <c r="C1519" s="1" t="s">
        <v>34</v>
      </c>
      <c r="D1519" s="3" t="str">
        <f>TRIM(UPPER(Emission_Table_Raw[[#This Row],[Scope]]))</f>
        <v>SCOPE 2</v>
      </c>
      <c r="E1519" s="3" t="str">
        <f>SUBSTITUTE(SUBSTITUTE(SUBSTITUTE(UPPER(Emission_Table_Raw[[#This Row],[GHG Type]]),"₂","2"),"₄","4"),"₀","0")</f>
        <v>CH4</v>
      </c>
      <c r="F1519" s="8">
        <f>IF(Emission_Table[ [#This Row],[Clean GHG Type] ]="CO2", Emission_Table[[#This Row],[Emissions (tons)]],
 IF(Emission_Table[[#This Row],[Clean GHG Type]]="CH4", Emission_Table[[#This Row],[Emissions (tons)]]*28,
 IF(Emission_Table[[#This Row],[Clean GHG Type]]="N2O", Emission_Table[[#This Row],[Emissions (tons)]]*265, "")))</f>
        <v>59334.799999999996</v>
      </c>
      <c r="G1519" s="8">
        <v>2119.1</v>
      </c>
    </row>
    <row r="1520" spans="1:7" ht="15.75" customHeight="1" x14ac:dyDescent="0.3">
      <c r="A1520" s="6" t="s">
        <v>25</v>
      </c>
      <c r="B1520" s="6" t="str">
        <f>TRIM(UPPER(Emission_Table_Raw[[#This Row],[Facility Name]]))</f>
        <v>RELIANCE INDUSTRIES</v>
      </c>
      <c r="C1520" s="1" t="s">
        <v>34</v>
      </c>
      <c r="D1520" s="3" t="str">
        <f>TRIM(UPPER(Emission_Table_Raw[[#This Row],[Scope]]))</f>
        <v>SCOPE 1</v>
      </c>
      <c r="E1520" s="3" t="str">
        <f>SUBSTITUTE(SUBSTITUTE(SUBSTITUTE(UPPER(Emission_Table_Raw[[#This Row],[GHG Type]]),"₂","2"),"₄","4"),"₀","0")</f>
        <v>CH4</v>
      </c>
      <c r="F1520" s="8">
        <f>IF(Emission_Table[ [#This Row],[Clean GHG Type] ]="CO2", Emission_Table[[#This Row],[Emissions (tons)]],
 IF(Emission_Table[[#This Row],[Clean GHG Type]]="CH4", Emission_Table[[#This Row],[Emissions (tons)]]*28,
 IF(Emission_Table[[#This Row],[Clean GHG Type]]="N2O", Emission_Table[[#This Row],[Emissions (tons)]]*265, "")))</f>
        <v>124628</v>
      </c>
      <c r="G1520" s="8">
        <v>4451</v>
      </c>
    </row>
    <row r="1521" spans="1:7" ht="15.75" customHeight="1" x14ac:dyDescent="0.3">
      <c r="A1521" s="6" t="s">
        <v>25</v>
      </c>
      <c r="B1521" s="6" t="str">
        <f>TRIM(UPPER(Emission_Table_Raw[[#This Row],[Facility Name]]))</f>
        <v>ADANI GREEN</v>
      </c>
      <c r="C1521" s="1" t="s">
        <v>23</v>
      </c>
      <c r="D1521" s="3" t="str">
        <f>TRIM(UPPER(Emission_Table_Raw[[#This Row],[Scope]]))</f>
        <v>SCOPE 1</v>
      </c>
      <c r="E1521" s="3" t="str">
        <f>SUBSTITUTE(SUBSTITUTE(SUBSTITUTE(UPPER(Emission_Table_Raw[[#This Row],[GHG Type]]),"₂","2"),"₄","4"),"₀","0")</f>
        <v>CH4</v>
      </c>
      <c r="F1521" s="8">
        <f>IF(Emission_Table[ [#This Row],[Clean GHG Type] ]="CO2", Emission_Table[[#This Row],[Emissions (tons)]],
 IF(Emission_Table[[#This Row],[Clean GHG Type]]="CH4", Emission_Table[[#This Row],[Emissions (tons)]]*28,
 IF(Emission_Table[[#This Row],[Clean GHG Type]]="N2O", Emission_Table[[#This Row],[Emissions (tons)]]*265, "")))</f>
        <v>45068.799999999996</v>
      </c>
      <c r="G1521" s="8">
        <v>1609.6</v>
      </c>
    </row>
    <row r="1522" spans="1:7" ht="15.75" customHeight="1" x14ac:dyDescent="0.3">
      <c r="A1522" s="6" t="s">
        <v>25</v>
      </c>
      <c r="B1522" s="6" t="str">
        <f>TRIM(UPPER(Emission_Table_Raw[[#This Row],[Facility Name]]))</f>
        <v>JSW ENERGY</v>
      </c>
      <c r="C1522" s="1" t="s">
        <v>8</v>
      </c>
      <c r="D1522" s="3" t="str">
        <f>TRIM(UPPER(Emission_Table_Raw[[#This Row],[Scope]]))</f>
        <v>SCOPE 3</v>
      </c>
      <c r="E1522" s="3" t="str">
        <f>SUBSTITUTE(SUBSTITUTE(SUBSTITUTE(UPPER(Emission_Table_Raw[[#This Row],[GHG Type]]),"₂","2"),"₄","4"),"₀","0")</f>
        <v>N2O</v>
      </c>
      <c r="F1522" s="8">
        <f>IF(Emission_Table[ [#This Row],[Clean GHG Type] ]="CO2", Emission_Table[[#This Row],[Emissions (tons)]],
 IF(Emission_Table[[#This Row],[Clean GHG Type]]="CH4", Emission_Table[[#This Row],[Emissions (tons)]]*28,
 IF(Emission_Table[[#This Row],[Clean GHG Type]]="N2O", Emission_Table[[#This Row],[Emissions (tons)]]*265, "")))</f>
        <v>208135.39743151667</v>
      </c>
      <c r="G1522" s="8">
        <v>785.41659408119494</v>
      </c>
    </row>
    <row r="1523" spans="1:7" ht="15.75" customHeight="1" x14ac:dyDescent="0.3">
      <c r="A1523" s="6" t="s">
        <v>25</v>
      </c>
      <c r="B1523" s="6" t="str">
        <f>TRIM(UPPER(Emission_Table_Raw[[#This Row],[Facility Name]]))</f>
        <v>TATA STEEL</v>
      </c>
      <c r="C1523" s="1" t="s">
        <v>23</v>
      </c>
      <c r="D1523" s="3" t="str">
        <f>TRIM(UPPER(Emission_Table_Raw[[#This Row],[Scope]]))</f>
        <v>SCOPE 1</v>
      </c>
      <c r="E1523" s="3" t="str">
        <f>SUBSTITUTE(SUBSTITUTE(SUBSTITUTE(UPPER(Emission_Table_Raw[[#This Row],[GHG Type]]),"₂","2"),"₄","4"),"₀","0")</f>
        <v>CO2</v>
      </c>
      <c r="F1523" s="8">
        <f>IF(Emission_Table[ [#This Row],[Clean GHG Type] ]="CO2", Emission_Table[[#This Row],[Emissions (tons)]],
 IF(Emission_Table[[#This Row],[Clean GHG Type]]="CH4", Emission_Table[[#This Row],[Emissions (tons)]]*28,
 IF(Emission_Table[[#This Row],[Clean GHG Type]]="N2O", Emission_Table[[#This Row],[Emissions (tons)]]*265, "")))</f>
        <v>4514.75</v>
      </c>
      <c r="G1523" s="8">
        <v>4514.75</v>
      </c>
    </row>
    <row r="1524" spans="1:7" ht="15.75" customHeight="1" x14ac:dyDescent="0.3">
      <c r="A1524" s="6" t="s">
        <v>25</v>
      </c>
      <c r="B1524" s="6" t="str">
        <f>TRIM(UPPER(Emission_Table_Raw[[#This Row],[Facility Name]]))</f>
        <v>ADANI GREEN</v>
      </c>
      <c r="C1524" s="1" t="s">
        <v>8</v>
      </c>
      <c r="D1524" s="3" t="str">
        <f>TRIM(UPPER(Emission_Table_Raw[[#This Row],[Scope]]))</f>
        <v>SCOPE 1</v>
      </c>
      <c r="E1524" s="3" t="str">
        <f>SUBSTITUTE(SUBSTITUTE(SUBSTITUTE(UPPER(Emission_Table_Raw[[#This Row],[GHG Type]]),"₂","2"),"₄","4"),"₀","0")</f>
        <v>CH4</v>
      </c>
      <c r="F1524" s="8">
        <f>IF(Emission_Table[ [#This Row],[Clean GHG Type] ]="CO2", Emission_Table[[#This Row],[Emissions (tons)]],
 IF(Emission_Table[[#This Row],[Clean GHG Type]]="CH4", Emission_Table[[#This Row],[Emissions (tons)]]*28,
 IF(Emission_Table[[#This Row],[Clean GHG Type]]="N2O", Emission_Table[[#This Row],[Emissions (tons)]]*265, "")))</f>
        <v>82554.92</v>
      </c>
      <c r="G1524" s="8">
        <v>2948.39</v>
      </c>
    </row>
    <row r="1525" spans="1:7" ht="15.75" customHeight="1" x14ac:dyDescent="0.3">
      <c r="A1525" s="6" t="s">
        <v>25</v>
      </c>
      <c r="B1525" s="6" t="str">
        <f>TRIM(UPPER(Emission_Table_Raw[[#This Row],[Facility Name]]))</f>
        <v>ADANI GREEN</v>
      </c>
      <c r="C1525" s="1" t="s">
        <v>34</v>
      </c>
      <c r="D1525" s="3" t="str">
        <f>TRIM(UPPER(Emission_Table_Raw[[#This Row],[Scope]]))</f>
        <v>SCOPE 1</v>
      </c>
      <c r="E1525" s="3" t="str">
        <f>SUBSTITUTE(SUBSTITUTE(SUBSTITUTE(UPPER(Emission_Table_Raw[[#This Row],[GHG Type]]),"₂","2"),"₄","4"),"₀","0")</f>
        <v>N2O</v>
      </c>
      <c r="F1525" s="8">
        <f>IF(Emission_Table[ [#This Row],[Clean GHG Type] ]="CO2", Emission_Table[[#This Row],[Emissions (tons)]],
 IF(Emission_Table[[#This Row],[Clean GHG Type]]="CH4", Emission_Table[[#This Row],[Emissions (tons)]]*28,
 IF(Emission_Table[[#This Row],[Clean GHG Type]]="N2O", Emission_Table[[#This Row],[Emissions (tons)]]*265, "")))</f>
        <v>256689.6</v>
      </c>
      <c r="G1525" s="8">
        <v>968.64</v>
      </c>
    </row>
    <row r="1526" spans="1:7" ht="15.75" customHeight="1" x14ac:dyDescent="0.3">
      <c r="A1526" s="6" t="s">
        <v>177</v>
      </c>
      <c r="B1526" s="6" t="str">
        <f>TRIM(UPPER(Emission_Table_Raw[[#This Row],[Facility Name]]))</f>
        <v>ADANI GREEN</v>
      </c>
      <c r="C1526" s="1" t="s">
        <v>8</v>
      </c>
      <c r="D1526" s="3" t="str">
        <f>TRIM(UPPER(Emission_Table_Raw[[#This Row],[Scope]]))</f>
        <v>SCOPE 2</v>
      </c>
      <c r="E1526" s="3" t="str">
        <f>SUBSTITUTE(SUBSTITUTE(SUBSTITUTE(UPPER(Emission_Table_Raw[[#This Row],[GHG Type]]),"₂","2"),"₄","4"),"₀","0")</f>
        <v>CO2</v>
      </c>
      <c r="F1526" s="8">
        <f>IF(Emission_Table[ [#This Row],[Clean GHG Type] ]="CO2", Emission_Table[[#This Row],[Emissions (tons)]],
 IF(Emission_Table[[#This Row],[Clean GHG Type]]="CH4", Emission_Table[[#This Row],[Emissions (tons)]]*28,
 IF(Emission_Table[[#This Row],[Clean GHG Type]]="N2O", Emission_Table[[#This Row],[Emissions (tons)]]*265, "")))</f>
        <v>4584.1555328028626</v>
      </c>
      <c r="G1526" s="8">
        <v>4584.1555328028626</v>
      </c>
    </row>
    <row r="1527" spans="1:7" ht="15.75" customHeight="1" x14ac:dyDescent="0.3">
      <c r="A1527" s="6" t="s">
        <v>177</v>
      </c>
      <c r="B1527" s="6" t="str">
        <f>TRIM(UPPER(Emission_Table_Raw[[#This Row],[Facility Name]]))</f>
        <v>RELIANCE INDUSTRIES</v>
      </c>
      <c r="C1527" s="1" t="s">
        <v>13</v>
      </c>
      <c r="D1527" s="3" t="str">
        <f>TRIM(UPPER(Emission_Table_Raw[[#This Row],[Scope]]))</f>
        <v>SCOPE 2</v>
      </c>
      <c r="E1527" s="3" t="str">
        <f>SUBSTITUTE(SUBSTITUTE(SUBSTITUTE(UPPER(Emission_Table_Raw[[#This Row],[GHG Type]]),"₂","2"),"₄","4"),"₀","0")</f>
        <v>CH4</v>
      </c>
      <c r="F1527" s="8">
        <f>IF(Emission_Table[ [#This Row],[Clean GHG Type] ]="CO2", Emission_Table[[#This Row],[Emissions (tons)]],
 IF(Emission_Table[[#This Row],[Clean GHG Type]]="CH4", Emission_Table[[#This Row],[Emissions (tons)]]*28,
 IF(Emission_Table[[#This Row],[Clean GHG Type]]="N2O", Emission_Table[[#This Row],[Emissions (tons)]]*265, "")))</f>
        <v>110349.40000000001</v>
      </c>
      <c r="G1527" s="8">
        <v>3941.05</v>
      </c>
    </row>
    <row r="1528" spans="1:7" ht="15.75" customHeight="1" x14ac:dyDescent="0.3">
      <c r="A1528" s="6" t="s">
        <v>177</v>
      </c>
      <c r="B1528" s="6" t="str">
        <f>TRIM(UPPER(Emission_Table_Raw[[#This Row],[Facility Name]]))</f>
        <v>JSW ENERGY</v>
      </c>
      <c r="C1528" s="1" t="s">
        <v>34</v>
      </c>
      <c r="D1528" s="3" t="str">
        <f>TRIM(UPPER(Emission_Table_Raw[[#This Row],[Scope]]))</f>
        <v>SCOPE 1</v>
      </c>
      <c r="E1528" s="3" t="str">
        <f>SUBSTITUTE(SUBSTITUTE(SUBSTITUTE(UPPER(Emission_Table_Raw[[#This Row],[GHG Type]]),"₂","2"),"₄","4"),"₀","0")</f>
        <v>CH4</v>
      </c>
      <c r="F1528" s="8">
        <f>IF(Emission_Table[ [#This Row],[Clean GHG Type] ]="CO2", Emission_Table[[#This Row],[Emissions (tons)]],
 IF(Emission_Table[[#This Row],[Clean GHG Type]]="CH4", Emission_Table[[#This Row],[Emissions (tons)]]*28,
 IF(Emission_Table[[#This Row],[Clean GHG Type]]="N2O", Emission_Table[[#This Row],[Emissions (tons)]]*265, "")))</f>
        <v>124549.31999999999</v>
      </c>
      <c r="G1528" s="8">
        <v>4448.1899999999996</v>
      </c>
    </row>
    <row r="1529" spans="1:7" ht="15.75" customHeight="1" x14ac:dyDescent="0.3">
      <c r="A1529" s="6" t="s">
        <v>177</v>
      </c>
      <c r="B1529" s="6" t="str">
        <f>TRIM(UPPER(Emission_Table_Raw[[#This Row],[Facility Name]]))</f>
        <v>ADANI GREEN</v>
      </c>
      <c r="C1529" s="1" t="s">
        <v>23</v>
      </c>
      <c r="D1529" s="3" t="str">
        <f>TRIM(UPPER(Emission_Table_Raw[[#This Row],[Scope]]))</f>
        <v>SCOPE 1</v>
      </c>
      <c r="E1529" s="3" t="str">
        <f>SUBSTITUTE(SUBSTITUTE(SUBSTITUTE(UPPER(Emission_Table_Raw[[#This Row],[GHG Type]]),"₂","2"),"₄","4"),"₀","0")</f>
        <v>CH4</v>
      </c>
      <c r="F1529" s="8">
        <f>IF(Emission_Table[ [#This Row],[Clean GHG Type] ]="CO2", Emission_Table[[#This Row],[Emissions (tons)]],
 IF(Emission_Table[[#This Row],[Clean GHG Type]]="CH4", Emission_Table[[#This Row],[Emissions (tons)]]*28,
 IF(Emission_Table[[#This Row],[Clean GHG Type]]="N2O", Emission_Table[[#This Row],[Emissions (tons)]]*265, "")))</f>
        <v>3009.72</v>
      </c>
      <c r="G1529" s="8">
        <v>107.49</v>
      </c>
    </row>
    <row r="1530" spans="1:7" ht="15.75" customHeight="1" x14ac:dyDescent="0.3">
      <c r="A1530" s="6" t="s">
        <v>177</v>
      </c>
      <c r="B1530" s="6" t="str">
        <f>TRIM(UPPER(Emission_Table_Raw[[#This Row],[Facility Name]]))</f>
        <v>ADANI GREEN</v>
      </c>
      <c r="C1530" s="1" t="s">
        <v>23</v>
      </c>
      <c r="D1530" s="3" t="str">
        <f>TRIM(UPPER(Emission_Table_Raw[[#This Row],[Scope]]))</f>
        <v>SCOPE 1</v>
      </c>
      <c r="E1530" s="3" t="str">
        <f>SUBSTITUTE(SUBSTITUTE(SUBSTITUTE(UPPER(Emission_Table_Raw[[#This Row],[GHG Type]]),"₂","2"),"₄","4"),"₀","0")</f>
        <v>CH4</v>
      </c>
      <c r="F1530" s="8">
        <f>IF(Emission_Table[ [#This Row],[Clean GHG Type] ]="CO2", Emission_Table[[#This Row],[Emissions (tons)]],
 IF(Emission_Table[[#This Row],[Clean GHG Type]]="CH4", Emission_Table[[#This Row],[Emissions (tons)]]*28,
 IF(Emission_Table[[#This Row],[Clean GHG Type]]="N2O", Emission_Table[[#This Row],[Emissions (tons)]]*265, "")))</f>
        <v>93154.862128508437</v>
      </c>
      <c r="G1530" s="8">
        <v>3326.959361732444</v>
      </c>
    </row>
    <row r="1531" spans="1:7" ht="15.75" customHeight="1" x14ac:dyDescent="0.3">
      <c r="A1531" s="6" t="s">
        <v>177</v>
      </c>
      <c r="B1531" s="6" t="str">
        <f>TRIM(UPPER(Emission_Table_Raw[[#This Row],[Facility Name]]))</f>
        <v>RELIANCE INDUSTRIES</v>
      </c>
      <c r="C1531" s="1" t="s">
        <v>23</v>
      </c>
      <c r="D1531" s="3" t="str">
        <f>TRIM(UPPER(Emission_Table_Raw[[#This Row],[Scope]]))</f>
        <v>SCOPE 3</v>
      </c>
      <c r="E1531" s="3" t="str">
        <f>SUBSTITUTE(SUBSTITUTE(SUBSTITUTE(UPPER(Emission_Table_Raw[[#This Row],[GHG Type]]),"₂","2"),"₄","4"),"₀","0")</f>
        <v>CO2</v>
      </c>
      <c r="F1531" s="8">
        <f>IF(Emission_Table[ [#This Row],[Clean GHG Type] ]="CO2", Emission_Table[[#This Row],[Emissions (tons)]],
 IF(Emission_Table[[#This Row],[Clean GHG Type]]="CH4", Emission_Table[[#This Row],[Emissions (tons)]]*28,
 IF(Emission_Table[[#This Row],[Clean GHG Type]]="N2O", Emission_Table[[#This Row],[Emissions (tons)]]*265, "")))</f>
        <v>755.83986925657518</v>
      </c>
      <c r="G1531" s="8">
        <v>755.83986925657518</v>
      </c>
    </row>
    <row r="1532" spans="1:7" ht="15.75" customHeight="1" x14ac:dyDescent="0.3">
      <c r="A1532" s="6" t="s">
        <v>177</v>
      </c>
      <c r="B1532" s="6" t="str">
        <f>TRIM(UPPER(Emission_Table_Raw[[#This Row],[Facility Name]]))</f>
        <v>RELIANCE INDUSTRIES</v>
      </c>
      <c r="C1532" s="1" t="s">
        <v>8</v>
      </c>
      <c r="D1532" s="3" t="str">
        <f>TRIM(UPPER(Emission_Table_Raw[[#This Row],[Scope]]))</f>
        <v>SCOPE 1</v>
      </c>
      <c r="E1532" s="3" t="str">
        <f>SUBSTITUTE(SUBSTITUTE(SUBSTITUTE(UPPER(Emission_Table_Raw[[#This Row],[GHG Type]]),"₂","2"),"₄","4"),"₀","0")</f>
        <v>CH4</v>
      </c>
      <c r="F1532" s="8">
        <f>IF(Emission_Table[ [#This Row],[Clean GHG Type] ]="CO2", Emission_Table[[#This Row],[Emissions (tons)]],
 IF(Emission_Table[[#This Row],[Clean GHG Type]]="CH4", Emission_Table[[#This Row],[Emissions (tons)]]*28,
 IF(Emission_Table[[#This Row],[Clean GHG Type]]="N2O", Emission_Table[[#This Row],[Emissions (tons)]]*265, "")))</f>
        <v>11737.88</v>
      </c>
      <c r="G1532" s="8">
        <v>419.21</v>
      </c>
    </row>
    <row r="1533" spans="1:7" ht="15.75" customHeight="1" x14ac:dyDescent="0.3">
      <c r="A1533" s="6" t="s">
        <v>177</v>
      </c>
      <c r="B1533" s="6" t="str">
        <f>TRIM(UPPER(Emission_Table_Raw[[#This Row],[Facility Name]]))</f>
        <v>JSW ENERGY</v>
      </c>
      <c r="C1533" s="1" t="s">
        <v>23</v>
      </c>
      <c r="D1533" s="3" t="str">
        <f>TRIM(UPPER(Emission_Table_Raw[[#This Row],[Scope]]))</f>
        <v>SCOPE 2</v>
      </c>
      <c r="E1533" s="3" t="str">
        <f>SUBSTITUTE(SUBSTITUTE(SUBSTITUTE(UPPER(Emission_Table_Raw[[#This Row],[GHG Type]]),"₂","2"),"₄","4"),"₀","0")</f>
        <v>CO2</v>
      </c>
      <c r="F1533" s="8">
        <f>IF(Emission_Table[ [#This Row],[Clean GHG Type] ]="CO2", Emission_Table[[#This Row],[Emissions (tons)]],
 IF(Emission_Table[[#This Row],[Clean GHG Type]]="CH4", Emission_Table[[#This Row],[Emissions (tons)]]*28,
 IF(Emission_Table[[#This Row],[Clean GHG Type]]="N2O", Emission_Table[[#This Row],[Emissions (tons)]]*265, "")))</f>
        <v>365.22</v>
      </c>
      <c r="G1533" s="8">
        <v>365.22</v>
      </c>
    </row>
    <row r="1534" spans="1:7" ht="15.75" customHeight="1" x14ac:dyDescent="0.3">
      <c r="A1534" s="6" t="s">
        <v>177</v>
      </c>
      <c r="B1534" s="6" t="str">
        <f>TRIM(UPPER(Emission_Table_Raw[[#This Row],[Facility Name]]))</f>
        <v>TATA STEEL</v>
      </c>
      <c r="C1534" s="1" t="s">
        <v>23</v>
      </c>
      <c r="D1534" s="3" t="str">
        <f>TRIM(UPPER(Emission_Table_Raw[[#This Row],[Scope]]))</f>
        <v>SCOPE 1</v>
      </c>
      <c r="E1534" s="3" t="str">
        <f>SUBSTITUTE(SUBSTITUTE(SUBSTITUTE(UPPER(Emission_Table_Raw[[#This Row],[GHG Type]]),"₂","2"),"₄","4"),"₀","0")</f>
        <v>N2O</v>
      </c>
      <c r="F1534" s="8">
        <f>IF(Emission_Table[ [#This Row],[Clean GHG Type] ]="CO2", Emission_Table[[#This Row],[Emissions (tons)]],
 IF(Emission_Table[[#This Row],[Clean GHG Type]]="CH4", Emission_Table[[#This Row],[Emissions (tons)]]*28,
 IF(Emission_Table[[#This Row],[Clean GHG Type]]="N2O", Emission_Table[[#This Row],[Emissions (tons)]]*265, "")))</f>
        <v>1093578.1499999999</v>
      </c>
      <c r="G1534" s="8">
        <v>4126.71</v>
      </c>
    </row>
    <row r="1535" spans="1:7" ht="15.75" customHeight="1" x14ac:dyDescent="0.3">
      <c r="A1535" s="6" t="s">
        <v>177</v>
      </c>
      <c r="B1535" s="6" t="str">
        <f>TRIM(UPPER(Emission_Table_Raw[[#This Row],[Facility Name]]))</f>
        <v>JSW ENERGY</v>
      </c>
      <c r="C1535" s="1" t="s">
        <v>13</v>
      </c>
      <c r="D1535" s="3" t="str">
        <f>TRIM(UPPER(Emission_Table_Raw[[#This Row],[Scope]]))</f>
        <v>SCOPE 3</v>
      </c>
      <c r="E1535" s="3" t="str">
        <f>SUBSTITUTE(SUBSTITUTE(SUBSTITUTE(UPPER(Emission_Table_Raw[[#This Row],[GHG Type]]),"₂","2"),"₄","4"),"₀","0")</f>
        <v>CO2</v>
      </c>
      <c r="F1535" s="8">
        <f>IF(Emission_Table[ [#This Row],[Clean GHG Type] ]="CO2", Emission_Table[[#This Row],[Emissions (tons)]],
 IF(Emission_Table[[#This Row],[Clean GHG Type]]="CH4", Emission_Table[[#This Row],[Emissions (tons)]]*28,
 IF(Emission_Table[[#This Row],[Clean GHG Type]]="N2O", Emission_Table[[#This Row],[Emissions (tons)]]*265, "")))</f>
        <v>4617.59</v>
      </c>
      <c r="G1535" s="8">
        <v>4617.59</v>
      </c>
    </row>
    <row r="1536" spans="1:7" ht="15.75" customHeight="1" x14ac:dyDescent="0.3">
      <c r="A1536" s="6" t="s">
        <v>142</v>
      </c>
      <c r="B1536" s="6" t="str">
        <f>TRIM(UPPER(Emission_Table_Raw[[#This Row],[Facility Name]]))</f>
        <v>JSW ENERGY</v>
      </c>
      <c r="C1536" s="1" t="s">
        <v>8</v>
      </c>
      <c r="D1536" s="3" t="str">
        <f>TRIM(UPPER(Emission_Table_Raw[[#This Row],[Scope]]))</f>
        <v>SCOPE 2</v>
      </c>
      <c r="E1536" s="3" t="str">
        <f>SUBSTITUTE(SUBSTITUTE(SUBSTITUTE(UPPER(Emission_Table_Raw[[#This Row],[GHG Type]]),"₂","2"),"₄","4"),"₀","0")</f>
        <v>N2O</v>
      </c>
      <c r="F1536" s="8">
        <f>IF(Emission_Table[ [#This Row],[Clean GHG Type] ]="CO2", Emission_Table[[#This Row],[Emissions (tons)]],
 IF(Emission_Table[[#This Row],[Clean GHG Type]]="CH4", Emission_Table[[#This Row],[Emissions (tons)]]*28,
 IF(Emission_Table[[#This Row],[Clean GHG Type]]="N2O", Emission_Table[[#This Row],[Emissions (tons)]]*265, "")))</f>
        <v>198151.1</v>
      </c>
      <c r="G1536" s="8">
        <v>747.74</v>
      </c>
    </row>
    <row r="1537" spans="1:7" ht="15.75" customHeight="1" x14ac:dyDescent="0.3">
      <c r="A1537" s="6" t="s">
        <v>142</v>
      </c>
      <c r="B1537" s="6" t="str">
        <f>TRIM(UPPER(Emission_Table_Raw[[#This Row],[Facility Name]]))</f>
        <v>L&amp;T</v>
      </c>
      <c r="C1537" s="1" t="s">
        <v>8</v>
      </c>
      <c r="D1537" s="3" t="str">
        <f>TRIM(UPPER(Emission_Table_Raw[[#This Row],[Scope]]))</f>
        <v>SCOPE 1</v>
      </c>
      <c r="E1537" s="3" t="str">
        <f>SUBSTITUTE(SUBSTITUTE(SUBSTITUTE(UPPER(Emission_Table_Raw[[#This Row],[GHG Type]]),"₂","2"),"₄","4"),"₀","0")</f>
        <v>CH4</v>
      </c>
      <c r="F1537" s="8">
        <f>IF(Emission_Table[ [#This Row],[Clean GHG Type] ]="CO2", Emission_Table[[#This Row],[Emissions (tons)]],
 IF(Emission_Table[[#This Row],[Clean GHG Type]]="CH4", Emission_Table[[#This Row],[Emissions (tons)]]*28,
 IF(Emission_Table[[#This Row],[Clean GHG Type]]="N2O", Emission_Table[[#This Row],[Emissions (tons)]]*265, "")))</f>
        <v>18124.68</v>
      </c>
      <c r="G1537" s="8">
        <v>647.30999999999995</v>
      </c>
    </row>
    <row r="1538" spans="1:7" ht="15.75" customHeight="1" x14ac:dyDescent="0.3">
      <c r="A1538" s="6" t="s">
        <v>142</v>
      </c>
      <c r="B1538" s="6" t="str">
        <f>TRIM(UPPER(Emission_Table_Raw[[#This Row],[Facility Name]]))</f>
        <v>RELIANCE INDUSTRIES</v>
      </c>
      <c r="C1538" s="1" t="s">
        <v>23</v>
      </c>
      <c r="D1538" s="3" t="str">
        <f>TRIM(UPPER(Emission_Table_Raw[[#This Row],[Scope]]))</f>
        <v>SCOPE 3</v>
      </c>
      <c r="E1538" s="3" t="str">
        <f>SUBSTITUTE(SUBSTITUTE(SUBSTITUTE(UPPER(Emission_Table_Raw[[#This Row],[GHG Type]]),"₂","2"),"₄","4"),"₀","0")</f>
        <v>CO2</v>
      </c>
      <c r="F1538" s="8">
        <f>IF(Emission_Table[ [#This Row],[Clean GHG Type] ]="CO2", Emission_Table[[#This Row],[Emissions (tons)]],
 IF(Emission_Table[[#This Row],[Clean GHG Type]]="CH4", Emission_Table[[#This Row],[Emissions (tons)]]*28,
 IF(Emission_Table[[#This Row],[Clean GHG Type]]="N2O", Emission_Table[[#This Row],[Emissions (tons)]]*265, "")))</f>
        <v>1342.882770412097</v>
      </c>
      <c r="G1538" s="8">
        <v>1342.882770412097</v>
      </c>
    </row>
    <row r="1539" spans="1:7" ht="15.75" customHeight="1" x14ac:dyDescent="0.3">
      <c r="A1539" s="6" t="s">
        <v>142</v>
      </c>
      <c r="B1539" s="6" t="str">
        <f>TRIM(UPPER(Emission_Table_Raw[[#This Row],[Facility Name]]))</f>
        <v>ADANI GREEN</v>
      </c>
      <c r="C1539" s="1" t="s">
        <v>34</v>
      </c>
      <c r="D1539" s="3" t="str">
        <f>TRIM(UPPER(Emission_Table_Raw[[#This Row],[Scope]]))</f>
        <v>SCOPE 1</v>
      </c>
      <c r="E1539" s="3" t="str">
        <f>SUBSTITUTE(SUBSTITUTE(SUBSTITUTE(UPPER(Emission_Table_Raw[[#This Row],[GHG Type]]),"₂","2"),"₄","4"),"₀","0")</f>
        <v>CH4</v>
      </c>
      <c r="F1539" s="8">
        <f>IF(Emission_Table[ [#This Row],[Clean GHG Type] ]="CO2", Emission_Table[[#This Row],[Emissions (tons)]],
 IF(Emission_Table[[#This Row],[Clean GHG Type]]="CH4", Emission_Table[[#This Row],[Emissions (tons)]]*28,
 IF(Emission_Table[[#This Row],[Clean GHG Type]]="N2O", Emission_Table[[#This Row],[Emissions (tons)]]*265, "")))</f>
        <v>11200</v>
      </c>
      <c r="G1539" s="8">
        <v>400</v>
      </c>
    </row>
    <row r="1540" spans="1:7" ht="15.75" customHeight="1" x14ac:dyDescent="0.3">
      <c r="A1540" s="6" t="s">
        <v>142</v>
      </c>
      <c r="B1540" s="6" t="str">
        <f>TRIM(UPPER(Emission_Table_Raw[[#This Row],[Facility Name]]))</f>
        <v>ADANI GREEN</v>
      </c>
      <c r="C1540" s="1" t="s">
        <v>8</v>
      </c>
      <c r="D1540" s="3" t="str">
        <f>TRIM(UPPER(Emission_Table_Raw[[#This Row],[Scope]]))</f>
        <v>SCOPE 2</v>
      </c>
      <c r="E1540" s="3" t="str">
        <f>SUBSTITUTE(SUBSTITUTE(SUBSTITUTE(UPPER(Emission_Table_Raw[[#This Row],[GHG Type]]),"₂","2"),"₄","4"),"₀","0")</f>
        <v>CO2</v>
      </c>
      <c r="F1540" s="8">
        <f>IF(Emission_Table[ [#This Row],[Clean GHG Type] ]="CO2", Emission_Table[[#This Row],[Emissions (tons)]],
 IF(Emission_Table[[#This Row],[Clean GHG Type]]="CH4", Emission_Table[[#This Row],[Emissions (tons)]]*28,
 IF(Emission_Table[[#This Row],[Clean GHG Type]]="N2O", Emission_Table[[#This Row],[Emissions (tons)]]*265, "")))</f>
        <v>2729.42</v>
      </c>
      <c r="G1540" s="8">
        <v>2729.42</v>
      </c>
    </row>
    <row r="1541" spans="1:7" ht="15.75" customHeight="1" x14ac:dyDescent="0.3">
      <c r="A1541" s="6" t="s">
        <v>142</v>
      </c>
      <c r="B1541" s="6" t="str">
        <f>TRIM(UPPER(Emission_Table_Raw[[#This Row],[Facility Name]]))</f>
        <v>TATA STEEL</v>
      </c>
      <c r="C1541" s="1" t="s">
        <v>34</v>
      </c>
      <c r="D1541" s="3" t="str">
        <f>TRIM(UPPER(Emission_Table_Raw[[#This Row],[Scope]]))</f>
        <v>SCOPE 1</v>
      </c>
      <c r="E1541" s="3" t="str">
        <f>SUBSTITUTE(SUBSTITUTE(SUBSTITUTE(UPPER(Emission_Table_Raw[[#This Row],[GHG Type]]),"₂","2"),"₄","4"),"₀","0")</f>
        <v>N2O</v>
      </c>
      <c r="F1541" s="8">
        <f>IF(Emission_Table[ [#This Row],[Clean GHG Type] ]="CO2", Emission_Table[[#This Row],[Emissions (tons)]],
 IF(Emission_Table[[#This Row],[Clean GHG Type]]="CH4", Emission_Table[[#This Row],[Emissions (tons)]]*28,
 IF(Emission_Table[[#This Row],[Clean GHG Type]]="N2O", Emission_Table[[#This Row],[Emissions (tons)]]*265, "")))</f>
        <v>1309917.0039149972</v>
      </c>
      <c r="G1541" s="8">
        <v>4943.0830336414992</v>
      </c>
    </row>
    <row r="1542" spans="1:7" ht="15.75" customHeight="1" x14ac:dyDescent="0.3">
      <c r="A1542" s="6" t="s">
        <v>142</v>
      </c>
      <c r="B1542" s="6" t="str">
        <f>TRIM(UPPER(Emission_Table_Raw[[#This Row],[Facility Name]]))</f>
        <v>L&amp;T</v>
      </c>
      <c r="C1542" s="1" t="s">
        <v>13</v>
      </c>
      <c r="D1542" s="3" t="str">
        <f>TRIM(UPPER(Emission_Table_Raw[[#This Row],[Scope]]))</f>
        <v>SCOPE 1</v>
      </c>
      <c r="E1542" s="3" t="str">
        <f>SUBSTITUTE(SUBSTITUTE(SUBSTITUTE(UPPER(Emission_Table_Raw[[#This Row],[GHG Type]]),"₂","2"),"₄","4"),"₀","0")</f>
        <v>N2O</v>
      </c>
      <c r="F1542" s="8">
        <f>IF(Emission_Table[ [#This Row],[Clean GHG Type] ]="CO2", Emission_Table[[#This Row],[Emissions (tons)]],
 IF(Emission_Table[[#This Row],[Clean GHG Type]]="CH4", Emission_Table[[#This Row],[Emissions (tons)]]*28,
 IF(Emission_Table[[#This Row],[Clean GHG Type]]="N2O", Emission_Table[[#This Row],[Emissions (tons)]]*265, "")))</f>
        <v>347049.3</v>
      </c>
      <c r="G1542" s="8">
        <v>1309.6199999999999</v>
      </c>
    </row>
    <row r="1543" spans="1:7" ht="15.75" customHeight="1" x14ac:dyDescent="0.3">
      <c r="A1543" s="6" t="s">
        <v>142</v>
      </c>
      <c r="B1543" s="6" t="str">
        <f>TRIM(UPPER(Emission_Table_Raw[[#This Row],[Facility Name]]))</f>
        <v>RELIANCE INDUSTRIES</v>
      </c>
      <c r="C1543" s="1" t="s">
        <v>8</v>
      </c>
      <c r="D1543" s="3" t="str">
        <f>TRIM(UPPER(Emission_Table_Raw[[#This Row],[Scope]]))</f>
        <v>SCOPE 2</v>
      </c>
      <c r="E1543" s="3" t="str">
        <f>SUBSTITUTE(SUBSTITUTE(SUBSTITUTE(UPPER(Emission_Table_Raw[[#This Row],[GHG Type]]),"₂","2"),"₄","4"),"₀","0")</f>
        <v>CO2</v>
      </c>
      <c r="F1543" s="8">
        <f>IF(Emission_Table[ [#This Row],[Clean GHG Type] ]="CO2", Emission_Table[[#This Row],[Emissions (tons)]],
 IF(Emission_Table[[#This Row],[Clean GHG Type]]="CH4", Emission_Table[[#This Row],[Emissions (tons)]]*28,
 IF(Emission_Table[[#This Row],[Clean GHG Type]]="N2O", Emission_Table[[#This Row],[Emissions (tons)]]*265, "")))</f>
        <v>3938.07</v>
      </c>
      <c r="G1543" s="8">
        <v>3938.07</v>
      </c>
    </row>
    <row r="1544" spans="1:7" ht="15.75" customHeight="1" x14ac:dyDescent="0.3">
      <c r="A1544" s="6" t="s">
        <v>142</v>
      </c>
      <c r="B1544" s="6" t="str">
        <f>TRIM(UPPER(Emission_Table_Raw[[#This Row],[Facility Name]]))</f>
        <v>TATA STEEL</v>
      </c>
      <c r="C1544" s="1" t="s">
        <v>13</v>
      </c>
      <c r="D1544" s="3" t="str">
        <f>TRIM(UPPER(Emission_Table_Raw[[#This Row],[Scope]]))</f>
        <v>SCOPE 1</v>
      </c>
      <c r="E1544" s="3" t="str">
        <f>SUBSTITUTE(SUBSTITUTE(SUBSTITUTE(UPPER(Emission_Table_Raw[[#This Row],[GHG Type]]),"₂","2"),"₄","4"),"₀","0")</f>
        <v>CH4</v>
      </c>
      <c r="F1544" s="8">
        <f>IF(Emission_Table[ [#This Row],[Clean GHG Type] ]="CO2", Emission_Table[[#This Row],[Emissions (tons)]],
 IF(Emission_Table[[#This Row],[Clean GHG Type]]="CH4", Emission_Table[[#This Row],[Emissions (tons)]]*28,
 IF(Emission_Table[[#This Row],[Clean GHG Type]]="N2O", Emission_Table[[#This Row],[Emissions (tons)]]*265, "")))</f>
        <v>12882.225066159206</v>
      </c>
      <c r="G1544" s="8">
        <v>460.07946664854308</v>
      </c>
    </row>
    <row r="1545" spans="1:7" ht="15.75" customHeight="1" x14ac:dyDescent="0.3">
      <c r="A1545" s="6" t="s">
        <v>142</v>
      </c>
      <c r="B1545" s="6" t="str">
        <f>TRIM(UPPER(Emission_Table_Raw[[#This Row],[Facility Name]]))</f>
        <v>RELIANCE INDUSTRIES</v>
      </c>
      <c r="C1545" s="1" t="s">
        <v>13</v>
      </c>
      <c r="D1545" s="3" t="str">
        <f>TRIM(UPPER(Emission_Table_Raw[[#This Row],[Scope]]))</f>
        <v>SCOPE 2</v>
      </c>
      <c r="E1545" s="3" t="str">
        <f>SUBSTITUTE(SUBSTITUTE(SUBSTITUTE(UPPER(Emission_Table_Raw[[#This Row],[GHG Type]]),"₂","2"),"₄","4"),"₀","0")</f>
        <v>CO2</v>
      </c>
      <c r="F1545" s="8">
        <f>IF(Emission_Table[ [#This Row],[Clean GHG Type] ]="CO2", Emission_Table[[#This Row],[Emissions (tons)]],
 IF(Emission_Table[[#This Row],[Clean GHG Type]]="CH4", Emission_Table[[#This Row],[Emissions (tons)]]*28,
 IF(Emission_Table[[#This Row],[Clean GHG Type]]="N2O", Emission_Table[[#This Row],[Emissions (tons)]]*265, "")))</f>
        <v>1750.3216249453001</v>
      </c>
      <c r="G1545" s="8">
        <v>1750.3216249453001</v>
      </c>
    </row>
    <row r="1546" spans="1:7" ht="15.75" customHeight="1" x14ac:dyDescent="0.3">
      <c r="A1546" s="6" t="s">
        <v>142</v>
      </c>
      <c r="B1546" s="6" t="str">
        <f>TRIM(UPPER(Emission_Table_Raw[[#This Row],[Facility Name]]))</f>
        <v>JSW ENERGY</v>
      </c>
      <c r="C1546" s="1" t="s">
        <v>13</v>
      </c>
      <c r="D1546" s="3" t="str">
        <f>TRIM(UPPER(Emission_Table_Raw[[#This Row],[Scope]]))</f>
        <v>SCOPE 1</v>
      </c>
      <c r="E1546" s="3" t="str">
        <f>SUBSTITUTE(SUBSTITUTE(SUBSTITUTE(UPPER(Emission_Table_Raw[[#This Row],[GHG Type]]),"₂","2"),"₄","4"),"₀","0")</f>
        <v>N2O</v>
      </c>
      <c r="F1546" s="8">
        <f>IF(Emission_Table[ [#This Row],[Clean GHG Type] ]="CO2", Emission_Table[[#This Row],[Emissions (tons)]],
 IF(Emission_Table[[#This Row],[Clean GHG Type]]="CH4", Emission_Table[[#This Row],[Emissions (tons)]]*28,
 IF(Emission_Table[[#This Row],[Clean GHG Type]]="N2O", Emission_Table[[#This Row],[Emissions (tons)]]*265, "")))</f>
        <v>1187218.5499999998</v>
      </c>
      <c r="G1546" s="8">
        <v>4480.07</v>
      </c>
    </row>
    <row r="1547" spans="1:7" ht="15.75" customHeight="1" x14ac:dyDescent="0.3">
      <c r="A1547" s="6" t="s">
        <v>142</v>
      </c>
      <c r="B1547" s="6" t="str">
        <f>TRIM(UPPER(Emission_Table_Raw[[#This Row],[Facility Name]]))</f>
        <v>TATA STEEL</v>
      </c>
      <c r="C1547" s="1" t="s">
        <v>23</v>
      </c>
      <c r="D1547" s="3" t="str">
        <f>TRIM(UPPER(Emission_Table_Raw[[#This Row],[Scope]]))</f>
        <v>SCOPE 2</v>
      </c>
      <c r="E1547" s="3" t="str">
        <f>SUBSTITUTE(SUBSTITUTE(SUBSTITUTE(UPPER(Emission_Table_Raw[[#This Row],[GHG Type]]),"₂","2"),"₄","4"),"₀","0")</f>
        <v>CO2</v>
      </c>
      <c r="F1547" s="8">
        <f>IF(Emission_Table[ [#This Row],[Clean GHG Type] ]="CO2", Emission_Table[[#This Row],[Emissions (tons)]],
 IF(Emission_Table[[#This Row],[Clean GHG Type]]="CH4", Emission_Table[[#This Row],[Emissions (tons)]]*28,
 IF(Emission_Table[[#This Row],[Clean GHG Type]]="N2O", Emission_Table[[#This Row],[Emissions (tons)]]*265, "")))</f>
        <v>4590.9799999999996</v>
      </c>
      <c r="G1547" s="8">
        <v>4590.9799999999996</v>
      </c>
    </row>
    <row r="1548" spans="1:7" ht="15.75" customHeight="1" x14ac:dyDescent="0.3">
      <c r="A1548" s="6" t="s">
        <v>142</v>
      </c>
      <c r="B1548" s="6" t="str">
        <f>TRIM(UPPER(Emission_Table_Raw[[#This Row],[Facility Name]]))</f>
        <v>ADANI GREEN</v>
      </c>
      <c r="C1548" s="1" t="s">
        <v>8</v>
      </c>
      <c r="D1548" s="3" t="str">
        <f>TRIM(UPPER(Emission_Table_Raw[[#This Row],[Scope]]))</f>
        <v>SCOPE 2</v>
      </c>
      <c r="E1548" s="3" t="str">
        <f>SUBSTITUTE(SUBSTITUTE(SUBSTITUTE(UPPER(Emission_Table_Raw[[#This Row],[GHG Type]]),"₂","2"),"₄","4"),"₀","0")</f>
        <v>CO2</v>
      </c>
      <c r="F1548" s="8">
        <f>IF(Emission_Table[ [#This Row],[Clean GHG Type] ]="CO2", Emission_Table[[#This Row],[Emissions (tons)]],
 IF(Emission_Table[[#This Row],[Clean GHG Type]]="CH4", Emission_Table[[#This Row],[Emissions (tons)]]*28,
 IF(Emission_Table[[#This Row],[Clean GHG Type]]="N2O", Emission_Table[[#This Row],[Emissions (tons)]]*265, "")))</f>
        <v>4062.72</v>
      </c>
      <c r="G1548" s="8">
        <v>4062.72</v>
      </c>
    </row>
    <row r="1549" spans="1:7" ht="15.75" customHeight="1" x14ac:dyDescent="0.3">
      <c r="A1549" s="6" t="s">
        <v>140</v>
      </c>
      <c r="B1549" s="6" t="str">
        <f>TRIM(UPPER(Emission_Table_Raw[[#This Row],[Facility Name]]))</f>
        <v>L&amp;T</v>
      </c>
      <c r="C1549" s="1" t="s">
        <v>8</v>
      </c>
      <c r="D1549" s="3" t="str">
        <f>TRIM(UPPER(Emission_Table_Raw[[#This Row],[Scope]]))</f>
        <v>SCOPE 1</v>
      </c>
      <c r="E1549" s="3" t="str">
        <f>SUBSTITUTE(SUBSTITUTE(SUBSTITUTE(UPPER(Emission_Table_Raw[[#This Row],[GHG Type]]),"₂","2"),"₄","4"),"₀","0")</f>
        <v>CH4</v>
      </c>
      <c r="F1549" s="8">
        <f>IF(Emission_Table[ [#This Row],[Clean GHG Type] ]="CO2", Emission_Table[[#This Row],[Emissions (tons)]],
 IF(Emission_Table[[#This Row],[Clean GHG Type]]="CH4", Emission_Table[[#This Row],[Emissions (tons)]]*28,
 IF(Emission_Table[[#This Row],[Clean GHG Type]]="N2O", Emission_Table[[#This Row],[Emissions (tons)]]*265, "")))</f>
        <v>43096.200000000004</v>
      </c>
      <c r="G1549" s="8">
        <v>1539.15</v>
      </c>
    </row>
    <row r="1550" spans="1:7" ht="15.75" customHeight="1" x14ac:dyDescent="0.3">
      <c r="A1550" s="6" t="s">
        <v>140</v>
      </c>
      <c r="B1550" s="6" t="str">
        <f>TRIM(UPPER(Emission_Table_Raw[[#This Row],[Facility Name]]))</f>
        <v>ADANI GREEN</v>
      </c>
      <c r="C1550" s="1" t="s">
        <v>23</v>
      </c>
      <c r="D1550" s="3" t="str">
        <f>TRIM(UPPER(Emission_Table_Raw[[#This Row],[Scope]]))</f>
        <v>SCOPE 2</v>
      </c>
      <c r="E1550" s="3" t="str">
        <f>SUBSTITUTE(SUBSTITUTE(SUBSTITUTE(UPPER(Emission_Table_Raw[[#This Row],[GHG Type]]),"₂","2"),"₄","4"),"₀","0")</f>
        <v>CO2</v>
      </c>
      <c r="F1550" s="8">
        <f>IF(Emission_Table[ [#This Row],[Clean GHG Type] ]="CO2", Emission_Table[[#This Row],[Emissions (tons)]],
 IF(Emission_Table[[#This Row],[Clean GHG Type]]="CH4", Emission_Table[[#This Row],[Emissions (tons)]]*28,
 IF(Emission_Table[[#This Row],[Clean GHG Type]]="N2O", Emission_Table[[#This Row],[Emissions (tons)]]*265, "")))</f>
        <v>2681.9229749687438</v>
      </c>
      <c r="G1550" s="8">
        <v>2681.9229749687438</v>
      </c>
    </row>
    <row r="1551" spans="1:7" ht="15.75" customHeight="1" x14ac:dyDescent="0.3">
      <c r="A1551" s="6" t="s">
        <v>140</v>
      </c>
      <c r="B1551" s="6" t="str">
        <f>TRIM(UPPER(Emission_Table_Raw[[#This Row],[Facility Name]]))</f>
        <v>JSW ENERGY</v>
      </c>
      <c r="C1551" s="1" t="s">
        <v>34</v>
      </c>
      <c r="D1551" s="3" t="str">
        <f>TRIM(UPPER(Emission_Table_Raw[[#This Row],[Scope]]))</f>
        <v>SCOPE 1</v>
      </c>
      <c r="E1551" s="3" t="str">
        <f>SUBSTITUTE(SUBSTITUTE(SUBSTITUTE(UPPER(Emission_Table_Raw[[#This Row],[GHG Type]]),"₂","2"),"₄","4"),"₀","0")</f>
        <v>N2O</v>
      </c>
      <c r="F1551" s="8">
        <f>IF(Emission_Table[ [#This Row],[Clean GHG Type] ]="CO2", Emission_Table[[#This Row],[Emissions (tons)]],
 IF(Emission_Table[[#This Row],[Clean GHG Type]]="CH4", Emission_Table[[#This Row],[Emissions (tons)]]*28,
 IF(Emission_Table[[#This Row],[Clean GHG Type]]="N2O", Emission_Table[[#This Row],[Emissions (tons)]]*265, "")))</f>
        <v>73707.099999999991</v>
      </c>
      <c r="G1551" s="8">
        <v>278.14</v>
      </c>
    </row>
    <row r="1552" spans="1:7" ht="15.75" customHeight="1" x14ac:dyDescent="0.3">
      <c r="A1552" s="6" t="s">
        <v>140</v>
      </c>
      <c r="B1552" s="6" t="str">
        <f>TRIM(UPPER(Emission_Table_Raw[[#This Row],[Facility Name]]))</f>
        <v>JSW ENERGY</v>
      </c>
      <c r="C1552" s="1" t="s">
        <v>34</v>
      </c>
      <c r="D1552" s="3" t="str">
        <f>TRIM(UPPER(Emission_Table_Raw[[#This Row],[Scope]]))</f>
        <v>SCOPE 1</v>
      </c>
      <c r="E1552" s="3" t="str">
        <f>SUBSTITUTE(SUBSTITUTE(SUBSTITUTE(UPPER(Emission_Table_Raw[[#This Row],[GHG Type]]),"₂","2"),"₄","4"),"₀","0")</f>
        <v>N2O</v>
      </c>
      <c r="F1552" s="8">
        <f>IF(Emission_Table[ [#This Row],[Clean GHG Type] ]="CO2", Emission_Table[[#This Row],[Emissions (tons)]],
 IF(Emission_Table[[#This Row],[Clean GHG Type]]="CH4", Emission_Table[[#This Row],[Emissions (tons)]]*28,
 IF(Emission_Table[[#This Row],[Clean GHG Type]]="N2O", Emission_Table[[#This Row],[Emissions (tons)]]*265, "")))</f>
        <v>1367786.7654212767</v>
      </c>
      <c r="G1552" s="8">
        <v>5161.4594921557609</v>
      </c>
    </row>
    <row r="1553" spans="1:7" ht="15.75" customHeight="1" x14ac:dyDescent="0.3">
      <c r="A1553" s="6" t="s">
        <v>140</v>
      </c>
      <c r="B1553" s="6" t="str">
        <f>TRIM(UPPER(Emission_Table_Raw[[#This Row],[Facility Name]]))</f>
        <v>TATA STEEL</v>
      </c>
      <c r="C1553" s="1" t="s">
        <v>34</v>
      </c>
      <c r="D1553" s="3" t="str">
        <f>TRIM(UPPER(Emission_Table_Raw[[#This Row],[Scope]]))</f>
        <v>SCOPE 1</v>
      </c>
      <c r="E1553" s="3" t="str">
        <f>SUBSTITUTE(SUBSTITUTE(SUBSTITUTE(UPPER(Emission_Table_Raw[[#This Row],[GHG Type]]),"₂","2"),"₄","4"),"₀","0")</f>
        <v>N2O</v>
      </c>
      <c r="F1553" s="8">
        <f>IF(Emission_Table[ [#This Row],[Clean GHG Type] ]="CO2", Emission_Table[[#This Row],[Emissions (tons)]],
 IF(Emission_Table[[#This Row],[Clean GHG Type]]="CH4", Emission_Table[[#This Row],[Emissions (tons)]]*28,
 IF(Emission_Table[[#This Row],[Clean GHG Type]]="N2O", Emission_Table[[#This Row],[Emissions (tons)]]*265, "")))</f>
        <v>40457.549999999996</v>
      </c>
      <c r="G1553" s="8">
        <v>152.66999999999999</v>
      </c>
    </row>
    <row r="1554" spans="1:7" ht="15.75" customHeight="1" x14ac:dyDescent="0.3">
      <c r="A1554" s="6" t="s">
        <v>140</v>
      </c>
      <c r="B1554" s="6" t="str">
        <f>TRIM(UPPER(Emission_Table_Raw[[#This Row],[Facility Name]]))</f>
        <v>ADANI GREEN</v>
      </c>
      <c r="C1554" s="1" t="s">
        <v>23</v>
      </c>
      <c r="D1554" s="3" t="str">
        <f>TRIM(UPPER(Emission_Table_Raw[[#This Row],[Scope]]))</f>
        <v>SCOPE 3</v>
      </c>
      <c r="E1554" s="3" t="str">
        <f>SUBSTITUTE(SUBSTITUTE(SUBSTITUTE(UPPER(Emission_Table_Raw[[#This Row],[GHG Type]]),"₂","2"),"₄","4"),"₀","0")</f>
        <v>CO2</v>
      </c>
      <c r="F1554" s="8">
        <f>IF(Emission_Table[ [#This Row],[Clean GHG Type] ]="CO2", Emission_Table[[#This Row],[Emissions (tons)]],
 IF(Emission_Table[[#This Row],[Clean GHG Type]]="CH4", Emission_Table[[#This Row],[Emissions (tons)]]*28,
 IF(Emission_Table[[#This Row],[Clean GHG Type]]="N2O", Emission_Table[[#This Row],[Emissions (tons)]]*265, "")))</f>
        <v>3199.406901130681</v>
      </c>
      <c r="G1554" s="8">
        <v>3199.406901130681</v>
      </c>
    </row>
    <row r="1555" spans="1:7" ht="15.75" customHeight="1" x14ac:dyDescent="0.3">
      <c r="A1555" s="6" t="s">
        <v>140</v>
      </c>
      <c r="B1555" s="6" t="str">
        <f>TRIM(UPPER(Emission_Table_Raw[[#This Row],[Facility Name]]))</f>
        <v>RELIANCE INDUSTRIES</v>
      </c>
      <c r="C1555" s="1" t="s">
        <v>13</v>
      </c>
      <c r="D1555" s="3" t="str">
        <f>TRIM(UPPER(Emission_Table_Raw[[#This Row],[Scope]]))</f>
        <v>SCOPE 1</v>
      </c>
      <c r="E1555" s="3" t="str">
        <f>SUBSTITUTE(SUBSTITUTE(SUBSTITUTE(UPPER(Emission_Table_Raw[[#This Row],[GHG Type]]),"₂","2"),"₄","4"),"₀","0")</f>
        <v>CO2</v>
      </c>
      <c r="F1555" s="8">
        <f>IF(Emission_Table[ [#This Row],[Clean GHG Type] ]="CO2", Emission_Table[[#This Row],[Emissions (tons)]],
 IF(Emission_Table[[#This Row],[Clean GHG Type]]="CH4", Emission_Table[[#This Row],[Emissions (tons)]]*28,
 IF(Emission_Table[[#This Row],[Clean GHG Type]]="N2O", Emission_Table[[#This Row],[Emissions (tons)]]*265, "")))</f>
        <v>3591.86</v>
      </c>
      <c r="G1555" s="8">
        <v>3591.86</v>
      </c>
    </row>
    <row r="1556" spans="1:7" ht="15.75" customHeight="1" x14ac:dyDescent="0.3">
      <c r="A1556" s="6" t="s">
        <v>140</v>
      </c>
      <c r="B1556" s="6" t="str">
        <f>TRIM(UPPER(Emission_Table_Raw[[#This Row],[Facility Name]]))</f>
        <v>L&amp;T</v>
      </c>
      <c r="C1556" s="1" t="s">
        <v>13</v>
      </c>
      <c r="D1556" s="3" t="str">
        <f>TRIM(UPPER(Emission_Table_Raw[[#This Row],[Scope]]))</f>
        <v>SCOPE 2</v>
      </c>
      <c r="E1556" s="3" t="str">
        <f>SUBSTITUTE(SUBSTITUTE(SUBSTITUTE(UPPER(Emission_Table_Raw[[#This Row],[GHG Type]]),"₂","2"),"₄","4"),"₀","0")</f>
        <v>CO2</v>
      </c>
      <c r="F1556" s="8">
        <f>IF(Emission_Table[ [#This Row],[Clean GHG Type] ]="CO2", Emission_Table[[#This Row],[Emissions (tons)]],
 IF(Emission_Table[[#This Row],[Clean GHG Type]]="CH4", Emission_Table[[#This Row],[Emissions (tons)]]*28,
 IF(Emission_Table[[#This Row],[Clean GHG Type]]="N2O", Emission_Table[[#This Row],[Emissions (tons)]]*265, "")))</f>
        <v>4925.5299790026384</v>
      </c>
      <c r="G1556" s="8">
        <v>4925.5299790026384</v>
      </c>
    </row>
    <row r="1557" spans="1:7" ht="15.75" customHeight="1" x14ac:dyDescent="0.3">
      <c r="A1557" s="6" t="s">
        <v>140</v>
      </c>
      <c r="B1557" s="6" t="str">
        <f>TRIM(UPPER(Emission_Table_Raw[[#This Row],[Facility Name]]))</f>
        <v>L&amp;T</v>
      </c>
      <c r="C1557" s="1" t="s">
        <v>8</v>
      </c>
      <c r="D1557" s="3" t="str">
        <f>TRIM(UPPER(Emission_Table_Raw[[#This Row],[Scope]]))</f>
        <v>SCOPE 2</v>
      </c>
      <c r="E1557" s="3" t="str">
        <f>SUBSTITUTE(SUBSTITUTE(SUBSTITUTE(UPPER(Emission_Table_Raw[[#This Row],[GHG Type]]),"₂","2"),"₄","4"),"₀","0")</f>
        <v>CH4</v>
      </c>
      <c r="F1557" s="8">
        <f>IF(Emission_Table[ [#This Row],[Clean GHG Type] ]="CO2", Emission_Table[[#This Row],[Emissions (tons)]],
 IF(Emission_Table[[#This Row],[Clean GHG Type]]="CH4", Emission_Table[[#This Row],[Emissions (tons)]]*28,
 IF(Emission_Table[[#This Row],[Clean GHG Type]]="N2O", Emission_Table[[#This Row],[Emissions (tons)]]*265, "")))</f>
        <v>118662.04000000001</v>
      </c>
      <c r="G1557" s="8">
        <v>4237.93</v>
      </c>
    </row>
    <row r="1558" spans="1:7" ht="15.75" customHeight="1" x14ac:dyDescent="0.3">
      <c r="A1558" s="6" t="s">
        <v>140</v>
      </c>
      <c r="B1558" s="6" t="str">
        <f>TRIM(UPPER(Emission_Table_Raw[[#This Row],[Facility Name]]))</f>
        <v>TATA STEEL</v>
      </c>
      <c r="C1558" s="1" t="s">
        <v>34</v>
      </c>
      <c r="D1558" s="3" t="str">
        <f>TRIM(UPPER(Emission_Table_Raw[[#This Row],[Scope]]))</f>
        <v>SCOPE 3</v>
      </c>
      <c r="E1558" s="3" t="str">
        <f>SUBSTITUTE(SUBSTITUTE(SUBSTITUTE(UPPER(Emission_Table_Raw[[#This Row],[GHG Type]]),"₂","2"),"₄","4"),"₀","0")</f>
        <v>CH4</v>
      </c>
      <c r="F1558" s="8">
        <f>IF(Emission_Table[ [#This Row],[Clean GHG Type] ]="CO2", Emission_Table[[#This Row],[Emissions (tons)]],
 IF(Emission_Table[[#This Row],[Clean GHG Type]]="CH4", Emission_Table[[#This Row],[Emissions (tons)]]*28,
 IF(Emission_Table[[#This Row],[Clean GHG Type]]="N2O", Emission_Table[[#This Row],[Emissions (tons)]]*265, "")))</f>
        <v>105855.67999999999</v>
      </c>
      <c r="G1558" s="8">
        <v>3780.56</v>
      </c>
    </row>
    <row r="1559" spans="1:7" ht="15.75" customHeight="1" x14ac:dyDescent="0.3">
      <c r="A1559" s="6" t="s">
        <v>140</v>
      </c>
      <c r="B1559" s="6" t="str">
        <f>TRIM(UPPER(Emission_Table_Raw[[#This Row],[Facility Name]]))</f>
        <v>JSW ENERGY</v>
      </c>
      <c r="C1559" s="1" t="s">
        <v>8</v>
      </c>
      <c r="D1559" s="3" t="str">
        <f>TRIM(UPPER(Emission_Table_Raw[[#This Row],[Scope]]))</f>
        <v>SCOPE 3</v>
      </c>
      <c r="E1559" s="3" t="str">
        <f>SUBSTITUTE(SUBSTITUTE(SUBSTITUTE(UPPER(Emission_Table_Raw[[#This Row],[GHG Type]]),"₂","2"),"₄","4"),"₀","0")</f>
        <v>N2O</v>
      </c>
      <c r="F1559" s="8">
        <f>IF(Emission_Table[ [#This Row],[Clean GHG Type] ]="CO2", Emission_Table[[#This Row],[Emissions (tons)]],
 IF(Emission_Table[[#This Row],[Clean GHG Type]]="CH4", Emission_Table[[#This Row],[Emissions (tons)]]*28,
 IF(Emission_Table[[#This Row],[Clean GHG Type]]="N2O", Emission_Table[[#This Row],[Emissions (tons)]]*265, "")))</f>
        <v>41562.6</v>
      </c>
      <c r="G1559" s="8">
        <v>156.84</v>
      </c>
    </row>
    <row r="1560" spans="1:7" ht="15.75" customHeight="1" x14ac:dyDescent="0.3">
      <c r="A1560" s="6" t="s">
        <v>140</v>
      </c>
      <c r="B1560" s="6" t="str">
        <f>TRIM(UPPER(Emission_Table_Raw[[#This Row],[Facility Name]]))</f>
        <v>L&amp;T</v>
      </c>
      <c r="C1560" s="1" t="s">
        <v>23</v>
      </c>
      <c r="D1560" s="3" t="str">
        <f>TRIM(UPPER(Emission_Table_Raw[[#This Row],[Scope]]))</f>
        <v>SCOPE 1</v>
      </c>
      <c r="E1560" s="3" t="str">
        <f>SUBSTITUTE(SUBSTITUTE(SUBSTITUTE(UPPER(Emission_Table_Raw[[#This Row],[GHG Type]]),"₂","2"),"₄","4"),"₀","0")</f>
        <v>CH4</v>
      </c>
      <c r="F1560" s="8">
        <f>IF(Emission_Table[ [#This Row],[Clean GHG Type] ]="CO2", Emission_Table[[#This Row],[Emissions (tons)]],
 IF(Emission_Table[[#This Row],[Clean GHG Type]]="CH4", Emission_Table[[#This Row],[Emissions (tons)]]*28,
 IF(Emission_Table[[#This Row],[Clean GHG Type]]="N2O", Emission_Table[[#This Row],[Emissions (tons)]]*265, "")))</f>
        <v>136913.09539134649</v>
      </c>
      <c r="G1560" s="8">
        <v>4889.7534068338027</v>
      </c>
    </row>
    <row r="1561" spans="1:7" ht="15.75" customHeight="1" x14ac:dyDescent="0.3">
      <c r="A1561" s="6" t="s">
        <v>140</v>
      </c>
      <c r="B1561" s="6" t="str">
        <f>TRIM(UPPER(Emission_Table_Raw[[#This Row],[Facility Name]]))</f>
        <v>RELIANCE INDUSTRIES</v>
      </c>
      <c r="C1561" s="1" t="s">
        <v>13</v>
      </c>
      <c r="D1561" s="3" t="str">
        <f>TRIM(UPPER(Emission_Table_Raw[[#This Row],[Scope]]))</f>
        <v>SCOPE 2</v>
      </c>
      <c r="E1561" s="3" t="str">
        <f>SUBSTITUTE(SUBSTITUTE(SUBSTITUTE(UPPER(Emission_Table_Raw[[#This Row],[GHG Type]]),"₂","2"),"₄","4"),"₀","0")</f>
        <v>CH4</v>
      </c>
      <c r="F1561" s="8">
        <f>IF(Emission_Table[ [#This Row],[Clean GHG Type] ]="CO2", Emission_Table[[#This Row],[Emissions (tons)]],
 IF(Emission_Table[[#This Row],[Clean GHG Type]]="CH4", Emission_Table[[#This Row],[Emissions (tons)]]*28,
 IF(Emission_Table[[#This Row],[Clean GHG Type]]="N2O", Emission_Table[[#This Row],[Emissions (tons)]]*265, "")))</f>
        <v>13967.800000000001</v>
      </c>
      <c r="G1561" s="8">
        <v>498.85</v>
      </c>
    </row>
    <row r="1562" spans="1:7" ht="15.75" customHeight="1" x14ac:dyDescent="0.3">
      <c r="A1562" s="6" t="s">
        <v>161</v>
      </c>
      <c r="B1562" s="6" t="str">
        <f>TRIM(UPPER(Emission_Table_Raw[[#This Row],[Facility Name]]))</f>
        <v>ADANI GREEN</v>
      </c>
      <c r="C1562" s="1" t="s">
        <v>34</v>
      </c>
      <c r="D1562" s="3" t="str">
        <f>TRIM(UPPER(Emission_Table_Raw[[#This Row],[Scope]]))</f>
        <v>SCOPE 3</v>
      </c>
      <c r="E1562" s="3" t="str">
        <f>SUBSTITUTE(SUBSTITUTE(SUBSTITUTE(UPPER(Emission_Table_Raw[[#This Row],[GHG Type]]),"₂","2"),"₄","4"),"₀","0")</f>
        <v>CO2</v>
      </c>
      <c r="F1562" s="8">
        <f>IF(Emission_Table[ [#This Row],[Clean GHG Type] ]="CO2", Emission_Table[[#This Row],[Emissions (tons)]],
 IF(Emission_Table[[#This Row],[Clean GHG Type]]="CH4", Emission_Table[[#This Row],[Emissions (tons)]]*28,
 IF(Emission_Table[[#This Row],[Clean GHG Type]]="N2O", Emission_Table[[#This Row],[Emissions (tons)]]*265, "")))</f>
        <v>1277.2953508013491</v>
      </c>
      <c r="G1562" s="8">
        <v>1277.2953508013491</v>
      </c>
    </row>
    <row r="1563" spans="1:7" ht="15.75" customHeight="1" x14ac:dyDescent="0.3">
      <c r="A1563" s="6" t="s">
        <v>161</v>
      </c>
      <c r="B1563" s="6" t="str">
        <f>TRIM(UPPER(Emission_Table_Raw[[#This Row],[Facility Name]]))</f>
        <v>ADANI GREEN</v>
      </c>
      <c r="C1563" s="1" t="s">
        <v>8</v>
      </c>
      <c r="D1563" s="3" t="str">
        <f>TRIM(UPPER(Emission_Table_Raw[[#This Row],[Scope]]))</f>
        <v>SCOPE 1</v>
      </c>
      <c r="E1563" s="3" t="str">
        <f>SUBSTITUTE(SUBSTITUTE(SUBSTITUTE(UPPER(Emission_Table_Raw[[#This Row],[GHG Type]]),"₂","2"),"₄","4"),"₀","0")</f>
        <v>CH4</v>
      </c>
      <c r="F1563" s="8">
        <f>IF(Emission_Table[ [#This Row],[Clean GHG Type] ]="CO2", Emission_Table[[#This Row],[Emissions (tons)]],
 IF(Emission_Table[[#This Row],[Clean GHG Type]]="CH4", Emission_Table[[#This Row],[Emissions (tons)]]*28,
 IF(Emission_Table[[#This Row],[Clean GHG Type]]="N2O", Emission_Table[[#This Row],[Emissions (tons)]]*265, "")))</f>
        <v>27017.800596495774</v>
      </c>
      <c r="G1563" s="8">
        <v>964.92144987484903</v>
      </c>
    </row>
    <row r="1564" spans="1:7" ht="15.75" customHeight="1" x14ac:dyDescent="0.3">
      <c r="A1564" s="6" t="s">
        <v>161</v>
      </c>
      <c r="B1564" s="6" t="str">
        <f>TRIM(UPPER(Emission_Table_Raw[[#This Row],[Facility Name]]))</f>
        <v>JSW ENERGY</v>
      </c>
      <c r="C1564" s="1" t="s">
        <v>8</v>
      </c>
      <c r="D1564" s="3" t="str">
        <f>TRIM(UPPER(Emission_Table_Raw[[#This Row],[Scope]]))</f>
        <v>SCOPE 3</v>
      </c>
      <c r="E1564" s="3" t="str">
        <f>SUBSTITUTE(SUBSTITUTE(SUBSTITUTE(UPPER(Emission_Table_Raw[[#This Row],[GHG Type]]),"₂","2"),"₄","4"),"₀","0")</f>
        <v>N2O</v>
      </c>
      <c r="F1564" s="8">
        <f>IF(Emission_Table[ [#This Row],[Clean GHG Type] ]="CO2", Emission_Table[[#This Row],[Emissions (tons)]],
 IF(Emission_Table[[#This Row],[Clean GHG Type]]="CH4", Emission_Table[[#This Row],[Emissions (tons)]]*28,
 IF(Emission_Table[[#This Row],[Clean GHG Type]]="N2O", Emission_Table[[#This Row],[Emissions (tons)]]*265, "")))</f>
        <v>478822.39042926091</v>
      </c>
      <c r="G1564" s="8">
        <v>1806.8769450160789</v>
      </c>
    </row>
    <row r="1565" spans="1:7" ht="15.75" customHeight="1" x14ac:dyDescent="0.3">
      <c r="A1565" s="6" t="s">
        <v>161</v>
      </c>
      <c r="B1565" s="6" t="str">
        <f>TRIM(UPPER(Emission_Table_Raw[[#This Row],[Facility Name]]))</f>
        <v>JSW ENERGY</v>
      </c>
      <c r="C1565" s="1" t="s">
        <v>13</v>
      </c>
      <c r="D1565" s="3" t="str">
        <f>TRIM(UPPER(Emission_Table_Raw[[#This Row],[Scope]]))</f>
        <v>SCOPE 2</v>
      </c>
      <c r="E1565" s="3" t="str">
        <f>SUBSTITUTE(SUBSTITUTE(SUBSTITUTE(UPPER(Emission_Table_Raw[[#This Row],[GHG Type]]),"₂","2"),"₄","4"),"₀","0")</f>
        <v>CO2</v>
      </c>
      <c r="F1565" s="8">
        <f>IF(Emission_Table[ [#This Row],[Clean GHG Type] ]="CO2", Emission_Table[[#This Row],[Emissions (tons)]],
 IF(Emission_Table[[#This Row],[Clean GHG Type]]="CH4", Emission_Table[[#This Row],[Emissions (tons)]]*28,
 IF(Emission_Table[[#This Row],[Clean GHG Type]]="N2O", Emission_Table[[#This Row],[Emissions (tons)]]*265, "")))</f>
        <v>2444.67</v>
      </c>
      <c r="G1565" s="8">
        <v>2444.67</v>
      </c>
    </row>
    <row r="1566" spans="1:7" ht="15.75" customHeight="1" x14ac:dyDescent="0.3">
      <c r="A1566" s="6" t="s">
        <v>161</v>
      </c>
      <c r="B1566" s="6" t="str">
        <f>TRIM(UPPER(Emission_Table_Raw[[#This Row],[Facility Name]]))</f>
        <v>TATA STEEL</v>
      </c>
      <c r="C1566" s="1" t="s">
        <v>13</v>
      </c>
      <c r="D1566" s="3" t="str">
        <f>TRIM(UPPER(Emission_Table_Raw[[#This Row],[Scope]]))</f>
        <v>SCOPE 1</v>
      </c>
      <c r="E1566" s="3" t="str">
        <f>SUBSTITUTE(SUBSTITUTE(SUBSTITUTE(UPPER(Emission_Table_Raw[[#This Row],[GHG Type]]),"₂","2"),"₄","4"),"₀","0")</f>
        <v>CO2</v>
      </c>
      <c r="F1566" s="8">
        <f>IF(Emission_Table[ [#This Row],[Clean GHG Type] ]="CO2", Emission_Table[[#This Row],[Emissions (tons)]],
 IF(Emission_Table[[#This Row],[Clean GHG Type]]="CH4", Emission_Table[[#This Row],[Emissions (tons)]]*28,
 IF(Emission_Table[[#This Row],[Clean GHG Type]]="N2O", Emission_Table[[#This Row],[Emissions (tons)]]*265, "")))</f>
        <v>3733.1564818639031</v>
      </c>
      <c r="G1566" s="8">
        <v>3733.1564818639031</v>
      </c>
    </row>
    <row r="1567" spans="1:7" ht="15.75" customHeight="1" x14ac:dyDescent="0.3">
      <c r="A1567" s="6" t="s">
        <v>161</v>
      </c>
      <c r="B1567" s="6" t="str">
        <f>TRIM(UPPER(Emission_Table_Raw[[#This Row],[Facility Name]]))</f>
        <v>ADANI GREEN</v>
      </c>
      <c r="C1567" s="1" t="s">
        <v>8</v>
      </c>
      <c r="D1567" s="3" t="str">
        <f>TRIM(UPPER(Emission_Table_Raw[[#This Row],[Scope]]))</f>
        <v>SCOPE 3</v>
      </c>
      <c r="E1567" s="3" t="str">
        <f>SUBSTITUTE(SUBSTITUTE(SUBSTITUTE(UPPER(Emission_Table_Raw[[#This Row],[GHG Type]]),"₂","2"),"₄","4"),"₀","0")</f>
        <v>N2O</v>
      </c>
      <c r="F1567" s="8">
        <f>IF(Emission_Table[ [#This Row],[Clean GHG Type] ]="CO2", Emission_Table[[#This Row],[Emissions (tons)]],
 IF(Emission_Table[[#This Row],[Clean GHG Type]]="CH4", Emission_Table[[#This Row],[Emissions (tons)]]*28,
 IF(Emission_Table[[#This Row],[Clean GHG Type]]="N2O", Emission_Table[[#This Row],[Emissions (tons)]]*265, "")))</f>
        <v>1308077.1000000001</v>
      </c>
      <c r="G1567" s="8">
        <v>4936.1400000000003</v>
      </c>
    </row>
    <row r="1568" spans="1:7" ht="15.75" customHeight="1" x14ac:dyDescent="0.3">
      <c r="A1568" s="6" t="s">
        <v>161</v>
      </c>
      <c r="B1568" s="6" t="str">
        <f>TRIM(UPPER(Emission_Table_Raw[[#This Row],[Facility Name]]))</f>
        <v>RELIANCE INDUSTRIES</v>
      </c>
      <c r="C1568" s="1" t="s">
        <v>23</v>
      </c>
      <c r="D1568" s="3" t="str">
        <f>TRIM(UPPER(Emission_Table_Raw[[#This Row],[Scope]]))</f>
        <v>SCOPE 3</v>
      </c>
      <c r="E1568" s="3" t="str">
        <f>SUBSTITUTE(SUBSTITUTE(SUBSTITUTE(UPPER(Emission_Table_Raw[[#This Row],[GHG Type]]),"₂","2"),"₄","4"),"₀","0")</f>
        <v>CH4</v>
      </c>
      <c r="F1568" s="8">
        <f>IF(Emission_Table[ [#This Row],[Clean GHG Type] ]="CO2", Emission_Table[[#This Row],[Emissions (tons)]],
 IF(Emission_Table[[#This Row],[Clean GHG Type]]="CH4", Emission_Table[[#This Row],[Emissions (tons)]]*28,
 IF(Emission_Table[[#This Row],[Clean GHG Type]]="N2O", Emission_Table[[#This Row],[Emissions (tons)]]*265, "")))</f>
        <v>106369.76000000001</v>
      </c>
      <c r="G1568" s="8">
        <v>3798.92</v>
      </c>
    </row>
    <row r="1569" spans="1:7" ht="15.75" customHeight="1" x14ac:dyDescent="0.3">
      <c r="A1569" s="6" t="s">
        <v>161</v>
      </c>
      <c r="B1569" s="6" t="str">
        <f>TRIM(UPPER(Emission_Table_Raw[[#This Row],[Facility Name]]))</f>
        <v>L&amp;T</v>
      </c>
      <c r="C1569" s="1" t="s">
        <v>13</v>
      </c>
      <c r="D1569" s="3" t="str">
        <f>TRIM(UPPER(Emission_Table_Raw[[#This Row],[Scope]]))</f>
        <v>SCOPE 3</v>
      </c>
      <c r="E1569" s="3" t="str">
        <f>SUBSTITUTE(SUBSTITUTE(SUBSTITUTE(UPPER(Emission_Table_Raw[[#This Row],[GHG Type]]),"₂","2"),"₄","4"),"₀","0")</f>
        <v>N2O</v>
      </c>
      <c r="F1569" s="8">
        <f>IF(Emission_Table[ [#This Row],[Clean GHG Type] ]="CO2", Emission_Table[[#This Row],[Emissions (tons)]],
 IF(Emission_Table[[#This Row],[Clean GHG Type]]="CH4", Emission_Table[[#This Row],[Emissions (tons)]]*28,
 IF(Emission_Table[[#This Row],[Clean GHG Type]]="N2O", Emission_Table[[#This Row],[Emissions (tons)]]*265, "")))</f>
        <v>926076.95000000007</v>
      </c>
      <c r="G1569" s="8">
        <v>3494.63</v>
      </c>
    </row>
    <row r="1570" spans="1:7" ht="15.75" customHeight="1" x14ac:dyDescent="0.3">
      <c r="A1570" s="6" t="s">
        <v>161</v>
      </c>
      <c r="B1570" s="6" t="str">
        <f>TRIM(UPPER(Emission_Table_Raw[[#This Row],[Facility Name]]))</f>
        <v>RELIANCE INDUSTRIES</v>
      </c>
      <c r="C1570" s="1" t="s">
        <v>13</v>
      </c>
      <c r="D1570" s="3" t="str">
        <f>TRIM(UPPER(Emission_Table_Raw[[#This Row],[Scope]]))</f>
        <v>SCOPE 1</v>
      </c>
      <c r="E1570" s="3" t="str">
        <f>SUBSTITUTE(SUBSTITUTE(SUBSTITUTE(UPPER(Emission_Table_Raw[[#This Row],[GHG Type]]),"₂","2"),"₄","4"),"₀","0")</f>
        <v>CH4</v>
      </c>
      <c r="F1570" s="8">
        <f>IF(Emission_Table[ [#This Row],[Clean GHG Type] ]="CO2", Emission_Table[[#This Row],[Emissions (tons)]],
 IF(Emission_Table[[#This Row],[Clean GHG Type]]="CH4", Emission_Table[[#This Row],[Emissions (tons)]]*28,
 IF(Emission_Table[[#This Row],[Clean GHG Type]]="N2O", Emission_Table[[#This Row],[Emissions (tons)]]*265, "")))</f>
        <v>105252.30228337798</v>
      </c>
      <c r="G1570" s="8">
        <v>3759.0107958349281</v>
      </c>
    </row>
    <row r="1571" spans="1:7" ht="15.75" customHeight="1" x14ac:dyDescent="0.3">
      <c r="A1571" s="6" t="s">
        <v>161</v>
      </c>
      <c r="B1571" s="6" t="str">
        <f>TRIM(UPPER(Emission_Table_Raw[[#This Row],[Facility Name]]))</f>
        <v>ADANI GREEN</v>
      </c>
      <c r="C1571" s="1" t="s">
        <v>23</v>
      </c>
      <c r="D1571" s="3" t="str">
        <f>TRIM(UPPER(Emission_Table_Raw[[#This Row],[Scope]]))</f>
        <v>SCOPE 3</v>
      </c>
      <c r="E1571" s="3" t="str">
        <f>SUBSTITUTE(SUBSTITUTE(SUBSTITUTE(UPPER(Emission_Table_Raw[[#This Row],[GHG Type]]),"₂","2"),"₄","4"),"₀","0")</f>
        <v>N2O</v>
      </c>
      <c r="F1571" s="8">
        <f>IF(Emission_Table[ [#This Row],[Clean GHG Type] ]="CO2", Emission_Table[[#This Row],[Emissions (tons)]],
 IF(Emission_Table[[#This Row],[Clean GHG Type]]="CH4", Emission_Table[[#This Row],[Emissions (tons)]]*28,
 IF(Emission_Table[[#This Row],[Clean GHG Type]]="N2O", Emission_Table[[#This Row],[Emissions (tons)]]*265, "")))</f>
        <v>941865.65</v>
      </c>
      <c r="G1571" s="8">
        <v>3554.21</v>
      </c>
    </row>
    <row r="1572" spans="1:7" ht="15.75" customHeight="1" x14ac:dyDescent="0.3">
      <c r="A1572" s="6" t="s">
        <v>21</v>
      </c>
      <c r="B1572" s="6" t="str">
        <f>TRIM(UPPER(Emission_Table_Raw[[#This Row],[Facility Name]]))</f>
        <v>ADANI GREEN</v>
      </c>
      <c r="C1572" s="1" t="s">
        <v>13</v>
      </c>
      <c r="D1572" s="3" t="str">
        <f>TRIM(UPPER(Emission_Table_Raw[[#This Row],[Scope]]))</f>
        <v>SCOPE 2</v>
      </c>
      <c r="E1572" s="3" t="str">
        <f>SUBSTITUTE(SUBSTITUTE(SUBSTITUTE(UPPER(Emission_Table_Raw[[#This Row],[GHG Type]]),"₂","2"),"₄","4"),"₀","0")</f>
        <v>N2O</v>
      </c>
      <c r="F1572" s="8">
        <f>IF(Emission_Table[ [#This Row],[Clean GHG Type] ]="CO2", Emission_Table[[#This Row],[Emissions (tons)]],
 IF(Emission_Table[[#This Row],[Clean GHG Type]]="CH4", Emission_Table[[#This Row],[Emissions (tons)]]*28,
 IF(Emission_Table[[#This Row],[Clean GHG Type]]="N2O", Emission_Table[[#This Row],[Emissions (tons)]]*265, "")))</f>
        <v>173927.45</v>
      </c>
      <c r="G1572" s="8">
        <v>656.33</v>
      </c>
    </row>
    <row r="1573" spans="1:7" ht="15.75" customHeight="1" x14ac:dyDescent="0.3">
      <c r="A1573" s="6" t="s">
        <v>21</v>
      </c>
      <c r="B1573" s="6" t="str">
        <f>TRIM(UPPER(Emission_Table_Raw[[#This Row],[Facility Name]]))</f>
        <v>ADANI GREEN</v>
      </c>
      <c r="C1573" s="1" t="s">
        <v>8</v>
      </c>
      <c r="D1573" s="3" t="str">
        <f>TRIM(UPPER(Emission_Table_Raw[[#This Row],[Scope]]))</f>
        <v>SCOPE 3</v>
      </c>
      <c r="E1573" s="3" t="str">
        <f>SUBSTITUTE(SUBSTITUTE(SUBSTITUTE(UPPER(Emission_Table_Raw[[#This Row],[GHG Type]]),"₂","2"),"₄","4"),"₀","0")</f>
        <v>CO2</v>
      </c>
      <c r="F1573" s="8">
        <f>IF(Emission_Table[ [#This Row],[Clean GHG Type] ]="CO2", Emission_Table[[#This Row],[Emissions (tons)]],
 IF(Emission_Table[[#This Row],[Clean GHG Type]]="CH4", Emission_Table[[#This Row],[Emissions (tons)]]*28,
 IF(Emission_Table[[#This Row],[Clean GHG Type]]="N2O", Emission_Table[[#This Row],[Emissions (tons)]]*265, "")))</f>
        <v>2179.33</v>
      </c>
      <c r="G1573" s="8">
        <v>2179.33</v>
      </c>
    </row>
    <row r="1574" spans="1:7" ht="15.75" customHeight="1" x14ac:dyDescent="0.3">
      <c r="A1574" s="6" t="s">
        <v>21</v>
      </c>
      <c r="B1574" s="6" t="str">
        <f>TRIM(UPPER(Emission_Table_Raw[[#This Row],[Facility Name]]))</f>
        <v>TATA STEEL</v>
      </c>
      <c r="C1574" s="1" t="s">
        <v>13</v>
      </c>
      <c r="D1574" s="3" t="str">
        <f>TRIM(UPPER(Emission_Table_Raw[[#This Row],[Scope]]))</f>
        <v>SCOPE 1</v>
      </c>
      <c r="E1574" s="3" t="str">
        <f>SUBSTITUTE(SUBSTITUTE(SUBSTITUTE(UPPER(Emission_Table_Raw[[#This Row],[GHG Type]]),"₂","2"),"₄","4"),"₀","0")</f>
        <v>N2O</v>
      </c>
      <c r="F1574" s="8">
        <f>IF(Emission_Table[ [#This Row],[Clean GHG Type] ]="CO2", Emission_Table[[#This Row],[Emissions (tons)]],
 IF(Emission_Table[[#This Row],[Clean GHG Type]]="CH4", Emission_Table[[#This Row],[Emissions (tons)]]*28,
 IF(Emission_Table[[#This Row],[Clean GHG Type]]="N2O", Emission_Table[[#This Row],[Emissions (tons)]]*265, "")))</f>
        <v>446530.3</v>
      </c>
      <c r="G1574" s="8">
        <v>1685.02</v>
      </c>
    </row>
    <row r="1575" spans="1:7" ht="15.75" customHeight="1" x14ac:dyDescent="0.3">
      <c r="A1575" s="6" t="s">
        <v>21</v>
      </c>
      <c r="B1575" s="6" t="str">
        <f>TRIM(UPPER(Emission_Table_Raw[[#This Row],[Facility Name]]))</f>
        <v>JSW ENERGY</v>
      </c>
      <c r="C1575" s="1" t="s">
        <v>23</v>
      </c>
      <c r="D1575" s="3" t="str">
        <f>TRIM(UPPER(Emission_Table_Raw[[#This Row],[Scope]]))</f>
        <v>SCOPE 1</v>
      </c>
      <c r="E1575" s="3" t="str">
        <f>SUBSTITUTE(SUBSTITUTE(SUBSTITUTE(UPPER(Emission_Table_Raw[[#This Row],[GHG Type]]),"₂","2"),"₄","4"),"₀","0")</f>
        <v>CO2</v>
      </c>
      <c r="F1575" s="8">
        <f>IF(Emission_Table[ [#This Row],[Clean GHG Type] ]="CO2", Emission_Table[[#This Row],[Emissions (tons)]],
 IF(Emission_Table[[#This Row],[Clean GHG Type]]="CH4", Emission_Table[[#This Row],[Emissions (tons)]]*28,
 IF(Emission_Table[[#This Row],[Clean GHG Type]]="N2O", Emission_Table[[#This Row],[Emissions (tons)]]*265, "")))</f>
        <v>3819.9789235455642</v>
      </c>
      <c r="G1575" s="8">
        <v>3819.9789235455642</v>
      </c>
    </row>
    <row r="1576" spans="1:7" ht="15.75" customHeight="1" x14ac:dyDescent="0.3">
      <c r="A1576" s="6" t="s">
        <v>21</v>
      </c>
      <c r="B1576" s="6" t="str">
        <f>TRIM(UPPER(Emission_Table_Raw[[#This Row],[Facility Name]]))</f>
        <v>L&amp;T</v>
      </c>
      <c r="C1576" s="1" t="s">
        <v>13</v>
      </c>
      <c r="D1576" s="3" t="str">
        <f>TRIM(UPPER(Emission_Table_Raw[[#This Row],[Scope]]))</f>
        <v>SCOPE 1</v>
      </c>
      <c r="E1576" s="3" t="str">
        <f>SUBSTITUTE(SUBSTITUTE(SUBSTITUTE(UPPER(Emission_Table_Raw[[#This Row],[GHG Type]]),"₂","2"),"₄","4"),"₀","0")</f>
        <v>CO2</v>
      </c>
      <c r="F1576" s="8">
        <f>IF(Emission_Table[ [#This Row],[Clean GHG Type] ]="CO2", Emission_Table[[#This Row],[Emissions (tons)]],
 IF(Emission_Table[[#This Row],[Clean GHG Type]]="CH4", Emission_Table[[#This Row],[Emissions (tons)]]*28,
 IF(Emission_Table[[#This Row],[Clean GHG Type]]="N2O", Emission_Table[[#This Row],[Emissions (tons)]]*265, "")))</f>
        <v>2700.91</v>
      </c>
      <c r="G1576" s="8">
        <v>2700.91</v>
      </c>
    </row>
    <row r="1577" spans="1:7" ht="15.75" customHeight="1" x14ac:dyDescent="0.3">
      <c r="A1577" s="6" t="s">
        <v>21</v>
      </c>
      <c r="B1577" s="6" t="str">
        <f>TRIM(UPPER(Emission_Table_Raw[[#This Row],[Facility Name]]))</f>
        <v>TATA STEEL</v>
      </c>
      <c r="C1577" s="1" t="s">
        <v>13</v>
      </c>
      <c r="D1577" s="3" t="str">
        <f>TRIM(UPPER(Emission_Table_Raw[[#This Row],[Scope]]))</f>
        <v>SCOPE 1</v>
      </c>
      <c r="E1577" s="3" t="str">
        <f>SUBSTITUTE(SUBSTITUTE(SUBSTITUTE(UPPER(Emission_Table_Raw[[#This Row],[GHG Type]]),"₂","2"),"₄","4"),"₀","0")</f>
        <v>N2O</v>
      </c>
      <c r="F1577" s="8">
        <f>IF(Emission_Table[ [#This Row],[Clean GHG Type] ]="CO2", Emission_Table[[#This Row],[Emissions (tons)]],
 IF(Emission_Table[[#This Row],[Clean GHG Type]]="CH4", Emission_Table[[#This Row],[Emissions (tons)]]*28,
 IF(Emission_Table[[#This Row],[Clean GHG Type]]="N2O", Emission_Table[[#This Row],[Emissions (tons)]]*265, "")))</f>
        <v>1269617.6500000001</v>
      </c>
      <c r="G1577" s="8">
        <v>4791.01</v>
      </c>
    </row>
    <row r="1578" spans="1:7" ht="15.75" customHeight="1" x14ac:dyDescent="0.3">
      <c r="A1578" s="6" t="s">
        <v>21</v>
      </c>
      <c r="B1578" s="6" t="str">
        <f>TRIM(UPPER(Emission_Table_Raw[[#This Row],[Facility Name]]))</f>
        <v>ADANI GREEN</v>
      </c>
      <c r="C1578" s="1" t="s">
        <v>34</v>
      </c>
      <c r="D1578" s="3" t="str">
        <f>TRIM(UPPER(Emission_Table_Raw[[#This Row],[Scope]]))</f>
        <v>SCOPE 3</v>
      </c>
      <c r="E1578" s="3" t="str">
        <f>SUBSTITUTE(SUBSTITUTE(SUBSTITUTE(UPPER(Emission_Table_Raw[[#This Row],[GHG Type]]),"₂","2"),"₄","4"),"₀","0")</f>
        <v>CO2</v>
      </c>
      <c r="F1578" s="8">
        <f>IF(Emission_Table[ [#This Row],[Clean GHG Type] ]="CO2", Emission_Table[[#This Row],[Emissions (tons)]],
 IF(Emission_Table[[#This Row],[Clean GHG Type]]="CH4", Emission_Table[[#This Row],[Emissions (tons)]]*28,
 IF(Emission_Table[[#This Row],[Clean GHG Type]]="N2O", Emission_Table[[#This Row],[Emissions (tons)]]*265, "")))</f>
        <v>1829.7054491215829</v>
      </c>
      <c r="G1578" s="8">
        <v>1829.7054491215829</v>
      </c>
    </row>
    <row r="1579" spans="1:7" ht="15.75" customHeight="1" x14ac:dyDescent="0.3">
      <c r="A1579" s="6" t="s">
        <v>21</v>
      </c>
      <c r="B1579" s="6" t="str">
        <f>TRIM(UPPER(Emission_Table_Raw[[#This Row],[Facility Name]]))</f>
        <v>L&amp;T</v>
      </c>
      <c r="C1579" s="1" t="s">
        <v>34</v>
      </c>
      <c r="D1579" s="3" t="str">
        <f>TRIM(UPPER(Emission_Table_Raw[[#This Row],[Scope]]))</f>
        <v>SCOPE 3</v>
      </c>
      <c r="E1579" s="3" t="str">
        <f>SUBSTITUTE(SUBSTITUTE(SUBSTITUTE(UPPER(Emission_Table_Raw[[#This Row],[GHG Type]]),"₂","2"),"₄","4"),"₀","0")</f>
        <v>N2O</v>
      </c>
      <c r="F1579" s="8">
        <f>IF(Emission_Table[ [#This Row],[Clean GHG Type] ]="CO2", Emission_Table[[#This Row],[Emissions (tons)]],
 IF(Emission_Table[[#This Row],[Clean GHG Type]]="CH4", Emission_Table[[#This Row],[Emissions (tons)]]*28,
 IF(Emission_Table[[#This Row],[Clean GHG Type]]="N2O", Emission_Table[[#This Row],[Emissions (tons)]]*265, "")))</f>
        <v>611839.94999999995</v>
      </c>
      <c r="G1579" s="8">
        <v>2308.83</v>
      </c>
    </row>
    <row r="1580" spans="1:7" ht="15.75" customHeight="1" x14ac:dyDescent="0.3">
      <c r="A1580" s="6" t="s">
        <v>21</v>
      </c>
      <c r="B1580" s="6" t="str">
        <f>TRIM(UPPER(Emission_Table_Raw[[#This Row],[Facility Name]]))</f>
        <v>RELIANCE INDUSTRIES</v>
      </c>
      <c r="C1580" s="1" t="s">
        <v>13</v>
      </c>
      <c r="D1580" s="3" t="str">
        <f>TRIM(UPPER(Emission_Table_Raw[[#This Row],[Scope]]))</f>
        <v>SCOPE 2</v>
      </c>
      <c r="E1580" s="3" t="str">
        <f>SUBSTITUTE(SUBSTITUTE(SUBSTITUTE(UPPER(Emission_Table_Raw[[#This Row],[GHG Type]]),"₂","2"),"₄","4"),"₀","0")</f>
        <v>N2O</v>
      </c>
      <c r="F1580" s="8">
        <f>IF(Emission_Table[ [#This Row],[Clean GHG Type] ]="CO2", Emission_Table[[#This Row],[Emissions (tons)]],
 IF(Emission_Table[[#This Row],[Clean GHG Type]]="CH4", Emission_Table[[#This Row],[Emissions (tons)]]*28,
 IF(Emission_Table[[#This Row],[Clean GHG Type]]="N2O", Emission_Table[[#This Row],[Emissions (tons)]]*265, "")))</f>
        <v>336232</v>
      </c>
      <c r="G1580" s="8">
        <v>1268.8</v>
      </c>
    </row>
    <row r="1581" spans="1:7" ht="15.75" customHeight="1" x14ac:dyDescent="0.3">
      <c r="A1581" s="6" t="s">
        <v>21</v>
      </c>
      <c r="B1581" s="6" t="str">
        <f>TRIM(UPPER(Emission_Table_Raw[[#This Row],[Facility Name]]))</f>
        <v>RELIANCE INDUSTRIES</v>
      </c>
      <c r="C1581" s="1" t="s">
        <v>8</v>
      </c>
      <c r="D1581" s="3" t="str">
        <f>TRIM(UPPER(Emission_Table_Raw[[#This Row],[Scope]]))</f>
        <v>SCOPE 3</v>
      </c>
      <c r="E1581" s="3" t="str">
        <f>SUBSTITUTE(SUBSTITUTE(SUBSTITUTE(UPPER(Emission_Table_Raw[[#This Row],[GHG Type]]),"₂","2"),"₄","4"),"₀","0")</f>
        <v>CO2</v>
      </c>
      <c r="F1581" s="8">
        <f>IF(Emission_Table[ [#This Row],[Clean GHG Type] ]="CO2", Emission_Table[[#This Row],[Emissions (tons)]],
 IF(Emission_Table[[#This Row],[Clean GHG Type]]="CH4", Emission_Table[[#This Row],[Emissions (tons)]]*28,
 IF(Emission_Table[[#This Row],[Clean GHG Type]]="N2O", Emission_Table[[#This Row],[Emissions (tons)]]*265, "")))</f>
        <v>324.83</v>
      </c>
      <c r="G1581" s="8">
        <v>324.83</v>
      </c>
    </row>
    <row r="1582" spans="1:7" ht="15.75" customHeight="1" x14ac:dyDescent="0.3">
      <c r="A1582" s="6" t="s">
        <v>21</v>
      </c>
      <c r="B1582" s="6" t="str">
        <f>TRIM(UPPER(Emission_Table_Raw[[#This Row],[Facility Name]]))</f>
        <v>TATA STEEL</v>
      </c>
      <c r="C1582" s="1" t="s">
        <v>23</v>
      </c>
      <c r="D1582" s="3" t="str">
        <f>TRIM(UPPER(Emission_Table_Raw[[#This Row],[Scope]]))</f>
        <v>SCOPE 3</v>
      </c>
      <c r="E1582" s="3" t="str">
        <f>SUBSTITUTE(SUBSTITUTE(SUBSTITUTE(UPPER(Emission_Table_Raw[[#This Row],[GHG Type]]),"₂","2"),"₄","4"),"₀","0")</f>
        <v>CO2</v>
      </c>
      <c r="F1582" s="8">
        <f>IF(Emission_Table[ [#This Row],[Clean GHG Type] ]="CO2", Emission_Table[[#This Row],[Emissions (tons)]],
 IF(Emission_Table[[#This Row],[Clean GHG Type]]="CH4", Emission_Table[[#This Row],[Emissions (tons)]]*28,
 IF(Emission_Table[[#This Row],[Clean GHG Type]]="N2O", Emission_Table[[#This Row],[Emissions (tons)]]*265, "")))</f>
        <v>2182.6999999999998</v>
      </c>
      <c r="G1582" s="8">
        <v>2182.6999999999998</v>
      </c>
    </row>
    <row r="1583" spans="1:7" ht="15.75" customHeight="1" x14ac:dyDescent="0.3">
      <c r="A1583" s="6" t="s">
        <v>21</v>
      </c>
      <c r="B1583" s="6" t="str">
        <f>TRIM(UPPER(Emission_Table_Raw[[#This Row],[Facility Name]]))</f>
        <v>TATA STEEL</v>
      </c>
      <c r="C1583" s="1" t="s">
        <v>8</v>
      </c>
      <c r="D1583" s="3" t="str">
        <f>TRIM(UPPER(Emission_Table_Raw[[#This Row],[Scope]]))</f>
        <v>SCOPE 1</v>
      </c>
      <c r="E1583" s="3" t="str">
        <f>SUBSTITUTE(SUBSTITUTE(SUBSTITUTE(UPPER(Emission_Table_Raw[[#This Row],[GHG Type]]),"₂","2"),"₄","4"),"₀","0")</f>
        <v>N2O</v>
      </c>
      <c r="F1583" s="8">
        <f>IF(Emission_Table[ [#This Row],[Clean GHG Type] ]="CO2", Emission_Table[[#This Row],[Emissions (tons)]],
 IF(Emission_Table[[#This Row],[Clean GHG Type]]="CH4", Emission_Table[[#This Row],[Emissions (tons)]]*28,
 IF(Emission_Table[[#This Row],[Clean GHG Type]]="N2O", Emission_Table[[#This Row],[Emissions (tons)]]*265, "")))</f>
        <v>227281.12654833106</v>
      </c>
      <c r="G1583" s="8">
        <v>857.66462848426818</v>
      </c>
    </row>
    <row r="1584" spans="1:7" ht="15.75" customHeight="1" x14ac:dyDescent="0.3">
      <c r="A1584" s="6" t="s">
        <v>155</v>
      </c>
      <c r="B1584" s="6" t="str">
        <f>TRIM(UPPER(Emission_Table_Raw[[#This Row],[Facility Name]]))</f>
        <v>RELIANCE INDUSTRIES</v>
      </c>
      <c r="C1584" s="1" t="s">
        <v>23</v>
      </c>
      <c r="D1584" s="3" t="str">
        <f>TRIM(UPPER(Emission_Table_Raw[[#This Row],[Scope]]))</f>
        <v>SCOPE 3</v>
      </c>
      <c r="E1584" s="3" t="str">
        <f>SUBSTITUTE(SUBSTITUTE(SUBSTITUTE(UPPER(Emission_Table_Raw[[#This Row],[GHG Type]]),"₂","2"),"₄","4"),"₀","0")</f>
        <v>CO2</v>
      </c>
      <c r="F1584" s="8">
        <f>IF(Emission_Table[ [#This Row],[Clean GHG Type] ]="CO2", Emission_Table[[#This Row],[Emissions (tons)]],
 IF(Emission_Table[[#This Row],[Clean GHG Type]]="CH4", Emission_Table[[#This Row],[Emissions (tons)]]*28,
 IF(Emission_Table[[#This Row],[Clean GHG Type]]="N2O", Emission_Table[[#This Row],[Emissions (tons)]]*265, "")))</f>
        <v>831.81</v>
      </c>
      <c r="G1584" s="8">
        <v>831.81</v>
      </c>
    </row>
    <row r="1585" spans="1:7" ht="15.75" customHeight="1" x14ac:dyDescent="0.3">
      <c r="A1585" s="6" t="s">
        <v>155</v>
      </c>
      <c r="B1585" s="6" t="str">
        <f>TRIM(UPPER(Emission_Table_Raw[[#This Row],[Facility Name]]))</f>
        <v>TATA STEEL</v>
      </c>
      <c r="C1585" s="1" t="s">
        <v>23</v>
      </c>
      <c r="D1585" s="3" t="str">
        <f>TRIM(UPPER(Emission_Table_Raw[[#This Row],[Scope]]))</f>
        <v>SCOPE 2</v>
      </c>
      <c r="E1585" s="3" t="str">
        <f>SUBSTITUTE(SUBSTITUTE(SUBSTITUTE(UPPER(Emission_Table_Raw[[#This Row],[GHG Type]]),"₂","2"),"₄","4"),"₀","0")</f>
        <v>CH4</v>
      </c>
      <c r="F1585" s="8">
        <f>IF(Emission_Table[ [#This Row],[Clean GHG Type] ]="CO2", Emission_Table[[#This Row],[Emissions (tons)]],
 IF(Emission_Table[[#This Row],[Clean GHG Type]]="CH4", Emission_Table[[#This Row],[Emissions (tons)]]*28,
 IF(Emission_Table[[#This Row],[Clean GHG Type]]="N2O", Emission_Table[[#This Row],[Emissions (tons)]]*265, "")))</f>
        <v>38974.340494301468</v>
      </c>
      <c r="G1585" s="8">
        <v>1391.9407319393381</v>
      </c>
    </row>
    <row r="1586" spans="1:7" ht="15.75" customHeight="1" x14ac:dyDescent="0.3">
      <c r="A1586" s="6" t="s">
        <v>155</v>
      </c>
      <c r="B1586" s="6" t="str">
        <f>TRIM(UPPER(Emission_Table_Raw[[#This Row],[Facility Name]]))</f>
        <v>L&amp;T</v>
      </c>
      <c r="C1586" s="1" t="s">
        <v>8</v>
      </c>
      <c r="D1586" s="3" t="str">
        <f>TRIM(UPPER(Emission_Table_Raw[[#This Row],[Scope]]))</f>
        <v>SCOPE 1</v>
      </c>
      <c r="E1586" s="3" t="str">
        <f>SUBSTITUTE(SUBSTITUTE(SUBSTITUTE(UPPER(Emission_Table_Raw[[#This Row],[GHG Type]]),"₂","2"),"₄","4"),"₀","0")</f>
        <v>N2O</v>
      </c>
      <c r="F1586" s="8">
        <f>IF(Emission_Table[ [#This Row],[Clean GHG Type] ]="CO2", Emission_Table[[#This Row],[Emissions (tons)]],
 IF(Emission_Table[[#This Row],[Clean GHG Type]]="CH4", Emission_Table[[#This Row],[Emissions (tons)]]*28,
 IF(Emission_Table[[#This Row],[Clean GHG Type]]="N2O", Emission_Table[[#This Row],[Emissions (tons)]]*265, "")))</f>
        <v>333517.78271788202</v>
      </c>
      <c r="G1586" s="8">
        <v>1258.5576706335171</v>
      </c>
    </row>
    <row r="1587" spans="1:7" ht="15.75" customHeight="1" x14ac:dyDescent="0.3">
      <c r="A1587" s="6" t="s">
        <v>155</v>
      </c>
      <c r="B1587" s="6" t="str">
        <f>TRIM(UPPER(Emission_Table_Raw[[#This Row],[Facility Name]]))</f>
        <v>RELIANCE INDUSTRIES</v>
      </c>
      <c r="C1587" s="1" t="s">
        <v>13</v>
      </c>
      <c r="D1587" s="3" t="str">
        <f>TRIM(UPPER(Emission_Table_Raw[[#This Row],[Scope]]))</f>
        <v>SCOPE 3</v>
      </c>
      <c r="E1587" s="3" t="str">
        <f>SUBSTITUTE(SUBSTITUTE(SUBSTITUTE(UPPER(Emission_Table_Raw[[#This Row],[GHG Type]]),"₂","2"),"₄","4"),"₀","0")</f>
        <v>CO2</v>
      </c>
      <c r="F1587" s="8">
        <f>IF(Emission_Table[ [#This Row],[Clean GHG Type] ]="CO2", Emission_Table[[#This Row],[Emissions (tons)]],
 IF(Emission_Table[[#This Row],[Clean GHG Type]]="CH4", Emission_Table[[#This Row],[Emissions (tons)]]*28,
 IF(Emission_Table[[#This Row],[Clean GHG Type]]="N2O", Emission_Table[[#This Row],[Emissions (tons)]]*265, "")))</f>
        <v>3062.42</v>
      </c>
      <c r="G1587" s="8">
        <v>3062.42</v>
      </c>
    </row>
    <row r="1588" spans="1:7" ht="15.75" customHeight="1" x14ac:dyDescent="0.3">
      <c r="A1588" s="6" t="s">
        <v>155</v>
      </c>
      <c r="B1588" s="6" t="str">
        <f>TRIM(UPPER(Emission_Table_Raw[[#This Row],[Facility Name]]))</f>
        <v>JSW ENERGY</v>
      </c>
      <c r="C1588" s="1" t="s">
        <v>13</v>
      </c>
      <c r="D1588" s="3" t="str">
        <f>TRIM(UPPER(Emission_Table_Raw[[#This Row],[Scope]]))</f>
        <v>SCOPE 2</v>
      </c>
      <c r="E1588" s="3" t="str">
        <f>SUBSTITUTE(SUBSTITUTE(SUBSTITUTE(UPPER(Emission_Table_Raw[[#This Row],[GHG Type]]),"₂","2"),"₄","4"),"₀","0")</f>
        <v>CO2</v>
      </c>
      <c r="F1588" s="8">
        <f>IF(Emission_Table[ [#This Row],[Clean GHG Type] ]="CO2", Emission_Table[[#This Row],[Emissions (tons)]],
 IF(Emission_Table[[#This Row],[Clean GHG Type]]="CH4", Emission_Table[[#This Row],[Emissions (tons)]]*28,
 IF(Emission_Table[[#This Row],[Clean GHG Type]]="N2O", Emission_Table[[#This Row],[Emissions (tons)]]*265, "")))</f>
        <v>284.04000000000002</v>
      </c>
      <c r="G1588" s="8">
        <v>284.04000000000002</v>
      </c>
    </row>
    <row r="1589" spans="1:7" ht="15.75" customHeight="1" x14ac:dyDescent="0.3">
      <c r="A1589" s="6" t="s">
        <v>155</v>
      </c>
      <c r="B1589" s="6" t="str">
        <f>TRIM(UPPER(Emission_Table_Raw[[#This Row],[Facility Name]]))</f>
        <v>RELIANCE INDUSTRIES</v>
      </c>
      <c r="C1589" s="1" t="s">
        <v>8</v>
      </c>
      <c r="D1589" s="3" t="str">
        <f>TRIM(UPPER(Emission_Table_Raw[[#This Row],[Scope]]))</f>
        <v>SCOPE 2</v>
      </c>
      <c r="E1589" s="3" t="str">
        <f>SUBSTITUTE(SUBSTITUTE(SUBSTITUTE(UPPER(Emission_Table_Raw[[#This Row],[GHG Type]]),"₂","2"),"₄","4"),"₀","0")</f>
        <v>CO2</v>
      </c>
      <c r="F1589" s="8">
        <f>IF(Emission_Table[ [#This Row],[Clean GHG Type] ]="CO2", Emission_Table[[#This Row],[Emissions (tons)]],
 IF(Emission_Table[[#This Row],[Clean GHG Type]]="CH4", Emission_Table[[#This Row],[Emissions (tons)]]*28,
 IF(Emission_Table[[#This Row],[Clean GHG Type]]="N2O", Emission_Table[[#This Row],[Emissions (tons)]]*265, "")))</f>
        <v>1298.281820134808</v>
      </c>
      <c r="G1589" s="8">
        <v>1298.281820134808</v>
      </c>
    </row>
    <row r="1590" spans="1:7" ht="15.75" customHeight="1" x14ac:dyDescent="0.3">
      <c r="A1590" s="6" t="s">
        <v>155</v>
      </c>
      <c r="B1590" s="6" t="str">
        <f>TRIM(UPPER(Emission_Table_Raw[[#This Row],[Facility Name]]))</f>
        <v>ADANI GREEN</v>
      </c>
      <c r="C1590" s="1" t="s">
        <v>34</v>
      </c>
      <c r="D1590" s="3" t="str">
        <f>TRIM(UPPER(Emission_Table_Raw[[#This Row],[Scope]]))</f>
        <v>SCOPE 3</v>
      </c>
      <c r="E1590" s="3" t="str">
        <f>SUBSTITUTE(SUBSTITUTE(SUBSTITUTE(UPPER(Emission_Table_Raw[[#This Row],[GHG Type]]),"₂","2"),"₄","4"),"₀","0")</f>
        <v>CO2</v>
      </c>
      <c r="F1590" s="8">
        <f>IF(Emission_Table[ [#This Row],[Clean GHG Type] ]="CO2", Emission_Table[[#This Row],[Emissions (tons)]],
 IF(Emission_Table[[#This Row],[Clean GHG Type]]="CH4", Emission_Table[[#This Row],[Emissions (tons)]]*28,
 IF(Emission_Table[[#This Row],[Clean GHG Type]]="N2O", Emission_Table[[#This Row],[Emissions (tons)]]*265, "")))</f>
        <v>4475.2700000000004</v>
      </c>
      <c r="G1590" s="8">
        <v>4475.2700000000004</v>
      </c>
    </row>
    <row r="1591" spans="1:7" ht="15.75" customHeight="1" x14ac:dyDescent="0.3">
      <c r="A1591" s="6" t="s">
        <v>155</v>
      </c>
      <c r="B1591" s="6" t="str">
        <f>TRIM(UPPER(Emission_Table_Raw[[#This Row],[Facility Name]]))</f>
        <v>ADANI GREEN</v>
      </c>
      <c r="C1591" s="1" t="s">
        <v>34</v>
      </c>
      <c r="D1591" s="3" t="str">
        <f>TRIM(UPPER(Emission_Table_Raw[[#This Row],[Scope]]))</f>
        <v>SCOPE 3</v>
      </c>
      <c r="E1591" s="3" t="str">
        <f>SUBSTITUTE(SUBSTITUTE(SUBSTITUTE(UPPER(Emission_Table_Raw[[#This Row],[GHG Type]]),"₂","2"),"₄","4"),"₀","0")</f>
        <v>CH4</v>
      </c>
      <c r="F1591" s="8">
        <f>IF(Emission_Table[ [#This Row],[Clean GHG Type] ]="CO2", Emission_Table[[#This Row],[Emissions (tons)]],
 IF(Emission_Table[[#This Row],[Clean GHG Type]]="CH4", Emission_Table[[#This Row],[Emissions (tons)]]*28,
 IF(Emission_Table[[#This Row],[Clean GHG Type]]="N2O", Emission_Table[[#This Row],[Emissions (tons)]]*265, "")))</f>
        <v>43348.109949694364</v>
      </c>
      <c r="G1591" s="8">
        <v>1548.146783917656</v>
      </c>
    </row>
    <row r="1592" spans="1:7" ht="15.75" customHeight="1" x14ac:dyDescent="0.3">
      <c r="A1592" s="6" t="s">
        <v>155</v>
      </c>
      <c r="B1592" s="6" t="str">
        <f>TRIM(UPPER(Emission_Table_Raw[[#This Row],[Facility Name]]))</f>
        <v>JSW ENERGY</v>
      </c>
      <c r="C1592" s="1" t="s">
        <v>13</v>
      </c>
      <c r="D1592" s="3" t="str">
        <f>TRIM(UPPER(Emission_Table_Raw[[#This Row],[Scope]]))</f>
        <v>SCOPE 2</v>
      </c>
      <c r="E1592" s="3" t="str">
        <f>SUBSTITUTE(SUBSTITUTE(SUBSTITUTE(UPPER(Emission_Table_Raw[[#This Row],[GHG Type]]),"₂","2"),"₄","4"),"₀","0")</f>
        <v>CO2</v>
      </c>
      <c r="F1592" s="8">
        <f>IF(Emission_Table[ [#This Row],[Clean GHG Type] ]="CO2", Emission_Table[[#This Row],[Emissions (tons)]],
 IF(Emission_Table[[#This Row],[Clean GHG Type]]="CH4", Emission_Table[[#This Row],[Emissions (tons)]]*28,
 IF(Emission_Table[[#This Row],[Clean GHG Type]]="N2O", Emission_Table[[#This Row],[Emissions (tons)]]*265, "")))</f>
        <v>3841.45</v>
      </c>
      <c r="G1592" s="8">
        <v>3841.45</v>
      </c>
    </row>
    <row r="1593" spans="1:7" ht="15.75" customHeight="1" x14ac:dyDescent="0.3">
      <c r="A1593" s="6" t="s">
        <v>204</v>
      </c>
      <c r="B1593" s="6" t="str">
        <f>TRIM(UPPER(Emission_Table_Raw[[#This Row],[Facility Name]]))</f>
        <v>TATA STEEL</v>
      </c>
      <c r="C1593" s="1" t="s">
        <v>8</v>
      </c>
      <c r="D1593" s="3" t="str">
        <f>TRIM(UPPER(Emission_Table_Raw[[#This Row],[Scope]]))</f>
        <v>SCOPE 1</v>
      </c>
      <c r="E1593" s="3" t="str">
        <f>SUBSTITUTE(SUBSTITUTE(SUBSTITUTE(UPPER(Emission_Table_Raw[[#This Row],[GHG Type]]),"₂","2"),"₄","4"),"₀","0")</f>
        <v>CO2</v>
      </c>
      <c r="F1593" s="8">
        <f>IF(Emission_Table[ [#This Row],[Clean GHG Type] ]="CO2", Emission_Table[[#This Row],[Emissions (tons)]],
 IF(Emission_Table[[#This Row],[Clean GHG Type]]="CH4", Emission_Table[[#This Row],[Emissions (tons)]]*28,
 IF(Emission_Table[[#This Row],[Clean GHG Type]]="N2O", Emission_Table[[#This Row],[Emissions (tons)]]*265, "")))</f>
        <v>380.59776871331269</v>
      </c>
      <c r="G1593" s="8">
        <v>380.59776871331269</v>
      </c>
    </row>
    <row r="1594" spans="1:7" ht="15.75" customHeight="1" x14ac:dyDescent="0.3">
      <c r="A1594" s="6" t="s">
        <v>204</v>
      </c>
      <c r="B1594" s="6" t="str">
        <f>TRIM(UPPER(Emission_Table_Raw[[#This Row],[Facility Name]]))</f>
        <v>JSW ENERGY</v>
      </c>
      <c r="C1594" s="1" t="s">
        <v>34</v>
      </c>
      <c r="D1594" s="3" t="str">
        <f>TRIM(UPPER(Emission_Table_Raw[[#This Row],[Scope]]))</f>
        <v>SCOPE 2</v>
      </c>
      <c r="E1594" s="3" t="str">
        <f>SUBSTITUTE(SUBSTITUTE(SUBSTITUTE(UPPER(Emission_Table_Raw[[#This Row],[GHG Type]]),"₂","2"),"₄","4"),"₀","0")</f>
        <v>CO2</v>
      </c>
      <c r="F1594" s="8">
        <f>IF(Emission_Table[ [#This Row],[Clean GHG Type] ]="CO2", Emission_Table[[#This Row],[Emissions (tons)]],
 IF(Emission_Table[[#This Row],[Clean GHG Type]]="CH4", Emission_Table[[#This Row],[Emissions (tons)]]*28,
 IF(Emission_Table[[#This Row],[Clean GHG Type]]="N2O", Emission_Table[[#This Row],[Emissions (tons)]]*265, "")))</f>
        <v>1035.252371181057</v>
      </c>
      <c r="G1594" s="8">
        <v>1035.252371181057</v>
      </c>
    </row>
    <row r="1595" spans="1:7" ht="15.75" customHeight="1" x14ac:dyDescent="0.3">
      <c r="A1595" s="6" t="s">
        <v>204</v>
      </c>
      <c r="B1595" s="6" t="str">
        <f>TRIM(UPPER(Emission_Table_Raw[[#This Row],[Facility Name]]))</f>
        <v>TATA STEEL</v>
      </c>
      <c r="C1595" s="1" t="s">
        <v>23</v>
      </c>
      <c r="D1595" s="3" t="str">
        <f>TRIM(UPPER(Emission_Table_Raw[[#This Row],[Scope]]))</f>
        <v>SCOPE 3</v>
      </c>
      <c r="E1595" s="3" t="str">
        <f>SUBSTITUTE(SUBSTITUTE(SUBSTITUTE(UPPER(Emission_Table_Raw[[#This Row],[GHG Type]]),"₂","2"),"₄","4"),"₀","0")</f>
        <v>CH4</v>
      </c>
      <c r="F1595" s="8">
        <f>IF(Emission_Table[ [#This Row],[Clean GHG Type] ]="CO2", Emission_Table[[#This Row],[Emissions (tons)]],
 IF(Emission_Table[[#This Row],[Clean GHG Type]]="CH4", Emission_Table[[#This Row],[Emissions (tons)]]*28,
 IF(Emission_Table[[#This Row],[Clean GHG Type]]="N2O", Emission_Table[[#This Row],[Emissions (tons)]]*265, "")))</f>
        <v>89593.284513984254</v>
      </c>
      <c r="G1595" s="8">
        <v>3199.7601612137232</v>
      </c>
    </row>
    <row r="1596" spans="1:7" ht="15.75" customHeight="1" x14ac:dyDescent="0.3">
      <c r="A1596" s="6" t="s">
        <v>204</v>
      </c>
      <c r="B1596" s="6" t="str">
        <f>TRIM(UPPER(Emission_Table_Raw[[#This Row],[Facility Name]]))</f>
        <v>ADANI GREEN</v>
      </c>
      <c r="C1596" s="1" t="s">
        <v>13</v>
      </c>
      <c r="D1596" s="3" t="str">
        <f>TRIM(UPPER(Emission_Table_Raw[[#This Row],[Scope]]))</f>
        <v>SCOPE 1</v>
      </c>
      <c r="E1596" s="3" t="str">
        <f>SUBSTITUTE(SUBSTITUTE(SUBSTITUTE(UPPER(Emission_Table_Raw[[#This Row],[GHG Type]]),"₂","2"),"₄","4"),"₀","0")</f>
        <v>N2O</v>
      </c>
      <c r="F1596" s="8">
        <f>IF(Emission_Table[ [#This Row],[Clean GHG Type] ]="CO2", Emission_Table[[#This Row],[Emissions (tons)]],
 IF(Emission_Table[[#This Row],[Clean GHG Type]]="CH4", Emission_Table[[#This Row],[Emissions (tons)]]*28,
 IF(Emission_Table[[#This Row],[Clean GHG Type]]="N2O", Emission_Table[[#This Row],[Emissions (tons)]]*265, "")))</f>
        <v>777229.1</v>
      </c>
      <c r="G1596" s="8">
        <v>2932.94</v>
      </c>
    </row>
    <row r="1597" spans="1:7" ht="15.75" customHeight="1" x14ac:dyDescent="0.3">
      <c r="A1597" s="6" t="s">
        <v>204</v>
      </c>
      <c r="B1597" s="6" t="str">
        <f>TRIM(UPPER(Emission_Table_Raw[[#This Row],[Facility Name]]))</f>
        <v>ADANI GREEN</v>
      </c>
      <c r="C1597" s="1" t="s">
        <v>34</v>
      </c>
      <c r="D1597" s="3" t="str">
        <f>TRIM(UPPER(Emission_Table_Raw[[#This Row],[Scope]]))</f>
        <v>SCOPE 1</v>
      </c>
      <c r="E1597" s="3" t="str">
        <f>SUBSTITUTE(SUBSTITUTE(SUBSTITUTE(UPPER(Emission_Table_Raw[[#This Row],[GHG Type]]),"₂","2"),"₄","4"),"₀","0")</f>
        <v>CO2</v>
      </c>
      <c r="F1597" s="8">
        <f>IF(Emission_Table[ [#This Row],[Clean GHG Type] ]="CO2", Emission_Table[[#This Row],[Emissions (tons)]],
 IF(Emission_Table[[#This Row],[Clean GHG Type]]="CH4", Emission_Table[[#This Row],[Emissions (tons)]]*28,
 IF(Emission_Table[[#This Row],[Clean GHG Type]]="N2O", Emission_Table[[#This Row],[Emissions (tons)]]*265, "")))</f>
        <v>4189.4613181320174</v>
      </c>
      <c r="G1597" s="8">
        <v>4189.4613181320174</v>
      </c>
    </row>
    <row r="1598" spans="1:7" ht="15.75" customHeight="1" x14ac:dyDescent="0.3">
      <c r="A1598" s="6" t="s">
        <v>204</v>
      </c>
      <c r="B1598" s="6" t="str">
        <f>TRIM(UPPER(Emission_Table_Raw[[#This Row],[Facility Name]]))</f>
        <v>ADANI GREEN</v>
      </c>
      <c r="C1598" s="1" t="s">
        <v>13</v>
      </c>
      <c r="D1598" s="3" t="str">
        <f>TRIM(UPPER(Emission_Table_Raw[[#This Row],[Scope]]))</f>
        <v>SCOPE 3</v>
      </c>
      <c r="E1598" s="3" t="str">
        <f>SUBSTITUTE(SUBSTITUTE(SUBSTITUTE(UPPER(Emission_Table_Raw[[#This Row],[GHG Type]]),"₂","2"),"₄","4"),"₀","0")</f>
        <v>N2O</v>
      </c>
      <c r="F1598" s="8">
        <f>IF(Emission_Table[ [#This Row],[Clean GHG Type] ]="CO2", Emission_Table[[#This Row],[Emissions (tons)]],
 IF(Emission_Table[[#This Row],[Clean GHG Type]]="CH4", Emission_Table[[#This Row],[Emissions (tons)]]*28,
 IF(Emission_Table[[#This Row],[Clean GHG Type]]="N2O", Emission_Table[[#This Row],[Emissions (tons)]]*265, "")))</f>
        <v>707690.28502761095</v>
      </c>
      <c r="G1598" s="8">
        <v>2670.529377462683</v>
      </c>
    </row>
    <row r="1599" spans="1:7" ht="15.75" customHeight="1" x14ac:dyDescent="0.3">
      <c r="A1599" s="6" t="s">
        <v>204</v>
      </c>
      <c r="B1599" s="6" t="str">
        <f>TRIM(UPPER(Emission_Table_Raw[[#This Row],[Facility Name]]))</f>
        <v>ADANI GREEN</v>
      </c>
      <c r="C1599" s="1" t="s">
        <v>34</v>
      </c>
      <c r="D1599" s="3" t="str">
        <f>TRIM(UPPER(Emission_Table_Raw[[#This Row],[Scope]]))</f>
        <v>SCOPE 1</v>
      </c>
      <c r="E1599" s="3" t="str">
        <f>SUBSTITUTE(SUBSTITUTE(SUBSTITUTE(UPPER(Emission_Table_Raw[[#This Row],[GHG Type]]),"₂","2"),"₄","4"),"₀","0")</f>
        <v>N2O</v>
      </c>
      <c r="F1599" s="8">
        <f>IF(Emission_Table[ [#This Row],[Clean GHG Type] ]="CO2", Emission_Table[[#This Row],[Emissions (tons)]],
 IF(Emission_Table[[#This Row],[Clean GHG Type]]="CH4", Emission_Table[[#This Row],[Emissions (tons)]]*28,
 IF(Emission_Table[[#This Row],[Clean GHG Type]]="N2O", Emission_Table[[#This Row],[Emissions (tons)]]*265, "")))</f>
        <v>1102074.05</v>
      </c>
      <c r="G1599" s="8">
        <v>4158.7700000000004</v>
      </c>
    </row>
    <row r="1600" spans="1:7" ht="15.75" customHeight="1" x14ac:dyDescent="0.3">
      <c r="A1600" s="6" t="s">
        <v>204</v>
      </c>
      <c r="B1600" s="6" t="str">
        <f>TRIM(UPPER(Emission_Table_Raw[[#This Row],[Facility Name]]))</f>
        <v>JSW ENERGY</v>
      </c>
      <c r="C1600" s="1" t="s">
        <v>13</v>
      </c>
      <c r="D1600" s="3" t="str">
        <f>TRIM(UPPER(Emission_Table_Raw[[#This Row],[Scope]]))</f>
        <v>SCOPE 2</v>
      </c>
      <c r="E1600" s="3" t="str">
        <f>SUBSTITUTE(SUBSTITUTE(SUBSTITUTE(UPPER(Emission_Table_Raw[[#This Row],[GHG Type]]),"₂","2"),"₄","4"),"₀","0")</f>
        <v>N2O</v>
      </c>
      <c r="F1600" s="8">
        <f>IF(Emission_Table[ [#This Row],[Clean GHG Type] ]="CO2", Emission_Table[[#This Row],[Emissions (tons)]],
 IF(Emission_Table[[#This Row],[Clean GHG Type]]="CH4", Emission_Table[[#This Row],[Emissions (tons)]]*28,
 IF(Emission_Table[[#This Row],[Clean GHG Type]]="N2O", Emission_Table[[#This Row],[Emissions (tons)]]*265, "")))</f>
        <v>422615.72219853185</v>
      </c>
      <c r="G1600" s="8">
        <v>1594.776310183139</v>
      </c>
    </row>
    <row r="1601" spans="1:7" ht="15.75" customHeight="1" x14ac:dyDescent="0.3">
      <c r="A1601" s="6" t="s">
        <v>89</v>
      </c>
      <c r="B1601" s="6" t="str">
        <f>TRIM(UPPER(Emission_Table_Raw[[#This Row],[Facility Name]]))</f>
        <v>TATA STEEL</v>
      </c>
      <c r="C1601" s="1" t="s">
        <v>13</v>
      </c>
      <c r="D1601" s="3" t="str">
        <f>TRIM(UPPER(Emission_Table_Raw[[#This Row],[Scope]]))</f>
        <v>SCOPE 2</v>
      </c>
      <c r="E1601" s="3" t="str">
        <f>SUBSTITUTE(SUBSTITUTE(SUBSTITUTE(UPPER(Emission_Table_Raw[[#This Row],[GHG Type]]),"₂","2"),"₄","4"),"₀","0")</f>
        <v>CH4</v>
      </c>
      <c r="F1601" s="8">
        <f>IF(Emission_Table[ [#This Row],[Clean GHG Type] ]="CO2", Emission_Table[[#This Row],[Emissions (tons)]],
 IF(Emission_Table[[#This Row],[Clean GHG Type]]="CH4", Emission_Table[[#This Row],[Emissions (tons)]]*28,
 IF(Emission_Table[[#This Row],[Clean GHG Type]]="N2O", Emission_Table[[#This Row],[Emissions (tons)]]*265, "")))</f>
        <v>93452.800000000003</v>
      </c>
      <c r="G1601" s="8">
        <v>3337.6</v>
      </c>
    </row>
    <row r="1602" spans="1:7" ht="15.75" customHeight="1" x14ac:dyDescent="0.3">
      <c r="A1602" s="6" t="s">
        <v>89</v>
      </c>
      <c r="B1602" s="6" t="str">
        <f>TRIM(UPPER(Emission_Table_Raw[[#This Row],[Facility Name]]))</f>
        <v>RELIANCE INDUSTRIES</v>
      </c>
      <c r="C1602" s="1" t="s">
        <v>13</v>
      </c>
      <c r="D1602" s="3" t="str">
        <f>TRIM(UPPER(Emission_Table_Raw[[#This Row],[Scope]]))</f>
        <v>SCOPE 2</v>
      </c>
      <c r="E1602" s="3" t="str">
        <f>SUBSTITUTE(SUBSTITUTE(SUBSTITUTE(UPPER(Emission_Table_Raw[[#This Row],[GHG Type]]),"₂","2"),"₄","4"),"₀","0")</f>
        <v>N2O</v>
      </c>
      <c r="F1602" s="8">
        <f>IF(Emission_Table[ [#This Row],[Clean GHG Type] ]="CO2", Emission_Table[[#This Row],[Emissions (tons)]],
 IF(Emission_Table[[#This Row],[Clean GHG Type]]="CH4", Emission_Table[[#This Row],[Emissions (tons)]]*28,
 IF(Emission_Table[[#This Row],[Clean GHG Type]]="N2O", Emission_Table[[#This Row],[Emissions (tons)]]*265, "")))</f>
        <v>80353.3</v>
      </c>
      <c r="G1602" s="8">
        <v>303.22000000000003</v>
      </c>
    </row>
    <row r="1603" spans="1:7" ht="15.75" customHeight="1" x14ac:dyDescent="0.3">
      <c r="A1603" s="6" t="s">
        <v>89</v>
      </c>
      <c r="B1603" s="6" t="str">
        <f>TRIM(UPPER(Emission_Table_Raw[[#This Row],[Facility Name]]))</f>
        <v>ADANI GREEN</v>
      </c>
      <c r="C1603" s="1" t="s">
        <v>8</v>
      </c>
      <c r="D1603" s="3" t="str">
        <f>TRIM(UPPER(Emission_Table_Raw[[#This Row],[Scope]]))</f>
        <v>SCOPE 1</v>
      </c>
      <c r="E1603" s="3" t="str">
        <f>SUBSTITUTE(SUBSTITUTE(SUBSTITUTE(UPPER(Emission_Table_Raw[[#This Row],[GHG Type]]),"₂","2"),"₄","4"),"₀","0")</f>
        <v>N2O</v>
      </c>
      <c r="F1603" s="8">
        <f>IF(Emission_Table[ [#This Row],[Clean GHG Type] ]="CO2", Emission_Table[[#This Row],[Emissions (tons)]],
 IF(Emission_Table[[#This Row],[Clean GHG Type]]="CH4", Emission_Table[[#This Row],[Emissions (tons)]]*28,
 IF(Emission_Table[[#This Row],[Clean GHG Type]]="N2O", Emission_Table[[#This Row],[Emissions (tons)]]*265, "")))</f>
        <v>932643.64999999991</v>
      </c>
      <c r="G1603" s="8">
        <v>3519.41</v>
      </c>
    </row>
    <row r="1604" spans="1:7" ht="15.75" customHeight="1" x14ac:dyDescent="0.3">
      <c r="A1604" s="6" t="s">
        <v>89</v>
      </c>
      <c r="B1604" s="6" t="str">
        <f>TRIM(UPPER(Emission_Table_Raw[[#This Row],[Facility Name]]))</f>
        <v>L&amp;T</v>
      </c>
      <c r="C1604" s="1" t="s">
        <v>13</v>
      </c>
      <c r="D1604" s="3" t="str">
        <f>TRIM(UPPER(Emission_Table_Raw[[#This Row],[Scope]]))</f>
        <v>SCOPE 2</v>
      </c>
      <c r="E1604" s="3" t="str">
        <f>SUBSTITUTE(SUBSTITUTE(SUBSTITUTE(UPPER(Emission_Table_Raw[[#This Row],[GHG Type]]),"₂","2"),"₄","4"),"₀","0")</f>
        <v>CH4</v>
      </c>
      <c r="F1604" s="8">
        <f>IF(Emission_Table[ [#This Row],[Clean GHG Type] ]="CO2", Emission_Table[[#This Row],[Emissions (tons)]],
 IF(Emission_Table[[#This Row],[Clean GHG Type]]="CH4", Emission_Table[[#This Row],[Emissions (tons)]]*28,
 IF(Emission_Table[[#This Row],[Clean GHG Type]]="N2O", Emission_Table[[#This Row],[Emissions (tons)]]*265, "")))</f>
        <v>52905.811978136437</v>
      </c>
      <c r="G1604" s="8">
        <v>1889.4932849334441</v>
      </c>
    </row>
    <row r="1605" spans="1:7" ht="15.75" customHeight="1" x14ac:dyDescent="0.3">
      <c r="A1605" s="6" t="s">
        <v>89</v>
      </c>
      <c r="B1605" s="6" t="str">
        <f>TRIM(UPPER(Emission_Table_Raw[[#This Row],[Facility Name]]))</f>
        <v>ADANI GREEN</v>
      </c>
      <c r="C1605" s="1" t="s">
        <v>8</v>
      </c>
      <c r="D1605" s="3" t="str">
        <f>TRIM(UPPER(Emission_Table_Raw[[#This Row],[Scope]]))</f>
        <v>SCOPE 1</v>
      </c>
      <c r="E1605" s="3" t="str">
        <f>SUBSTITUTE(SUBSTITUTE(SUBSTITUTE(UPPER(Emission_Table_Raw[[#This Row],[GHG Type]]),"₂","2"),"₄","4"),"₀","0")</f>
        <v>CO2</v>
      </c>
      <c r="F1605" s="8">
        <f>IF(Emission_Table[ [#This Row],[Clean GHG Type] ]="CO2", Emission_Table[[#This Row],[Emissions (tons)]],
 IF(Emission_Table[[#This Row],[Clean GHG Type]]="CH4", Emission_Table[[#This Row],[Emissions (tons)]]*28,
 IF(Emission_Table[[#This Row],[Clean GHG Type]]="N2O", Emission_Table[[#This Row],[Emissions (tons)]]*265, "")))</f>
        <v>5406.2894819898529</v>
      </c>
      <c r="G1605" s="8">
        <v>5406.2894819898529</v>
      </c>
    </row>
    <row r="1606" spans="1:7" ht="15.75" customHeight="1" x14ac:dyDescent="0.3">
      <c r="A1606" s="6" t="s">
        <v>89</v>
      </c>
      <c r="B1606" s="6" t="str">
        <f>TRIM(UPPER(Emission_Table_Raw[[#This Row],[Facility Name]]))</f>
        <v>L&amp;T</v>
      </c>
      <c r="C1606" s="1" t="s">
        <v>8</v>
      </c>
      <c r="D1606" s="3" t="str">
        <f>TRIM(UPPER(Emission_Table_Raw[[#This Row],[Scope]]))</f>
        <v>SCOPE 3</v>
      </c>
      <c r="E1606" s="3" t="str">
        <f>SUBSTITUTE(SUBSTITUTE(SUBSTITUTE(UPPER(Emission_Table_Raw[[#This Row],[GHG Type]]),"₂","2"),"₄","4"),"₀","0")</f>
        <v>CH4</v>
      </c>
      <c r="F1606" s="8">
        <f>IF(Emission_Table[ [#This Row],[Clean GHG Type] ]="CO2", Emission_Table[[#This Row],[Emissions (tons)]],
 IF(Emission_Table[[#This Row],[Clean GHG Type]]="CH4", Emission_Table[[#This Row],[Emissions (tons)]]*28,
 IF(Emission_Table[[#This Row],[Clean GHG Type]]="N2O", Emission_Table[[#This Row],[Emissions (tons)]]*265, "")))</f>
        <v>82139.679999999993</v>
      </c>
      <c r="G1606" s="8">
        <v>2933.56</v>
      </c>
    </row>
    <row r="1607" spans="1:7" ht="15.75" customHeight="1" x14ac:dyDescent="0.3">
      <c r="A1607" s="6" t="s">
        <v>89</v>
      </c>
      <c r="B1607" s="6" t="str">
        <f>TRIM(UPPER(Emission_Table_Raw[[#This Row],[Facility Name]]))</f>
        <v>JSW ENERGY</v>
      </c>
      <c r="C1607" s="1" t="s">
        <v>34</v>
      </c>
      <c r="D1607" s="3" t="str">
        <f>TRIM(UPPER(Emission_Table_Raw[[#This Row],[Scope]]))</f>
        <v>SCOPE 3</v>
      </c>
      <c r="E1607" s="3" t="str">
        <f>SUBSTITUTE(SUBSTITUTE(SUBSTITUTE(UPPER(Emission_Table_Raw[[#This Row],[GHG Type]]),"₂","2"),"₄","4"),"₀","0")</f>
        <v>CO2</v>
      </c>
      <c r="F1607" s="8">
        <f>IF(Emission_Table[ [#This Row],[Clean GHG Type] ]="CO2", Emission_Table[[#This Row],[Emissions (tons)]],
 IF(Emission_Table[[#This Row],[Clean GHG Type]]="CH4", Emission_Table[[#This Row],[Emissions (tons)]]*28,
 IF(Emission_Table[[#This Row],[Clean GHG Type]]="N2O", Emission_Table[[#This Row],[Emissions (tons)]]*265, "")))</f>
        <v>2140.4226186842402</v>
      </c>
      <c r="G1607" s="8">
        <v>2140.4226186842402</v>
      </c>
    </row>
    <row r="1608" spans="1:7" ht="15.75" customHeight="1" x14ac:dyDescent="0.3">
      <c r="A1608" s="6" t="s">
        <v>89</v>
      </c>
      <c r="B1608" s="6" t="str">
        <f>TRIM(UPPER(Emission_Table_Raw[[#This Row],[Facility Name]]))</f>
        <v>JSW ENERGY</v>
      </c>
      <c r="C1608" s="1" t="s">
        <v>8</v>
      </c>
      <c r="D1608" s="3" t="str">
        <f>TRIM(UPPER(Emission_Table_Raw[[#This Row],[Scope]]))</f>
        <v>SCOPE 3</v>
      </c>
      <c r="E1608" s="3" t="str">
        <f>SUBSTITUTE(SUBSTITUTE(SUBSTITUTE(UPPER(Emission_Table_Raw[[#This Row],[GHG Type]]),"₂","2"),"₄","4"),"₀","0")</f>
        <v>N2O</v>
      </c>
      <c r="F1608" s="8">
        <f>IF(Emission_Table[ [#This Row],[Clean GHG Type] ]="CO2", Emission_Table[[#This Row],[Emissions (tons)]],
 IF(Emission_Table[[#This Row],[Clean GHG Type]]="CH4", Emission_Table[[#This Row],[Emissions (tons)]]*28,
 IF(Emission_Table[[#This Row],[Clean GHG Type]]="N2O", Emission_Table[[#This Row],[Emissions (tons)]]*265, "")))</f>
        <v>1217952.7792468513</v>
      </c>
      <c r="G1608" s="8">
        <v>4596.0482235730242</v>
      </c>
    </row>
    <row r="1609" spans="1:7" ht="15.75" customHeight="1" x14ac:dyDescent="0.3">
      <c r="A1609" s="6" t="s">
        <v>89</v>
      </c>
      <c r="B1609" s="6" t="str">
        <f>TRIM(UPPER(Emission_Table_Raw[[#This Row],[Facility Name]]))</f>
        <v>JSW ENERGY</v>
      </c>
      <c r="C1609" s="1" t="s">
        <v>34</v>
      </c>
      <c r="D1609" s="3" t="str">
        <f>TRIM(UPPER(Emission_Table_Raw[[#This Row],[Scope]]))</f>
        <v>SCOPE 1</v>
      </c>
      <c r="E1609" s="3" t="str">
        <f>SUBSTITUTE(SUBSTITUTE(SUBSTITUTE(UPPER(Emission_Table_Raw[[#This Row],[GHG Type]]),"₂","2"),"₄","4"),"₀","0")</f>
        <v>CO2</v>
      </c>
      <c r="F1609" s="8">
        <f>IF(Emission_Table[ [#This Row],[Clean GHG Type] ]="CO2", Emission_Table[[#This Row],[Emissions (tons)]],
 IF(Emission_Table[[#This Row],[Clean GHG Type]]="CH4", Emission_Table[[#This Row],[Emissions (tons)]]*28,
 IF(Emission_Table[[#This Row],[Clean GHG Type]]="N2O", Emission_Table[[#This Row],[Emissions (tons)]]*265, "")))</f>
        <v>1432.5</v>
      </c>
      <c r="G1609" s="8">
        <v>1432.5</v>
      </c>
    </row>
    <row r="1610" spans="1:7" ht="15.75" customHeight="1" x14ac:dyDescent="0.3">
      <c r="A1610" s="6" t="s">
        <v>89</v>
      </c>
      <c r="B1610" s="6" t="str">
        <f>TRIM(UPPER(Emission_Table_Raw[[#This Row],[Facility Name]]))</f>
        <v>TATA STEEL</v>
      </c>
      <c r="C1610" s="1" t="s">
        <v>13</v>
      </c>
      <c r="D1610" s="3" t="str">
        <f>TRIM(UPPER(Emission_Table_Raw[[#This Row],[Scope]]))</f>
        <v>SCOPE 1</v>
      </c>
      <c r="E1610" s="3" t="str">
        <f>SUBSTITUTE(SUBSTITUTE(SUBSTITUTE(UPPER(Emission_Table_Raw[[#This Row],[GHG Type]]),"₂","2"),"₄","4"),"₀","0")</f>
        <v>CO2</v>
      </c>
      <c r="F1610" s="8">
        <f>IF(Emission_Table[ [#This Row],[Clean GHG Type] ]="CO2", Emission_Table[[#This Row],[Emissions (tons)]],
 IF(Emission_Table[[#This Row],[Clean GHG Type]]="CH4", Emission_Table[[#This Row],[Emissions (tons)]]*28,
 IF(Emission_Table[[#This Row],[Clean GHG Type]]="N2O", Emission_Table[[#This Row],[Emissions (tons)]]*265, "")))</f>
        <v>269.87</v>
      </c>
      <c r="G1610" s="8">
        <v>269.87</v>
      </c>
    </row>
    <row r="1611" spans="1:7" ht="15.75" customHeight="1" x14ac:dyDescent="0.3">
      <c r="A1611" s="6" t="s">
        <v>89</v>
      </c>
      <c r="B1611" s="6" t="str">
        <f>TRIM(UPPER(Emission_Table_Raw[[#This Row],[Facility Name]]))</f>
        <v>JSW ENERGY</v>
      </c>
      <c r="C1611" s="1" t="s">
        <v>34</v>
      </c>
      <c r="D1611" s="3" t="str">
        <f>TRIM(UPPER(Emission_Table_Raw[[#This Row],[Scope]]))</f>
        <v>SCOPE 1</v>
      </c>
      <c r="E1611" s="3" t="str">
        <f>SUBSTITUTE(SUBSTITUTE(SUBSTITUTE(UPPER(Emission_Table_Raw[[#This Row],[GHG Type]]),"₂","2"),"₄","4"),"₀","0")</f>
        <v>CO2</v>
      </c>
      <c r="F1611" s="8">
        <f>IF(Emission_Table[ [#This Row],[Clean GHG Type] ]="CO2", Emission_Table[[#This Row],[Emissions (tons)]],
 IF(Emission_Table[[#This Row],[Clean GHG Type]]="CH4", Emission_Table[[#This Row],[Emissions (tons)]]*28,
 IF(Emission_Table[[#This Row],[Clean GHG Type]]="N2O", Emission_Table[[#This Row],[Emissions (tons)]]*265, "")))</f>
        <v>3766.6019050023579</v>
      </c>
      <c r="G1611" s="8">
        <v>3766.6019050023579</v>
      </c>
    </row>
    <row r="1612" spans="1:7" ht="15.75" customHeight="1" x14ac:dyDescent="0.3">
      <c r="A1612" s="6" t="s">
        <v>89</v>
      </c>
      <c r="B1612" s="6" t="str">
        <f>TRIM(UPPER(Emission_Table_Raw[[#This Row],[Facility Name]]))</f>
        <v>L&amp;T</v>
      </c>
      <c r="C1612" s="1" t="s">
        <v>13</v>
      </c>
      <c r="D1612" s="3" t="str">
        <f>TRIM(UPPER(Emission_Table_Raw[[#This Row],[Scope]]))</f>
        <v>SCOPE 2</v>
      </c>
      <c r="E1612" s="3" t="str">
        <f>SUBSTITUTE(SUBSTITUTE(SUBSTITUTE(UPPER(Emission_Table_Raw[[#This Row],[GHG Type]]),"₂","2"),"₄","4"),"₀","0")</f>
        <v>N2O</v>
      </c>
      <c r="F1612" s="8">
        <f>IF(Emission_Table[ [#This Row],[Clean GHG Type] ]="CO2", Emission_Table[[#This Row],[Emissions (tons)]],
 IF(Emission_Table[[#This Row],[Clean GHG Type]]="CH4", Emission_Table[[#This Row],[Emissions (tons)]]*28,
 IF(Emission_Table[[#This Row],[Clean GHG Type]]="N2O", Emission_Table[[#This Row],[Emissions (tons)]]*265, "")))</f>
        <v>925305.79999999993</v>
      </c>
      <c r="G1612" s="8">
        <v>3491.72</v>
      </c>
    </row>
    <row r="1613" spans="1:7" ht="15.75" customHeight="1" x14ac:dyDescent="0.3">
      <c r="A1613" s="6" t="s">
        <v>74</v>
      </c>
      <c r="B1613" s="6" t="str">
        <f>TRIM(UPPER(Emission_Table_Raw[[#This Row],[Facility Name]]))</f>
        <v>TATA STEEL</v>
      </c>
      <c r="C1613" s="1" t="s">
        <v>8</v>
      </c>
      <c r="D1613" s="3" t="str">
        <f>TRIM(UPPER(Emission_Table_Raw[[#This Row],[Scope]]))</f>
        <v>SCOPE 3</v>
      </c>
      <c r="E1613" s="3" t="str">
        <f>SUBSTITUTE(SUBSTITUTE(SUBSTITUTE(UPPER(Emission_Table_Raw[[#This Row],[GHG Type]]),"₂","2"),"₄","4"),"₀","0")</f>
        <v>CO2</v>
      </c>
      <c r="F1613" s="8">
        <f>IF(Emission_Table[ [#This Row],[Clean GHG Type] ]="CO2", Emission_Table[[#This Row],[Emissions (tons)]],
 IF(Emission_Table[[#This Row],[Clean GHG Type]]="CH4", Emission_Table[[#This Row],[Emissions (tons)]]*28,
 IF(Emission_Table[[#This Row],[Clean GHG Type]]="N2O", Emission_Table[[#This Row],[Emissions (tons)]]*265, "")))</f>
        <v>3224.33</v>
      </c>
      <c r="G1613" s="8">
        <v>3224.33</v>
      </c>
    </row>
    <row r="1614" spans="1:7" ht="15.75" customHeight="1" x14ac:dyDescent="0.3">
      <c r="A1614" s="6" t="s">
        <v>74</v>
      </c>
      <c r="B1614" s="6" t="str">
        <f>TRIM(UPPER(Emission_Table_Raw[[#This Row],[Facility Name]]))</f>
        <v>L&amp;T</v>
      </c>
      <c r="C1614" s="1" t="s">
        <v>13</v>
      </c>
      <c r="D1614" s="3" t="str">
        <f>TRIM(UPPER(Emission_Table_Raw[[#This Row],[Scope]]))</f>
        <v>SCOPE 1</v>
      </c>
      <c r="E1614" s="3" t="str">
        <f>SUBSTITUTE(SUBSTITUTE(SUBSTITUTE(UPPER(Emission_Table_Raw[[#This Row],[GHG Type]]),"₂","2"),"₄","4"),"₀","0")</f>
        <v>CH4</v>
      </c>
      <c r="F1614" s="8">
        <f>IF(Emission_Table[ [#This Row],[Clean GHG Type] ]="CO2", Emission_Table[[#This Row],[Emissions (tons)]],
 IF(Emission_Table[[#This Row],[Clean GHG Type]]="CH4", Emission_Table[[#This Row],[Emissions (tons)]]*28,
 IF(Emission_Table[[#This Row],[Clean GHG Type]]="N2O", Emission_Table[[#This Row],[Emissions (tons)]]*265, "")))</f>
        <v>98017.919999999998</v>
      </c>
      <c r="G1614" s="8">
        <v>3500.64</v>
      </c>
    </row>
    <row r="1615" spans="1:7" ht="15.75" customHeight="1" x14ac:dyDescent="0.3">
      <c r="A1615" s="6" t="s">
        <v>74</v>
      </c>
      <c r="B1615" s="6" t="str">
        <f>TRIM(UPPER(Emission_Table_Raw[[#This Row],[Facility Name]]))</f>
        <v>JSW ENERGY</v>
      </c>
      <c r="C1615" s="1" t="s">
        <v>23</v>
      </c>
      <c r="D1615" s="3" t="str">
        <f>TRIM(UPPER(Emission_Table_Raw[[#This Row],[Scope]]))</f>
        <v>SCOPE 2</v>
      </c>
      <c r="E1615" s="3" t="str">
        <f>SUBSTITUTE(SUBSTITUTE(SUBSTITUTE(UPPER(Emission_Table_Raw[[#This Row],[GHG Type]]),"₂","2"),"₄","4"),"₀","0")</f>
        <v>CO2</v>
      </c>
      <c r="F1615" s="8">
        <f>IF(Emission_Table[ [#This Row],[Clean GHG Type] ]="CO2", Emission_Table[[#This Row],[Emissions (tons)]],
 IF(Emission_Table[[#This Row],[Clean GHG Type]]="CH4", Emission_Table[[#This Row],[Emissions (tons)]]*28,
 IF(Emission_Table[[#This Row],[Clean GHG Type]]="N2O", Emission_Table[[#This Row],[Emissions (tons)]]*265, "")))</f>
        <v>2805.55</v>
      </c>
      <c r="G1615" s="8">
        <v>2805.55</v>
      </c>
    </row>
    <row r="1616" spans="1:7" ht="15.75" customHeight="1" x14ac:dyDescent="0.3">
      <c r="A1616" s="6" t="s">
        <v>74</v>
      </c>
      <c r="B1616" s="6" t="str">
        <f>TRIM(UPPER(Emission_Table_Raw[[#This Row],[Facility Name]]))</f>
        <v>L&amp;T</v>
      </c>
      <c r="C1616" s="1" t="s">
        <v>13</v>
      </c>
      <c r="D1616" s="3" t="str">
        <f>TRIM(UPPER(Emission_Table_Raw[[#This Row],[Scope]]))</f>
        <v>SCOPE 1</v>
      </c>
      <c r="E1616" s="3" t="str">
        <f>SUBSTITUTE(SUBSTITUTE(SUBSTITUTE(UPPER(Emission_Table_Raw[[#This Row],[GHG Type]]),"₂","2"),"₄","4"),"₀","0")</f>
        <v>CH4</v>
      </c>
      <c r="F1616" s="8">
        <f>IF(Emission_Table[ [#This Row],[Clean GHG Type] ]="CO2", Emission_Table[[#This Row],[Emissions (tons)]],
 IF(Emission_Table[[#This Row],[Clean GHG Type]]="CH4", Emission_Table[[#This Row],[Emissions (tons)]]*28,
 IF(Emission_Table[[#This Row],[Clean GHG Type]]="N2O", Emission_Table[[#This Row],[Emissions (tons)]]*265, "")))</f>
        <v>71526.28</v>
      </c>
      <c r="G1616" s="8">
        <v>2554.5100000000002</v>
      </c>
    </row>
    <row r="1617" spans="1:7" ht="15.75" customHeight="1" x14ac:dyDescent="0.3">
      <c r="A1617" s="6" t="s">
        <v>74</v>
      </c>
      <c r="B1617" s="6" t="str">
        <f>TRIM(UPPER(Emission_Table_Raw[[#This Row],[Facility Name]]))</f>
        <v>TATA STEEL</v>
      </c>
      <c r="C1617" s="1" t="s">
        <v>34</v>
      </c>
      <c r="D1617" s="3" t="str">
        <f>TRIM(UPPER(Emission_Table_Raw[[#This Row],[Scope]]))</f>
        <v>SCOPE 2</v>
      </c>
      <c r="E1617" s="3" t="str">
        <f>SUBSTITUTE(SUBSTITUTE(SUBSTITUTE(UPPER(Emission_Table_Raw[[#This Row],[GHG Type]]),"₂","2"),"₄","4"),"₀","0")</f>
        <v>CH4</v>
      </c>
      <c r="F1617" s="8">
        <f>IF(Emission_Table[ [#This Row],[Clean GHG Type] ]="CO2", Emission_Table[[#This Row],[Emissions (tons)]],
 IF(Emission_Table[[#This Row],[Clean GHG Type]]="CH4", Emission_Table[[#This Row],[Emissions (tons)]]*28,
 IF(Emission_Table[[#This Row],[Clean GHG Type]]="N2O", Emission_Table[[#This Row],[Emissions (tons)]]*265, "")))</f>
        <v>14177.519999999999</v>
      </c>
      <c r="G1617" s="8">
        <v>506.34</v>
      </c>
    </row>
    <row r="1618" spans="1:7" ht="15.75" customHeight="1" x14ac:dyDescent="0.3">
      <c r="A1618" s="6" t="s">
        <v>74</v>
      </c>
      <c r="B1618" s="6" t="str">
        <f>TRIM(UPPER(Emission_Table_Raw[[#This Row],[Facility Name]]))</f>
        <v>TATA STEEL</v>
      </c>
      <c r="C1618" s="1" t="s">
        <v>34</v>
      </c>
      <c r="D1618" s="3" t="str">
        <f>TRIM(UPPER(Emission_Table_Raw[[#This Row],[Scope]]))</f>
        <v>SCOPE 3</v>
      </c>
      <c r="E1618" s="3" t="str">
        <f>SUBSTITUTE(SUBSTITUTE(SUBSTITUTE(UPPER(Emission_Table_Raw[[#This Row],[GHG Type]]),"₂","2"),"₄","4"),"₀","0")</f>
        <v>CO2</v>
      </c>
      <c r="F1618" s="8">
        <f>IF(Emission_Table[ [#This Row],[Clean GHG Type] ]="CO2", Emission_Table[[#This Row],[Emissions (tons)]],
 IF(Emission_Table[[#This Row],[Clean GHG Type]]="CH4", Emission_Table[[#This Row],[Emissions (tons)]]*28,
 IF(Emission_Table[[#This Row],[Clean GHG Type]]="N2O", Emission_Table[[#This Row],[Emissions (tons)]]*265, "")))</f>
        <v>3998.2</v>
      </c>
      <c r="G1618" s="8">
        <v>3998.2</v>
      </c>
    </row>
    <row r="1619" spans="1:7" ht="15.75" customHeight="1" x14ac:dyDescent="0.3">
      <c r="A1619" s="6" t="s">
        <v>74</v>
      </c>
      <c r="B1619" s="6" t="str">
        <f>TRIM(UPPER(Emission_Table_Raw[[#This Row],[Facility Name]]))</f>
        <v>RELIANCE INDUSTRIES</v>
      </c>
      <c r="C1619" s="1" t="s">
        <v>8</v>
      </c>
      <c r="D1619" s="3" t="str">
        <f>TRIM(UPPER(Emission_Table_Raw[[#This Row],[Scope]]))</f>
        <v>SCOPE 2</v>
      </c>
      <c r="E1619" s="3" t="str">
        <f>SUBSTITUTE(SUBSTITUTE(SUBSTITUTE(UPPER(Emission_Table_Raw[[#This Row],[GHG Type]]),"₂","2"),"₄","4"),"₀","0")</f>
        <v>CH4</v>
      </c>
      <c r="F1619" s="8">
        <f>IF(Emission_Table[ [#This Row],[Clean GHG Type] ]="CO2", Emission_Table[[#This Row],[Emissions (tons)]],
 IF(Emission_Table[[#This Row],[Clean GHG Type]]="CH4", Emission_Table[[#This Row],[Emissions (tons)]]*28,
 IF(Emission_Table[[#This Row],[Clean GHG Type]]="N2O", Emission_Table[[#This Row],[Emissions (tons)]]*265, "")))</f>
        <v>107854.17867439194</v>
      </c>
      <c r="G1619" s="8">
        <v>3851.9349526568549</v>
      </c>
    </row>
    <row r="1620" spans="1:7" ht="15.75" customHeight="1" x14ac:dyDescent="0.3">
      <c r="A1620" s="6" t="s">
        <v>74</v>
      </c>
      <c r="B1620" s="6" t="str">
        <f>TRIM(UPPER(Emission_Table_Raw[[#This Row],[Facility Name]]))</f>
        <v>RELIANCE INDUSTRIES</v>
      </c>
      <c r="C1620" s="1" t="s">
        <v>13</v>
      </c>
      <c r="D1620" s="3" t="str">
        <f>TRIM(UPPER(Emission_Table_Raw[[#This Row],[Scope]]))</f>
        <v>SCOPE 1</v>
      </c>
      <c r="E1620" s="3" t="str">
        <f>SUBSTITUTE(SUBSTITUTE(SUBSTITUTE(UPPER(Emission_Table_Raw[[#This Row],[GHG Type]]),"₂","2"),"₄","4"),"₀","0")</f>
        <v>CO2</v>
      </c>
      <c r="F1620" s="8">
        <f>IF(Emission_Table[ [#This Row],[Clean GHG Type] ]="CO2", Emission_Table[[#This Row],[Emissions (tons)]],
 IF(Emission_Table[[#This Row],[Clean GHG Type]]="CH4", Emission_Table[[#This Row],[Emissions (tons)]]*28,
 IF(Emission_Table[[#This Row],[Clean GHG Type]]="N2O", Emission_Table[[#This Row],[Emissions (tons)]]*265, "")))</f>
        <v>4044.9460966155739</v>
      </c>
      <c r="G1620" s="8">
        <v>4044.9460966155739</v>
      </c>
    </row>
    <row r="1621" spans="1:7" ht="15.75" customHeight="1" x14ac:dyDescent="0.3">
      <c r="A1621" s="6" t="s">
        <v>74</v>
      </c>
      <c r="B1621" s="6" t="str">
        <f>TRIM(UPPER(Emission_Table_Raw[[#This Row],[Facility Name]]))</f>
        <v>JSW ENERGY</v>
      </c>
      <c r="C1621" s="1" t="s">
        <v>8</v>
      </c>
      <c r="D1621" s="3" t="str">
        <f>TRIM(UPPER(Emission_Table_Raw[[#This Row],[Scope]]))</f>
        <v>SCOPE 2</v>
      </c>
      <c r="E1621" s="3" t="str">
        <f>SUBSTITUTE(SUBSTITUTE(SUBSTITUTE(UPPER(Emission_Table_Raw[[#This Row],[GHG Type]]),"₂","2"),"₄","4"),"₀","0")</f>
        <v>CO2</v>
      </c>
      <c r="F1621" s="8">
        <f>IF(Emission_Table[ [#This Row],[Clean GHG Type] ]="CO2", Emission_Table[[#This Row],[Emissions (tons)]],
 IF(Emission_Table[[#This Row],[Clean GHG Type]]="CH4", Emission_Table[[#This Row],[Emissions (tons)]]*28,
 IF(Emission_Table[[#This Row],[Clean GHG Type]]="N2O", Emission_Table[[#This Row],[Emissions (tons)]]*265, "")))</f>
        <v>3975.6861546667419</v>
      </c>
      <c r="G1621" s="8">
        <v>3975.6861546667419</v>
      </c>
    </row>
    <row r="1622" spans="1:7" ht="15.75" customHeight="1" x14ac:dyDescent="0.3">
      <c r="A1622" s="6" t="s">
        <v>74</v>
      </c>
      <c r="B1622" s="6" t="str">
        <f>TRIM(UPPER(Emission_Table_Raw[[#This Row],[Facility Name]]))</f>
        <v>TATA STEEL</v>
      </c>
      <c r="C1622" s="1" t="s">
        <v>34</v>
      </c>
      <c r="D1622" s="3" t="str">
        <f>TRIM(UPPER(Emission_Table_Raw[[#This Row],[Scope]]))</f>
        <v>SCOPE 2</v>
      </c>
      <c r="E1622" s="3" t="str">
        <f>SUBSTITUTE(SUBSTITUTE(SUBSTITUTE(UPPER(Emission_Table_Raw[[#This Row],[GHG Type]]),"₂","2"),"₄","4"),"₀","0")</f>
        <v>CO2</v>
      </c>
      <c r="F1622" s="8">
        <f>IF(Emission_Table[ [#This Row],[Clean GHG Type] ]="CO2", Emission_Table[[#This Row],[Emissions (tons)]],
 IF(Emission_Table[[#This Row],[Clean GHG Type]]="CH4", Emission_Table[[#This Row],[Emissions (tons)]]*28,
 IF(Emission_Table[[#This Row],[Clean GHG Type]]="N2O", Emission_Table[[#This Row],[Emissions (tons)]]*265, "")))</f>
        <v>4929.3599999999997</v>
      </c>
      <c r="G1622" s="8">
        <v>4929.3599999999997</v>
      </c>
    </row>
    <row r="1623" spans="1:7" ht="15.75" customHeight="1" x14ac:dyDescent="0.3">
      <c r="A1623" s="6" t="s">
        <v>74</v>
      </c>
      <c r="B1623" s="6" t="str">
        <f>TRIM(UPPER(Emission_Table_Raw[[#This Row],[Facility Name]]))</f>
        <v>RELIANCE INDUSTRIES</v>
      </c>
      <c r="C1623" s="1" t="s">
        <v>34</v>
      </c>
      <c r="D1623" s="3" t="str">
        <f>TRIM(UPPER(Emission_Table_Raw[[#This Row],[Scope]]))</f>
        <v>SCOPE 3</v>
      </c>
      <c r="E1623" s="3" t="str">
        <f>SUBSTITUTE(SUBSTITUTE(SUBSTITUTE(UPPER(Emission_Table_Raw[[#This Row],[GHG Type]]),"₂","2"),"₄","4"),"₀","0")</f>
        <v>CH4</v>
      </c>
      <c r="F1623" s="8">
        <f>IF(Emission_Table[ [#This Row],[Clean GHG Type] ]="CO2", Emission_Table[[#This Row],[Emissions (tons)]],
 IF(Emission_Table[[#This Row],[Clean GHG Type]]="CH4", Emission_Table[[#This Row],[Emissions (tons)]]*28,
 IF(Emission_Table[[#This Row],[Clean GHG Type]]="N2O", Emission_Table[[#This Row],[Emissions (tons)]]*265, "")))</f>
        <v>75166</v>
      </c>
      <c r="G1623" s="8">
        <v>2684.5</v>
      </c>
    </row>
    <row r="1624" spans="1:7" ht="15.75" customHeight="1" x14ac:dyDescent="0.3">
      <c r="A1624" s="6" t="s">
        <v>220</v>
      </c>
      <c r="B1624" s="6" t="str">
        <f>TRIM(UPPER(Emission_Table_Raw[[#This Row],[Facility Name]]))</f>
        <v>TATA STEEL</v>
      </c>
      <c r="C1624" s="1" t="s">
        <v>23</v>
      </c>
      <c r="D1624" s="3" t="str">
        <f>TRIM(UPPER(Emission_Table_Raw[[#This Row],[Scope]]))</f>
        <v>SCOPE 3</v>
      </c>
      <c r="E1624" s="3" t="str">
        <f>SUBSTITUTE(SUBSTITUTE(SUBSTITUTE(UPPER(Emission_Table_Raw[[#This Row],[GHG Type]]),"₂","2"),"₄","4"),"₀","0")</f>
        <v>N2O</v>
      </c>
      <c r="F1624" s="8">
        <f>IF(Emission_Table[ [#This Row],[Clean GHG Type] ]="CO2", Emission_Table[[#This Row],[Emissions (tons)]],
 IF(Emission_Table[[#This Row],[Clean GHG Type]]="CH4", Emission_Table[[#This Row],[Emissions (tons)]]*28,
 IF(Emission_Table[[#This Row],[Clean GHG Type]]="N2O", Emission_Table[[#This Row],[Emissions (tons)]]*265, "")))</f>
        <v>1049582.7386419231</v>
      </c>
      <c r="G1624" s="8">
        <v>3960.689579780842</v>
      </c>
    </row>
    <row r="1625" spans="1:7" ht="15.75" customHeight="1" x14ac:dyDescent="0.3">
      <c r="A1625" s="6" t="s">
        <v>220</v>
      </c>
      <c r="B1625" s="6" t="str">
        <f>TRIM(UPPER(Emission_Table_Raw[[#This Row],[Facility Name]]))</f>
        <v>TATA STEEL</v>
      </c>
      <c r="C1625" s="1" t="s">
        <v>34</v>
      </c>
      <c r="D1625" s="3" t="str">
        <f>TRIM(UPPER(Emission_Table_Raw[[#This Row],[Scope]]))</f>
        <v>SCOPE 3</v>
      </c>
      <c r="E1625" s="3" t="str">
        <f>SUBSTITUTE(SUBSTITUTE(SUBSTITUTE(UPPER(Emission_Table_Raw[[#This Row],[GHG Type]]),"₂","2"),"₄","4"),"₀","0")</f>
        <v>N2O</v>
      </c>
      <c r="F1625" s="8">
        <f>IF(Emission_Table[ [#This Row],[Clean GHG Type] ]="CO2", Emission_Table[[#This Row],[Emissions (tons)]],
 IF(Emission_Table[[#This Row],[Clean GHG Type]]="CH4", Emission_Table[[#This Row],[Emissions (tons)]]*28,
 IF(Emission_Table[[#This Row],[Clean GHG Type]]="N2O", Emission_Table[[#This Row],[Emissions (tons)]]*265, "")))</f>
        <v>441749.7</v>
      </c>
      <c r="G1625" s="8">
        <v>1666.98</v>
      </c>
    </row>
    <row r="1626" spans="1:7" ht="15.75" customHeight="1" x14ac:dyDescent="0.3">
      <c r="A1626" s="6" t="s">
        <v>145</v>
      </c>
      <c r="B1626" s="6" t="str">
        <f>TRIM(UPPER(Emission_Table_Raw[[#This Row],[Facility Name]]))</f>
        <v>JSW ENERGY</v>
      </c>
      <c r="C1626" s="1" t="s">
        <v>23</v>
      </c>
      <c r="D1626" s="3" t="str">
        <f>TRIM(UPPER(Emission_Table_Raw[[#This Row],[Scope]]))</f>
        <v>SCOPE 2</v>
      </c>
      <c r="E1626" s="3" t="str">
        <f>SUBSTITUTE(SUBSTITUTE(SUBSTITUTE(UPPER(Emission_Table_Raw[[#This Row],[GHG Type]]),"₂","2"),"₄","4"),"₀","0")</f>
        <v>CH4</v>
      </c>
      <c r="F1626" s="8">
        <f>IF(Emission_Table[ [#This Row],[Clean GHG Type] ]="CO2", Emission_Table[[#This Row],[Emissions (tons)]],
 IF(Emission_Table[[#This Row],[Clean GHG Type]]="CH4", Emission_Table[[#This Row],[Emissions (tons)]]*28,
 IF(Emission_Table[[#This Row],[Clean GHG Type]]="N2O", Emission_Table[[#This Row],[Emissions (tons)]]*265, "")))</f>
        <v>49621.04</v>
      </c>
      <c r="G1626" s="8">
        <v>1772.18</v>
      </c>
    </row>
    <row r="1627" spans="1:7" ht="15.75" customHeight="1" x14ac:dyDescent="0.3">
      <c r="A1627" s="6" t="s">
        <v>145</v>
      </c>
      <c r="B1627" s="6" t="str">
        <f>TRIM(UPPER(Emission_Table_Raw[[#This Row],[Facility Name]]))</f>
        <v>JSW ENERGY</v>
      </c>
      <c r="C1627" s="1" t="s">
        <v>8</v>
      </c>
      <c r="D1627" s="3" t="str">
        <f>TRIM(UPPER(Emission_Table_Raw[[#This Row],[Scope]]))</f>
        <v>SCOPE 3</v>
      </c>
      <c r="E1627" s="3" t="str">
        <f>SUBSTITUTE(SUBSTITUTE(SUBSTITUTE(UPPER(Emission_Table_Raw[[#This Row],[GHG Type]]),"₂","2"),"₄","4"),"₀","0")</f>
        <v>CO2</v>
      </c>
      <c r="F1627" s="8">
        <f>IF(Emission_Table[ [#This Row],[Clean GHG Type] ]="CO2", Emission_Table[[#This Row],[Emissions (tons)]],
 IF(Emission_Table[[#This Row],[Clean GHG Type]]="CH4", Emission_Table[[#This Row],[Emissions (tons)]]*28,
 IF(Emission_Table[[#This Row],[Clean GHG Type]]="N2O", Emission_Table[[#This Row],[Emissions (tons)]]*265, "")))</f>
        <v>4315.67</v>
      </c>
      <c r="G1627" s="8">
        <v>4315.67</v>
      </c>
    </row>
    <row r="1628" spans="1:7" ht="15.75" customHeight="1" x14ac:dyDescent="0.3">
      <c r="A1628" s="6" t="s">
        <v>145</v>
      </c>
      <c r="B1628" s="6" t="str">
        <f>TRIM(UPPER(Emission_Table_Raw[[#This Row],[Facility Name]]))</f>
        <v>JSW ENERGY</v>
      </c>
      <c r="C1628" s="1" t="s">
        <v>23</v>
      </c>
      <c r="D1628" s="3" t="str">
        <f>TRIM(UPPER(Emission_Table_Raw[[#This Row],[Scope]]))</f>
        <v>SCOPE 1</v>
      </c>
      <c r="E1628" s="3" t="str">
        <f>SUBSTITUTE(SUBSTITUTE(SUBSTITUTE(UPPER(Emission_Table_Raw[[#This Row],[GHG Type]]),"₂","2"),"₄","4"),"₀","0")</f>
        <v>CH4</v>
      </c>
      <c r="F1628" s="8">
        <f>IF(Emission_Table[ [#This Row],[Clean GHG Type] ]="CO2", Emission_Table[[#This Row],[Emissions (tons)]],
 IF(Emission_Table[[#This Row],[Clean GHG Type]]="CH4", Emission_Table[[#This Row],[Emissions (tons)]]*28,
 IF(Emission_Table[[#This Row],[Clean GHG Type]]="N2O", Emission_Table[[#This Row],[Emissions (tons)]]*265, "")))</f>
        <v>53716.6</v>
      </c>
      <c r="G1628" s="8">
        <v>1918.45</v>
      </c>
    </row>
    <row r="1629" spans="1:7" ht="15.75" customHeight="1" x14ac:dyDescent="0.3">
      <c r="A1629" s="6" t="s">
        <v>145</v>
      </c>
      <c r="B1629" s="6" t="str">
        <f>TRIM(UPPER(Emission_Table_Raw[[#This Row],[Facility Name]]))</f>
        <v>L&amp;T</v>
      </c>
      <c r="C1629" s="1" t="s">
        <v>13</v>
      </c>
      <c r="D1629" s="3" t="str">
        <f>TRIM(UPPER(Emission_Table_Raw[[#This Row],[Scope]]))</f>
        <v>SCOPE 1</v>
      </c>
      <c r="E1629" s="3" t="str">
        <f>SUBSTITUTE(SUBSTITUTE(SUBSTITUTE(UPPER(Emission_Table_Raw[[#This Row],[GHG Type]]),"₂","2"),"₄","4"),"₀","0")</f>
        <v>CH4</v>
      </c>
      <c r="F1629" s="8">
        <f>IF(Emission_Table[ [#This Row],[Clean GHG Type] ]="CO2", Emission_Table[[#This Row],[Emissions (tons)]],
 IF(Emission_Table[[#This Row],[Clean GHG Type]]="CH4", Emission_Table[[#This Row],[Emissions (tons)]]*28,
 IF(Emission_Table[[#This Row],[Clean GHG Type]]="N2O", Emission_Table[[#This Row],[Emissions (tons)]]*265, "")))</f>
        <v>15078</v>
      </c>
      <c r="G1629" s="8">
        <v>538.5</v>
      </c>
    </row>
    <row r="1630" spans="1:7" ht="15.75" customHeight="1" x14ac:dyDescent="0.3">
      <c r="A1630" s="6" t="s">
        <v>145</v>
      </c>
      <c r="B1630" s="6" t="str">
        <f>TRIM(UPPER(Emission_Table_Raw[[#This Row],[Facility Name]]))</f>
        <v>JSW ENERGY</v>
      </c>
      <c r="C1630" s="1" t="s">
        <v>8</v>
      </c>
      <c r="D1630" s="3" t="str">
        <f>TRIM(UPPER(Emission_Table_Raw[[#This Row],[Scope]]))</f>
        <v>SCOPE 3</v>
      </c>
      <c r="E1630" s="3" t="str">
        <f>SUBSTITUTE(SUBSTITUTE(SUBSTITUTE(UPPER(Emission_Table_Raw[[#This Row],[GHG Type]]),"₂","2"),"₄","4"),"₀","0")</f>
        <v>CH4</v>
      </c>
      <c r="F1630" s="8">
        <f>IF(Emission_Table[ [#This Row],[Clean GHG Type] ]="CO2", Emission_Table[[#This Row],[Emissions (tons)]],
 IF(Emission_Table[[#This Row],[Clean GHG Type]]="CH4", Emission_Table[[#This Row],[Emissions (tons)]]*28,
 IF(Emission_Table[[#This Row],[Clean GHG Type]]="N2O", Emission_Table[[#This Row],[Emissions (tons)]]*265, "")))</f>
        <v>100001.15999999999</v>
      </c>
      <c r="G1630" s="8">
        <v>3571.47</v>
      </c>
    </row>
    <row r="1631" spans="1:7" ht="15.75" customHeight="1" x14ac:dyDescent="0.3">
      <c r="A1631" s="6" t="s">
        <v>214</v>
      </c>
      <c r="B1631" s="6" t="str">
        <f>TRIM(UPPER(Emission_Table_Raw[[#This Row],[Facility Name]]))</f>
        <v>JSW ENERGY</v>
      </c>
      <c r="C1631" s="1" t="s">
        <v>13</v>
      </c>
      <c r="D1631" s="3" t="str">
        <f>TRIM(UPPER(Emission_Table_Raw[[#This Row],[Scope]]))</f>
        <v>SCOPE 1</v>
      </c>
      <c r="E1631" s="3" t="str">
        <f>SUBSTITUTE(SUBSTITUTE(SUBSTITUTE(UPPER(Emission_Table_Raw[[#This Row],[GHG Type]]),"₂","2"),"₄","4"),"₀","0")</f>
        <v>CH4</v>
      </c>
      <c r="F1631" s="8">
        <f>IF(Emission_Table[ [#This Row],[Clean GHG Type] ]="CO2", Emission_Table[[#This Row],[Emissions (tons)]],
 IF(Emission_Table[[#This Row],[Clean GHG Type]]="CH4", Emission_Table[[#This Row],[Emissions (tons)]]*28,
 IF(Emission_Table[[#This Row],[Clean GHG Type]]="N2O", Emission_Table[[#This Row],[Emissions (tons)]]*265, "")))</f>
        <v>17443.879041126747</v>
      </c>
      <c r="G1631" s="8">
        <v>622.99568004024104</v>
      </c>
    </row>
    <row r="1632" spans="1:7" ht="15.75" customHeight="1" x14ac:dyDescent="0.3">
      <c r="A1632" s="6" t="s">
        <v>214</v>
      </c>
      <c r="B1632" s="6" t="str">
        <f>TRIM(UPPER(Emission_Table_Raw[[#This Row],[Facility Name]]))</f>
        <v>ADANI GREEN</v>
      </c>
      <c r="C1632" s="1" t="s">
        <v>34</v>
      </c>
      <c r="D1632" s="3" t="str">
        <f>TRIM(UPPER(Emission_Table_Raw[[#This Row],[Scope]]))</f>
        <v>SCOPE 2</v>
      </c>
      <c r="E1632" s="3" t="str">
        <f>SUBSTITUTE(SUBSTITUTE(SUBSTITUTE(UPPER(Emission_Table_Raw[[#This Row],[GHG Type]]),"₂","2"),"₄","4"),"₀","0")</f>
        <v>CO2</v>
      </c>
      <c r="F1632" s="8">
        <f>IF(Emission_Table[ [#This Row],[Clean GHG Type] ]="CO2", Emission_Table[[#This Row],[Emissions (tons)]],
 IF(Emission_Table[[#This Row],[Clean GHG Type]]="CH4", Emission_Table[[#This Row],[Emissions (tons)]]*28,
 IF(Emission_Table[[#This Row],[Clean GHG Type]]="N2O", Emission_Table[[#This Row],[Emissions (tons)]]*265, "")))</f>
        <v>4607.08</v>
      </c>
      <c r="G1632" s="8">
        <v>4607.08</v>
      </c>
    </row>
    <row r="1633" spans="1:7" ht="15.75" customHeight="1" x14ac:dyDescent="0.3">
      <c r="A1633" s="6" t="s">
        <v>214</v>
      </c>
      <c r="B1633" s="6" t="str">
        <f>TRIM(UPPER(Emission_Table_Raw[[#This Row],[Facility Name]]))</f>
        <v>JSW ENERGY</v>
      </c>
      <c r="C1633" s="1" t="s">
        <v>8</v>
      </c>
      <c r="D1633" s="3" t="str">
        <f>TRIM(UPPER(Emission_Table_Raw[[#This Row],[Scope]]))</f>
        <v>SCOPE 1</v>
      </c>
      <c r="E1633" s="3" t="str">
        <f>SUBSTITUTE(SUBSTITUTE(SUBSTITUTE(UPPER(Emission_Table_Raw[[#This Row],[GHG Type]]),"₂","2"),"₄","4"),"₀","0")</f>
        <v>N2O</v>
      </c>
      <c r="F1633" s="8">
        <f>IF(Emission_Table[ [#This Row],[Clean GHG Type] ]="CO2", Emission_Table[[#This Row],[Emissions (tons)]],
 IF(Emission_Table[[#This Row],[Clean GHG Type]]="CH4", Emission_Table[[#This Row],[Emissions (tons)]]*28,
 IF(Emission_Table[[#This Row],[Clean GHG Type]]="N2O", Emission_Table[[#This Row],[Emissions (tons)]]*265, "")))</f>
        <v>825400.79999999993</v>
      </c>
      <c r="G1633" s="8">
        <v>3114.72</v>
      </c>
    </row>
    <row r="1634" spans="1:7" ht="15.75" customHeight="1" x14ac:dyDescent="0.3">
      <c r="A1634" s="6" t="s">
        <v>214</v>
      </c>
      <c r="B1634" s="6" t="str">
        <f>TRIM(UPPER(Emission_Table_Raw[[#This Row],[Facility Name]]))</f>
        <v>L&amp;T</v>
      </c>
      <c r="C1634" s="1" t="s">
        <v>8</v>
      </c>
      <c r="D1634" s="3" t="str">
        <f>TRIM(UPPER(Emission_Table_Raw[[#This Row],[Scope]]))</f>
        <v>SCOPE 2</v>
      </c>
      <c r="E1634" s="3" t="str">
        <f>SUBSTITUTE(SUBSTITUTE(SUBSTITUTE(UPPER(Emission_Table_Raw[[#This Row],[GHG Type]]),"₂","2"),"₄","4"),"₀","0")</f>
        <v>N2O</v>
      </c>
      <c r="F1634" s="8">
        <f>IF(Emission_Table[ [#This Row],[Clean GHG Type] ]="CO2", Emission_Table[[#This Row],[Emissions (tons)]],
 IF(Emission_Table[[#This Row],[Clean GHG Type]]="CH4", Emission_Table[[#This Row],[Emissions (tons)]]*28,
 IF(Emission_Table[[#This Row],[Clean GHG Type]]="N2O", Emission_Table[[#This Row],[Emissions (tons)]]*265, "")))</f>
        <v>1221382.3499999999</v>
      </c>
      <c r="G1634" s="8">
        <v>4608.99</v>
      </c>
    </row>
    <row r="1635" spans="1:7" ht="15.75" customHeight="1" x14ac:dyDescent="0.3">
      <c r="A1635" s="6" t="s">
        <v>214</v>
      </c>
      <c r="B1635" s="6" t="str">
        <f>TRIM(UPPER(Emission_Table_Raw[[#This Row],[Facility Name]]))</f>
        <v>L&amp;T</v>
      </c>
      <c r="C1635" s="1" t="s">
        <v>8</v>
      </c>
      <c r="D1635" s="3" t="str">
        <f>TRIM(UPPER(Emission_Table_Raw[[#This Row],[Scope]]))</f>
        <v>SCOPE 2</v>
      </c>
      <c r="E1635" s="3" t="str">
        <f>SUBSTITUTE(SUBSTITUTE(SUBSTITUTE(UPPER(Emission_Table_Raw[[#This Row],[GHG Type]]),"₂","2"),"₄","4"),"₀","0")</f>
        <v>CH4</v>
      </c>
      <c r="F1635" s="8">
        <f>IF(Emission_Table[ [#This Row],[Clean GHG Type] ]="CO2", Emission_Table[[#This Row],[Emissions (tons)]],
 IF(Emission_Table[[#This Row],[Clean GHG Type]]="CH4", Emission_Table[[#This Row],[Emissions (tons)]]*28,
 IF(Emission_Table[[#This Row],[Clean GHG Type]]="N2O", Emission_Table[[#This Row],[Emissions (tons)]]*265, "")))</f>
        <v>137067.56</v>
      </c>
      <c r="G1635" s="8">
        <v>4895.2700000000004</v>
      </c>
    </row>
    <row r="1636" spans="1:7" ht="15.75" customHeight="1" x14ac:dyDescent="0.3">
      <c r="A1636" s="6" t="s">
        <v>214</v>
      </c>
      <c r="B1636" s="6" t="str">
        <f>TRIM(UPPER(Emission_Table_Raw[[#This Row],[Facility Name]]))</f>
        <v>RELIANCE INDUSTRIES</v>
      </c>
      <c r="C1636" s="1" t="s">
        <v>13</v>
      </c>
      <c r="D1636" s="3" t="str">
        <f>TRIM(UPPER(Emission_Table_Raw[[#This Row],[Scope]]))</f>
        <v>SCOPE 3</v>
      </c>
      <c r="E1636" s="3" t="str">
        <f>SUBSTITUTE(SUBSTITUTE(SUBSTITUTE(UPPER(Emission_Table_Raw[[#This Row],[GHG Type]]),"₂","2"),"₄","4"),"₀","0")</f>
        <v>CH4</v>
      </c>
      <c r="F1636" s="8">
        <f>IF(Emission_Table[ [#This Row],[Clean GHG Type] ]="CO2", Emission_Table[[#This Row],[Emissions (tons)]],
 IF(Emission_Table[[#This Row],[Clean GHG Type]]="CH4", Emission_Table[[#This Row],[Emissions (tons)]]*28,
 IF(Emission_Table[[#This Row],[Clean GHG Type]]="N2O", Emission_Table[[#This Row],[Emissions (tons)]]*265, "")))</f>
        <v>10635.821010588425</v>
      </c>
      <c r="G1636" s="8">
        <v>379.85075037815801</v>
      </c>
    </row>
    <row r="1637" spans="1:7" ht="15.75" customHeight="1" x14ac:dyDescent="0.3">
      <c r="A1637" s="6" t="s">
        <v>214</v>
      </c>
      <c r="B1637" s="6" t="str">
        <f>TRIM(UPPER(Emission_Table_Raw[[#This Row],[Facility Name]]))</f>
        <v>ADANI GREEN</v>
      </c>
      <c r="C1637" s="1" t="s">
        <v>34</v>
      </c>
      <c r="D1637" s="3" t="str">
        <f>TRIM(UPPER(Emission_Table_Raw[[#This Row],[Scope]]))</f>
        <v>SCOPE 3</v>
      </c>
      <c r="E1637" s="3" t="str">
        <f>SUBSTITUTE(SUBSTITUTE(SUBSTITUTE(UPPER(Emission_Table_Raw[[#This Row],[GHG Type]]),"₂","2"),"₄","4"),"₀","0")</f>
        <v>N2O</v>
      </c>
      <c r="F1637" s="8">
        <f>IF(Emission_Table[ [#This Row],[Clean GHG Type] ]="CO2", Emission_Table[[#This Row],[Emissions (tons)]],
 IF(Emission_Table[[#This Row],[Clean GHG Type]]="CH4", Emission_Table[[#This Row],[Emissions (tons)]]*28,
 IF(Emission_Table[[#This Row],[Clean GHG Type]]="N2O", Emission_Table[[#This Row],[Emissions (tons)]]*265, "")))</f>
        <v>688299.08955233404</v>
      </c>
      <c r="G1637" s="8">
        <v>2597.3550549144679</v>
      </c>
    </row>
    <row r="1638" spans="1:7" ht="15.75" customHeight="1" x14ac:dyDescent="0.3">
      <c r="A1638" s="6" t="s">
        <v>214</v>
      </c>
      <c r="B1638" s="6" t="str">
        <f>TRIM(UPPER(Emission_Table_Raw[[#This Row],[Facility Name]]))</f>
        <v>TATA STEEL</v>
      </c>
      <c r="C1638" s="1" t="s">
        <v>13</v>
      </c>
      <c r="D1638" s="3" t="str">
        <f>TRIM(UPPER(Emission_Table_Raw[[#This Row],[Scope]]))</f>
        <v>SCOPE 1</v>
      </c>
      <c r="E1638" s="3" t="str">
        <f>SUBSTITUTE(SUBSTITUTE(SUBSTITUTE(UPPER(Emission_Table_Raw[[#This Row],[GHG Type]]),"₂","2"),"₄","4"),"₀","0")</f>
        <v>N2O</v>
      </c>
      <c r="F1638" s="8">
        <f>IF(Emission_Table[ [#This Row],[Clean GHG Type] ]="CO2", Emission_Table[[#This Row],[Emissions (tons)]],
 IF(Emission_Table[[#This Row],[Clean GHG Type]]="CH4", Emission_Table[[#This Row],[Emissions (tons)]]*28,
 IF(Emission_Table[[#This Row],[Clean GHG Type]]="N2O", Emission_Table[[#This Row],[Emissions (tons)]]*265, "")))</f>
        <v>1201571.4573279999</v>
      </c>
      <c r="G1638" s="8">
        <v>4534.2319144452822</v>
      </c>
    </row>
    <row r="1639" spans="1:7" ht="15.75" customHeight="1" x14ac:dyDescent="0.3">
      <c r="A1639" s="6" t="s">
        <v>214</v>
      </c>
      <c r="B1639" s="6" t="str">
        <f>TRIM(UPPER(Emission_Table_Raw[[#This Row],[Facility Name]]))</f>
        <v>RELIANCE INDUSTRIES</v>
      </c>
      <c r="C1639" s="1" t="s">
        <v>34</v>
      </c>
      <c r="D1639" s="3" t="str">
        <f>TRIM(UPPER(Emission_Table_Raw[[#This Row],[Scope]]))</f>
        <v>SCOPE 3</v>
      </c>
      <c r="E1639" s="3" t="str">
        <f>SUBSTITUTE(SUBSTITUTE(SUBSTITUTE(UPPER(Emission_Table_Raw[[#This Row],[GHG Type]]),"₂","2"),"₄","4"),"₀","0")</f>
        <v>CH4</v>
      </c>
      <c r="F1639" s="8">
        <f>IF(Emission_Table[ [#This Row],[Clean GHG Type] ]="CO2", Emission_Table[[#This Row],[Emissions (tons)]],
 IF(Emission_Table[[#This Row],[Clean GHG Type]]="CH4", Emission_Table[[#This Row],[Emissions (tons)]]*28,
 IF(Emission_Table[[#This Row],[Clean GHG Type]]="N2O", Emission_Table[[#This Row],[Emissions (tons)]]*265, "")))</f>
        <v>114282.28</v>
      </c>
      <c r="G1639" s="8">
        <v>4081.51</v>
      </c>
    </row>
    <row r="1640" spans="1:7" ht="15.75" customHeight="1" x14ac:dyDescent="0.3">
      <c r="A1640" s="6" t="s">
        <v>214</v>
      </c>
      <c r="B1640" s="6" t="str">
        <f>TRIM(UPPER(Emission_Table_Raw[[#This Row],[Facility Name]]))</f>
        <v>TATA STEEL</v>
      </c>
      <c r="C1640" s="1" t="s">
        <v>13</v>
      </c>
      <c r="D1640" s="3" t="str">
        <f>TRIM(UPPER(Emission_Table_Raw[[#This Row],[Scope]]))</f>
        <v>SCOPE 2</v>
      </c>
      <c r="E1640" s="3" t="str">
        <f>SUBSTITUTE(SUBSTITUTE(SUBSTITUTE(UPPER(Emission_Table_Raw[[#This Row],[GHG Type]]),"₂","2"),"₄","4"),"₀","0")</f>
        <v>CH4</v>
      </c>
      <c r="F1640" s="8">
        <f>IF(Emission_Table[ [#This Row],[Clean GHG Type] ]="CO2", Emission_Table[[#This Row],[Emissions (tons)]],
 IF(Emission_Table[[#This Row],[Clean GHG Type]]="CH4", Emission_Table[[#This Row],[Emissions (tons)]]*28,
 IF(Emission_Table[[#This Row],[Clean GHG Type]]="N2O", Emission_Table[[#This Row],[Emissions (tons)]]*265, "")))</f>
        <v>19248.895016433249</v>
      </c>
      <c r="G1640" s="8">
        <v>687.4605363011874</v>
      </c>
    </row>
    <row r="1641" spans="1:7" ht="15.75" customHeight="1" x14ac:dyDescent="0.3">
      <c r="A1641" s="6" t="s">
        <v>214</v>
      </c>
      <c r="B1641" s="6" t="str">
        <f>TRIM(UPPER(Emission_Table_Raw[[#This Row],[Facility Name]]))</f>
        <v>JSW ENERGY</v>
      </c>
      <c r="C1641" s="1" t="s">
        <v>13</v>
      </c>
      <c r="D1641" s="3" t="str">
        <f>TRIM(UPPER(Emission_Table_Raw[[#This Row],[Scope]]))</f>
        <v>SCOPE 3</v>
      </c>
      <c r="E1641" s="3" t="str">
        <f>SUBSTITUTE(SUBSTITUTE(SUBSTITUTE(UPPER(Emission_Table_Raw[[#This Row],[GHG Type]]),"₂","2"),"₄","4"),"₀","0")</f>
        <v>CO2</v>
      </c>
      <c r="F1641" s="8">
        <f>IF(Emission_Table[ [#This Row],[Clean GHG Type] ]="CO2", Emission_Table[[#This Row],[Emissions (tons)]],
 IF(Emission_Table[[#This Row],[Clean GHG Type]]="CH4", Emission_Table[[#This Row],[Emissions (tons)]]*28,
 IF(Emission_Table[[#This Row],[Clean GHG Type]]="N2O", Emission_Table[[#This Row],[Emissions (tons)]]*265, "")))</f>
        <v>1106.076893849538</v>
      </c>
      <c r="G1641" s="8">
        <v>1106.076893849538</v>
      </c>
    </row>
    <row r="1642" spans="1:7" ht="15.75" customHeight="1" x14ac:dyDescent="0.3">
      <c r="A1642" s="6" t="s">
        <v>40</v>
      </c>
      <c r="B1642" s="6" t="str">
        <f>TRIM(UPPER(Emission_Table_Raw[[#This Row],[Facility Name]]))</f>
        <v>TATA STEEL</v>
      </c>
      <c r="C1642" s="1" t="s">
        <v>23</v>
      </c>
      <c r="D1642" s="3" t="str">
        <f>TRIM(UPPER(Emission_Table_Raw[[#This Row],[Scope]]))</f>
        <v>SCOPE 2</v>
      </c>
      <c r="E1642" s="3" t="str">
        <f>SUBSTITUTE(SUBSTITUTE(SUBSTITUTE(UPPER(Emission_Table_Raw[[#This Row],[GHG Type]]),"₂","2"),"₄","4"),"₀","0")</f>
        <v>N2O</v>
      </c>
      <c r="F1642" s="8">
        <f>IF(Emission_Table[ [#This Row],[Clean GHG Type] ]="CO2", Emission_Table[[#This Row],[Emissions (tons)]],
 IF(Emission_Table[[#This Row],[Clean GHG Type]]="CH4", Emission_Table[[#This Row],[Emissions (tons)]]*28,
 IF(Emission_Table[[#This Row],[Clean GHG Type]]="N2O", Emission_Table[[#This Row],[Emissions (tons)]]*265, "")))</f>
        <v>556404.72053328785</v>
      </c>
      <c r="G1642" s="8">
        <v>2099.6404548425958</v>
      </c>
    </row>
    <row r="1643" spans="1:7" ht="15.75" customHeight="1" x14ac:dyDescent="0.3">
      <c r="A1643" s="6" t="s">
        <v>40</v>
      </c>
      <c r="B1643" s="6" t="str">
        <f>TRIM(UPPER(Emission_Table_Raw[[#This Row],[Facility Name]]))</f>
        <v>JSW ENERGY</v>
      </c>
      <c r="C1643" s="1" t="s">
        <v>23</v>
      </c>
      <c r="D1643" s="3" t="str">
        <f>TRIM(UPPER(Emission_Table_Raw[[#This Row],[Scope]]))</f>
        <v>SCOPE 1</v>
      </c>
      <c r="E1643" s="3" t="str">
        <f>SUBSTITUTE(SUBSTITUTE(SUBSTITUTE(UPPER(Emission_Table_Raw[[#This Row],[GHG Type]]),"₂","2"),"₄","4"),"₀","0")</f>
        <v>N2O</v>
      </c>
      <c r="F1643" s="8">
        <f>IF(Emission_Table[ [#This Row],[Clean GHG Type] ]="CO2", Emission_Table[[#This Row],[Emissions (tons)]],
 IF(Emission_Table[[#This Row],[Clean GHG Type]]="CH4", Emission_Table[[#This Row],[Emissions (tons)]]*28,
 IF(Emission_Table[[#This Row],[Clean GHG Type]]="N2O", Emission_Table[[#This Row],[Emissions (tons)]]*265, "")))</f>
        <v>503693.45</v>
      </c>
      <c r="G1643" s="8">
        <v>1900.73</v>
      </c>
    </row>
    <row r="1644" spans="1:7" ht="15.75" customHeight="1" x14ac:dyDescent="0.3">
      <c r="A1644" s="6" t="s">
        <v>40</v>
      </c>
      <c r="B1644" s="6" t="str">
        <f>TRIM(UPPER(Emission_Table_Raw[[#This Row],[Facility Name]]))</f>
        <v>TATA STEEL</v>
      </c>
      <c r="C1644" s="1" t="s">
        <v>8</v>
      </c>
      <c r="D1644" s="3" t="str">
        <f>TRIM(UPPER(Emission_Table_Raw[[#This Row],[Scope]]))</f>
        <v>SCOPE 2</v>
      </c>
      <c r="E1644" s="3" t="str">
        <f>SUBSTITUTE(SUBSTITUTE(SUBSTITUTE(UPPER(Emission_Table_Raw[[#This Row],[GHG Type]]),"₂","2"),"₄","4"),"₀","0")</f>
        <v>CH4</v>
      </c>
      <c r="F1644" s="8">
        <f>IF(Emission_Table[ [#This Row],[Clean GHG Type] ]="CO2", Emission_Table[[#This Row],[Emissions (tons)]],
 IF(Emission_Table[[#This Row],[Clean GHG Type]]="CH4", Emission_Table[[#This Row],[Emissions (tons)]]*28,
 IF(Emission_Table[[#This Row],[Clean GHG Type]]="N2O", Emission_Table[[#This Row],[Emissions (tons)]]*265, "")))</f>
        <v>10990.56</v>
      </c>
      <c r="G1644" s="8">
        <v>392.52</v>
      </c>
    </row>
    <row r="1645" spans="1:7" ht="15.75" customHeight="1" x14ac:dyDescent="0.3">
      <c r="A1645" s="6" t="s">
        <v>40</v>
      </c>
      <c r="B1645" s="6" t="str">
        <f>TRIM(UPPER(Emission_Table_Raw[[#This Row],[Facility Name]]))</f>
        <v>ADANI GREEN</v>
      </c>
      <c r="C1645" s="1" t="s">
        <v>8</v>
      </c>
      <c r="D1645" s="3" t="str">
        <f>TRIM(UPPER(Emission_Table_Raw[[#This Row],[Scope]]))</f>
        <v>SCOPE 1</v>
      </c>
      <c r="E1645" s="3" t="str">
        <f>SUBSTITUTE(SUBSTITUTE(SUBSTITUTE(UPPER(Emission_Table_Raw[[#This Row],[GHG Type]]),"₂","2"),"₄","4"),"₀","0")</f>
        <v>CO2</v>
      </c>
      <c r="F1645" s="8">
        <f>IF(Emission_Table[ [#This Row],[Clean GHG Type] ]="CO2", Emission_Table[[#This Row],[Emissions (tons)]],
 IF(Emission_Table[[#This Row],[Clean GHG Type]]="CH4", Emission_Table[[#This Row],[Emissions (tons)]]*28,
 IF(Emission_Table[[#This Row],[Clean GHG Type]]="N2O", Emission_Table[[#This Row],[Emissions (tons)]]*265, "")))</f>
        <v>2200.2044231612658</v>
      </c>
      <c r="G1645" s="8">
        <v>2200.2044231612658</v>
      </c>
    </row>
    <row r="1646" spans="1:7" ht="15.75" customHeight="1" x14ac:dyDescent="0.3">
      <c r="A1646" s="6" t="s">
        <v>40</v>
      </c>
      <c r="B1646" s="6" t="str">
        <f>TRIM(UPPER(Emission_Table_Raw[[#This Row],[Facility Name]]))</f>
        <v>RELIANCE INDUSTRIES</v>
      </c>
      <c r="C1646" s="1" t="s">
        <v>13</v>
      </c>
      <c r="D1646" s="3" t="str">
        <f>TRIM(UPPER(Emission_Table_Raw[[#This Row],[Scope]]))</f>
        <v>SCOPE 2</v>
      </c>
      <c r="E1646" s="3" t="str">
        <f>SUBSTITUTE(SUBSTITUTE(SUBSTITUTE(UPPER(Emission_Table_Raw[[#This Row],[GHG Type]]),"₂","2"),"₄","4"),"₀","0")</f>
        <v>CH4</v>
      </c>
      <c r="F1646" s="8">
        <f>IF(Emission_Table[ [#This Row],[Clean GHG Type] ]="CO2", Emission_Table[[#This Row],[Emissions (tons)]],
 IF(Emission_Table[[#This Row],[Clean GHG Type]]="CH4", Emission_Table[[#This Row],[Emissions (tons)]]*28,
 IF(Emission_Table[[#This Row],[Clean GHG Type]]="N2O", Emission_Table[[#This Row],[Emissions (tons)]]*265, "")))</f>
        <v>75685.820221096743</v>
      </c>
      <c r="G1646" s="8">
        <v>2703.0650078963122</v>
      </c>
    </row>
    <row r="1647" spans="1:7" ht="15.75" customHeight="1" x14ac:dyDescent="0.3">
      <c r="A1647" s="6" t="s">
        <v>40</v>
      </c>
      <c r="B1647" s="6" t="str">
        <f>TRIM(UPPER(Emission_Table_Raw[[#This Row],[Facility Name]]))</f>
        <v>RELIANCE INDUSTRIES</v>
      </c>
      <c r="C1647" s="1" t="s">
        <v>13</v>
      </c>
      <c r="D1647" s="3" t="str">
        <f>TRIM(UPPER(Emission_Table_Raw[[#This Row],[Scope]]))</f>
        <v>SCOPE 3</v>
      </c>
      <c r="E1647" s="3" t="str">
        <f>SUBSTITUTE(SUBSTITUTE(SUBSTITUTE(UPPER(Emission_Table_Raw[[#This Row],[GHG Type]]),"₂","2"),"₄","4"),"₀","0")</f>
        <v>CO2</v>
      </c>
      <c r="F1647" s="8">
        <f>IF(Emission_Table[ [#This Row],[Clean GHG Type] ]="CO2", Emission_Table[[#This Row],[Emissions (tons)]],
 IF(Emission_Table[[#This Row],[Clean GHG Type]]="CH4", Emission_Table[[#This Row],[Emissions (tons)]]*28,
 IF(Emission_Table[[#This Row],[Clean GHG Type]]="N2O", Emission_Table[[#This Row],[Emissions (tons)]]*265, "")))</f>
        <v>923.68</v>
      </c>
      <c r="G1647" s="8">
        <v>923.68</v>
      </c>
    </row>
    <row r="1648" spans="1:7" ht="15.75" customHeight="1" x14ac:dyDescent="0.3">
      <c r="A1648" s="6" t="s">
        <v>40</v>
      </c>
      <c r="B1648" s="6" t="str">
        <f>TRIM(UPPER(Emission_Table_Raw[[#This Row],[Facility Name]]))</f>
        <v>JSW ENERGY</v>
      </c>
      <c r="C1648" s="1" t="s">
        <v>34</v>
      </c>
      <c r="D1648" s="3" t="str">
        <f>TRIM(UPPER(Emission_Table_Raw[[#This Row],[Scope]]))</f>
        <v>SCOPE 3</v>
      </c>
      <c r="E1648" s="3" t="str">
        <f>SUBSTITUTE(SUBSTITUTE(SUBSTITUTE(UPPER(Emission_Table_Raw[[#This Row],[GHG Type]]),"₂","2"),"₄","4"),"₀","0")</f>
        <v>CH4</v>
      </c>
      <c r="F1648" s="8">
        <f>IF(Emission_Table[ [#This Row],[Clean GHG Type] ]="CO2", Emission_Table[[#This Row],[Emissions (tons)]],
 IF(Emission_Table[[#This Row],[Clean GHG Type]]="CH4", Emission_Table[[#This Row],[Emissions (tons)]]*28,
 IF(Emission_Table[[#This Row],[Clean GHG Type]]="N2O", Emission_Table[[#This Row],[Emissions (tons)]]*265, "")))</f>
        <v>32916.605418555126</v>
      </c>
      <c r="G1648" s="8">
        <v>1175.593050662683</v>
      </c>
    </row>
    <row r="1649" spans="1:7" ht="15.75" customHeight="1" x14ac:dyDescent="0.3">
      <c r="A1649" s="6" t="s">
        <v>40</v>
      </c>
      <c r="B1649" s="6" t="str">
        <f>TRIM(UPPER(Emission_Table_Raw[[#This Row],[Facility Name]]))</f>
        <v>L&amp;T</v>
      </c>
      <c r="C1649" s="1" t="s">
        <v>23</v>
      </c>
      <c r="D1649" s="3" t="str">
        <f>TRIM(UPPER(Emission_Table_Raw[[#This Row],[Scope]]))</f>
        <v>SCOPE 2</v>
      </c>
      <c r="E1649" s="3" t="str">
        <f>SUBSTITUTE(SUBSTITUTE(SUBSTITUTE(UPPER(Emission_Table_Raw[[#This Row],[GHG Type]]),"₂","2"),"₄","4"),"₀","0")</f>
        <v>N2O</v>
      </c>
      <c r="F1649" s="8">
        <f>IF(Emission_Table[ [#This Row],[Clean GHG Type] ]="CO2", Emission_Table[[#This Row],[Emissions (tons)]],
 IF(Emission_Table[[#This Row],[Clean GHG Type]]="CH4", Emission_Table[[#This Row],[Emissions (tons)]]*28,
 IF(Emission_Table[[#This Row],[Clean GHG Type]]="N2O", Emission_Table[[#This Row],[Emissions (tons)]]*265, "")))</f>
        <v>534926.35</v>
      </c>
      <c r="G1649" s="8">
        <v>2018.59</v>
      </c>
    </row>
    <row r="1650" spans="1:7" ht="15.75" customHeight="1" x14ac:dyDescent="0.3">
      <c r="A1650" s="6" t="s">
        <v>40</v>
      </c>
      <c r="B1650" s="6" t="str">
        <f>TRIM(UPPER(Emission_Table_Raw[[#This Row],[Facility Name]]))</f>
        <v>ADANI GREEN</v>
      </c>
      <c r="C1650" s="1" t="s">
        <v>8</v>
      </c>
      <c r="D1650" s="3" t="str">
        <f>TRIM(UPPER(Emission_Table_Raw[[#This Row],[Scope]]))</f>
        <v>SCOPE 2</v>
      </c>
      <c r="E1650" s="3" t="str">
        <f>SUBSTITUTE(SUBSTITUTE(SUBSTITUTE(UPPER(Emission_Table_Raw[[#This Row],[GHG Type]]),"₂","2"),"₄","4"),"₀","0")</f>
        <v>N2O</v>
      </c>
      <c r="F1650" s="8">
        <f>IF(Emission_Table[ [#This Row],[Clean GHG Type] ]="CO2", Emission_Table[[#This Row],[Emissions (tons)]],
 IF(Emission_Table[[#This Row],[Clean GHG Type]]="CH4", Emission_Table[[#This Row],[Emissions (tons)]]*28,
 IF(Emission_Table[[#This Row],[Clean GHG Type]]="N2O", Emission_Table[[#This Row],[Emissions (tons)]]*265, "")))</f>
        <v>198752.65</v>
      </c>
      <c r="G1650" s="8">
        <v>750.01</v>
      </c>
    </row>
    <row r="1651" spans="1:7" ht="15.75" customHeight="1" x14ac:dyDescent="0.3">
      <c r="A1651" s="6" t="s">
        <v>40</v>
      </c>
      <c r="B1651" s="6" t="str">
        <f>TRIM(UPPER(Emission_Table_Raw[[#This Row],[Facility Name]]))</f>
        <v>TATA STEEL</v>
      </c>
      <c r="C1651" s="1" t="s">
        <v>34</v>
      </c>
      <c r="D1651" s="3" t="str">
        <f>TRIM(UPPER(Emission_Table_Raw[[#This Row],[Scope]]))</f>
        <v>SCOPE 1</v>
      </c>
      <c r="E1651" s="3" t="str">
        <f>SUBSTITUTE(SUBSTITUTE(SUBSTITUTE(UPPER(Emission_Table_Raw[[#This Row],[GHG Type]]),"₂","2"),"₄","4"),"₀","0")</f>
        <v>N2O</v>
      </c>
      <c r="F1651" s="8">
        <f>IF(Emission_Table[ [#This Row],[Clean GHG Type] ]="CO2", Emission_Table[[#This Row],[Emissions (tons)]],
 IF(Emission_Table[[#This Row],[Clean GHG Type]]="CH4", Emission_Table[[#This Row],[Emissions (tons)]]*28,
 IF(Emission_Table[[#This Row],[Clean GHG Type]]="N2O", Emission_Table[[#This Row],[Emissions (tons)]]*265, "")))</f>
        <v>243642.02533606064</v>
      </c>
      <c r="G1651" s="8">
        <v>919.40386919268167</v>
      </c>
    </row>
    <row r="1652" spans="1:7" ht="15.75" customHeight="1" x14ac:dyDescent="0.3">
      <c r="A1652" s="6" t="s">
        <v>40</v>
      </c>
      <c r="B1652" s="6" t="str">
        <f>TRIM(UPPER(Emission_Table_Raw[[#This Row],[Facility Name]]))</f>
        <v>ADANI GREEN</v>
      </c>
      <c r="C1652" s="1" t="s">
        <v>23</v>
      </c>
      <c r="D1652" s="3" t="str">
        <f>TRIM(UPPER(Emission_Table_Raw[[#This Row],[Scope]]))</f>
        <v>SCOPE 1</v>
      </c>
      <c r="E1652" s="3" t="str">
        <f>SUBSTITUTE(SUBSTITUTE(SUBSTITUTE(UPPER(Emission_Table_Raw[[#This Row],[GHG Type]]),"₂","2"),"₄","4"),"₀","0")</f>
        <v>CO2</v>
      </c>
      <c r="F1652" s="8">
        <f>IF(Emission_Table[ [#This Row],[Clean GHG Type] ]="CO2", Emission_Table[[#This Row],[Emissions (tons)]],
 IF(Emission_Table[[#This Row],[Clean GHG Type]]="CH4", Emission_Table[[#This Row],[Emissions (tons)]]*28,
 IF(Emission_Table[[#This Row],[Clean GHG Type]]="N2O", Emission_Table[[#This Row],[Emissions (tons)]]*265, "")))</f>
        <v>2083.98</v>
      </c>
      <c r="G1652" s="8">
        <v>2083.98</v>
      </c>
    </row>
    <row r="1653" spans="1:7" ht="15.75" customHeight="1" x14ac:dyDescent="0.3">
      <c r="A1653" s="6" t="s">
        <v>40</v>
      </c>
      <c r="B1653" s="6" t="str">
        <f>TRIM(UPPER(Emission_Table_Raw[[#This Row],[Facility Name]]))</f>
        <v>L&amp;T</v>
      </c>
      <c r="C1653" s="1" t="s">
        <v>23</v>
      </c>
      <c r="D1653" s="3" t="str">
        <f>TRIM(UPPER(Emission_Table_Raw[[#This Row],[Scope]]))</f>
        <v>SCOPE 2</v>
      </c>
      <c r="E1653" s="3" t="str">
        <f>SUBSTITUTE(SUBSTITUTE(SUBSTITUTE(UPPER(Emission_Table_Raw[[#This Row],[GHG Type]]),"₂","2"),"₄","4"),"₀","0")</f>
        <v>CO2</v>
      </c>
      <c r="F1653" s="8">
        <f>IF(Emission_Table[ [#This Row],[Clean GHG Type] ]="CO2", Emission_Table[[#This Row],[Emissions (tons)]],
 IF(Emission_Table[[#This Row],[Clean GHG Type]]="CH4", Emission_Table[[#This Row],[Emissions (tons)]]*28,
 IF(Emission_Table[[#This Row],[Clean GHG Type]]="N2O", Emission_Table[[#This Row],[Emissions (tons)]]*265, "")))</f>
        <v>3492.97721515683</v>
      </c>
      <c r="G1653" s="8">
        <v>3492.97721515683</v>
      </c>
    </row>
    <row r="1654" spans="1:7" ht="15.75" customHeight="1" x14ac:dyDescent="0.3">
      <c r="A1654" s="6" t="s">
        <v>40</v>
      </c>
      <c r="B1654" s="6" t="str">
        <f>TRIM(UPPER(Emission_Table_Raw[[#This Row],[Facility Name]]))</f>
        <v>ADANI GREEN</v>
      </c>
      <c r="C1654" s="1" t="s">
        <v>8</v>
      </c>
      <c r="D1654" s="3" t="str">
        <f>TRIM(UPPER(Emission_Table_Raw[[#This Row],[Scope]]))</f>
        <v>SCOPE 2</v>
      </c>
      <c r="E1654" s="3" t="str">
        <f>SUBSTITUTE(SUBSTITUTE(SUBSTITUTE(UPPER(Emission_Table_Raw[[#This Row],[GHG Type]]),"₂","2"),"₄","4"),"₀","0")</f>
        <v>N2O</v>
      </c>
      <c r="F1654" s="8">
        <f>IF(Emission_Table[ [#This Row],[Clean GHG Type] ]="CO2", Emission_Table[[#This Row],[Emissions (tons)]],
 IF(Emission_Table[[#This Row],[Clean GHG Type]]="CH4", Emission_Table[[#This Row],[Emissions (tons)]]*28,
 IF(Emission_Table[[#This Row],[Clean GHG Type]]="N2O", Emission_Table[[#This Row],[Emissions (tons)]]*265, "")))</f>
        <v>21684.95</v>
      </c>
      <c r="G1654" s="8">
        <v>81.83</v>
      </c>
    </row>
    <row r="1655" spans="1:7" ht="15.75" customHeight="1" x14ac:dyDescent="0.3">
      <c r="A1655" s="6" t="s">
        <v>40</v>
      </c>
      <c r="B1655" s="6" t="str">
        <f>TRIM(UPPER(Emission_Table_Raw[[#This Row],[Facility Name]]))</f>
        <v>JSW ENERGY</v>
      </c>
      <c r="C1655" s="1" t="s">
        <v>13</v>
      </c>
      <c r="D1655" s="3" t="str">
        <f>TRIM(UPPER(Emission_Table_Raw[[#This Row],[Scope]]))</f>
        <v>SCOPE 1</v>
      </c>
      <c r="E1655" s="3" t="str">
        <f>SUBSTITUTE(SUBSTITUTE(SUBSTITUTE(UPPER(Emission_Table_Raw[[#This Row],[GHG Type]]),"₂","2"),"₄","4"),"₀","0")</f>
        <v>N2O</v>
      </c>
      <c r="F1655" s="8">
        <f>IF(Emission_Table[ [#This Row],[Clean GHG Type] ]="CO2", Emission_Table[[#This Row],[Emissions (tons)]],
 IF(Emission_Table[[#This Row],[Clean GHG Type]]="CH4", Emission_Table[[#This Row],[Emissions (tons)]]*28,
 IF(Emission_Table[[#This Row],[Clean GHG Type]]="N2O", Emission_Table[[#This Row],[Emissions (tons)]]*265, "")))</f>
        <v>1264611.8</v>
      </c>
      <c r="G1655" s="8">
        <v>4772.12</v>
      </c>
    </row>
    <row r="1656" spans="1:7" ht="15.75" customHeight="1" x14ac:dyDescent="0.3">
      <c r="A1656" s="6" t="s">
        <v>131</v>
      </c>
      <c r="B1656" s="6" t="str">
        <f>TRIM(UPPER(Emission_Table_Raw[[#This Row],[Facility Name]]))</f>
        <v>RELIANCE INDUSTRIES</v>
      </c>
      <c r="C1656" s="1" t="s">
        <v>13</v>
      </c>
      <c r="D1656" s="3" t="str">
        <f>TRIM(UPPER(Emission_Table_Raw[[#This Row],[Scope]]))</f>
        <v>SCOPE 1</v>
      </c>
      <c r="E1656" s="3" t="str">
        <f>SUBSTITUTE(SUBSTITUTE(SUBSTITUTE(UPPER(Emission_Table_Raw[[#This Row],[GHG Type]]),"₂","2"),"₄","4"),"₀","0")</f>
        <v>CH4</v>
      </c>
      <c r="F1656" s="8">
        <f>IF(Emission_Table[ [#This Row],[Clean GHG Type] ]="CO2", Emission_Table[[#This Row],[Emissions (tons)]],
 IF(Emission_Table[[#This Row],[Clean GHG Type]]="CH4", Emission_Table[[#This Row],[Emissions (tons)]]*28,
 IF(Emission_Table[[#This Row],[Clean GHG Type]]="N2O", Emission_Table[[#This Row],[Emissions (tons)]]*265, "")))</f>
        <v>40525.519999999997</v>
      </c>
      <c r="G1656" s="8">
        <v>1447.34</v>
      </c>
    </row>
    <row r="1657" spans="1:7" ht="15.75" customHeight="1" x14ac:dyDescent="0.3">
      <c r="A1657" s="6" t="s">
        <v>131</v>
      </c>
      <c r="B1657" s="6" t="str">
        <f>TRIM(UPPER(Emission_Table_Raw[[#This Row],[Facility Name]]))</f>
        <v>TATA STEEL</v>
      </c>
      <c r="C1657" s="1" t="s">
        <v>23</v>
      </c>
      <c r="D1657" s="3" t="str">
        <f>TRIM(UPPER(Emission_Table_Raw[[#This Row],[Scope]]))</f>
        <v>SCOPE 2</v>
      </c>
      <c r="E1657" s="3" t="str">
        <f>SUBSTITUTE(SUBSTITUTE(SUBSTITUTE(UPPER(Emission_Table_Raw[[#This Row],[GHG Type]]),"₂","2"),"₄","4"),"₀","0")</f>
        <v>CH4</v>
      </c>
      <c r="F1657" s="8">
        <f>IF(Emission_Table[ [#This Row],[Clean GHG Type] ]="CO2", Emission_Table[[#This Row],[Emissions (tons)]],
 IF(Emission_Table[[#This Row],[Clean GHG Type]]="CH4", Emission_Table[[#This Row],[Emissions (tons)]]*28,
 IF(Emission_Table[[#This Row],[Clean GHG Type]]="N2O", Emission_Table[[#This Row],[Emissions (tons)]]*265, "")))</f>
        <v>68031.667610852906</v>
      </c>
      <c r="G1657" s="8">
        <v>2429.7024146733179</v>
      </c>
    </row>
    <row r="1658" spans="1:7" ht="15.75" customHeight="1" x14ac:dyDescent="0.3">
      <c r="A1658" s="6" t="s">
        <v>131</v>
      </c>
      <c r="B1658" s="6" t="str">
        <f>TRIM(UPPER(Emission_Table_Raw[[#This Row],[Facility Name]]))</f>
        <v>ADANI GREEN</v>
      </c>
      <c r="C1658" s="1" t="s">
        <v>8</v>
      </c>
      <c r="D1658" s="3" t="str">
        <f>TRIM(UPPER(Emission_Table_Raw[[#This Row],[Scope]]))</f>
        <v>SCOPE 3</v>
      </c>
      <c r="E1658" s="3" t="str">
        <f>SUBSTITUTE(SUBSTITUTE(SUBSTITUTE(UPPER(Emission_Table_Raw[[#This Row],[GHG Type]]),"₂","2"),"₄","4"),"₀","0")</f>
        <v>N2O</v>
      </c>
      <c r="F1658" s="8">
        <f>IF(Emission_Table[ [#This Row],[Clean GHG Type] ]="CO2", Emission_Table[[#This Row],[Emissions (tons)]],
 IF(Emission_Table[[#This Row],[Clean GHG Type]]="CH4", Emission_Table[[#This Row],[Emissions (tons)]]*28,
 IF(Emission_Table[[#This Row],[Clean GHG Type]]="N2O", Emission_Table[[#This Row],[Emissions (tons)]]*265, "")))</f>
        <v>353605.39999999997</v>
      </c>
      <c r="G1658" s="8">
        <v>1334.36</v>
      </c>
    </row>
    <row r="1659" spans="1:7" ht="15.75" customHeight="1" x14ac:dyDescent="0.3">
      <c r="A1659" s="6" t="s">
        <v>131</v>
      </c>
      <c r="B1659" s="6" t="str">
        <f>TRIM(UPPER(Emission_Table_Raw[[#This Row],[Facility Name]]))</f>
        <v>RELIANCE INDUSTRIES</v>
      </c>
      <c r="C1659" s="1" t="s">
        <v>34</v>
      </c>
      <c r="D1659" s="3" t="str">
        <f>TRIM(UPPER(Emission_Table_Raw[[#This Row],[Scope]]))</f>
        <v>SCOPE 3</v>
      </c>
      <c r="E1659" s="3" t="str">
        <f>SUBSTITUTE(SUBSTITUTE(SUBSTITUTE(UPPER(Emission_Table_Raw[[#This Row],[GHG Type]]),"₂","2"),"₄","4"),"₀","0")</f>
        <v>N2O</v>
      </c>
      <c r="F1659" s="8">
        <f>IF(Emission_Table[ [#This Row],[Clean GHG Type] ]="CO2", Emission_Table[[#This Row],[Emissions (tons)]],
 IF(Emission_Table[[#This Row],[Clean GHG Type]]="CH4", Emission_Table[[#This Row],[Emissions (tons)]]*28,
 IF(Emission_Table[[#This Row],[Clean GHG Type]]="N2O", Emission_Table[[#This Row],[Emissions (tons)]]*265, "")))</f>
        <v>183563.13696142947</v>
      </c>
      <c r="G1659" s="8">
        <v>692.69108287331869</v>
      </c>
    </row>
    <row r="1660" spans="1:7" ht="15.75" customHeight="1" x14ac:dyDescent="0.3">
      <c r="A1660" s="6" t="s">
        <v>131</v>
      </c>
      <c r="B1660" s="6" t="str">
        <f>TRIM(UPPER(Emission_Table_Raw[[#This Row],[Facility Name]]))</f>
        <v>RELIANCE INDUSTRIES</v>
      </c>
      <c r="C1660" s="1" t="s">
        <v>34</v>
      </c>
      <c r="D1660" s="3" t="str">
        <f>TRIM(UPPER(Emission_Table_Raw[[#This Row],[Scope]]))</f>
        <v>SCOPE 3</v>
      </c>
      <c r="E1660" s="3" t="str">
        <f>SUBSTITUTE(SUBSTITUTE(SUBSTITUTE(UPPER(Emission_Table_Raw[[#This Row],[GHG Type]]),"₂","2"),"₄","4"),"₀","0")</f>
        <v>N2O</v>
      </c>
      <c r="F1660" s="8">
        <f>IF(Emission_Table[ [#This Row],[Clean GHG Type] ]="CO2", Emission_Table[[#This Row],[Emissions (tons)]],
 IF(Emission_Table[[#This Row],[Clean GHG Type]]="CH4", Emission_Table[[#This Row],[Emissions (tons)]]*28,
 IF(Emission_Table[[#This Row],[Clean GHG Type]]="N2O", Emission_Table[[#This Row],[Emissions (tons)]]*265, "")))</f>
        <v>24684.75</v>
      </c>
      <c r="G1660" s="8">
        <v>93.15</v>
      </c>
    </row>
    <row r="1661" spans="1:7" ht="15.75" customHeight="1" x14ac:dyDescent="0.3">
      <c r="A1661" s="6" t="s">
        <v>131</v>
      </c>
      <c r="B1661" s="6" t="str">
        <f>TRIM(UPPER(Emission_Table_Raw[[#This Row],[Facility Name]]))</f>
        <v>ADANI GREEN</v>
      </c>
      <c r="C1661" s="1" t="s">
        <v>23</v>
      </c>
      <c r="D1661" s="3" t="str">
        <f>TRIM(UPPER(Emission_Table_Raw[[#This Row],[Scope]]))</f>
        <v>SCOPE 1</v>
      </c>
      <c r="E1661" s="3" t="str">
        <f>SUBSTITUTE(SUBSTITUTE(SUBSTITUTE(UPPER(Emission_Table_Raw[[#This Row],[GHG Type]]),"₂","2"),"₄","4"),"₀","0")</f>
        <v>CO2</v>
      </c>
      <c r="F1661" s="8">
        <f>IF(Emission_Table[ [#This Row],[Clean GHG Type] ]="CO2", Emission_Table[[#This Row],[Emissions (tons)]],
 IF(Emission_Table[[#This Row],[Clean GHG Type]]="CH4", Emission_Table[[#This Row],[Emissions (tons)]]*28,
 IF(Emission_Table[[#This Row],[Clean GHG Type]]="N2O", Emission_Table[[#This Row],[Emissions (tons)]]*265, "")))</f>
        <v>2568.5214703677661</v>
      </c>
      <c r="G1661" s="8">
        <v>2568.5214703677661</v>
      </c>
    </row>
    <row r="1662" spans="1:7" ht="15.75" customHeight="1" x14ac:dyDescent="0.3">
      <c r="A1662" s="6" t="s">
        <v>131</v>
      </c>
      <c r="B1662" s="6" t="str">
        <f>TRIM(UPPER(Emission_Table_Raw[[#This Row],[Facility Name]]))</f>
        <v>L&amp;T</v>
      </c>
      <c r="C1662" s="1" t="s">
        <v>23</v>
      </c>
      <c r="D1662" s="3" t="str">
        <f>TRIM(UPPER(Emission_Table_Raw[[#This Row],[Scope]]))</f>
        <v>SCOPE 3</v>
      </c>
      <c r="E1662" s="3" t="str">
        <f>SUBSTITUTE(SUBSTITUTE(SUBSTITUTE(UPPER(Emission_Table_Raw[[#This Row],[GHG Type]]),"₂","2"),"₄","4"),"₀","0")</f>
        <v>CH4</v>
      </c>
      <c r="F1662" s="8">
        <f>IF(Emission_Table[ [#This Row],[Clean GHG Type] ]="CO2", Emission_Table[[#This Row],[Emissions (tons)]],
 IF(Emission_Table[[#This Row],[Clean GHG Type]]="CH4", Emission_Table[[#This Row],[Emissions (tons)]]*28,
 IF(Emission_Table[[#This Row],[Clean GHG Type]]="N2O", Emission_Table[[#This Row],[Emissions (tons)]]*265, "")))</f>
        <v>55736.52</v>
      </c>
      <c r="G1662" s="8">
        <v>1990.59</v>
      </c>
    </row>
    <row r="1663" spans="1:7" ht="15.75" customHeight="1" x14ac:dyDescent="0.3">
      <c r="A1663" s="6" t="s">
        <v>131</v>
      </c>
      <c r="B1663" s="6" t="str">
        <f>TRIM(UPPER(Emission_Table_Raw[[#This Row],[Facility Name]]))</f>
        <v>RELIANCE INDUSTRIES</v>
      </c>
      <c r="C1663" s="1" t="s">
        <v>23</v>
      </c>
      <c r="D1663" s="3" t="str">
        <f>TRIM(UPPER(Emission_Table_Raw[[#This Row],[Scope]]))</f>
        <v>SCOPE 2</v>
      </c>
      <c r="E1663" s="3" t="str">
        <f>SUBSTITUTE(SUBSTITUTE(SUBSTITUTE(UPPER(Emission_Table_Raw[[#This Row],[GHG Type]]),"₂","2"),"₄","4"),"₀","0")</f>
        <v>CO2</v>
      </c>
      <c r="F1663" s="8">
        <f>IF(Emission_Table[ [#This Row],[Clean GHG Type] ]="CO2", Emission_Table[[#This Row],[Emissions (tons)]],
 IF(Emission_Table[[#This Row],[Clean GHG Type]]="CH4", Emission_Table[[#This Row],[Emissions (tons)]]*28,
 IF(Emission_Table[[#This Row],[Clean GHG Type]]="N2O", Emission_Table[[#This Row],[Emissions (tons)]]*265, "")))</f>
        <v>2665.16</v>
      </c>
      <c r="G1663" s="8">
        <v>2665.16</v>
      </c>
    </row>
    <row r="1664" spans="1:7" ht="15.75" customHeight="1" x14ac:dyDescent="0.3">
      <c r="A1664" s="6" t="s">
        <v>147</v>
      </c>
      <c r="B1664" s="6" t="str">
        <f>TRIM(UPPER(Emission_Table_Raw[[#This Row],[Facility Name]]))</f>
        <v>TATA STEEL</v>
      </c>
      <c r="C1664" s="1" t="s">
        <v>8</v>
      </c>
      <c r="D1664" s="3" t="str">
        <f>TRIM(UPPER(Emission_Table_Raw[[#This Row],[Scope]]))</f>
        <v>SCOPE 3</v>
      </c>
      <c r="E1664" s="3" t="str">
        <f>SUBSTITUTE(SUBSTITUTE(SUBSTITUTE(UPPER(Emission_Table_Raw[[#This Row],[GHG Type]]),"₂","2"),"₄","4"),"₀","0")</f>
        <v>CH4</v>
      </c>
      <c r="F1664" s="8">
        <f>IF(Emission_Table[ [#This Row],[Clean GHG Type] ]="CO2", Emission_Table[[#This Row],[Emissions (tons)]],
 IF(Emission_Table[[#This Row],[Clean GHG Type]]="CH4", Emission_Table[[#This Row],[Emissions (tons)]]*28,
 IF(Emission_Table[[#This Row],[Clean GHG Type]]="N2O", Emission_Table[[#This Row],[Emissions (tons)]]*265, "")))</f>
        <v>55815.76</v>
      </c>
      <c r="G1664" s="8">
        <v>1993.42</v>
      </c>
    </row>
    <row r="1665" spans="1:7" ht="15.75" customHeight="1" x14ac:dyDescent="0.3">
      <c r="A1665" s="6" t="s">
        <v>147</v>
      </c>
      <c r="B1665" s="6" t="str">
        <f>TRIM(UPPER(Emission_Table_Raw[[#This Row],[Facility Name]]))</f>
        <v>RELIANCE INDUSTRIES</v>
      </c>
      <c r="C1665" s="1" t="s">
        <v>34</v>
      </c>
      <c r="D1665" s="3" t="str">
        <f>TRIM(UPPER(Emission_Table_Raw[[#This Row],[Scope]]))</f>
        <v>SCOPE 3</v>
      </c>
      <c r="E1665" s="3" t="str">
        <f>SUBSTITUTE(SUBSTITUTE(SUBSTITUTE(UPPER(Emission_Table_Raw[[#This Row],[GHG Type]]),"₂","2"),"₄","4"),"₀","0")</f>
        <v>CO2</v>
      </c>
      <c r="F1665" s="8">
        <f>IF(Emission_Table[ [#This Row],[Clean GHG Type] ]="CO2", Emission_Table[[#This Row],[Emissions (tons)]],
 IF(Emission_Table[[#This Row],[Clean GHG Type]]="CH4", Emission_Table[[#This Row],[Emissions (tons)]]*28,
 IF(Emission_Table[[#This Row],[Clean GHG Type]]="N2O", Emission_Table[[#This Row],[Emissions (tons)]]*265, "")))</f>
        <v>1650.12</v>
      </c>
      <c r="G1665" s="8">
        <v>1650.12</v>
      </c>
    </row>
    <row r="1666" spans="1:7" ht="15.75" customHeight="1" x14ac:dyDescent="0.3">
      <c r="A1666" s="6" t="s">
        <v>147</v>
      </c>
      <c r="B1666" s="6" t="str">
        <f>TRIM(UPPER(Emission_Table_Raw[[#This Row],[Facility Name]]))</f>
        <v>ADANI GREEN</v>
      </c>
      <c r="C1666" s="1" t="s">
        <v>8</v>
      </c>
      <c r="D1666" s="3" t="str">
        <f>TRIM(UPPER(Emission_Table_Raw[[#This Row],[Scope]]))</f>
        <v>SCOPE 1</v>
      </c>
      <c r="E1666" s="3" t="str">
        <f>SUBSTITUTE(SUBSTITUTE(SUBSTITUTE(UPPER(Emission_Table_Raw[[#This Row],[GHG Type]]),"₂","2"),"₄","4"),"₀","0")</f>
        <v>CH4</v>
      </c>
      <c r="F1666" s="8">
        <f>IF(Emission_Table[ [#This Row],[Clean GHG Type] ]="CO2", Emission_Table[[#This Row],[Emissions (tons)]],
 IF(Emission_Table[[#This Row],[Clean GHG Type]]="CH4", Emission_Table[[#This Row],[Emissions (tons)]]*28,
 IF(Emission_Table[[#This Row],[Clean GHG Type]]="N2O", Emission_Table[[#This Row],[Emissions (tons)]]*265, "")))</f>
        <v>116314.68119549245</v>
      </c>
      <c r="G1666" s="8">
        <v>4154.0957569818729</v>
      </c>
    </row>
    <row r="1667" spans="1:7" ht="15.75" customHeight="1" x14ac:dyDescent="0.3">
      <c r="A1667" s="6" t="s">
        <v>147</v>
      </c>
      <c r="B1667" s="6" t="str">
        <f>TRIM(UPPER(Emission_Table_Raw[[#This Row],[Facility Name]]))</f>
        <v>L&amp;T</v>
      </c>
      <c r="C1667" s="1" t="s">
        <v>34</v>
      </c>
      <c r="D1667" s="3" t="str">
        <f>TRIM(UPPER(Emission_Table_Raw[[#This Row],[Scope]]))</f>
        <v>SCOPE 2</v>
      </c>
      <c r="E1667" s="3" t="str">
        <f>SUBSTITUTE(SUBSTITUTE(SUBSTITUTE(UPPER(Emission_Table_Raw[[#This Row],[GHG Type]]),"₂","2"),"₄","4"),"₀","0")</f>
        <v>CO2</v>
      </c>
      <c r="F1667" s="8">
        <f>IF(Emission_Table[ [#This Row],[Clean GHG Type] ]="CO2", Emission_Table[[#This Row],[Emissions (tons)]],
 IF(Emission_Table[[#This Row],[Clean GHG Type]]="CH4", Emission_Table[[#This Row],[Emissions (tons)]]*28,
 IF(Emission_Table[[#This Row],[Clean GHG Type]]="N2O", Emission_Table[[#This Row],[Emissions (tons)]]*265, "")))</f>
        <v>3834.83</v>
      </c>
      <c r="G1667" s="8">
        <v>3834.83</v>
      </c>
    </row>
    <row r="1668" spans="1:7" ht="15.75" customHeight="1" x14ac:dyDescent="0.3">
      <c r="A1668" s="6" t="s">
        <v>147</v>
      </c>
      <c r="B1668" s="6" t="str">
        <f>TRIM(UPPER(Emission_Table_Raw[[#This Row],[Facility Name]]))</f>
        <v>TATA STEEL</v>
      </c>
      <c r="C1668" s="1" t="s">
        <v>23</v>
      </c>
      <c r="D1668" s="3" t="str">
        <f>TRIM(UPPER(Emission_Table_Raw[[#This Row],[Scope]]))</f>
        <v>SCOPE 3</v>
      </c>
      <c r="E1668" s="3" t="str">
        <f>SUBSTITUTE(SUBSTITUTE(SUBSTITUTE(UPPER(Emission_Table_Raw[[#This Row],[GHG Type]]),"₂","2"),"₄","4"),"₀","0")</f>
        <v>CH4</v>
      </c>
      <c r="F1668" s="8">
        <f>IF(Emission_Table[ [#This Row],[Clean GHG Type] ]="CO2", Emission_Table[[#This Row],[Emissions (tons)]],
 IF(Emission_Table[[#This Row],[Clean GHG Type]]="CH4", Emission_Table[[#This Row],[Emissions (tons)]]*28,
 IF(Emission_Table[[#This Row],[Clean GHG Type]]="N2O", Emission_Table[[#This Row],[Emissions (tons)]]*265, "")))</f>
        <v>82788.72</v>
      </c>
      <c r="G1668" s="8">
        <v>2956.74</v>
      </c>
    </row>
    <row r="1669" spans="1:7" ht="15.75" customHeight="1" x14ac:dyDescent="0.3">
      <c r="A1669" s="6" t="s">
        <v>147</v>
      </c>
      <c r="B1669" s="6" t="str">
        <f>TRIM(UPPER(Emission_Table_Raw[[#This Row],[Facility Name]]))</f>
        <v>RELIANCE INDUSTRIES</v>
      </c>
      <c r="C1669" s="1" t="s">
        <v>34</v>
      </c>
      <c r="D1669" s="3" t="str">
        <f>TRIM(UPPER(Emission_Table_Raw[[#This Row],[Scope]]))</f>
        <v>SCOPE 2</v>
      </c>
      <c r="E1669" s="3" t="str">
        <f>SUBSTITUTE(SUBSTITUTE(SUBSTITUTE(UPPER(Emission_Table_Raw[[#This Row],[GHG Type]]),"₂","2"),"₄","4"),"₀","0")</f>
        <v>N2O</v>
      </c>
      <c r="F1669" s="8">
        <f>IF(Emission_Table[ [#This Row],[Clean GHG Type] ]="CO2", Emission_Table[[#This Row],[Emissions (tons)]],
 IF(Emission_Table[[#This Row],[Clean GHG Type]]="CH4", Emission_Table[[#This Row],[Emissions (tons)]]*28,
 IF(Emission_Table[[#This Row],[Clean GHG Type]]="N2O", Emission_Table[[#This Row],[Emissions (tons)]]*265, "")))</f>
        <v>391137.35</v>
      </c>
      <c r="G1669" s="8">
        <v>1475.99</v>
      </c>
    </row>
    <row r="1670" spans="1:7" ht="15.75" customHeight="1" x14ac:dyDescent="0.3">
      <c r="A1670" s="6" t="s">
        <v>147</v>
      </c>
      <c r="B1670" s="6" t="str">
        <f>TRIM(UPPER(Emission_Table_Raw[[#This Row],[Facility Name]]))</f>
        <v>TATA STEEL</v>
      </c>
      <c r="C1670" s="1" t="s">
        <v>8</v>
      </c>
      <c r="D1670" s="3" t="str">
        <f>TRIM(UPPER(Emission_Table_Raw[[#This Row],[Scope]]))</f>
        <v>SCOPE 3</v>
      </c>
      <c r="E1670" s="3" t="str">
        <f>SUBSTITUTE(SUBSTITUTE(SUBSTITUTE(UPPER(Emission_Table_Raw[[#This Row],[GHG Type]]),"₂","2"),"₄","4"),"₀","0")</f>
        <v>CH4</v>
      </c>
      <c r="F1670" s="8">
        <f>IF(Emission_Table[ [#This Row],[Clean GHG Type] ]="CO2", Emission_Table[[#This Row],[Emissions (tons)]],
 IF(Emission_Table[[#This Row],[Clean GHG Type]]="CH4", Emission_Table[[#This Row],[Emissions (tons)]]*28,
 IF(Emission_Table[[#This Row],[Clean GHG Type]]="N2O", Emission_Table[[#This Row],[Emissions (tons)]]*265, "")))</f>
        <v>53152.959999999999</v>
      </c>
      <c r="G1670" s="8">
        <v>1898.32</v>
      </c>
    </row>
    <row r="1671" spans="1:7" ht="15.75" customHeight="1" x14ac:dyDescent="0.3">
      <c r="A1671" s="6" t="s">
        <v>147</v>
      </c>
      <c r="B1671" s="6" t="str">
        <f>TRIM(UPPER(Emission_Table_Raw[[#This Row],[Facility Name]]))</f>
        <v>RELIANCE INDUSTRIES</v>
      </c>
      <c r="C1671" s="1" t="s">
        <v>13</v>
      </c>
      <c r="D1671" s="3" t="str">
        <f>TRIM(UPPER(Emission_Table_Raw[[#This Row],[Scope]]))</f>
        <v>SCOPE 3</v>
      </c>
      <c r="E1671" s="3" t="str">
        <f>SUBSTITUTE(SUBSTITUTE(SUBSTITUTE(UPPER(Emission_Table_Raw[[#This Row],[GHG Type]]),"₂","2"),"₄","4"),"₀","0")</f>
        <v>CO2</v>
      </c>
      <c r="F1671" s="8">
        <f>IF(Emission_Table[ [#This Row],[Clean GHG Type] ]="CO2", Emission_Table[[#This Row],[Emissions (tons)]],
 IF(Emission_Table[[#This Row],[Clean GHG Type]]="CH4", Emission_Table[[#This Row],[Emissions (tons)]]*28,
 IF(Emission_Table[[#This Row],[Clean GHG Type]]="N2O", Emission_Table[[#This Row],[Emissions (tons)]]*265, "")))</f>
        <v>1573</v>
      </c>
      <c r="G1671" s="8">
        <v>1573</v>
      </c>
    </row>
    <row r="1672" spans="1:7" ht="15.75" customHeight="1" x14ac:dyDescent="0.3">
      <c r="A1672" s="6" t="s">
        <v>147</v>
      </c>
      <c r="B1672" s="6" t="str">
        <f>TRIM(UPPER(Emission_Table_Raw[[#This Row],[Facility Name]]))</f>
        <v>JSW ENERGY</v>
      </c>
      <c r="C1672" s="1" t="s">
        <v>34</v>
      </c>
      <c r="D1672" s="3" t="str">
        <f>TRIM(UPPER(Emission_Table_Raw[[#This Row],[Scope]]))</f>
        <v>SCOPE 1</v>
      </c>
      <c r="E1672" s="3" t="str">
        <f>SUBSTITUTE(SUBSTITUTE(SUBSTITUTE(UPPER(Emission_Table_Raw[[#This Row],[GHG Type]]),"₂","2"),"₄","4"),"₀","0")</f>
        <v>CO2</v>
      </c>
      <c r="F1672" s="8">
        <f>IF(Emission_Table[ [#This Row],[Clean GHG Type] ]="CO2", Emission_Table[[#This Row],[Emissions (tons)]],
 IF(Emission_Table[[#This Row],[Clean GHG Type]]="CH4", Emission_Table[[#This Row],[Emissions (tons)]]*28,
 IF(Emission_Table[[#This Row],[Clean GHG Type]]="N2O", Emission_Table[[#This Row],[Emissions (tons)]]*265, "")))</f>
        <v>3207.9661553994829</v>
      </c>
      <c r="G1672" s="8">
        <v>3207.9661553994829</v>
      </c>
    </row>
    <row r="1673" spans="1:7" ht="15.75" customHeight="1" x14ac:dyDescent="0.3">
      <c r="A1673" s="6" t="s">
        <v>148</v>
      </c>
      <c r="B1673" s="6" t="str">
        <f>TRIM(UPPER(Emission_Table_Raw[[#This Row],[Facility Name]]))</f>
        <v>ADANI GREEN</v>
      </c>
      <c r="C1673" s="1" t="s">
        <v>13</v>
      </c>
      <c r="D1673" s="3" t="str">
        <f>TRIM(UPPER(Emission_Table_Raw[[#This Row],[Scope]]))</f>
        <v>SCOPE 1</v>
      </c>
      <c r="E1673" s="3" t="str">
        <f>SUBSTITUTE(SUBSTITUTE(SUBSTITUTE(UPPER(Emission_Table_Raw[[#This Row],[GHG Type]]),"₂","2"),"₄","4"),"₀","0")</f>
        <v>CH4</v>
      </c>
      <c r="F1673" s="8">
        <f>IF(Emission_Table[ [#This Row],[Clean GHG Type] ]="CO2", Emission_Table[[#This Row],[Emissions (tons)]],
 IF(Emission_Table[[#This Row],[Clean GHG Type]]="CH4", Emission_Table[[#This Row],[Emissions (tons)]]*28,
 IF(Emission_Table[[#This Row],[Clean GHG Type]]="N2O", Emission_Table[[#This Row],[Emissions (tons)]]*265, "")))</f>
        <v>39073.72</v>
      </c>
      <c r="G1673" s="8">
        <v>1395.49</v>
      </c>
    </row>
    <row r="1674" spans="1:7" ht="15.75" customHeight="1" x14ac:dyDescent="0.3">
      <c r="A1674" s="6" t="s">
        <v>148</v>
      </c>
      <c r="B1674" s="6" t="str">
        <f>TRIM(UPPER(Emission_Table_Raw[[#This Row],[Facility Name]]))</f>
        <v>TATA STEEL</v>
      </c>
      <c r="C1674" s="1" t="s">
        <v>13</v>
      </c>
      <c r="D1674" s="3" t="str">
        <f>TRIM(UPPER(Emission_Table_Raw[[#This Row],[Scope]]))</f>
        <v>SCOPE 2</v>
      </c>
      <c r="E1674" s="3" t="str">
        <f>SUBSTITUTE(SUBSTITUTE(SUBSTITUTE(UPPER(Emission_Table_Raw[[#This Row],[GHG Type]]),"₂","2"),"₄","4"),"₀","0")</f>
        <v>CO2</v>
      </c>
      <c r="F1674" s="8">
        <f>IF(Emission_Table[ [#This Row],[Clean GHG Type] ]="CO2", Emission_Table[[#This Row],[Emissions (tons)]],
 IF(Emission_Table[[#This Row],[Clean GHG Type]]="CH4", Emission_Table[[#This Row],[Emissions (tons)]]*28,
 IF(Emission_Table[[#This Row],[Clean GHG Type]]="N2O", Emission_Table[[#This Row],[Emissions (tons)]]*265, "")))</f>
        <v>856.9</v>
      </c>
      <c r="G1674" s="8">
        <v>856.9</v>
      </c>
    </row>
    <row r="1675" spans="1:7" ht="15.75" customHeight="1" x14ac:dyDescent="0.3">
      <c r="A1675" s="6" t="s">
        <v>148</v>
      </c>
      <c r="B1675" s="6" t="str">
        <f>TRIM(UPPER(Emission_Table_Raw[[#This Row],[Facility Name]]))</f>
        <v>RELIANCE INDUSTRIES</v>
      </c>
      <c r="C1675" s="1" t="s">
        <v>23</v>
      </c>
      <c r="D1675" s="3" t="str">
        <f>TRIM(UPPER(Emission_Table_Raw[[#This Row],[Scope]]))</f>
        <v>SCOPE 2</v>
      </c>
      <c r="E1675" s="3" t="str">
        <f>SUBSTITUTE(SUBSTITUTE(SUBSTITUTE(UPPER(Emission_Table_Raw[[#This Row],[GHG Type]]),"₂","2"),"₄","4"),"₀","0")</f>
        <v>CO2</v>
      </c>
      <c r="F1675" s="8">
        <f>IF(Emission_Table[ [#This Row],[Clean GHG Type] ]="CO2", Emission_Table[[#This Row],[Emissions (tons)]],
 IF(Emission_Table[[#This Row],[Clean GHG Type]]="CH4", Emission_Table[[#This Row],[Emissions (tons)]]*28,
 IF(Emission_Table[[#This Row],[Clean GHG Type]]="N2O", Emission_Table[[#This Row],[Emissions (tons)]]*265, "")))</f>
        <v>2046.76</v>
      </c>
      <c r="G1675" s="8">
        <v>2046.76</v>
      </c>
    </row>
    <row r="1676" spans="1:7" ht="15.75" customHeight="1" x14ac:dyDescent="0.3">
      <c r="A1676" s="6" t="s">
        <v>148</v>
      </c>
      <c r="B1676" s="6" t="str">
        <f>TRIM(UPPER(Emission_Table_Raw[[#This Row],[Facility Name]]))</f>
        <v>TATA STEEL</v>
      </c>
      <c r="C1676" s="1" t="s">
        <v>34</v>
      </c>
      <c r="D1676" s="3" t="str">
        <f>TRIM(UPPER(Emission_Table_Raw[[#This Row],[Scope]]))</f>
        <v>SCOPE 1</v>
      </c>
      <c r="E1676" s="3" t="str">
        <f>SUBSTITUTE(SUBSTITUTE(SUBSTITUTE(UPPER(Emission_Table_Raw[[#This Row],[GHG Type]]),"₂","2"),"₄","4"),"₀","0")</f>
        <v>CH4</v>
      </c>
      <c r="F1676" s="8">
        <f>IF(Emission_Table[ [#This Row],[Clean GHG Type] ]="CO2", Emission_Table[[#This Row],[Emissions (tons)]],
 IF(Emission_Table[[#This Row],[Clean GHG Type]]="CH4", Emission_Table[[#This Row],[Emissions (tons)]]*28,
 IF(Emission_Table[[#This Row],[Clean GHG Type]]="N2O", Emission_Table[[#This Row],[Emissions (tons)]]*265, "")))</f>
        <v>123929.95999999999</v>
      </c>
      <c r="G1676" s="8">
        <v>4426.07</v>
      </c>
    </row>
    <row r="1677" spans="1:7" ht="15.75" customHeight="1" x14ac:dyDescent="0.3">
      <c r="A1677" s="6" t="s">
        <v>148</v>
      </c>
      <c r="B1677" s="6" t="str">
        <f>TRIM(UPPER(Emission_Table_Raw[[#This Row],[Facility Name]]))</f>
        <v>ADANI GREEN</v>
      </c>
      <c r="C1677" s="1" t="s">
        <v>23</v>
      </c>
      <c r="D1677" s="3" t="str">
        <f>TRIM(UPPER(Emission_Table_Raw[[#This Row],[Scope]]))</f>
        <v>SCOPE 2</v>
      </c>
      <c r="E1677" s="3" t="str">
        <f>SUBSTITUTE(SUBSTITUTE(SUBSTITUTE(UPPER(Emission_Table_Raw[[#This Row],[GHG Type]]),"₂","2"),"₄","4"),"₀","0")</f>
        <v>N2O</v>
      </c>
      <c r="F1677" s="8">
        <f>IF(Emission_Table[ [#This Row],[Clean GHG Type] ]="CO2", Emission_Table[[#This Row],[Emissions (tons)]],
 IF(Emission_Table[[#This Row],[Clean GHG Type]]="CH4", Emission_Table[[#This Row],[Emissions (tons)]]*28,
 IF(Emission_Table[[#This Row],[Clean GHG Type]]="N2O", Emission_Table[[#This Row],[Emissions (tons)]]*265, "")))</f>
        <v>679281.32688640908</v>
      </c>
      <c r="G1677" s="8">
        <v>2563.325761835506</v>
      </c>
    </row>
    <row r="1678" spans="1:7" ht="15.75" customHeight="1" x14ac:dyDescent="0.3">
      <c r="A1678" s="6" t="s">
        <v>148</v>
      </c>
      <c r="B1678" s="6" t="str">
        <f>TRIM(UPPER(Emission_Table_Raw[[#This Row],[Facility Name]]))</f>
        <v>ADANI GREEN</v>
      </c>
      <c r="C1678" s="1" t="s">
        <v>34</v>
      </c>
      <c r="D1678" s="3" t="str">
        <f>TRIM(UPPER(Emission_Table_Raw[[#This Row],[Scope]]))</f>
        <v>SCOPE 3</v>
      </c>
      <c r="E1678" s="3" t="str">
        <f>SUBSTITUTE(SUBSTITUTE(SUBSTITUTE(UPPER(Emission_Table_Raw[[#This Row],[GHG Type]]),"₂","2"),"₄","4"),"₀","0")</f>
        <v>CO2</v>
      </c>
      <c r="F1678" s="8">
        <f>IF(Emission_Table[ [#This Row],[Clean GHG Type] ]="CO2", Emission_Table[[#This Row],[Emissions (tons)]],
 IF(Emission_Table[[#This Row],[Clean GHG Type]]="CH4", Emission_Table[[#This Row],[Emissions (tons)]]*28,
 IF(Emission_Table[[#This Row],[Clean GHG Type]]="N2O", Emission_Table[[#This Row],[Emissions (tons)]]*265, "")))</f>
        <v>1943.87</v>
      </c>
      <c r="G1678" s="8">
        <v>1943.87</v>
      </c>
    </row>
    <row r="1679" spans="1:7" ht="15.75" customHeight="1" x14ac:dyDescent="0.3">
      <c r="A1679" s="6" t="s">
        <v>171</v>
      </c>
      <c r="B1679" s="6" t="str">
        <f>TRIM(UPPER(Emission_Table_Raw[[#This Row],[Facility Name]]))</f>
        <v>RELIANCE INDUSTRIES</v>
      </c>
      <c r="C1679" s="1" t="s">
        <v>8</v>
      </c>
      <c r="D1679" s="3" t="str">
        <f>TRIM(UPPER(Emission_Table_Raw[[#This Row],[Scope]]))</f>
        <v>SCOPE 3</v>
      </c>
      <c r="E1679" s="3" t="str">
        <f>SUBSTITUTE(SUBSTITUTE(SUBSTITUTE(UPPER(Emission_Table_Raw[[#This Row],[GHG Type]]),"₂","2"),"₄","4"),"₀","0")</f>
        <v>CO2</v>
      </c>
      <c r="F1679" s="8">
        <f>IF(Emission_Table[ [#This Row],[Clean GHG Type] ]="CO2", Emission_Table[[#This Row],[Emissions (tons)]],
 IF(Emission_Table[[#This Row],[Clean GHG Type]]="CH4", Emission_Table[[#This Row],[Emissions (tons)]]*28,
 IF(Emission_Table[[#This Row],[Clean GHG Type]]="N2O", Emission_Table[[#This Row],[Emissions (tons)]]*265, "")))</f>
        <v>2317.02</v>
      </c>
      <c r="G1679" s="8">
        <v>2317.02</v>
      </c>
    </row>
    <row r="1680" spans="1:7" ht="15.75" customHeight="1" x14ac:dyDescent="0.3">
      <c r="A1680" s="6" t="s">
        <v>171</v>
      </c>
      <c r="B1680" s="6" t="str">
        <f>TRIM(UPPER(Emission_Table_Raw[[#This Row],[Facility Name]]))</f>
        <v>ADANI GREEN</v>
      </c>
      <c r="C1680" s="1" t="s">
        <v>13</v>
      </c>
      <c r="D1680" s="3" t="str">
        <f>TRIM(UPPER(Emission_Table_Raw[[#This Row],[Scope]]))</f>
        <v>SCOPE 1</v>
      </c>
      <c r="E1680" s="3" t="str">
        <f>SUBSTITUTE(SUBSTITUTE(SUBSTITUTE(UPPER(Emission_Table_Raw[[#This Row],[GHG Type]]),"₂","2"),"₄","4"),"₀","0")</f>
        <v>N2O</v>
      </c>
      <c r="F1680" s="8">
        <f>IF(Emission_Table[ [#This Row],[Clean GHG Type] ]="CO2", Emission_Table[[#This Row],[Emissions (tons)]],
 IF(Emission_Table[[#This Row],[Clean GHG Type]]="CH4", Emission_Table[[#This Row],[Emissions (tons)]]*28,
 IF(Emission_Table[[#This Row],[Clean GHG Type]]="N2O", Emission_Table[[#This Row],[Emissions (tons)]]*265, "")))</f>
        <v>1075741</v>
      </c>
      <c r="G1680" s="8">
        <v>4059.4</v>
      </c>
    </row>
    <row r="1681" spans="1:7" ht="15.75" customHeight="1" x14ac:dyDescent="0.3">
      <c r="A1681" s="6" t="s">
        <v>171</v>
      </c>
      <c r="B1681" s="6" t="str">
        <f>TRIM(UPPER(Emission_Table_Raw[[#This Row],[Facility Name]]))</f>
        <v>ADANI GREEN</v>
      </c>
      <c r="C1681" s="1" t="s">
        <v>8</v>
      </c>
      <c r="D1681" s="3" t="str">
        <f>TRIM(UPPER(Emission_Table_Raw[[#This Row],[Scope]]))</f>
        <v>SCOPE 2</v>
      </c>
      <c r="E1681" s="3" t="str">
        <f>SUBSTITUTE(SUBSTITUTE(SUBSTITUTE(UPPER(Emission_Table_Raw[[#This Row],[GHG Type]]),"₂","2"),"₄","4"),"₀","0")</f>
        <v>CO2</v>
      </c>
      <c r="F1681" s="8">
        <f>IF(Emission_Table[ [#This Row],[Clean GHG Type] ]="CO2", Emission_Table[[#This Row],[Emissions (tons)]],
 IF(Emission_Table[[#This Row],[Clean GHG Type]]="CH4", Emission_Table[[#This Row],[Emissions (tons)]]*28,
 IF(Emission_Table[[#This Row],[Clean GHG Type]]="N2O", Emission_Table[[#This Row],[Emissions (tons)]]*265, "")))</f>
        <v>1471.82</v>
      </c>
      <c r="G1681" s="8">
        <v>1471.82</v>
      </c>
    </row>
    <row r="1682" spans="1:7" ht="15.75" customHeight="1" x14ac:dyDescent="0.3">
      <c r="A1682" s="6" t="s">
        <v>171</v>
      </c>
      <c r="B1682" s="6" t="str">
        <f>TRIM(UPPER(Emission_Table_Raw[[#This Row],[Facility Name]]))</f>
        <v>L&amp;T</v>
      </c>
      <c r="C1682" s="1" t="s">
        <v>8</v>
      </c>
      <c r="D1682" s="3" t="str">
        <f>TRIM(UPPER(Emission_Table_Raw[[#This Row],[Scope]]))</f>
        <v>SCOPE 2</v>
      </c>
      <c r="E1682" s="3" t="str">
        <f>SUBSTITUTE(SUBSTITUTE(SUBSTITUTE(UPPER(Emission_Table_Raw[[#This Row],[GHG Type]]),"₂","2"),"₄","4"),"₀","0")</f>
        <v>CH4</v>
      </c>
      <c r="F1682" s="8">
        <f>IF(Emission_Table[ [#This Row],[Clean GHG Type] ]="CO2", Emission_Table[[#This Row],[Emissions (tons)]],
 IF(Emission_Table[[#This Row],[Clean GHG Type]]="CH4", Emission_Table[[#This Row],[Emissions (tons)]]*28,
 IF(Emission_Table[[#This Row],[Clean GHG Type]]="N2O", Emission_Table[[#This Row],[Emissions (tons)]]*265, "")))</f>
        <v>81577.159999999989</v>
      </c>
      <c r="G1682" s="8">
        <v>2913.47</v>
      </c>
    </row>
    <row r="1683" spans="1:7" ht="15.75" customHeight="1" x14ac:dyDescent="0.3">
      <c r="A1683" s="6" t="s">
        <v>171</v>
      </c>
      <c r="B1683" s="6" t="str">
        <f>TRIM(UPPER(Emission_Table_Raw[[#This Row],[Facility Name]]))</f>
        <v>ADANI GREEN</v>
      </c>
      <c r="C1683" s="1" t="s">
        <v>13</v>
      </c>
      <c r="D1683" s="3" t="str">
        <f>TRIM(UPPER(Emission_Table_Raw[[#This Row],[Scope]]))</f>
        <v>SCOPE 3</v>
      </c>
      <c r="E1683" s="3" t="str">
        <f>SUBSTITUTE(SUBSTITUTE(SUBSTITUTE(UPPER(Emission_Table_Raw[[#This Row],[GHG Type]]),"₂","2"),"₄","4"),"₀","0")</f>
        <v>CH4</v>
      </c>
      <c r="F1683" s="8">
        <f>IF(Emission_Table[ [#This Row],[Clean GHG Type] ]="CO2", Emission_Table[[#This Row],[Emissions (tons)]],
 IF(Emission_Table[[#This Row],[Clean GHG Type]]="CH4", Emission_Table[[#This Row],[Emissions (tons)]]*28,
 IF(Emission_Table[[#This Row],[Clean GHG Type]]="N2O", Emission_Table[[#This Row],[Emissions (tons)]]*265, "")))</f>
        <v>99905.400000000009</v>
      </c>
      <c r="G1683" s="8">
        <v>3568.05</v>
      </c>
    </row>
    <row r="1684" spans="1:7" ht="15.75" customHeight="1" x14ac:dyDescent="0.3">
      <c r="A1684" s="6" t="s">
        <v>171</v>
      </c>
      <c r="B1684" s="6" t="str">
        <f>TRIM(UPPER(Emission_Table_Raw[[#This Row],[Facility Name]]))</f>
        <v>TATA STEEL</v>
      </c>
      <c r="C1684" s="1" t="s">
        <v>8</v>
      </c>
      <c r="D1684" s="3" t="str">
        <f>TRIM(UPPER(Emission_Table_Raw[[#This Row],[Scope]]))</f>
        <v>SCOPE 2</v>
      </c>
      <c r="E1684" s="3" t="str">
        <f>SUBSTITUTE(SUBSTITUTE(SUBSTITUTE(UPPER(Emission_Table_Raw[[#This Row],[GHG Type]]),"₂","2"),"₄","4"),"₀","0")</f>
        <v>CH4</v>
      </c>
      <c r="F1684" s="8">
        <f>IF(Emission_Table[ [#This Row],[Clean GHG Type] ]="CO2", Emission_Table[[#This Row],[Emissions (tons)]],
 IF(Emission_Table[[#This Row],[Clean GHG Type]]="CH4", Emission_Table[[#This Row],[Emissions (tons)]]*28,
 IF(Emission_Table[[#This Row],[Clean GHG Type]]="N2O", Emission_Table[[#This Row],[Emissions (tons)]]*265, "")))</f>
        <v>71766.6246983499</v>
      </c>
      <c r="G1684" s="8">
        <v>2563.093739226782</v>
      </c>
    </row>
    <row r="1685" spans="1:7" ht="15.75" customHeight="1" x14ac:dyDescent="0.3">
      <c r="A1685" s="6" t="s">
        <v>171</v>
      </c>
      <c r="B1685" s="6" t="str">
        <f>TRIM(UPPER(Emission_Table_Raw[[#This Row],[Facility Name]]))</f>
        <v>RELIANCE INDUSTRIES</v>
      </c>
      <c r="C1685" s="1" t="s">
        <v>34</v>
      </c>
      <c r="D1685" s="3" t="str">
        <f>TRIM(UPPER(Emission_Table_Raw[[#This Row],[Scope]]))</f>
        <v>SCOPE 3</v>
      </c>
      <c r="E1685" s="3" t="str">
        <f>SUBSTITUTE(SUBSTITUTE(SUBSTITUTE(UPPER(Emission_Table_Raw[[#This Row],[GHG Type]]),"₂","2"),"₄","4"),"₀","0")</f>
        <v>CO2</v>
      </c>
      <c r="F1685" s="8">
        <f>IF(Emission_Table[ [#This Row],[Clean GHG Type] ]="CO2", Emission_Table[[#This Row],[Emissions (tons)]],
 IF(Emission_Table[[#This Row],[Clean GHG Type]]="CH4", Emission_Table[[#This Row],[Emissions (tons)]]*28,
 IF(Emission_Table[[#This Row],[Clean GHG Type]]="N2O", Emission_Table[[#This Row],[Emissions (tons)]]*265, "")))</f>
        <v>4799</v>
      </c>
      <c r="G1685" s="8">
        <v>4799</v>
      </c>
    </row>
    <row r="1686" spans="1:7" ht="15.75" customHeight="1" x14ac:dyDescent="0.3">
      <c r="A1686" s="6" t="s">
        <v>171</v>
      </c>
      <c r="B1686" s="6" t="str">
        <f>TRIM(UPPER(Emission_Table_Raw[[#This Row],[Facility Name]]))</f>
        <v>TATA STEEL</v>
      </c>
      <c r="C1686" s="1" t="s">
        <v>23</v>
      </c>
      <c r="D1686" s="3" t="str">
        <f>TRIM(UPPER(Emission_Table_Raw[[#This Row],[Scope]]))</f>
        <v>SCOPE 3</v>
      </c>
      <c r="E1686" s="3" t="str">
        <f>SUBSTITUTE(SUBSTITUTE(SUBSTITUTE(UPPER(Emission_Table_Raw[[#This Row],[GHG Type]]),"₂","2"),"₄","4"),"₀","0")</f>
        <v>N2O</v>
      </c>
      <c r="F1686" s="8">
        <f>IF(Emission_Table[ [#This Row],[Clean GHG Type] ]="CO2", Emission_Table[[#This Row],[Emissions (tons)]],
 IF(Emission_Table[[#This Row],[Clean GHG Type]]="CH4", Emission_Table[[#This Row],[Emissions (tons)]]*28,
 IF(Emission_Table[[#This Row],[Clean GHG Type]]="N2O", Emission_Table[[#This Row],[Emissions (tons)]]*265, "")))</f>
        <v>317050.45136157656</v>
      </c>
      <c r="G1686" s="8">
        <v>1196.4167975908549</v>
      </c>
    </row>
    <row r="1687" spans="1:7" ht="15.75" customHeight="1" x14ac:dyDescent="0.3">
      <c r="A1687" s="6" t="s">
        <v>171</v>
      </c>
      <c r="B1687" s="6" t="str">
        <f>TRIM(UPPER(Emission_Table_Raw[[#This Row],[Facility Name]]))</f>
        <v>JSW ENERGY</v>
      </c>
      <c r="C1687" s="1" t="s">
        <v>34</v>
      </c>
      <c r="D1687" s="3" t="str">
        <f>TRIM(UPPER(Emission_Table_Raw[[#This Row],[Scope]]))</f>
        <v>SCOPE 3</v>
      </c>
      <c r="E1687" s="3" t="str">
        <f>SUBSTITUTE(SUBSTITUTE(SUBSTITUTE(UPPER(Emission_Table_Raw[[#This Row],[GHG Type]]),"₂","2"),"₄","4"),"₀","0")</f>
        <v>CH4</v>
      </c>
      <c r="F1687" s="8">
        <f>IF(Emission_Table[ [#This Row],[Clean GHG Type] ]="CO2", Emission_Table[[#This Row],[Emissions (tons)]],
 IF(Emission_Table[[#This Row],[Clean GHG Type]]="CH4", Emission_Table[[#This Row],[Emissions (tons)]]*28,
 IF(Emission_Table[[#This Row],[Clean GHG Type]]="N2O", Emission_Table[[#This Row],[Emissions (tons)]]*265, "")))</f>
        <v>74618.599999999991</v>
      </c>
      <c r="G1687" s="8">
        <v>2664.95</v>
      </c>
    </row>
    <row r="1688" spans="1:7" ht="15.75" customHeight="1" x14ac:dyDescent="0.3">
      <c r="A1688" s="6" t="s">
        <v>171</v>
      </c>
      <c r="B1688" s="6" t="str">
        <f>TRIM(UPPER(Emission_Table_Raw[[#This Row],[Facility Name]]))</f>
        <v>ADANI GREEN</v>
      </c>
      <c r="C1688" s="1" t="s">
        <v>34</v>
      </c>
      <c r="D1688" s="3" t="str">
        <f>TRIM(UPPER(Emission_Table_Raw[[#This Row],[Scope]]))</f>
        <v>SCOPE 1</v>
      </c>
      <c r="E1688" s="3" t="str">
        <f>SUBSTITUTE(SUBSTITUTE(SUBSTITUTE(UPPER(Emission_Table_Raw[[#This Row],[GHG Type]]),"₂","2"),"₄","4"),"₀","0")</f>
        <v>CO2</v>
      </c>
      <c r="F1688" s="8">
        <f>IF(Emission_Table[ [#This Row],[Clean GHG Type] ]="CO2", Emission_Table[[#This Row],[Emissions (tons)]],
 IF(Emission_Table[[#This Row],[Clean GHG Type]]="CH4", Emission_Table[[#This Row],[Emissions (tons)]]*28,
 IF(Emission_Table[[#This Row],[Clean GHG Type]]="N2O", Emission_Table[[#This Row],[Emissions (tons)]]*265, "")))</f>
        <v>4175.62</v>
      </c>
      <c r="G1688" s="8">
        <v>4175.62</v>
      </c>
    </row>
    <row r="1689" spans="1:7" ht="15.75" customHeight="1" x14ac:dyDescent="0.3">
      <c r="A1689" s="6" t="s">
        <v>171</v>
      </c>
      <c r="B1689" s="6" t="str">
        <f>TRIM(UPPER(Emission_Table_Raw[[#This Row],[Facility Name]]))</f>
        <v>ADANI GREEN</v>
      </c>
      <c r="C1689" s="1" t="s">
        <v>34</v>
      </c>
      <c r="D1689" s="3" t="str">
        <f>TRIM(UPPER(Emission_Table_Raw[[#This Row],[Scope]]))</f>
        <v>SCOPE 3</v>
      </c>
      <c r="E1689" s="3" t="str">
        <f>SUBSTITUTE(SUBSTITUTE(SUBSTITUTE(UPPER(Emission_Table_Raw[[#This Row],[GHG Type]]),"₂","2"),"₄","4"),"₀","0")</f>
        <v>N2O</v>
      </c>
      <c r="F1689" s="8">
        <f>IF(Emission_Table[ [#This Row],[Clean GHG Type] ]="CO2", Emission_Table[[#This Row],[Emissions (tons)]],
 IF(Emission_Table[[#This Row],[Clean GHG Type]]="CH4", Emission_Table[[#This Row],[Emissions (tons)]]*28,
 IF(Emission_Table[[#This Row],[Clean GHG Type]]="N2O", Emission_Table[[#This Row],[Emissions (tons)]]*265, "")))</f>
        <v>1248597.8499999999</v>
      </c>
      <c r="G1689" s="8">
        <v>4711.6899999999996</v>
      </c>
    </row>
    <row r="1690" spans="1:7" ht="15.75" customHeight="1" x14ac:dyDescent="0.3">
      <c r="A1690" s="6" t="s">
        <v>171</v>
      </c>
      <c r="B1690" s="6" t="str">
        <f>TRIM(UPPER(Emission_Table_Raw[[#This Row],[Facility Name]]))</f>
        <v>TATA STEEL</v>
      </c>
      <c r="C1690" s="1" t="s">
        <v>23</v>
      </c>
      <c r="D1690" s="3" t="str">
        <f>TRIM(UPPER(Emission_Table_Raw[[#This Row],[Scope]]))</f>
        <v>SCOPE 3</v>
      </c>
      <c r="E1690" s="3" t="str">
        <f>SUBSTITUTE(SUBSTITUTE(SUBSTITUTE(UPPER(Emission_Table_Raw[[#This Row],[GHG Type]]),"₂","2"),"₄","4"),"₀","0")</f>
        <v>CH4</v>
      </c>
      <c r="F1690" s="8">
        <f>IF(Emission_Table[ [#This Row],[Clean GHG Type] ]="CO2", Emission_Table[[#This Row],[Emissions (tons)]],
 IF(Emission_Table[[#This Row],[Clean GHG Type]]="CH4", Emission_Table[[#This Row],[Emissions (tons)]]*28,
 IF(Emission_Table[[#This Row],[Clean GHG Type]]="N2O", Emission_Table[[#This Row],[Emissions (tons)]]*265, "")))</f>
        <v>12862.08</v>
      </c>
      <c r="G1690" s="8">
        <v>459.36</v>
      </c>
    </row>
    <row r="1691" spans="1:7" ht="15.75" customHeight="1" x14ac:dyDescent="0.3">
      <c r="A1691" s="6" t="s">
        <v>171</v>
      </c>
      <c r="B1691" s="6" t="str">
        <f>TRIM(UPPER(Emission_Table_Raw[[#This Row],[Facility Name]]))</f>
        <v>RELIANCE INDUSTRIES</v>
      </c>
      <c r="C1691" s="1" t="s">
        <v>34</v>
      </c>
      <c r="D1691" s="3" t="str">
        <f>TRIM(UPPER(Emission_Table_Raw[[#This Row],[Scope]]))</f>
        <v>SCOPE 2</v>
      </c>
      <c r="E1691" s="3" t="str">
        <f>SUBSTITUTE(SUBSTITUTE(SUBSTITUTE(UPPER(Emission_Table_Raw[[#This Row],[GHG Type]]),"₂","2"),"₄","4"),"₀","0")</f>
        <v>CH4</v>
      </c>
      <c r="F1691" s="8">
        <f>IF(Emission_Table[ [#This Row],[Clean GHG Type] ]="CO2", Emission_Table[[#This Row],[Emissions (tons)]],
 IF(Emission_Table[[#This Row],[Clean GHG Type]]="CH4", Emission_Table[[#This Row],[Emissions (tons)]]*28,
 IF(Emission_Table[[#This Row],[Clean GHG Type]]="N2O", Emission_Table[[#This Row],[Emissions (tons)]]*265, "")))</f>
        <v>23242.240000000002</v>
      </c>
      <c r="G1691" s="8">
        <v>830.08</v>
      </c>
    </row>
    <row r="1692" spans="1:7" ht="15.75" customHeight="1" x14ac:dyDescent="0.3">
      <c r="A1692" s="6" t="s">
        <v>150</v>
      </c>
      <c r="B1692" s="6" t="str">
        <f>TRIM(UPPER(Emission_Table_Raw[[#This Row],[Facility Name]]))</f>
        <v>L&amp;T</v>
      </c>
      <c r="C1692" s="1" t="s">
        <v>23</v>
      </c>
      <c r="D1692" s="3" t="str">
        <f>TRIM(UPPER(Emission_Table_Raw[[#This Row],[Scope]]))</f>
        <v>SCOPE 2</v>
      </c>
      <c r="E1692" s="3" t="str">
        <f>SUBSTITUTE(SUBSTITUTE(SUBSTITUTE(UPPER(Emission_Table_Raw[[#This Row],[GHG Type]]),"₂","2"),"₄","4"),"₀","0")</f>
        <v>CH4</v>
      </c>
      <c r="F1692" s="8">
        <f>IF(Emission_Table[ [#This Row],[Clean GHG Type] ]="CO2", Emission_Table[[#This Row],[Emissions (tons)]],
 IF(Emission_Table[[#This Row],[Clean GHG Type]]="CH4", Emission_Table[[#This Row],[Emissions (tons)]]*28,
 IF(Emission_Table[[#This Row],[Clean GHG Type]]="N2O", Emission_Table[[#This Row],[Emissions (tons)]]*265, "")))</f>
        <v>105960.68</v>
      </c>
      <c r="G1692" s="8">
        <v>3784.31</v>
      </c>
    </row>
    <row r="1693" spans="1:7" ht="15.75" customHeight="1" x14ac:dyDescent="0.3">
      <c r="A1693" s="6" t="s">
        <v>150</v>
      </c>
      <c r="B1693" s="6" t="str">
        <f>TRIM(UPPER(Emission_Table_Raw[[#This Row],[Facility Name]]))</f>
        <v>ADANI GREEN</v>
      </c>
      <c r="C1693" s="1" t="s">
        <v>13</v>
      </c>
      <c r="D1693" s="3" t="str">
        <f>TRIM(UPPER(Emission_Table_Raw[[#This Row],[Scope]]))</f>
        <v>SCOPE 3</v>
      </c>
      <c r="E1693" s="3" t="str">
        <f>SUBSTITUTE(SUBSTITUTE(SUBSTITUTE(UPPER(Emission_Table_Raw[[#This Row],[GHG Type]]),"₂","2"),"₄","4"),"₀","0")</f>
        <v>N2O</v>
      </c>
      <c r="F1693" s="8">
        <f>IF(Emission_Table[ [#This Row],[Clean GHG Type] ]="CO2", Emission_Table[[#This Row],[Emissions (tons)]],
 IF(Emission_Table[[#This Row],[Clean GHG Type]]="CH4", Emission_Table[[#This Row],[Emissions (tons)]]*28,
 IF(Emission_Table[[#This Row],[Clean GHG Type]]="N2O", Emission_Table[[#This Row],[Emissions (tons)]]*265, "")))</f>
        <v>878713.5</v>
      </c>
      <c r="G1693" s="8">
        <v>3315.9</v>
      </c>
    </row>
    <row r="1694" spans="1:7" ht="15.75" customHeight="1" x14ac:dyDescent="0.3">
      <c r="A1694" s="6" t="s">
        <v>150</v>
      </c>
      <c r="B1694" s="6" t="str">
        <f>TRIM(UPPER(Emission_Table_Raw[[#This Row],[Facility Name]]))</f>
        <v>RELIANCE INDUSTRIES</v>
      </c>
      <c r="C1694" s="1" t="s">
        <v>8</v>
      </c>
      <c r="D1694" s="3" t="str">
        <f>TRIM(UPPER(Emission_Table_Raw[[#This Row],[Scope]]))</f>
        <v>SCOPE 2</v>
      </c>
      <c r="E1694" s="3" t="str">
        <f>SUBSTITUTE(SUBSTITUTE(SUBSTITUTE(UPPER(Emission_Table_Raw[[#This Row],[GHG Type]]),"₂","2"),"₄","4"),"₀","0")</f>
        <v>N2O</v>
      </c>
      <c r="F1694" s="8">
        <f>IF(Emission_Table[ [#This Row],[Clean GHG Type] ]="CO2", Emission_Table[[#This Row],[Emissions (tons)]],
 IF(Emission_Table[[#This Row],[Clean GHG Type]]="CH4", Emission_Table[[#This Row],[Emissions (tons)]]*28,
 IF(Emission_Table[[#This Row],[Clean GHG Type]]="N2O", Emission_Table[[#This Row],[Emissions (tons)]]*265, "")))</f>
        <v>107171.3</v>
      </c>
      <c r="G1694" s="8">
        <v>404.42</v>
      </c>
    </row>
    <row r="1695" spans="1:7" ht="15.75" customHeight="1" x14ac:dyDescent="0.3">
      <c r="A1695" s="6" t="s">
        <v>150</v>
      </c>
      <c r="B1695" s="6" t="str">
        <f>TRIM(UPPER(Emission_Table_Raw[[#This Row],[Facility Name]]))</f>
        <v>RELIANCE INDUSTRIES</v>
      </c>
      <c r="C1695" s="1" t="s">
        <v>23</v>
      </c>
      <c r="D1695" s="3" t="str">
        <f>TRIM(UPPER(Emission_Table_Raw[[#This Row],[Scope]]))</f>
        <v>SCOPE 1</v>
      </c>
      <c r="E1695" s="3" t="str">
        <f>SUBSTITUTE(SUBSTITUTE(SUBSTITUTE(UPPER(Emission_Table_Raw[[#This Row],[GHG Type]]),"₂","2"),"₄","4"),"₀","0")</f>
        <v>N2O</v>
      </c>
      <c r="F1695" s="8">
        <f>IF(Emission_Table[ [#This Row],[Clean GHG Type] ]="CO2", Emission_Table[[#This Row],[Emissions (tons)]],
 IF(Emission_Table[[#This Row],[Clean GHG Type]]="CH4", Emission_Table[[#This Row],[Emissions (tons)]]*28,
 IF(Emission_Table[[#This Row],[Clean GHG Type]]="N2O", Emission_Table[[#This Row],[Emissions (tons)]]*265, "")))</f>
        <v>458133.84015898983</v>
      </c>
      <c r="G1695" s="8">
        <v>1728.806943996188</v>
      </c>
    </row>
    <row r="1696" spans="1:7" ht="15.75" customHeight="1" x14ac:dyDescent="0.3">
      <c r="A1696" s="6" t="s">
        <v>150</v>
      </c>
      <c r="B1696" s="6" t="str">
        <f>TRIM(UPPER(Emission_Table_Raw[[#This Row],[Facility Name]]))</f>
        <v>ADANI GREEN</v>
      </c>
      <c r="C1696" s="1" t="s">
        <v>34</v>
      </c>
      <c r="D1696" s="3" t="str">
        <f>TRIM(UPPER(Emission_Table_Raw[[#This Row],[Scope]]))</f>
        <v>SCOPE 2</v>
      </c>
      <c r="E1696" s="3" t="str">
        <f>SUBSTITUTE(SUBSTITUTE(SUBSTITUTE(UPPER(Emission_Table_Raw[[#This Row],[GHG Type]]),"₂","2"),"₄","4"),"₀","0")</f>
        <v>CH4</v>
      </c>
      <c r="F1696" s="8">
        <f>IF(Emission_Table[ [#This Row],[Clean GHG Type] ]="CO2", Emission_Table[[#This Row],[Emissions (tons)]],
 IF(Emission_Table[[#This Row],[Clean GHG Type]]="CH4", Emission_Table[[#This Row],[Emissions (tons)]]*28,
 IF(Emission_Table[[#This Row],[Clean GHG Type]]="N2O", Emission_Table[[#This Row],[Emissions (tons)]]*265, "")))</f>
        <v>139026.72</v>
      </c>
      <c r="G1696" s="8">
        <v>4965.24</v>
      </c>
    </row>
    <row r="1697" spans="1:7" ht="15.75" customHeight="1" x14ac:dyDescent="0.3">
      <c r="A1697" s="6" t="s">
        <v>150</v>
      </c>
      <c r="B1697" s="6" t="str">
        <f>TRIM(UPPER(Emission_Table_Raw[[#This Row],[Facility Name]]))</f>
        <v>TATA STEEL</v>
      </c>
      <c r="C1697" s="1" t="s">
        <v>13</v>
      </c>
      <c r="D1697" s="3" t="str">
        <f>TRIM(UPPER(Emission_Table_Raw[[#This Row],[Scope]]))</f>
        <v>SCOPE 2</v>
      </c>
      <c r="E1697" s="3" t="str">
        <f>SUBSTITUTE(SUBSTITUTE(SUBSTITUTE(UPPER(Emission_Table_Raw[[#This Row],[GHG Type]]),"₂","2"),"₄","4"),"₀","0")</f>
        <v>CH4</v>
      </c>
      <c r="F1697" s="8">
        <f>IF(Emission_Table[ [#This Row],[Clean GHG Type] ]="CO2", Emission_Table[[#This Row],[Emissions (tons)]],
 IF(Emission_Table[[#This Row],[Clean GHG Type]]="CH4", Emission_Table[[#This Row],[Emissions (tons)]]*28,
 IF(Emission_Table[[#This Row],[Clean GHG Type]]="N2O", Emission_Table[[#This Row],[Emissions (tons)]]*265, "")))</f>
        <v>30388.959999999999</v>
      </c>
      <c r="G1697" s="8">
        <v>1085.32</v>
      </c>
    </row>
    <row r="1698" spans="1:7" ht="15.75" customHeight="1" x14ac:dyDescent="0.3">
      <c r="A1698" s="6" t="s">
        <v>150</v>
      </c>
      <c r="B1698" s="6" t="str">
        <f>TRIM(UPPER(Emission_Table_Raw[[#This Row],[Facility Name]]))</f>
        <v>JSW ENERGY</v>
      </c>
      <c r="C1698" s="1" t="s">
        <v>34</v>
      </c>
      <c r="D1698" s="3" t="str">
        <f>TRIM(UPPER(Emission_Table_Raw[[#This Row],[Scope]]))</f>
        <v>SCOPE 3</v>
      </c>
      <c r="E1698" s="3" t="str">
        <f>SUBSTITUTE(SUBSTITUTE(SUBSTITUTE(UPPER(Emission_Table_Raw[[#This Row],[GHG Type]]),"₂","2"),"₄","4"),"₀","0")</f>
        <v>CH4</v>
      </c>
      <c r="F1698" s="8">
        <f>IF(Emission_Table[ [#This Row],[Clean GHG Type] ]="CO2", Emission_Table[[#This Row],[Emissions (tons)]],
 IF(Emission_Table[[#This Row],[Clean GHG Type]]="CH4", Emission_Table[[#This Row],[Emissions (tons)]]*28,
 IF(Emission_Table[[#This Row],[Clean GHG Type]]="N2O", Emission_Table[[#This Row],[Emissions (tons)]]*265, "")))</f>
        <v>85369.760000000009</v>
      </c>
      <c r="G1698" s="8">
        <v>3048.92</v>
      </c>
    </row>
    <row r="1699" spans="1:7" ht="15.75" customHeight="1" x14ac:dyDescent="0.3">
      <c r="A1699" s="6" t="s">
        <v>150</v>
      </c>
      <c r="B1699" s="6" t="str">
        <f>TRIM(UPPER(Emission_Table_Raw[[#This Row],[Facility Name]]))</f>
        <v>RELIANCE INDUSTRIES</v>
      </c>
      <c r="C1699" s="1" t="s">
        <v>34</v>
      </c>
      <c r="D1699" s="3" t="str">
        <f>TRIM(UPPER(Emission_Table_Raw[[#This Row],[Scope]]))</f>
        <v>SCOPE 3</v>
      </c>
      <c r="E1699" s="3" t="str">
        <f>SUBSTITUTE(SUBSTITUTE(SUBSTITUTE(UPPER(Emission_Table_Raw[[#This Row],[GHG Type]]),"₂","2"),"₄","4"),"₀","0")</f>
        <v>CH4</v>
      </c>
      <c r="F1699" s="8">
        <f>IF(Emission_Table[ [#This Row],[Clean GHG Type] ]="CO2", Emission_Table[[#This Row],[Emissions (tons)]],
 IF(Emission_Table[[#This Row],[Clean GHG Type]]="CH4", Emission_Table[[#This Row],[Emissions (tons)]]*28,
 IF(Emission_Table[[#This Row],[Clean GHG Type]]="N2O", Emission_Table[[#This Row],[Emissions (tons)]]*265, "")))</f>
        <v>64472.24</v>
      </c>
      <c r="G1699" s="8">
        <v>2302.58</v>
      </c>
    </row>
    <row r="1700" spans="1:7" ht="15.75" customHeight="1" x14ac:dyDescent="0.3">
      <c r="A1700" s="6" t="s">
        <v>150</v>
      </c>
      <c r="B1700" s="6" t="str">
        <f>TRIM(UPPER(Emission_Table_Raw[[#This Row],[Facility Name]]))</f>
        <v>RELIANCE INDUSTRIES</v>
      </c>
      <c r="C1700" s="1" t="s">
        <v>23</v>
      </c>
      <c r="D1700" s="3" t="str">
        <f>TRIM(UPPER(Emission_Table_Raw[[#This Row],[Scope]]))</f>
        <v>SCOPE 2</v>
      </c>
      <c r="E1700" s="3" t="str">
        <f>SUBSTITUTE(SUBSTITUTE(SUBSTITUTE(UPPER(Emission_Table_Raw[[#This Row],[GHG Type]]),"₂","2"),"₄","4"),"₀","0")</f>
        <v>N2O</v>
      </c>
      <c r="F1700" s="8">
        <f>IF(Emission_Table[ [#This Row],[Clean GHG Type] ]="CO2", Emission_Table[[#This Row],[Emissions (tons)]],
 IF(Emission_Table[[#This Row],[Clean GHG Type]]="CH4", Emission_Table[[#This Row],[Emissions (tons)]]*28,
 IF(Emission_Table[[#This Row],[Clean GHG Type]]="N2O", Emission_Table[[#This Row],[Emissions (tons)]]*265, "")))</f>
        <v>460228.15</v>
      </c>
      <c r="G1700" s="8">
        <v>1736.71</v>
      </c>
    </row>
    <row r="1701" spans="1:7" ht="15.75" customHeight="1" x14ac:dyDescent="0.3">
      <c r="A1701" s="6" t="s">
        <v>150</v>
      </c>
      <c r="B1701" s="6" t="str">
        <f>TRIM(UPPER(Emission_Table_Raw[[#This Row],[Facility Name]]))</f>
        <v>JSW ENERGY</v>
      </c>
      <c r="C1701" s="1" t="s">
        <v>34</v>
      </c>
      <c r="D1701" s="3" t="str">
        <f>TRIM(UPPER(Emission_Table_Raw[[#This Row],[Scope]]))</f>
        <v>SCOPE 2</v>
      </c>
      <c r="E1701" s="3" t="str">
        <f>SUBSTITUTE(SUBSTITUTE(SUBSTITUTE(UPPER(Emission_Table_Raw[[#This Row],[GHG Type]]),"₂","2"),"₄","4"),"₀","0")</f>
        <v>N2O</v>
      </c>
      <c r="F1701" s="8">
        <f>IF(Emission_Table[ [#This Row],[Clean GHG Type] ]="CO2", Emission_Table[[#This Row],[Emissions (tons)]],
 IF(Emission_Table[[#This Row],[Clean GHG Type]]="CH4", Emission_Table[[#This Row],[Emissions (tons)]]*28,
 IF(Emission_Table[[#This Row],[Clean GHG Type]]="N2O", Emission_Table[[#This Row],[Emissions (tons)]]*265, "")))</f>
        <v>1014976.5242378273</v>
      </c>
      <c r="G1701" s="8">
        <v>3830.1000914634992</v>
      </c>
    </row>
    <row r="1702" spans="1:7" ht="15.75" customHeight="1" x14ac:dyDescent="0.3">
      <c r="A1702" s="6" t="s">
        <v>150</v>
      </c>
      <c r="B1702" s="6" t="str">
        <f>TRIM(UPPER(Emission_Table_Raw[[#This Row],[Facility Name]]))</f>
        <v>ADANI GREEN</v>
      </c>
      <c r="C1702" s="1" t="s">
        <v>8</v>
      </c>
      <c r="D1702" s="3" t="str">
        <f>TRIM(UPPER(Emission_Table_Raw[[#This Row],[Scope]]))</f>
        <v>SCOPE 2</v>
      </c>
      <c r="E1702" s="3" t="str">
        <f>SUBSTITUTE(SUBSTITUTE(SUBSTITUTE(UPPER(Emission_Table_Raw[[#This Row],[GHG Type]]),"₂","2"),"₄","4"),"₀","0")</f>
        <v>CH4</v>
      </c>
      <c r="F1702" s="8">
        <f>IF(Emission_Table[ [#This Row],[Clean GHG Type] ]="CO2", Emission_Table[[#This Row],[Emissions (tons)]],
 IF(Emission_Table[[#This Row],[Clean GHG Type]]="CH4", Emission_Table[[#This Row],[Emissions (tons)]]*28,
 IF(Emission_Table[[#This Row],[Clean GHG Type]]="N2O", Emission_Table[[#This Row],[Emissions (tons)]]*265, "")))</f>
        <v>99304.239999999991</v>
      </c>
      <c r="G1702" s="8">
        <v>3546.58</v>
      </c>
    </row>
    <row r="1703" spans="1:7" ht="15.75" customHeight="1" x14ac:dyDescent="0.3">
      <c r="A1703" s="6" t="s">
        <v>150</v>
      </c>
      <c r="B1703" s="6" t="str">
        <f>TRIM(UPPER(Emission_Table_Raw[[#This Row],[Facility Name]]))</f>
        <v>JSW ENERGY</v>
      </c>
      <c r="C1703" s="1" t="s">
        <v>34</v>
      </c>
      <c r="D1703" s="3" t="str">
        <f>TRIM(UPPER(Emission_Table_Raw[[#This Row],[Scope]]))</f>
        <v>SCOPE 1</v>
      </c>
      <c r="E1703" s="3" t="str">
        <f>SUBSTITUTE(SUBSTITUTE(SUBSTITUTE(UPPER(Emission_Table_Raw[[#This Row],[GHG Type]]),"₂","2"),"₄","4"),"₀","0")</f>
        <v>CO2</v>
      </c>
      <c r="F1703" s="8">
        <f>IF(Emission_Table[ [#This Row],[Clean GHG Type] ]="CO2", Emission_Table[[#This Row],[Emissions (tons)]],
 IF(Emission_Table[[#This Row],[Clean GHG Type]]="CH4", Emission_Table[[#This Row],[Emissions (tons)]]*28,
 IF(Emission_Table[[#This Row],[Clean GHG Type]]="N2O", Emission_Table[[#This Row],[Emissions (tons)]]*265, "")))</f>
        <v>3887.64</v>
      </c>
      <c r="G1703" s="8">
        <v>3887.64</v>
      </c>
    </row>
    <row r="1704" spans="1:7" ht="15.75" customHeight="1" x14ac:dyDescent="0.3">
      <c r="A1704" s="6" t="s">
        <v>150</v>
      </c>
      <c r="B1704" s="6" t="str">
        <f>TRIM(UPPER(Emission_Table_Raw[[#This Row],[Facility Name]]))</f>
        <v>ADANI GREEN</v>
      </c>
      <c r="C1704" s="1" t="s">
        <v>34</v>
      </c>
      <c r="D1704" s="3" t="str">
        <f>TRIM(UPPER(Emission_Table_Raw[[#This Row],[Scope]]))</f>
        <v>SCOPE 1</v>
      </c>
      <c r="E1704" s="3" t="str">
        <f>SUBSTITUTE(SUBSTITUTE(SUBSTITUTE(UPPER(Emission_Table_Raw[[#This Row],[GHG Type]]),"₂","2"),"₄","4"),"₀","0")</f>
        <v>N2O</v>
      </c>
      <c r="F1704" s="8">
        <f>IF(Emission_Table[ [#This Row],[Clean GHG Type] ]="CO2", Emission_Table[[#This Row],[Emissions (tons)]],
 IF(Emission_Table[[#This Row],[Clean GHG Type]]="CH4", Emission_Table[[#This Row],[Emissions (tons)]]*28,
 IF(Emission_Table[[#This Row],[Clean GHG Type]]="N2O", Emission_Table[[#This Row],[Emissions (tons)]]*265, "")))</f>
        <v>500285.55</v>
      </c>
      <c r="G1704" s="8">
        <v>1887.87</v>
      </c>
    </row>
    <row r="1705" spans="1:7" ht="15.75" customHeight="1" x14ac:dyDescent="0.3">
      <c r="A1705" s="6" t="s">
        <v>66</v>
      </c>
      <c r="B1705" s="6" t="str">
        <f>TRIM(UPPER(Emission_Table_Raw[[#This Row],[Facility Name]]))</f>
        <v>TATA STEEL</v>
      </c>
      <c r="C1705" s="1" t="s">
        <v>34</v>
      </c>
      <c r="D1705" s="3" t="str">
        <f>TRIM(UPPER(Emission_Table_Raw[[#This Row],[Scope]]))</f>
        <v>SCOPE 3</v>
      </c>
      <c r="E1705" s="3" t="str">
        <f>SUBSTITUTE(SUBSTITUTE(SUBSTITUTE(UPPER(Emission_Table_Raw[[#This Row],[GHG Type]]),"₂","2"),"₄","4"),"₀","0")</f>
        <v>N2O</v>
      </c>
      <c r="F1705" s="8">
        <f>IF(Emission_Table[ [#This Row],[Clean GHG Type] ]="CO2", Emission_Table[[#This Row],[Emissions (tons)]],
 IF(Emission_Table[[#This Row],[Clean GHG Type]]="CH4", Emission_Table[[#This Row],[Emissions (tons)]]*28,
 IF(Emission_Table[[#This Row],[Clean GHG Type]]="N2O", Emission_Table[[#This Row],[Emissions (tons)]]*265, "")))</f>
        <v>1046750.0548909918</v>
      </c>
      <c r="G1705" s="8">
        <v>3950.0002071358181</v>
      </c>
    </row>
    <row r="1706" spans="1:7" ht="15.75" customHeight="1" x14ac:dyDescent="0.3">
      <c r="A1706" s="6" t="s">
        <v>66</v>
      </c>
      <c r="B1706" s="6" t="str">
        <f>TRIM(UPPER(Emission_Table_Raw[[#This Row],[Facility Name]]))</f>
        <v>JSW ENERGY</v>
      </c>
      <c r="C1706" s="1" t="s">
        <v>34</v>
      </c>
      <c r="D1706" s="3" t="str">
        <f>TRIM(UPPER(Emission_Table_Raw[[#This Row],[Scope]]))</f>
        <v>SCOPE 1</v>
      </c>
      <c r="E1706" s="3" t="str">
        <f>SUBSTITUTE(SUBSTITUTE(SUBSTITUTE(UPPER(Emission_Table_Raw[[#This Row],[GHG Type]]),"₂","2"),"₄","4"),"₀","0")</f>
        <v>CH4</v>
      </c>
      <c r="F1706" s="8">
        <f>IF(Emission_Table[ [#This Row],[Clean GHG Type] ]="CO2", Emission_Table[[#This Row],[Emissions (tons)]],
 IF(Emission_Table[[#This Row],[Clean GHG Type]]="CH4", Emission_Table[[#This Row],[Emissions (tons)]]*28,
 IF(Emission_Table[[#This Row],[Clean GHG Type]]="N2O", Emission_Table[[#This Row],[Emissions (tons)]]*265, "")))</f>
        <v>136148.19004038424</v>
      </c>
      <c r="G1706" s="8">
        <v>4862.4353585851513</v>
      </c>
    </row>
    <row r="1707" spans="1:7" ht="15.75" customHeight="1" x14ac:dyDescent="0.3">
      <c r="A1707" s="6" t="s">
        <v>66</v>
      </c>
      <c r="B1707" s="6" t="str">
        <f>TRIM(UPPER(Emission_Table_Raw[[#This Row],[Facility Name]]))</f>
        <v>RELIANCE INDUSTRIES</v>
      </c>
      <c r="C1707" s="1" t="s">
        <v>23</v>
      </c>
      <c r="D1707" s="3" t="str">
        <f>TRIM(UPPER(Emission_Table_Raw[[#This Row],[Scope]]))</f>
        <v>SCOPE 2</v>
      </c>
      <c r="E1707" s="3" t="str">
        <f>SUBSTITUTE(SUBSTITUTE(SUBSTITUTE(UPPER(Emission_Table_Raw[[#This Row],[GHG Type]]),"₂","2"),"₄","4"),"₀","0")</f>
        <v>CO2</v>
      </c>
      <c r="F1707" s="8">
        <f>IF(Emission_Table[ [#This Row],[Clean GHG Type] ]="CO2", Emission_Table[[#This Row],[Emissions (tons)]],
 IF(Emission_Table[[#This Row],[Clean GHG Type]]="CH4", Emission_Table[[#This Row],[Emissions (tons)]]*28,
 IF(Emission_Table[[#This Row],[Clean GHG Type]]="N2O", Emission_Table[[#This Row],[Emissions (tons)]]*265, "")))</f>
        <v>2094.86</v>
      </c>
      <c r="G1707" s="8">
        <v>2094.86</v>
      </c>
    </row>
    <row r="1708" spans="1:7" ht="15.75" customHeight="1" x14ac:dyDescent="0.3">
      <c r="A1708" s="6" t="s">
        <v>66</v>
      </c>
      <c r="B1708" s="6" t="str">
        <f>TRIM(UPPER(Emission_Table_Raw[[#This Row],[Facility Name]]))</f>
        <v>ADANI GREEN</v>
      </c>
      <c r="C1708" s="1" t="s">
        <v>23</v>
      </c>
      <c r="D1708" s="3" t="str">
        <f>TRIM(UPPER(Emission_Table_Raw[[#This Row],[Scope]]))</f>
        <v>SCOPE 2</v>
      </c>
      <c r="E1708" s="3" t="str">
        <f>SUBSTITUTE(SUBSTITUTE(SUBSTITUTE(UPPER(Emission_Table_Raw[[#This Row],[GHG Type]]),"₂","2"),"₄","4"),"₀","0")</f>
        <v>CO2</v>
      </c>
      <c r="F1708" s="8">
        <f>IF(Emission_Table[ [#This Row],[Clean GHG Type] ]="CO2", Emission_Table[[#This Row],[Emissions (tons)]],
 IF(Emission_Table[[#This Row],[Clean GHG Type]]="CH4", Emission_Table[[#This Row],[Emissions (tons)]]*28,
 IF(Emission_Table[[#This Row],[Clean GHG Type]]="N2O", Emission_Table[[#This Row],[Emissions (tons)]]*265, "")))</f>
        <v>4844.28</v>
      </c>
      <c r="G1708" s="8">
        <v>4844.28</v>
      </c>
    </row>
    <row r="1709" spans="1:7" ht="15.75" customHeight="1" x14ac:dyDescent="0.3">
      <c r="A1709" s="6" t="s">
        <v>66</v>
      </c>
      <c r="B1709" s="6" t="str">
        <f>TRIM(UPPER(Emission_Table_Raw[[#This Row],[Facility Name]]))</f>
        <v>JSW ENERGY</v>
      </c>
      <c r="C1709" s="1" t="s">
        <v>23</v>
      </c>
      <c r="D1709" s="3" t="str">
        <f>TRIM(UPPER(Emission_Table_Raw[[#This Row],[Scope]]))</f>
        <v>SCOPE 1</v>
      </c>
      <c r="E1709" s="3" t="str">
        <f>SUBSTITUTE(SUBSTITUTE(SUBSTITUTE(UPPER(Emission_Table_Raw[[#This Row],[GHG Type]]),"₂","2"),"₄","4"),"₀","0")</f>
        <v>CH4</v>
      </c>
      <c r="F1709" s="8">
        <f>IF(Emission_Table[ [#This Row],[Clean GHG Type] ]="CO2", Emission_Table[[#This Row],[Emissions (tons)]],
 IF(Emission_Table[[#This Row],[Clean GHG Type]]="CH4", Emission_Table[[#This Row],[Emissions (tons)]]*28,
 IF(Emission_Table[[#This Row],[Clean GHG Type]]="N2O", Emission_Table[[#This Row],[Emissions (tons)]]*265, "")))</f>
        <v>90069.56</v>
      </c>
      <c r="G1709" s="8">
        <v>3216.77</v>
      </c>
    </row>
    <row r="1710" spans="1:7" ht="15.75" customHeight="1" x14ac:dyDescent="0.3">
      <c r="A1710" s="6" t="s">
        <v>66</v>
      </c>
      <c r="B1710" s="6" t="str">
        <f>TRIM(UPPER(Emission_Table_Raw[[#This Row],[Facility Name]]))</f>
        <v>TATA STEEL</v>
      </c>
      <c r="C1710" s="1" t="s">
        <v>8</v>
      </c>
      <c r="D1710" s="3" t="str">
        <f>TRIM(UPPER(Emission_Table_Raw[[#This Row],[Scope]]))</f>
        <v>SCOPE 3</v>
      </c>
      <c r="E1710" s="3" t="str">
        <f>SUBSTITUTE(SUBSTITUTE(SUBSTITUTE(UPPER(Emission_Table_Raw[[#This Row],[GHG Type]]),"₂","2"),"₄","4"),"₀","0")</f>
        <v>CH4</v>
      </c>
      <c r="F1710" s="8">
        <f>IF(Emission_Table[ [#This Row],[Clean GHG Type] ]="CO2", Emission_Table[[#This Row],[Emissions (tons)]],
 IF(Emission_Table[[#This Row],[Clean GHG Type]]="CH4", Emission_Table[[#This Row],[Emissions (tons)]]*28,
 IF(Emission_Table[[#This Row],[Clean GHG Type]]="N2O", Emission_Table[[#This Row],[Emissions (tons)]]*265, "")))</f>
        <v>83388.2</v>
      </c>
      <c r="G1710" s="8">
        <v>2978.15</v>
      </c>
    </row>
    <row r="1711" spans="1:7" ht="15.75" customHeight="1" x14ac:dyDescent="0.3">
      <c r="A1711" s="6" t="s">
        <v>66</v>
      </c>
      <c r="B1711" s="6" t="str">
        <f>TRIM(UPPER(Emission_Table_Raw[[#This Row],[Facility Name]]))</f>
        <v>RELIANCE INDUSTRIES</v>
      </c>
      <c r="C1711" s="1" t="s">
        <v>23</v>
      </c>
      <c r="D1711" s="3" t="str">
        <f>TRIM(UPPER(Emission_Table_Raw[[#This Row],[Scope]]))</f>
        <v>SCOPE 3</v>
      </c>
      <c r="E1711" s="3" t="str">
        <f>SUBSTITUTE(SUBSTITUTE(SUBSTITUTE(UPPER(Emission_Table_Raw[[#This Row],[GHG Type]]),"₂","2"),"₄","4"),"₀","0")</f>
        <v>CH4</v>
      </c>
      <c r="F1711" s="8">
        <f>IF(Emission_Table[ [#This Row],[Clean GHG Type] ]="CO2", Emission_Table[[#This Row],[Emissions (tons)]],
 IF(Emission_Table[[#This Row],[Clean GHG Type]]="CH4", Emission_Table[[#This Row],[Emissions (tons)]]*28,
 IF(Emission_Table[[#This Row],[Clean GHG Type]]="N2O", Emission_Table[[#This Row],[Emissions (tons)]]*265, "")))</f>
        <v>135930.49618744181</v>
      </c>
      <c r="G1711" s="8">
        <v>4854.6605781229218</v>
      </c>
    </row>
    <row r="1712" spans="1:7" ht="15.75" customHeight="1" x14ac:dyDescent="0.3">
      <c r="A1712" s="6" t="s">
        <v>66</v>
      </c>
      <c r="B1712" s="6" t="str">
        <f>TRIM(UPPER(Emission_Table_Raw[[#This Row],[Facility Name]]))</f>
        <v>L&amp;T</v>
      </c>
      <c r="C1712" s="1" t="s">
        <v>34</v>
      </c>
      <c r="D1712" s="3" t="str">
        <f>TRIM(UPPER(Emission_Table_Raw[[#This Row],[Scope]]))</f>
        <v>SCOPE 3</v>
      </c>
      <c r="E1712" s="3" t="str">
        <f>SUBSTITUTE(SUBSTITUTE(SUBSTITUTE(UPPER(Emission_Table_Raw[[#This Row],[GHG Type]]),"₂","2"),"₄","4"),"₀","0")</f>
        <v>CO2</v>
      </c>
      <c r="F1712" s="8">
        <f>IF(Emission_Table[ [#This Row],[Clean GHG Type] ]="CO2", Emission_Table[[#This Row],[Emissions (tons)]],
 IF(Emission_Table[[#This Row],[Clean GHG Type]]="CH4", Emission_Table[[#This Row],[Emissions (tons)]]*28,
 IF(Emission_Table[[#This Row],[Clean GHG Type]]="N2O", Emission_Table[[#This Row],[Emissions (tons)]]*265, "")))</f>
        <v>3846.6288560143148</v>
      </c>
      <c r="G1712" s="8">
        <v>3846.6288560143148</v>
      </c>
    </row>
    <row r="1713" spans="1:7" ht="15.75" customHeight="1" x14ac:dyDescent="0.3">
      <c r="A1713" s="6" t="s">
        <v>66</v>
      </c>
      <c r="B1713" s="6" t="str">
        <f>TRIM(UPPER(Emission_Table_Raw[[#This Row],[Facility Name]]))</f>
        <v>ADANI GREEN</v>
      </c>
      <c r="C1713" s="1" t="s">
        <v>8</v>
      </c>
      <c r="D1713" s="3" t="str">
        <f>TRIM(UPPER(Emission_Table_Raw[[#This Row],[Scope]]))</f>
        <v>SCOPE 2</v>
      </c>
      <c r="E1713" s="3" t="str">
        <f>SUBSTITUTE(SUBSTITUTE(SUBSTITUTE(UPPER(Emission_Table_Raw[[#This Row],[GHG Type]]),"₂","2"),"₄","4"),"₀","0")</f>
        <v>CO2</v>
      </c>
      <c r="F1713" s="8">
        <f>IF(Emission_Table[ [#This Row],[Clean GHG Type] ]="CO2", Emission_Table[[#This Row],[Emissions (tons)]],
 IF(Emission_Table[[#This Row],[Clean GHG Type]]="CH4", Emission_Table[[#This Row],[Emissions (tons)]]*28,
 IF(Emission_Table[[#This Row],[Clean GHG Type]]="N2O", Emission_Table[[#This Row],[Emissions (tons)]]*265, "")))</f>
        <v>3302.89</v>
      </c>
      <c r="G1713" s="8">
        <v>3302.89</v>
      </c>
    </row>
    <row r="1714" spans="1:7" ht="15.75" customHeight="1" x14ac:dyDescent="0.3">
      <c r="A1714" s="6" t="s">
        <v>55</v>
      </c>
      <c r="B1714" s="6" t="str">
        <f>TRIM(UPPER(Emission_Table_Raw[[#This Row],[Facility Name]]))</f>
        <v>ADANI GREEN</v>
      </c>
      <c r="C1714" s="1" t="s">
        <v>34</v>
      </c>
      <c r="D1714" s="3" t="str">
        <f>TRIM(UPPER(Emission_Table_Raw[[#This Row],[Scope]]))</f>
        <v>SCOPE 3</v>
      </c>
      <c r="E1714" s="3" t="str">
        <f>SUBSTITUTE(SUBSTITUTE(SUBSTITUTE(UPPER(Emission_Table_Raw[[#This Row],[GHG Type]]),"₂","2"),"₄","4"),"₀","0")</f>
        <v>CH4</v>
      </c>
      <c r="F1714" s="8">
        <f>IF(Emission_Table[ [#This Row],[Clean GHG Type] ]="CO2", Emission_Table[[#This Row],[Emissions (tons)]],
 IF(Emission_Table[[#This Row],[Clean GHG Type]]="CH4", Emission_Table[[#This Row],[Emissions (tons)]]*28,
 IF(Emission_Table[[#This Row],[Clean GHG Type]]="N2O", Emission_Table[[#This Row],[Emissions (tons)]]*265, "")))</f>
        <v>54703.80716935722</v>
      </c>
      <c r="G1714" s="8">
        <v>1953.707398905615</v>
      </c>
    </row>
    <row r="1715" spans="1:7" ht="15.75" customHeight="1" x14ac:dyDescent="0.3">
      <c r="A1715" s="6" t="s">
        <v>55</v>
      </c>
      <c r="B1715" s="6" t="str">
        <f>TRIM(UPPER(Emission_Table_Raw[[#This Row],[Facility Name]]))</f>
        <v>ADANI GREEN</v>
      </c>
      <c r="C1715" s="1" t="s">
        <v>23</v>
      </c>
      <c r="D1715" s="3" t="str">
        <f>TRIM(UPPER(Emission_Table_Raw[[#This Row],[Scope]]))</f>
        <v>SCOPE 1</v>
      </c>
      <c r="E1715" s="3" t="str">
        <f>SUBSTITUTE(SUBSTITUTE(SUBSTITUTE(UPPER(Emission_Table_Raw[[#This Row],[GHG Type]]),"₂","2"),"₄","4"),"₀","0")</f>
        <v>CH4</v>
      </c>
      <c r="F1715" s="8">
        <f>IF(Emission_Table[ [#This Row],[Clean GHG Type] ]="CO2", Emission_Table[[#This Row],[Emissions (tons)]],
 IF(Emission_Table[[#This Row],[Clean GHG Type]]="CH4", Emission_Table[[#This Row],[Emissions (tons)]]*28,
 IF(Emission_Table[[#This Row],[Clean GHG Type]]="N2O", Emission_Table[[#This Row],[Emissions (tons)]]*265, "")))</f>
        <v>51435.72</v>
      </c>
      <c r="G1715" s="8">
        <v>1836.99</v>
      </c>
    </row>
    <row r="1716" spans="1:7" ht="15.75" customHeight="1" x14ac:dyDescent="0.3">
      <c r="A1716" s="6" t="s">
        <v>55</v>
      </c>
      <c r="B1716" s="6" t="str">
        <f>TRIM(UPPER(Emission_Table_Raw[[#This Row],[Facility Name]]))</f>
        <v>JSW ENERGY</v>
      </c>
      <c r="C1716" s="1" t="s">
        <v>8</v>
      </c>
      <c r="D1716" s="3" t="str">
        <f>TRIM(UPPER(Emission_Table_Raw[[#This Row],[Scope]]))</f>
        <v>SCOPE 1</v>
      </c>
      <c r="E1716" s="3" t="str">
        <f>SUBSTITUTE(SUBSTITUTE(SUBSTITUTE(UPPER(Emission_Table_Raw[[#This Row],[GHG Type]]),"₂","2"),"₄","4"),"₀","0")</f>
        <v>N2O</v>
      </c>
      <c r="F1716" s="8">
        <f>IF(Emission_Table[ [#This Row],[Clean GHG Type] ]="CO2", Emission_Table[[#This Row],[Emissions (tons)]],
 IF(Emission_Table[[#This Row],[Clean GHG Type]]="CH4", Emission_Table[[#This Row],[Emissions (tons)]]*28,
 IF(Emission_Table[[#This Row],[Clean GHG Type]]="N2O", Emission_Table[[#This Row],[Emissions (tons)]]*265, "")))</f>
        <v>612560.75</v>
      </c>
      <c r="G1716" s="8">
        <v>2311.5500000000002</v>
      </c>
    </row>
    <row r="1717" spans="1:7" ht="15.75" customHeight="1" x14ac:dyDescent="0.3">
      <c r="A1717" s="6" t="s">
        <v>55</v>
      </c>
      <c r="B1717" s="6" t="str">
        <f>TRIM(UPPER(Emission_Table_Raw[[#This Row],[Facility Name]]))</f>
        <v>L&amp;T</v>
      </c>
      <c r="C1717" s="1" t="s">
        <v>23</v>
      </c>
      <c r="D1717" s="3" t="str">
        <f>TRIM(UPPER(Emission_Table_Raw[[#This Row],[Scope]]))</f>
        <v>SCOPE 3</v>
      </c>
      <c r="E1717" s="3" t="str">
        <f>SUBSTITUTE(SUBSTITUTE(SUBSTITUTE(UPPER(Emission_Table_Raw[[#This Row],[GHG Type]]),"₂","2"),"₄","4"),"₀","0")</f>
        <v>CO2</v>
      </c>
      <c r="F1717" s="8">
        <f>IF(Emission_Table[ [#This Row],[Clean GHG Type] ]="CO2", Emission_Table[[#This Row],[Emissions (tons)]],
 IF(Emission_Table[[#This Row],[Clean GHG Type]]="CH4", Emission_Table[[#This Row],[Emissions (tons)]]*28,
 IF(Emission_Table[[#This Row],[Clean GHG Type]]="N2O", Emission_Table[[#This Row],[Emissions (tons)]]*265, "")))</f>
        <v>3784.5787531389342</v>
      </c>
      <c r="G1717" s="8">
        <v>3784.5787531389342</v>
      </c>
    </row>
    <row r="1718" spans="1:7" ht="15.75" customHeight="1" x14ac:dyDescent="0.3">
      <c r="A1718" s="6" t="s">
        <v>55</v>
      </c>
      <c r="B1718" s="6" t="str">
        <f>TRIM(UPPER(Emission_Table_Raw[[#This Row],[Facility Name]]))</f>
        <v>RELIANCE INDUSTRIES</v>
      </c>
      <c r="C1718" s="1" t="s">
        <v>13</v>
      </c>
      <c r="D1718" s="3" t="str">
        <f>TRIM(UPPER(Emission_Table_Raw[[#This Row],[Scope]]))</f>
        <v>SCOPE 3</v>
      </c>
      <c r="E1718" s="3" t="str">
        <f>SUBSTITUTE(SUBSTITUTE(SUBSTITUTE(UPPER(Emission_Table_Raw[[#This Row],[GHG Type]]),"₂","2"),"₄","4"),"₀","0")</f>
        <v>CO2</v>
      </c>
      <c r="F1718" s="8">
        <f>IF(Emission_Table[ [#This Row],[Clean GHG Type] ]="CO2", Emission_Table[[#This Row],[Emissions (tons)]],
 IF(Emission_Table[[#This Row],[Clean GHG Type]]="CH4", Emission_Table[[#This Row],[Emissions (tons)]]*28,
 IF(Emission_Table[[#This Row],[Clean GHG Type]]="N2O", Emission_Table[[#This Row],[Emissions (tons)]]*265, "")))</f>
        <v>4306.16</v>
      </c>
      <c r="G1718" s="8">
        <v>4306.16</v>
      </c>
    </row>
    <row r="1719" spans="1:7" ht="15.75" customHeight="1" x14ac:dyDescent="0.3">
      <c r="A1719" s="6" t="s">
        <v>55</v>
      </c>
      <c r="B1719" s="6" t="str">
        <f>TRIM(UPPER(Emission_Table_Raw[[#This Row],[Facility Name]]))</f>
        <v>ADANI GREEN</v>
      </c>
      <c r="C1719" s="1" t="s">
        <v>34</v>
      </c>
      <c r="D1719" s="3" t="str">
        <f>TRIM(UPPER(Emission_Table_Raw[[#This Row],[Scope]]))</f>
        <v>SCOPE 3</v>
      </c>
      <c r="E1719" s="3" t="str">
        <f>SUBSTITUTE(SUBSTITUTE(SUBSTITUTE(UPPER(Emission_Table_Raw[[#This Row],[GHG Type]]),"₂","2"),"₄","4"),"₀","0")</f>
        <v>N2O</v>
      </c>
      <c r="F1719" s="8">
        <f>IF(Emission_Table[ [#This Row],[Clean GHG Type] ]="CO2", Emission_Table[[#This Row],[Emissions (tons)]],
 IF(Emission_Table[[#This Row],[Clean GHG Type]]="CH4", Emission_Table[[#This Row],[Emissions (tons)]]*28,
 IF(Emission_Table[[#This Row],[Clean GHG Type]]="N2O", Emission_Table[[#This Row],[Emissions (tons)]]*265, "")))</f>
        <v>825204.7</v>
      </c>
      <c r="G1719" s="8">
        <v>3113.98</v>
      </c>
    </row>
    <row r="1720" spans="1:7" ht="15.75" customHeight="1" x14ac:dyDescent="0.3">
      <c r="A1720" s="6" t="s">
        <v>55</v>
      </c>
      <c r="B1720" s="6" t="str">
        <f>TRIM(UPPER(Emission_Table_Raw[[#This Row],[Facility Name]]))</f>
        <v>JSW ENERGY</v>
      </c>
      <c r="C1720" s="1" t="s">
        <v>23</v>
      </c>
      <c r="D1720" s="3" t="str">
        <f>TRIM(UPPER(Emission_Table_Raw[[#This Row],[Scope]]))</f>
        <v>SCOPE 3</v>
      </c>
      <c r="E1720" s="3" t="str">
        <f>SUBSTITUTE(SUBSTITUTE(SUBSTITUTE(UPPER(Emission_Table_Raw[[#This Row],[GHG Type]]),"₂","2"),"₄","4"),"₀","0")</f>
        <v>CO2</v>
      </c>
      <c r="F1720" s="8">
        <f>IF(Emission_Table[ [#This Row],[Clean GHG Type] ]="CO2", Emission_Table[[#This Row],[Emissions (tons)]],
 IF(Emission_Table[[#This Row],[Clean GHG Type]]="CH4", Emission_Table[[#This Row],[Emissions (tons)]]*28,
 IF(Emission_Table[[#This Row],[Clean GHG Type]]="N2O", Emission_Table[[#This Row],[Emissions (tons)]]*265, "")))</f>
        <v>135.5664488954821</v>
      </c>
      <c r="G1720" s="8">
        <v>135.5664488954821</v>
      </c>
    </row>
    <row r="1721" spans="1:7" ht="15.75" customHeight="1" x14ac:dyDescent="0.3">
      <c r="A1721" s="6" t="s">
        <v>55</v>
      </c>
      <c r="B1721" s="6" t="str">
        <f>TRIM(UPPER(Emission_Table_Raw[[#This Row],[Facility Name]]))</f>
        <v>TATA STEEL</v>
      </c>
      <c r="C1721" s="1" t="s">
        <v>13</v>
      </c>
      <c r="D1721" s="3" t="str">
        <f>TRIM(UPPER(Emission_Table_Raw[[#This Row],[Scope]]))</f>
        <v>SCOPE 3</v>
      </c>
      <c r="E1721" s="3" t="str">
        <f>SUBSTITUTE(SUBSTITUTE(SUBSTITUTE(UPPER(Emission_Table_Raw[[#This Row],[GHG Type]]),"₂","2"),"₄","4"),"₀","0")</f>
        <v>CO2</v>
      </c>
      <c r="F1721" s="8">
        <f>IF(Emission_Table[ [#This Row],[Clean GHG Type] ]="CO2", Emission_Table[[#This Row],[Emissions (tons)]],
 IF(Emission_Table[[#This Row],[Clean GHG Type]]="CH4", Emission_Table[[#This Row],[Emissions (tons)]]*28,
 IF(Emission_Table[[#This Row],[Clean GHG Type]]="N2O", Emission_Table[[#This Row],[Emissions (tons)]]*265, "")))</f>
        <v>4069.541358682935</v>
      </c>
      <c r="G1721" s="8">
        <v>4069.541358682935</v>
      </c>
    </row>
    <row r="1722" spans="1:7" ht="15.75" customHeight="1" x14ac:dyDescent="0.3">
      <c r="A1722" s="6" t="s">
        <v>55</v>
      </c>
      <c r="B1722" s="6" t="str">
        <f>TRIM(UPPER(Emission_Table_Raw[[#This Row],[Facility Name]]))</f>
        <v>L&amp;T</v>
      </c>
      <c r="C1722" s="1" t="s">
        <v>13</v>
      </c>
      <c r="D1722" s="3" t="str">
        <f>TRIM(UPPER(Emission_Table_Raw[[#This Row],[Scope]]))</f>
        <v>SCOPE 2</v>
      </c>
      <c r="E1722" s="3" t="str">
        <f>SUBSTITUTE(SUBSTITUTE(SUBSTITUTE(UPPER(Emission_Table_Raw[[#This Row],[GHG Type]]),"₂","2"),"₄","4"),"₀","0")</f>
        <v>CH4</v>
      </c>
      <c r="F1722" s="8">
        <f>IF(Emission_Table[ [#This Row],[Clean GHG Type] ]="CO2", Emission_Table[[#This Row],[Emissions (tons)]],
 IF(Emission_Table[[#This Row],[Clean GHG Type]]="CH4", Emission_Table[[#This Row],[Emissions (tons)]]*28,
 IF(Emission_Table[[#This Row],[Clean GHG Type]]="N2O", Emission_Table[[#This Row],[Emissions (tons)]]*265, "")))</f>
        <v>59144.960000000006</v>
      </c>
      <c r="G1722" s="8">
        <v>2112.3200000000002</v>
      </c>
    </row>
    <row r="1723" spans="1:7" ht="15.75" customHeight="1" x14ac:dyDescent="0.3">
      <c r="A1723" s="6" t="s">
        <v>55</v>
      </c>
      <c r="B1723" s="6" t="str">
        <f>TRIM(UPPER(Emission_Table_Raw[[#This Row],[Facility Name]]))</f>
        <v>L&amp;T</v>
      </c>
      <c r="C1723" s="1" t="s">
        <v>23</v>
      </c>
      <c r="D1723" s="3" t="str">
        <f>TRIM(UPPER(Emission_Table_Raw[[#This Row],[Scope]]))</f>
        <v>SCOPE 1</v>
      </c>
      <c r="E1723" s="3" t="str">
        <f>SUBSTITUTE(SUBSTITUTE(SUBSTITUTE(UPPER(Emission_Table_Raw[[#This Row],[GHG Type]]),"₂","2"),"₄","4"),"₀","0")</f>
        <v>CH4</v>
      </c>
      <c r="F1723" s="8">
        <f>IF(Emission_Table[ [#This Row],[Clean GHG Type] ]="CO2", Emission_Table[[#This Row],[Emissions (tons)]],
 IF(Emission_Table[[#This Row],[Clean GHG Type]]="CH4", Emission_Table[[#This Row],[Emissions (tons)]]*28,
 IF(Emission_Table[[#This Row],[Clean GHG Type]]="N2O", Emission_Table[[#This Row],[Emissions (tons)]]*265, "")))</f>
        <v>35036.119999999995</v>
      </c>
      <c r="G1723" s="8">
        <v>1251.29</v>
      </c>
    </row>
    <row r="1724" spans="1:7" ht="15.75" customHeight="1" x14ac:dyDescent="0.3">
      <c r="A1724" s="6" t="s">
        <v>55</v>
      </c>
      <c r="B1724" s="6" t="str">
        <f>TRIM(UPPER(Emission_Table_Raw[[#This Row],[Facility Name]]))</f>
        <v>ADANI GREEN</v>
      </c>
      <c r="C1724" s="1" t="s">
        <v>13</v>
      </c>
      <c r="D1724" s="3" t="str">
        <f>TRIM(UPPER(Emission_Table_Raw[[#This Row],[Scope]]))</f>
        <v>SCOPE 1</v>
      </c>
      <c r="E1724" s="3" t="str">
        <f>SUBSTITUTE(SUBSTITUTE(SUBSTITUTE(UPPER(Emission_Table_Raw[[#This Row],[GHG Type]]),"₂","2"),"₄","4"),"₀","0")</f>
        <v>CO2</v>
      </c>
      <c r="F1724" s="8">
        <f>IF(Emission_Table[ [#This Row],[Clean GHG Type] ]="CO2", Emission_Table[[#This Row],[Emissions (tons)]],
 IF(Emission_Table[[#This Row],[Clean GHG Type]]="CH4", Emission_Table[[#This Row],[Emissions (tons)]]*28,
 IF(Emission_Table[[#This Row],[Clean GHG Type]]="N2O", Emission_Table[[#This Row],[Emissions (tons)]]*265, "")))</f>
        <v>1194.52</v>
      </c>
      <c r="G1724" s="8">
        <v>1194.52</v>
      </c>
    </row>
    <row r="1725" spans="1:7" ht="15.75" customHeight="1" x14ac:dyDescent="0.3">
      <c r="A1725" s="6" t="s">
        <v>55</v>
      </c>
      <c r="B1725" s="6" t="str">
        <f>TRIM(UPPER(Emission_Table_Raw[[#This Row],[Facility Name]]))</f>
        <v>TATA STEEL</v>
      </c>
      <c r="C1725" s="1" t="s">
        <v>34</v>
      </c>
      <c r="D1725" s="3" t="str">
        <f>TRIM(UPPER(Emission_Table_Raw[[#This Row],[Scope]]))</f>
        <v>SCOPE 3</v>
      </c>
      <c r="E1725" s="3" t="str">
        <f>SUBSTITUTE(SUBSTITUTE(SUBSTITUTE(UPPER(Emission_Table_Raw[[#This Row],[GHG Type]]),"₂","2"),"₄","4"),"₀","0")</f>
        <v>N2O</v>
      </c>
      <c r="F1725" s="8">
        <f>IF(Emission_Table[ [#This Row],[Clean GHG Type] ]="CO2", Emission_Table[[#This Row],[Emissions (tons)]],
 IF(Emission_Table[[#This Row],[Clean GHG Type]]="CH4", Emission_Table[[#This Row],[Emissions (tons)]]*28,
 IF(Emission_Table[[#This Row],[Clean GHG Type]]="N2O", Emission_Table[[#This Row],[Emissions (tons)]]*265, "")))</f>
        <v>157071.4856392456</v>
      </c>
      <c r="G1725" s="8">
        <v>592.72258731790794</v>
      </c>
    </row>
    <row r="1726" spans="1:7" ht="15.75" customHeight="1" x14ac:dyDescent="0.3">
      <c r="A1726" s="6" t="s">
        <v>55</v>
      </c>
      <c r="B1726" s="6" t="str">
        <f>TRIM(UPPER(Emission_Table_Raw[[#This Row],[Facility Name]]))</f>
        <v>JSW ENERGY</v>
      </c>
      <c r="C1726" s="1" t="s">
        <v>34</v>
      </c>
      <c r="D1726" s="3" t="str">
        <f>TRIM(UPPER(Emission_Table_Raw[[#This Row],[Scope]]))</f>
        <v>SCOPE 1</v>
      </c>
      <c r="E1726" s="3" t="str">
        <f>SUBSTITUTE(SUBSTITUTE(SUBSTITUTE(UPPER(Emission_Table_Raw[[#This Row],[GHG Type]]),"₂","2"),"₄","4"),"₀","0")</f>
        <v>CO2</v>
      </c>
      <c r="F1726" s="8">
        <f>IF(Emission_Table[ [#This Row],[Clean GHG Type] ]="CO2", Emission_Table[[#This Row],[Emissions (tons)]],
 IF(Emission_Table[[#This Row],[Clean GHG Type]]="CH4", Emission_Table[[#This Row],[Emissions (tons)]]*28,
 IF(Emission_Table[[#This Row],[Clean GHG Type]]="N2O", Emission_Table[[#This Row],[Emissions (tons)]]*265, "")))</f>
        <v>2288.2800000000002</v>
      </c>
      <c r="G1726" s="8">
        <v>2288.2800000000002</v>
      </c>
    </row>
    <row r="1727" spans="1:7" ht="15.75" customHeight="1" x14ac:dyDescent="0.3">
      <c r="A1727" s="6" t="s">
        <v>55</v>
      </c>
      <c r="B1727" s="6" t="str">
        <f>TRIM(UPPER(Emission_Table_Raw[[#This Row],[Facility Name]]))</f>
        <v>ADANI GREEN</v>
      </c>
      <c r="C1727" s="1" t="s">
        <v>13</v>
      </c>
      <c r="D1727" s="3" t="str">
        <f>TRIM(UPPER(Emission_Table_Raw[[#This Row],[Scope]]))</f>
        <v>SCOPE 3</v>
      </c>
      <c r="E1727" s="3" t="str">
        <f>SUBSTITUTE(SUBSTITUTE(SUBSTITUTE(UPPER(Emission_Table_Raw[[#This Row],[GHG Type]]),"₂","2"),"₄","4"),"₀","0")</f>
        <v>CH4</v>
      </c>
      <c r="F1727" s="8">
        <f>IF(Emission_Table[ [#This Row],[Clean GHG Type] ]="CO2", Emission_Table[[#This Row],[Emissions (tons)]],
 IF(Emission_Table[[#This Row],[Clean GHG Type]]="CH4", Emission_Table[[#This Row],[Emissions (tons)]]*28,
 IF(Emission_Table[[#This Row],[Clean GHG Type]]="N2O", Emission_Table[[#This Row],[Emissions (tons)]]*265, "")))</f>
        <v>90915.635393777804</v>
      </c>
      <c r="G1727" s="8">
        <v>3246.9869783492072</v>
      </c>
    </row>
    <row r="1728" spans="1:7" ht="15.75" customHeight="1" x14ac:dyDescent="0.3">
      <c r="A1728" s="6" t="s">
        <v>55</v>
      </c>
      <c r="B1728" s="6" t="str">
        <f>TRIM(UPPER(Emission_Table_Raw[[#This Row],[Facility Name]]))</f>
        <v>RELIANCE INDUSTRIES</v>
      </c>
      <c r="C1728" s="1" t="s">
        <v>13</v>
      </c>
      <c r="D1728" s="3" t="str">
        <f>TRIM(UPPER(Emission_Table_Raw[[#This Row],[Scope]]))</f>
        <v>SCOPE 2</v>
      </c>
      <c r="E1728" s="3" t="str">
        <f>SUBSTITUTE(SUBSTITUTE(SUBSTITUTE(UPPER(Emission_Table_Raw[[#This Row],[GHG Type]]),"₂","2"),"₄","4"),"₀","0")</f>
        <v>N2O</v>
      </c>
      <c r="F1728" s="8">
        <f>IF(Emission_Table[ [#This Row],[Clean GHG Type] ]="CO2", Emission_Table[[#This Row],[Emissions (tons)]],
 IF(Emission_Table[[#This Row],[Clean GHG Type]]="CH4", Emission_Table[[#This Row],[Emissions (tons)]]*28,
 IF(Emission_Table[[#This Row],[Clean GHG Type]]="N2O", Emission_Table[[#This Row],[Emissions (tons)]]*265, "")))</f>
        <v>929458.35</v>
      </c>
      <c r="G1728" s="8">
        <v>3507.39</v>
      </c>
    </row>
    <row r="1729" spans="1:7" ht="15.75" customHeight="1" x14ac:dyDescent="0.3">
      <c r="A1729" s="6" t="s">
        <v>55</v>
      </c>
      <c r="B1729" s="6" t="str">
        <f>TRIM(UPPER(Emission_Table_Raw[[#This Row],[Facility Name]]))</f>
        <v>ADANI GREEN</v>
      </c>
      <c r="C1729" s="1" t="s">
        <v>34</v>
      </c>
      <c r="D1729" s="3" t="str">
        <f>TRIM(UPPER(Emission_Table_Raw[[#This Row],[Scope]]))</f>
        <v>SCOPE 2</v>
      </c>
      <c r="E1729" s="3" t="str">
        <f>SUBSTITUTE(SUBSTITUTE(SUBSTITUTE(UPPER(Emission_Table_Raw[[#This Row],[GHG Type]]),"₂","2"),"₄","4"),"₀","0")</f>
        <v>CH4</v>
      </c>
      <c r="F1729" s="8">
        <f>IF(Emission_Table[ [#This Row],[Clean GHG Type] ]="CO2", Emission_Table[[#This Row],[Emissions (tons)]],
 IF(Emission_Table[[#This Row],[Clean GHG Type]]="CH4", Emission_Table[[#This Row],[Emissions (tons)]]*28,
 IF(Emission_Table[[#This Row],[Clean GHG Type]]="N2O", Emission_Table[[#This Row],[Emissions (tons)]]*265, "")))</f>
        <v>128404.87810716183</v>
      </c>
      <c r="G1729" s="8">
        <v>4585.8885038272083</v>
      </c>
    </row>
    <row r="1730" spans="1:7" ht="15.75" customHeight="1" x14ac:dyDescent="0.3">
      <c r="A1730" s="6" t="s">
        <v>122</v>
      </c>
      <c r="B1730" s="6" t="str">
        <f>TRIM(UPPER(Emission_Table_Raw[[#This Row],[Facility Name]]))</f>
        <v>TATA STEEL</v>
      </c>
      <c r="C1730" s="1" t="s">
        <v>34</v>
      </c>
      <c r="D1730" s="3" t="str">
        <f>TRIM(UPPER(Emission_Table_Raw[[#This Row],[Scope]]))</f>
        <v>SCOPE 1</v>
      </c>
      <c r="E1730" s="3" t="str">
        <f>SUBSTITUTE(SUBSTITUTE(SUBSTITUTE(UPPER(Emission_Table_Raw[[#This Row],[GHG Type]]),"₂","2"),"₄","4"),"₀","0")</f>
        <v>CH4</v>
      </c>
      <c r="F1730" s="8">
        <f>IF(Emission_Table[ [#This Row],[Clean GHG Type] ]="CO2", Emission_Table[[#This Row],[Emissions (tons)]],
 IF(Emission_Table[[#This Row],[Clean GHG Type]]="CH4", Emission_Table[[#This Row],[Emissions (tons)]]*28,
 IF(Emission_Table[[#This Row],[Clean GHG Type]]="N2O", Emission_Table[[#This Row],[Emissions (tons)]]*265, "")))</f>
        <v>48221.599999999999</v>
      </c>
      <c r="G1730" s="8">
        <v>1722.2</v>
      </c>
    </row>
    <row r="1731" spans="1:7" ht="15.75" customHeight="1" x14ac:dyDescent="0.3">
      <c r="A1731" s="6" t="s">
        <v>122</v>
      </c>
      <c r="B1731" s="6" t="str">
        <f>TRIM(UPPER(Emission_Table_Raw[[#This Row],[Facility Name]]))</f>
        <v>JSW ENERGY</v>
      </c>
      <c r="C1731" s="1" t="s">
        <v>23</v>
      </c>
      <c r="D1731" s="3" t="str">
        <f>TRIM(UPPER(Emission_Table_Raw[[#This Row],[Scope]]))</f>
        <v>SCOPE 2</v>
      </c>
      <c r="E1731" s="3" t="str">
        <f>SUBSTITUTE(SUBSTITUTE(SUBSTITUTE(UPPER(Emission_Table_Raw[[#This Row],[GHG Type]]),"₂","2"),"₄","4"),"₀","0")</f>
        <v>CH4</v>
      </c>
      <c r="F1731" s="8">
        <f>IF(Emission_Table[ [#This Row],[Clean GHG Type] ]="CO2", Emission_Table[[#This Row],[Emissions (tons)]],
 IF(Emission_Table[[#This Row],[Clean GHG Type]]="CH4", Emission_Table[[#This Row],[Emissions (tons)]]*28,
 IF(Emission_Table[[#This Row],[Clean GHG Type]]="N2O", Emission_Table[[#This Row],[Emissions (tons)]]*265, "")))</f>
        <v>135424.52000000002</v>
      </c>
      <c r="G1731" s="8">
        <v>4836.59</v>
      </c>
    </row>
    <row r="1732" spans="1:7" ht="15.75" customHeight="1" x14ac:dyDescent="0.3">
      <c r="A1732" s="6" t="s">
        <v>122</v>
      </c>
      <c r="B1732" s="6" t="str">
        <f>TRIM(UPPER(Emission_Table_Raw[[#This Row],[Facility Name]]))</f>
        <v>RELIANCE INDUSTRIES</v>
      </c>
      <c r="C1732" s="1" t="s">
        <v>34</v>
      </c>
      <c r="D1732" s="3" t="str">
        <f>TRIM(UPPER(Emission_Table_Raw[[#This Row],[Scope]]))</f>
        <v>SCOPE 3</v>
      </c>
      <c r="E1732" s="3" t="str">
        <f>SUBSTITUTE(SUBSTITUTE(SUBSTITUTE(UPPER(Emission_Table_Raw[[#This Row],[GHG Type]]),"₂","2"),"₄","4"),"₀","0")</f>
        <v>CH4</v>
      </c>
      <c r="F1732" s="8">
        <f>IF(Emission_Table[ [#This Row],[Clean GHG Type] ]="CO2", Emission_Table[[#This Row],[Emissions (tons)]],
 IF(Emission_Table[[#This Row],[Clean GHG Type]]="CH4", Emission_Table[[#This Row],[Emissions (tons)]]*28,
 IF(Emission_Table[[#This Row],[Clean GHG Type]]="N2O", Emission_Table[[#This Row],[Emissions (tons)]]*265, "")))</f>
        <v>88357.92</v>
      </c>
      <c r="G1732" s="8">
        <v>3155.64</v>
      </c>
    </row>
    <row r="1733" spans="1:7" ht="15.75" customHeight="1" x14ac:dyDescent="0.3">
      <c r="A1733" s="6" t="s">
        <v>122</v>
      </c>
      <c r="B1733" s="6" t="str">
        <f>TRIM(UPPER(Emission_Table_Raw[[#This Row],[Facility Name]]))</f>
        <v>TATA STEEL</v>
      </c>
      <c r="C1733" s="1" t="s">
        <v>8</v>
      </c>
      <c r="D1733" s="3" t="str">
        <f>TRIM(UPPER(Emission_Table_Raw[[#This Row],[Scope]]))</f>
        <v>SCOPE 2</v>
      </c>
      <c r="E1733" s="3" t="str">
        <f>SUBSTITUTE(SUBSTITUTE(SUBSTITUTE(UPPER(Emission_Table_Raw[[#This Row],[GHG Type]]),"₂","2"),"₄","4"),"₀","0")</f>
        <v>CO2</v>
      </c>
      <c r="F1733" s="8">
        <f>IF(Emission_Table[ [#This Row],[Clean GHG Type] ]="CO2", Emission_Table[[#This Row],[Emissions (tons)]],
 IF(Emission_Table[[#This Row],[Clean GHG Type]]="CH4", Emission_Table[[#This Row],[Emissions (tons)]]*28,
 IF(Emission_Table[[#This Row],[Clean GHG Type]]="N2O", Emission_Table[[#This Row],[Emissions (tons)]]*265, "")))</f>
        <v>4871.4203091378122</v>
      </c>
      <c r="G1733" s="8">
        <v>4871.4203091378122</v>
      </c>
    </row>
    <row r="1734" spans="1:7" ht="15.75" customHeight="1" x14ac:dyDescent="0.3">
      <c r="A1734" s="6" t="s">
        <v>122</v>
      </c>
      <c r="B1734" s="6" t="str">
        <f>TRIM(UPPER(Emission_Table_Raw[[#This Row],[Facility Name]]))</f>
        <v>JSW ENERGY</v>
      </c>
      <c r="C1734" s="1" t="s">
        <v>8</v>
      </c>
      <c r="D1734" s="3" t="str">
        <f>TRIM(UPPER(Emission_Table_Raw[[#This Row],[Scope]]))</f>
        <v>SCOPE 1</v>
      </c>
      <c r="E1734" s="3" t="str">
        <f>SUBSTITUTE(SUBSTITUTE(SUBSTITUTE(UPPER(Emission_Table_Raw[[#This Row],[GHG Type]]),"₂","2"),"₄","4"),"₀","0")</f>
        <v>CO2</v>
      </c>
      <c r="F1734" s="8">
        <f>IF(Emission_Table[ [#This Row],[Clean GHG Type] ]="CO2", Emission_Table[[#This Row],[Emissions (tons)]],
 IF(Emission_Table[[#This Row],[Clean GHG Type]]="CH4", Emission_Table[[#This Row],[Emissions (tons)]]*28,
 IF(Emission_Table[[#This Row],[Clean GHG Type]]="N2O", Emission_Table[[#This Row],[Emissions (tons)]]*265, "")))</f>
        <v>4191.3599999999997</v>
      </c>
      <c r="G1734" s="8">
        <v>4191.3599999999997</v>
      </c>
    </row>
    <row r="1735" spans="1:7" ht="15.75" customHeight="1" x14ac:dyDescent="0.3">
      <c r="A1735" s="6" t="s">
        <v>122</v>
      </c>
      <c r="B1735" s="6" t="str">
        <f>TRIM(UPPER(Emission_Table_Raw[[#This Row],[Facility Name]]))</f>
        <v>JSW ENERGY</v>
      </c>
      <c r="C1735" s="1" t="s">
        <v>23</v>
      </c>
      <c r="D1735" s="3" t="str">
        <f>TRIM(UPPER(Emission_Table_Raw[[#This Row],[Scope]]))</f>
        <v>SCOPE 1</v>
      </c>
      <c r="E1735" s="3" t="str">
        <f>SUBSTITUTE(SUBSTITUTE(SUBSTITUTE(UPPER(Emission_Table_Raw[[#This Row],[GHG Type]]),"₂","2"),"₄","4"),"₀","0")</f>
        <v>CH4</v>
      </c>
      <c r="F1735" s="8">
        <f>IF(Emission_Table[ [#This Row],[Clean GHG Type] ]="CO2", Emission_Table[[#This Row],[Emissions (tons)]],
 IF(Emission_Table[[#This Row],[Clean GHG Type]]="CH4", Emission_Table[[#This Row],[Emissions (tons)]]*28,
 IF(Emission_Table[[#This Row],[Clean GHG Type]]="N2O", Emission_Table[[#This Row],[Emissions (tons)]]*265, "")))</f>
        <v>75972.906273065484</v>
      </c>
      <c r="G1735" s="8">
        <v>2713.3180811809102</v>
      </c>
    </row>
    <row r="1736" spans="1:7" ht="15.75" customHeight="1" x14ac:dyDescent="0.3">
      <c r="A1736" s="6" t="s">
        <v>122</v>
      </c>
      <c r="B1736" s="6" t="str">
        <f>TRIM(UPPER(Emission_Table_Raw[[#This Row],[Facility Name]]))</f>
        <v>L&amp;T</v>
      </c>
      <c r="C1736" s="1" t="s">
        <v>13</v>
      </c>
      <c r="D1736" s="3" t="str">
        <f>TRIM(UPPER(Emission_Table_Raw[[#This Row],[Scope]]))</f>
        <v>SCOPE 2</v>
      </c>
      <c r="E1736" s="3" t="str">
        <f>SUBSTITUTE(SUBSTITUTE(SUBSTITUTE(UPPER(Emission_Table_Raw[[#This Row],[GHG Type]]),"₂","2"),"₄","4"),"₀","0")</f>
        <v>N2O</v>
      </c>
      <c r="F1736" s="8">
        <f>IF(Emission_Table[ [#This Row],[Clean GHG Type] ]="CO2", Emission_Table[[#This Row],[Emissions (tons)]],
 IF(Emission_Table[[#This Row],[Clean GHG Type]]="CH4", Emission_Table[[#This Row],[Emissions (tons)]]*28,
 IF(Emission_Table[[#This Row],[Clean GHG Type]]="N2O", Emission_Table[[#This Row],[Emissions (tons)]]*265, "")))</f>
        <v>435405.6</v>
      </c>
      <c r="G1736" s="8">
        <v>1643.04</v>
      </c>
    </row>
    <row r="1737" spans="1:7" ht="15.75" customHeight="1" x14ac:dyDescent="0.3">
      <c r="A1737" s="6" t="s">
        <v>122</v>
      </c>
      <c r="B1737" s="6" t="str">
        <f>TRIM(UPPER(Emission_Table_Raw[[#This Row],[Facility Name]]))</f>
        <v>ADANI GREEN</v>
      </c>
      <c r="C1737" s="1" t="s">
        <v>34</v>
      </c>
      <c r="D1737" s="3" t="str">
        <f>TRIM(UPPER(Emission_Table_Raw[[#This Row],[Scope]]))</f>
        <v>SCOPE 2</v>
      </c>
      <c r="E1737" s="3" t="str">
        <f>SUBSTITUTE(SUBSTITUTE(SUBSTITUTE(UPPER(Emission_Table_Raw[[#This Row],[GHG Type]]),"₂","2"),"₄","4"),"₀","0")</f>
        <v>CH4</v>
      </c>
      <c r="F1737" s="8">
        <f>IF(Emission_Table[ [#This Row],[Clean GHG Type] ]="CO2", Emission_Table[[#This Row],[Emissions (tons)]],
 IF(Emission_Table[[#This Row],[Clean GHG Type]]="CH4", Emission_Table[[#This Row],[Emissions (tons)]]*28,
 IF(Emission_Table[[#This Row],[Clean GHG Type]]="N2O", Emission_Table[[#This Row],[Emissions (tons)]]*265, "")))</f>
        <v>123508.28</v>
      </c>
      <c r="G1737" s="8">
        <v>4411.01</v>
      </c>
    </row>
    <row r="1738" spans="1:7" ht="15.75" customHeight="1" x14ac:dyDescent="0.3">
      <c r="A1738" s="6" t="s">
        <v>122</v>
      </c>
      <c r="B1738" s="6" t="str">
        <f>TRIM(UPPER(Emission_Table_Raw[[#This Row],[Facility Name]]))</f>
        <v>JSW ENERGY</v>
      </c>
      <c r="C1738" s="1" t="s">
        <v>34</v>
      </c>
      <c r="D1738" s="3" t="str">
        <f>TRIM(UPPER(Emission_Table_Raw[[#This Row],[Scope]]))</f>
        <v>SCOPE 1</v>
      </c>
      <c r="E1738" s="3" t="str">
        <f>SUBSTITUTE(SUBSTITUTE(SUBSTITUTE(UPPER(Emission_Table_Raw[[#This Row],[GHG Type]]),"₂","2"),"₄","4"),"₀","0")</f>
        <v>CH4</v>
      </c>
      <c r="F1738" s="8">
        <f>IF(Emission_Table[ [#This Row],[Clean GHG Type] ]="CO2", Emission_Table[[#This Row],[Emissions (tons)]],
 IF(Emission_Table[[#This Row],[Clean GHG Type]]="CH4", Emission_Table[[#This Row],[Emissions (tons)]]*28,
 IF(Emission_Table[[#This Row],[Clean GHG Type]]="N2O", Emission_Table[[#This Row],[Emissions (tons)]]*265, "")))</f>
        <v>111181.28</v>
      </c>
      <c r="G1738" s="8">
        <v>3970.76</v>
      </c>
    </row>
    <row r="1739" spans="1:7" ht="15.75" customHeight="1" x14ac:dyDescent="0.3">
      <c r="A1739" s="6" t="s">
        <v>122</v>
      </c>
      <c r="B1739" s="6" t="str">
        <f>TRIM(UPPER(Emission_Table_Raw[[#This Row],[Facility Name]]))</f>
        <v>TATA STEEL</v>
      </c>
      <c r="C1739" s="1" t="s">
        <v>8</v>
      </c>
      <c r="D1739" s="3" t="str">
        <f>TRIM(UPPER(Emission_Table_Raw[[#This Row],[Scope]]))</f>
        <v>SCOPE 1</v>
      </c>
      <c r="E1739" s="3" t="str">
        <f>SUBSTITUTE(SUBSTITUTE(SUBSTITUTE(UPPER(Emission_Table_Raw[[#This Row],[GHG Type]]),"₂","2"),"₄","4"),"₀","0")</f>
        <v>CO2</v>
      </c>
      <c r="F1739" s="8">
        <f>IF(Emission_Table[ [#This Row],[Clean GHG Type] ]="CO2", Emission_Table[[#This Row],[Emissions (tons)]],
 IF(Emission_Table[[#This Row],[Clean GHG Type]]="CH4", Emission_Table[[#This Row],[Emissions (tons)]]*28,
 IF(Emission_Table[[#This Row],[Clean GHG Type]]="N2O", Emission_Table[[#This Row],[Emissions (tons)]]*265, "")))</f>
        <v>2635.84</v>
      </c>
      <c r="G1739" s="8">
        <v>2635.84</v>
      </c>
    </row>
    <row r="1740" spans="1:7" ht="15.75" customHeight="1" x14ac:dyDescent="0.3">
      <c r="A1740" s="6" t="s">
        <v>122</v>
      </c>
      <c r="B1740" s="6" t="str">
        <f>TRIM(UPPER(Emission_Table_Raw[[#This Row],[Facility Name]]))</f>
        <v>L&amp;T</v>
      </c>
      <c r="C1740" s="1" t="s">
        <v>34</v>
      </c>
      <c r="D1740" s="3" t="str">
        <f>TRIM(UPPER(Emission_Table_Raw[[#This Row],[Scope]]))</f>
        <v>SCOPE 2</v>
      </c>
      <c r="E1740" s="3" t="str">
        <f>SUBSTITUTE(SUBSTITUTE(SUBSTITUTE(UPPER(Emission_Table_Raw[[#This Row],[GHG Type]]),"₂","2"),"₄","4"),"₀","0")</f>
        <v>CH4</v>
      </c>
      <c r="F1740" s="8">
        <f>IF(Emission_Table[ [#This Row],[Clean GHG Type] ]="CO2", Emission_Table[[#This Row],[Emissions (tons)]],
 IF(Emission_Table[[#This Row],[Clean GHG Type]]="CH4", Emission_Table[[#This Row],[Emissions (tons)]]*28,
 IF(Emission_Table[[#This Row],[Clean GHG Type]]="N2O", Emission_Table[[#This Row],[Emissions (tons)]]*265, "")))</f>
        <v>50291.920000000006</v>
      </c>
      <c r="G1740" s="8">
        <v>1796.14</v>
      </c>
    </row>
    <row r="1741" spans="1:7" ht="15.75" customHeight="1" x14ac:dyDescent="0.3">
      <c r="A1741" s="6" t="s">
        <v>122</v>
      </c>
      <c r="B1741" s="6" t="str">
        <f>TRIM(UPPER(Emission_Table_Raw[[#This Row],[Facility Name]]))</f>
        <v>ADANI GREEN</v>
      </c>
      <c r="C1741" s="1" t="s">
        <v>34</v>
      </c>
      <c r="D1741" s="3" t="str">
        <f>TRIM(UPPER(Emission_Table_Raw[[#This Row],[Scope]]))</f>
        <v>SCOPE 2</v>
      </c>
      <c r="E1741" s="3" t="str">
        <f>SUBSTITUTE(SUBSTITUTE(SUBSTITUTE(UPPER(Emission_Table_Raw[[#This Row],[GHG Type]]),"₂","2"),"₄","4"),"₀","0")</f>
        <v>CO2</v>
      </c>
      <c r="F1741" s="8">
        <f>IF(Emission_Table[ [#This Row],[Clean GHG Type] ]="CO2", Emission_Table[[#This Row],[Emissions (tons)]],
 IF(Emission_Table[[#This Row],[Clean GHG Type]]="CH4", Emission_Table[[#This Row],[Emissions (tons)]]*28,
 IF(Emission_Table[[#This Row],[Clean GHG Type]]="N2O", Emission_Table[[#This Row],[Emissions (tons)]]*265, "")))</f>
        <v>2626.92</v>
      </c>
      <c r="G1741" s="8">
        <v>2626.92</v>
      </c>
    </row>
    <row r="1742" spans="1:7" ht="15.75" customHeight="1" x14ac:dyDescent="0.3">
      <c r="A1742" s="6" t="s">
        <v>122</v>
      </c>
      <c r="B1742" s="6" t="str">
        <f>TRIM(UPPER(Emission_Table_Raw[[#This Row],[Facility Name]]))</f>
        <v>ADANI GREEN</v>
      </c>
      <c r="C1742" s="1" t="s">
        <v>23</v>
      </c>
      <c r="D1742" s="3" t="str">
        <f>TRIM(UPPER(Emission_Table_Raw[[#This Row],[Scope]]))</f>
        <v>SCOPE 3</v>
      </c>
      <c r="E1742" s="3" t="str">
        <f>SUBSTITUTE(SUBSTITUTE(SUBSTITUTE(UPPER(Emission_Table_Raw[[#This Row],[GHG Type]]),"₂","2"),"₄","4"),"₀","0")</f>
        <v>CH4</v>
      </c>
      <c r="F1742" s="8">
        <f>IF(Emission_Table[ [#This Row],[Clean GHG Type] ]="CO2", Emission_Table[[#This Row],[Emissions (tons)]],
 IF(Emission_Table[[#This Row],[Clean GHG Type]]="CH4", Emission_Table[[#This Row],[Emissions (tons)]]*28,
 IF(Emission_Table[[#This Row],[Clean GHG Type]]="N2O", Emission_Table[[#This Row],[Emissions (tons)]]*265, "")))</f>
        <v>140715.14242224884</v>
      </c>
      <c r="G1742" s="8">
        <v>5025.5408007946016</v>
      </c>
    </row>
    <row r="1743" spans="1:7" ht="15.75" customHeight="1" x14ac:dyDescent="0.3">
      <c r="A1743" s="6" t="s">
        <v>122</v>
      </c>
      <c r="B1743" s="6" t="str">
        <f>TRIM(UPPER(Emission_Table_Raw[[#This Row],[Facility Name]]))</f>
        <v>TATA STEEL</v>
      </c>
      <c r="C1743" s="1" t="s">
        <v>34</v>
      </c>
      <c r="D1743" s="3" t="str">
        <f>TRIM(UPPER(Emission_Table_Raw[[#This Row],[Scope]]))</f>
        <v>SCOPE 3</v>
      </c>
      <c r="E1743" s="3" t="str">
        <f>SUBSTITUTE(SUBSTITUTE(SUBSTITUTE(UPPER(Emission_Table_Raw[[#This Row],[GHG Type]]),"₂","2"),"₄","4"),"₀","0")</f>
        <v>N2O</v>
      </c>
      <c r="F1743" s="8">
        <f>IF(Emission_Table[ [#This Row],[Clean GHG Type] ]="CO2", Emission_Table[[#This Row],[Emissions (tons)]],
 IF(Emission_Table[[#This Row],[Clean GHG Type]]="CH4", Emission_Table[[#This Row],[Emissions (tons)]]*28,
 IF(Emission_Table[[#This Row],[Clean GHG Type]]="N2O", Emission_Table[[#This Row],[Emissions (tons)]]*265, "")))</f>
        <v>1205239.3629914008</v>
      </c>
      <c r="G1743" s="8">
        <v>4548.0730678920781</v>
      </c>
    </row>
    <row r="1744" spans="1:7" ht="15.75" customHeight="1" x14ac:dyDescent="0.3">
      <c r="A1744" s="6" t="s">
        <v>122</v>
      </c>
      <c r="B1744" s="6" t="str">
        <f>TRIM(UPPER(Emission_Table_Raw[[#This Row],[Facility Name]]))</f>
        <v>ADANI GREEN</v>
      </c>
      <c r="C1744" s="1" t="s">
        <v>13</v>
      </c>
      <c r="D1744" s="3" t="str">
        <f>TRIM(UPPER(Emission_Table_Raw[[#This Row],[Scope]]))</f>
        <v>SCOPE 3</v>
      </c>
      <c r="E1744" s="3" t="str">
        <f>SUBSTITUTE(SUBSTITUTE(SUBSTITUTE(UPPER(Emission_Table_Raw[[#This Row],[GHG Type]]),"₂","2"),"₄","4"),"₀","0")</f>
        <v>CH4</v>
      </c>
      <c r="F1744" s="8">
        <f>IF(Emission_Table[ [#This Row],[Clean GHG Type] ]="CO2", Emission_Table[[#This Row],[Emissions (tons)]],
 IF(Emission_Table[[#This Row],[Clean GHG Type]]="CH4", Emission_Table[[#This Row],[Emissions (tons)]]*28,
 IF(Emission_Table[[#This Row],[Clean GHG Type]]="N2O", Emission_Table[[#This Row],[Emissions (tons)]]*265, "")))</f>
        <v>137579.03965682915</v>
      </c>
      <c r="G1744" s="8">
        <v>4913.5371306010411</v>
      </c>
    </row>
    <row r="1745" spans="1:7" ht="15.75" customHeight="1" x14ac:dyDescent="0.3">
      <c r="A1745" s="6" t="s">
        <v>52</v>
      </c>
      <c r="B1745" s="6" t="str">
        <f>TRIM(UPPER(Emission_Table_Raw[[#This Row],[Facility Name]]))</f>
        <v>JSW ENERGY</v>
      </c>
      <c r="C1745" s="1" t="s">
        <v>13</v>
      </c>
      <c r="D1745" s="3" t="str">
        <f>TRIM(UPPER(Emission_Table_Raw[[#This Row],[Scope]]))</f>
        <v>SCOPE 1</v>
      </c>
      <c r="E1745" s="3" t="str">
        <f>SUBSTITUTE(SUBSTITUTE(SUBSTITUTE(UPPER(Emission_Table_Raw[[#This Row],[GHG Type]]),"₂","2"),"₄","4"),"₀","0")</f>
        <v>N2O</v>
      </c>
      <c r="F1745" s="8">
        <f>IF(Emission_Table[ [#This Row],[Clean GHG Type] ]="CO2", Emission_Table[[#This Row],[Emissions (tons)]],
 IF(Emission_Table[[#This Row],[Clean GHG Type]]="CH4", Emission_Table[[#This Row],[Emissions (tons)]]*28,
 IF(Emission_Table[[#This Row],[Clean GHG Type]]="N2O", Emission_Table[[#This Row],[Emissions (tons)]]*265, "")))</f>
        <v>1095441.0999999999</v>
      </c>
      <c r="G1745" s="8">
        <v>4133.74</v>
      </c>
    </row>
    <row r="1746" spans="1:7" ht="15.75" customHeight="1" x14ac:dyDescent="0.3">
      <c r="A1746" s="6" t="s">
        <v>52</v>
      </c>
      <c r="B1746" s="6" t="str">
        <f>TRIM(UPPER(Emission_Table_Raw[[#This Row],[Facility Name]]))</f>
        <v>L&amp;T</v>
      </c>
      <c r="C1746" s="1" t="s">
        <v>8</v>
      </c>
      <c r="D1746" s="3" t="str">
        <f>TRIM(UPPER(Emission_Table_Raw[[#This Row],[Scope]]))</f>
        <v>SCOPE 2</v>
      </c>
      <c r="E1746" s="3" t="str">
        <f>SUBSTITUTE(SUBSTITUTE(SUBSTITUTE(UPPER(Emission_Table_Raw[[#This Row],[GHG Type]]),"₂","2"),"₄","4"),"₀","0")</f>
        <v>CH4</v>
      </c>
      <c r="F1746" s="8">
        <f>IF(Emission_Table[ [#This Row],[Clean GHG Type] ]="CO2", Emission_Table[[#This Row],[Emissions (tons)]],
 IF(Emission_Table[[#This Row],[Clean GHG Type]]="CH4", Emission_Table[[#This Row],[Emissions (tons)]]*28,
 IF(Emission_Table[[#This Row],[Clean GHG Type]]="N2O", Emission_Table[[#This Row],[Emissions (tons)]]*265, "")))</f>
        <v>52006.252260691312</v>
      </c>
      <c r="G1746" s="8">
        <v>1857.3661521675469</v>
      </c>
    </row>
    <row r="1747" spans="1:7" ht="15.75" customHeight="1" x14ac:dyDescent="0.3">
      <c r="A1747" s="6" t="s">
        <v>52</v>
      </c>
      <c r="B1747" s="6" t="str">
        <f>TRIM(UPPER(Emission_Table_Raw[[#This Row],[Facility Name]]))</f>
        <v>TATA STEEL</v>
      </c>
      <c r="C1747" s="1" t="s">
        <v>34</v>
      </c>
      <c r="D1747" s="3" t="str">
        <f>TRIM(UPPER(Emission_Table_Raw[[#This Row],[Scope]]))</f>
        <v>SCOPE 2</v>
      </c>
      <c r="E1747" s="3" t="str">
        <f>SUBSTITUTE(SUBSTITUTE(SUBSTITUTE(UPPER(Emission_Table_Raw[[#This Row],[GHG Type]]),"₂","2"),"₄","4"),"₀","0")</f>
        <v>CO2</v>
      </c>
      <c r="F1747" s="8">
        <f>IF(Emission_Table[ [#This Row],[Clean GHG Type] ]="CO2", Emission_Table[[#This Row],[Emissions (tons)]],
 IF(Emission_Table[[#This Row],[Clean GHG Type]]="CH4", Emission_Table[[#This Row],[Emissions (tons)]]*28,
 IF(Emission_Table[[#This Row],[Clean GHG Type]]="N2O", Emission_Table[[#This Row],[Emissions (tons)]]*265, "")))</f>
        <v>2822.9423634992941</v>
      </c>
      <c r="G1747" s="8">
        <v>2822.9423634992941</v>
      </c>
    </row>
    <row r="1748" spans="1:7" ht="15.75" customHeight="1" x14ac:dyDescent="0.3">
      <c r="A1748" s="6" t="s">
        <v>52</v>
      </c>
      <c r="B1748" s="6" t="str">
        <f>TRIM(UPPER(Emission_Table_Raw[[#This Row],[Facility Name]]))</f>
        <v>RELIANCE INDUSTRIES</v>
      </c>
      <c r="C1748" s="1" t="s">
        <v>34</v>
      </c>
      <c r="D1748" s="3" t="str">
        <f>TRIM(UPPER(Emission_Table_Raw[[#This Row],[Scope]]))</f>
        <v>SCOPE 2</v>
      </c>
      <c r="E1748" s="3" t="str">
        <f>SUBSTITUTE(SUBSTITUTE(SUBSTITUTE(UPPER(Emission_Table_Raw[[#This Row],[GHG Type]]),"₂","2"),"₄","4"),"₀","0")</f>
        <v>N2O</v>
      </c>
      <c r="F1748" s="8">
        <f>IF(Emission_Table[ [#This Row],[Clean GHG Type] ]="CO2", Emission_Table[[#This Row],[Emissions (tons)]],
 IF(Emission_Table[[#This Row],[Clean GHG Type]]="CH4", Emission_Table[[#This Row],[Emissions (tons)]]*28,
 IF(Emission_Table[[#This Row],[Clean GHG Type]]="N2O", Emission_Table[[#This Row],[Emissions (tons)]]*265, "")))</f>
        <v>999315</v>
      </c>
      <c r="G1748" s="8">
        <v>3771</v>
      </c>
    </row>
    <row r="1749" spans="1:7" ht="15.75" customHeight="1" x14ac:dyDescent="0.3">
      <c r="A1749" s="6" t="s">
        <v>52</v>
      </c>
      <c r="B1749" s="6" t="str">
        <f>TRIM(UPPER(Emission_Table_Raw[[#This Row],[Facility Name]]))</f>
        <v>TATA STEEL</v>
      </c>
      <c r="C1749" s="1" t="s">
        <v>8</v>
      </c>
      <c r="D1749" s="3" t="str">
        <f>TRIM(UPPER(Emission_Table_Raw[[#This Row],[Scope]]))</f>
        <v>SCOPE 2</v>
      </c>
      <c r="E1749" s="3" t="str">
        <f>SUBSTITUTE(SUBSTITUTE(SUBSTITUTE(UPPER(Emission_Table_Raw[[#This Row],[GHG Type]]),"₂","2"),"₄","4"),"₀","0")</f>
        <v>CO2</v>
      </c>
      <c r="F1749" s="8">
        <f>IF(Emission_Table[ [#This Row],[Clean GHG Type] ]="CO2", Emission_Table[[#This Row],[Emissions (tons)]],
 IF(Emission_Table[[#This Row],[Clean GHG Type]]="CH4", Emission_Table[[#This Row],[Emissions (tons)]]*28,
 IF(Emission_Table[[#This Row],[Clean GHG Type]]="N2O", Emission_Table[[#This Row],[Emissions (tons)]]*265, "")))</f>
        <v>4466.1000000000004</v>
      </c>
      <c r="G1749" s="8">
        <v>4466.1000000000004</v>
      </c>
    </row>
    <row r="1750" spans="1:7" ht="15.75" customHeight="1" x14ac:dyDescent="0.3">
      <c r="A1750" s="6" t="s">
        <v>52</v>
      </c>
      <c r="B1750" s="6" t="str">
        <f>TRIM(UPPER(Emission_Table_Raw[[#This Row],[Facility Name]]))</f>
        <v>RELIANCE INDUSTRIES</v>
      </c>
      <c r="C1750" s="1" t="s">
        <v>23</v>
      </c>
      <c r="D1750" s="3" t="str">
        <f>TRIM(UPPER(Emission_Table_Raw[[#This Row],[Scope]]))</f>
        <v>SCOPE 3</v>
      </c>
      <c r="E1750" s="3" t="str">
        <f>SUBSTITUTE(SUBSTITUTE(SUBSTITUTE(UPPER(Emission_Table_Raw[[#This Row],[GHG Type]]),"₂","2"),"₄","4"),"₀","0")</f>
        <v>N2O</v>
      </c>
      <c r="F1750" s="8">
        <f>IF(Emission_Table[ [#This Row],[Clean GHG Type] ]="CO2", Emission_Table[[#This Row],[Emissions (tons)]],
 IF(Emission_Table[[#This Row],[Clean GHG Type]]="CH4", Emission_Table[[#This Row],[Emissions (tons)]]*28,
 IF(Emission_Table[[#This Row],[Clean GHG Type]]="N2O", Emission_Table[[#This Row],[Emissions (tons)]]*265, "")))</f>
        <v>473258.2</v>
      </c>
      <c r="G1750" s="8">
        <v>1785.88</v>
      </c>
    </row>
    <row r="1751" spans="1:7" ht="15.75" customHeight="1" x14ac:dyDescent="0.3">
      <c r="A1751" s="6" t="s">
        <v>52</v>
      </c>
      <c r="B1751" s="6" t="str">
        <f>TRIM(UPPER(Emission_Table_Raw[[#This Row],[Facility Name]]))</f>
        <v>TATA STEEL</v>
      </c>
      <c r="C1751" s="1" t="s">
        <v>34</v>
      </c>
      <c r="D1751" s="3" t="str">
        <f>TRIM(UPPER(Emission_Table_Raw[[#This Row],[Scope]]))</f>
        <v>SCOPE 2</v>
      </c>
      <c r="E1751" s="3" t="str">
        <f>SUBSTITUTE(SUBSTITUTE(SUBSTITUTE(UPPER(Emission_Table_Raw[[#This Row],[GHG Type]]),"₂","2"),"₄","4"),"₀","0")</f>
        <v>CH4</v>
      </c>
      <c r="F1751" s="8">
        <f>IF(Emission_Table[ [#This Row],[Clean GHG Type] ]="CO2", Emission_Table[[#This Row],[Emissions (tons)]],
 IF(Emission_Table[[#This Row],[Clean GHG Type]]="CH4", Emission_Table[[#This Row],[Emissions (tons)]]*28,
 IF(Emission_Table[[#This Row],[Clean GHG Type]]="N2O", Emission_Table[[#This Row],[Emissions (tons)]]*265, "")))</f>
        <v>89399.8</v>
      </c>
      <c r="G1751" s="8">
        <v>3192.85</v>
      </c>
    </row>
    <row r="1752" spans="1:7" ht="15.75" customHeight="1" x14ac:dyDescent="0.3">
      <c r="A1752" s="6" t="s">
        <v>52</v>
      </c>
      <c r="B1752" s="6" t="str">
        <f>TRIM(UPPER(Emission_Table_Raw[[#This Row],[Facility Name]]))</f>
        <v>L&amp;T</v>
      </c>
      <c r="C1752" s="1" t="s">
        <v>13</v>
      </c>
      <c r="D1752" s="3" t="str">
        <f>TRIM(UPPER(Emission_Table_Raw[[#This Row],[Scope]]))</f>
        <v>SCOPE 3</v>
      </c>
      <c r="E1752" s="3" t="str">
        <f>SUBSTITUTE(SUBSTITUTE(SUBSTITUTE(UPPER(Emission_Table_Raw[[#This Row],[GHG Type]]),"₂","2"),"₄","4"),"₀","0")</f>
        <v>CH4</v>
      </c>
      <c r="F1752" s="8">
        <f>IF(Emission_Table[ [#This Row],[Clean GHG Type] ]="CO2", Emission_Table[[#This Row],[Emissions (tons)]],
 IF(Emission_Table[[#This Row],[Clean GHG Type]]="CH4", Emission_Table[[#This Row],[Emissions (tons)]]*28,
 IF(Emission_Table[[#This Row],[Clean GHG Type]]="N2O", Emission_Table[[#This Row],[Emissions (tons)]]*265, "")))</f>
        <v>22528.240000000002</v>
      </c>
      <c r="G1752" s="8">
        <v>804.58</v>
      </c>
    </row>
    <row r="1753" spans="1:7" ht="15.75" customHeight="1" x14ac:dyDescent="0.3">
      <c r="A1753" s="6" t="s">
        <v>52</v>
      </c>
      <c r="B1753" s="6" t="str">
        <f>TRIM(UPPER(Emission_Table_Raw[[#This Row],[Facility Name]]))</f>
        <v>RELIANCE INDUSTRIES</v>
      </c>
      <c r="C1753" s="1" t="s">
        <v>23</v>
      </c>
      <c r="D1753" s="3" t="str">
        <f>TRIM(UPPER(Emission_Table_Raw[[#This Row],[Scope]]))</f>
        <v>SCOPE 1</v>
      </c>
      <c r="E1753" s="3" t="str">
        <f>SUBSTITUTE(SUBSTITUTE(SUBSTITUTE(UPPER(Emission_Table_Raw[[#This Row],[GHG Type]]),"₂","2"),"₄","4"),"₀","0")</f>
        <v>CH4</v>
      </c>
      <c r="F1753" s="8">
        <f>IF(Emission_Table[ [#This Row],[Clean GHG Type] ]="CO2", Emission_Table[[#This Row],[Emissions (tons)]],
 IF(Emission_Table[[#This Row],[Clean GHG Type]]="CH4", Emission_Table[[#This Row],[Emissions (tons)]]*28,
 IF(Emission_Table[[#This Row],[Clean GHG Type]]="N2O", Emission_Table[[#This Row],[Emissions (tons)]]*265, "")))</f>
        <v>104661.76000000001</v>
      </c>
      <c r="G1753" s="8">
        <v>3737.92</v>
      </c>
    </row>
    <row r="1754" spans="1:7" ht="15.75" customHeight="1" x14ac:dyDescent="0.3">
      <c r="A1754" s="6" t="s">
        <v>52</v>
      </c>
      <c r="B1754" s="6" t="str">
        <f>TRIM(UPPER(Emission_Table_Raw[[#This Row],[Facility Name]]))</f>
        <v>L&amp;T</v>
      </c>
      <c r="C1754" s="1" t="s">
        <v>8</v>
      </c>
      <c r="D1754" s="3" t="str">
        <f>TRIM(UPPER(Emission_Table_Raw[[#This Row],[Scope]]))</f>
        <v>SCOPE 2</v>
      </c>
      <c r="E1754" s="3" t="str">
        <f>SUBSTITUTE(SUBSTITUTE(SUBSTITUTE(UPPER(Emission_Table_Raw[[#This Row],[GHG Type]]),"₂","2"),"₄","4"),"₀","0")</f>
        <v>CH4</v>
      </c>
      <c r="F1754" s="8">
        <f>IF(Emission_Table[ [#This Row],[Clean GHG Type] ]="CO2", Emission_Table[[#This Row],[Emissions (tons)]],
 IF(Emission_Table[[#This Row],[Clean GHG Type]]="CH4", Emission_Table[[#This Row],[Emissions (tons)]]*28,
 IF(Emission_Table[[#This Row],[Clean GHG Type]]="N2O", Emission_Table[[#This Row],[Emissions (tons)]]*265, "")))</f>
        <v>130851.28</v>
      </c>
      <c r="G1754" s="8">
        <v>4673.26</v>
      </c>
    </row>
    <row r="1755" spans="1:7" ht="15.75" customHeight="1" x14ac:dyDescent="0.3">
      <c r="A1755" s="6" t="s">
        <v>52</v>
      </c>
      <c r="B1755" s="6" t="str">
        <f>TRIM(UPPER(Emission_Table_Raw[[#This Row],[Facility Name]]))</f>
        <v>RELIANCE INDUSTRIES</v>
      </c>
      <c r="C1755" s="1" t="s">
        <v>23</v>
      </c>
      <c r="D1755" s="3" t="str">
        <f>TRIM(UPPER(Emission_Table_Raw[[#This Row],[Scope]]))</f>
        <v>SCOPE 2</v>
      </c>
      <c r="E1755" s="3" t="str">
        <f>SUBSTITUTE(SUBSTITUTE(SUBSTITUTE(UPPER(Emission_Table_Raw[[#This Row],[GHG Type]]),"₂","2"),"₄","4"),"₀","0")</f>
        <v>CH4</v>
      </c>
      <c r="F1755" s="8">
        <f>IF(Emission_Table[ [#This Row],[Clean GHG Type] ]="CO2", Emission_Table[[#This Row],[Emissions (tons)]],
 IF(Emission_Table[[#This Row],[Clean GHG Type]]="CH4", Emission_Table[[#This Row],[Emissions (tons)]]*28,
 IF(Emission_Table[[#This Row],[Clean GHG Type]]="N2O", Emission_Table[[#This Row],[Emissions (tons)]]*265, "")))</f>
        <v>33630.788256042855</v>
      </c>
      <c r="G1755" s="8">
        <v>1201.099580572959</v>
      </c>
    </row>
    <row r="1756" spans="1:7" ht="15.75" customHeight="1" x14ac:dyDescent="0.3">
      <c r="A1756" s="6" t="s">
        <v>52</v>
      </c>
      <c r="B1756" s="6" t="str">
        <f>TRIM(UPPER(Emission_Table_Raw[[#This Row],[Facility Name]]))</f>
        <v>ADANI GREEN</v>
      </c>
      <c r="C1756" s="1" t="s">
        <v>13</v>
      </c>
      <c r="D1756" s="3" t="str">
        <f>TRIM(UPPER(Emission_Table_Raw[[#This Row],[Scope]]))</f>
        <v>SCOPE 1</v>
      </c>
      <c r="E1756" s="3" t="str">
        <f>SUBSTITUTE(SUBSTITUTE(SUBSTITUTE(UPPER(Emission_Table_Raw[[#This Row],[GHG Type]]),"₂","2"),"₄","4"),"₀","0")</f>
        <v>CH4</v>
      </c>
      <c r="F1756" s="8">
        <f>IF(Emission_Table[ [#This Row],[Clean GHG Type] ]="CO2", Emission_Table[[#This Row],[Emissions (tons)]],
 IF(Emission_Table[[#This Row],[Clean GHG Type]]="CH4", Emission_Table[[#This Row],[Emissions (tons)]]*28,
 IF(Emission_Table[[#This Row],[Clean GHG Type]]="N2O", Emission_Table[[#This Row],[Emissions (tons)]]*265, "")))</f>
        <v>124037.48</v>
      </c>
      <c r="G1756" s="8">
        <v>4429.91</v>
      </c>
    </row>
    <row r="1757" spans="1:7" ht="15.75" customHeight="1" x14ac:dyDescent="0.3">
      <c r="A1757" s="6" t="s">
        <v>52</v>
      </c>
      <c r="B1757" s="6" t="str">
        <f>TRIM(UPPER(Emission_Table_Raw[[#This Row],[Facility Name]]))</f>
        <v>RELIANCE INDUSTRIES</v>
      </c>
      <c r="C1757" s="1" t="s">
        <v>34</v>
      </c>
      <c r="D1757" s="3" t="str">
        <f>TRIM(UPPER(Emission_Table_Raw[[#This Row],[Scope]]))</f>
        <v>SCOPE 1</v>
      </c>
      <c r="E1757" s="3" t="str">
        <f>SUBSTITUTE(SUBSTITUTE(SUBSTITUTE(UPPER(Emission_Table_Raw[[#This Row],[GHG Type]]),"₂","2"),"₄","4"),"₀","0")</f>
        <v>N2O</v>
      </c>
      <c r="F1757" s="8">
        <f>IF(Emission_Table[ [#This Row],[Clean GHG Type] ]="CO2", Emission_Table[[#This Row],[Emissions (tons)]],
 IF(Emission_Table[[#This Row],[Clean GHG Type]]="CH4", Emission_Table[[#This Row],[Emissions (tons)]]*28,
 IF(Emission_Table[[#This Row],[Clean GHG Type]]="N2O", Emission_Table[[#This Row],[Emissions (tons)]]*265, "")))</f>
        <v>1318517.6736653659</v>
      </c>
      <c r="G1757" s="8">
        <v>4975.5383911900599</v>
      </c>
    </row>
    <row r="1758" spans="1:7" ht="15.75" customHeight="1" x14ac:dyDescent="0.3">
      <c r="A1758" s="6" t="s">
        <v>52</v>
      </c>
      <c r="B1758" s="6" t="str">
        <f>TRIM(UPPER(Emission_Table_Raw[[#This Row],[Facility Name]]))</f>
        <v>L&amp;T</v>
      </c>
      <c r="C1758" s="1" t="s">
        <v>34</v>
      </c>
      <c r="D1758" s="3" t="str">
        <f>TRIM(UPPER(Emission_Table_Raw[[#This Row],[Scope]]))</f>
        <v>SCOPE 2</v>
      </c>
      <c r="E1758" s="3" t="str">
        <f>SUBSTITUTE(SUBSTITUTE(SUBSTITUTE(UPPER(Emission_Table_Raw[[#This Row],[GHG Type]]),"₂","2"),"₄","4"),"₀","0")</f>
        <v>CO2</v>
      </c>
      <c r="F1758" s="8">
        <f>IF(Emission_Table[ [#This Row],[Clean GHG Type] ]="CO2", Emission_Table[[#This Row],[Emissions (tons)]],
 IF(Emission_Table[[#This Row],[Clean GHG Type]]="CH4", Emission_Table[[#This Row],[Emissions (tons)]]*28,
 IF(Emission_Table[[#This Row],[Clean GHG Type]]="N2O", Emission_Table[[#This Row],[Emissions (tons)]]*265, "")))</f>
        <v>1004.91</v>
      </c>
      <c r="G1758" s="8">
        <v>1004.91</v>
      </c>
    </row>
    <row r="1759" spans="1:7" ht="15.75" customHeight="1" x14ac:dyDescent="0.3">
      <c r="A1759" s="6" t="s">
        <v>52</v>
      </c>
      <c r="B1759" s="6" t="str">
        <f>TRIM(UPPER(Emission_Table_Raw[[#This Row],[Facility Name]]))</f>
        <v>RELIANCE INDUSTRIES</v>
      </c>
      <c r="C1759" s="1" t="s">
        <v>23</v>
      </c>
      <c r="D1759" s="3" t="str">
        <f>TRIM(UPPER(Emission_Table_Raw[[#This Row],[Scope]]))</f>
        <v>SCOPE 1</v>
      </c>
      <c r="E1759" s="3" t="str">
        <f>SUBSTITUTE(SUBSTITUTE(SUBSTITUTE(UPPER(Emission_Table_Raw[[#This Row],[GHG Type]]),"₂","2"),"₄","4"),"₀","0")</f>
        <v>N2O</v>
      </c>
      <c r="F1759" s="8">
        <f>IF(Emission_Table[ [#This Row],[Clean GHG Type] ]="CO2", Emission_Table[[#This Row],[Emissions (tons)]],
 IF(Emission_Table[[#This Row],[Clean GHG Type]]="CH4", Emission_Table[[#This Row],[Emissions (tons)]]*28,
 IF(Emission_Table[[#This Row],[Clean GHG Type]]="N2O", Emission_Table[[#This Row],[Emissions (tons)]]*265, "")))</f>
        <v>970098.75</v>
      </c>
      <c r="G1759" s="8">
        <v>3660.75</v>
      </c>
    </row>
    <row r="1760" spans="1:7" ht="15.75" customHeight="1" x14ac:dyDescent="0.3">
      <c r="A1760" s="6" t="s">
        <v>92</v>
      </c>
      <c r="B1760" s="6" t="str">
        <f>TRIM(UPPER(Emission_Table_Raw[[#This Row],[Facility Name]]))</f>
        <v>L&amp;T</v>
      </c>
      <c r="C1760" s="1" t="s">
        <v>13</v>
      </c>
      <c r="D1760" s="3" t="str">
        <f>TRIM(UPPER(Emission_Table_Raw[[#This Row],[Scope]]))</f>
        <v>SCOPE 2</v>
      </c>
      <c r="E1760" s="3" t="str">
        <f>SUBSTITUTE(SUBSTITUTE(SUBSTITUTE(UPPER(Emission_Table_Raw[[#This Row],[GHG Type]]),"₂","2"),"₄","4"),"₀","0")</f>
        <v>CO2</v>
      </c>
      <c r="F1760" s="8">
        <f>IF(Emission_Table[ [#This Row],[Clean GHG Type] ]="CO2", Emission_Table[[#This Row],[Emissions (tons)]],
 IF(Emission_Table[[#This Row],[Clean GHG Type]]="CH4", Emission_Table[[#This Row],[Emissions (tons)]]*28,
 IF(Emission_Table[[#This Row],[Clean GHG Type]]="N2O", Emission_Table[[#This Row],[Emissions (tons)]]*265, "")))</f>
        <v>569.39</v>
      </c>
      <c r="G1760" s="8">
        <v>569.39</v>
      </c>
    </row>
    <row r="1761" spans="1:7" ht="15.75" customHeight="1" x14ac:dyDescent="0.3">
      <c r="A1761" s="6" t="s">
        <v>92</v>
      </c>
      <c r="B1761" s="6" t="str">
        <f>TRIM(UPPER(Emission_Table_Raw[[#This Row],[Facility Name]]))</f>
        <v>TATA STEEL</v>
      </c>
      <c r="C1761" s="1" t="s">
        <v>34</v>
      </c>
      <c r="D1761" s="3" t="str">
        <f>TRIM(UPPER(Emission_Table_Raw[[#This Row],[Scope]]))</f>
        <v>SCOPE 3</v>
      </c>
      <c r="E1761" s="3" t="str">
        <f>SUBSTITUTE(SUBSTITUTE(SUBSTITUTE(UPPER(Emission_Table_Raw[[#This Row],[GHG Type]]),"₂","2"),"₄","4"),"₀","0")</f>
        <v>N2O</v>
      </c>
      <c r="F1761" s="8">
        <f>IF(Emission_Table[ [#This Row],[Clean GHG Type] ]="CO2", Emission_Table[[#This Row],[Emissions (tons)]],
 IF(Emission_Table[[#This Row],[Clean GHG Type]]="CH4", Emission_Table[[#This Row],[Emissions (tons)]]*28,
 IF(Emission_Table[[#This Row],[Clean GHG Type]]="N2O", Emission_Table[[#This Row],[Emissions (tons)]]*265, "")))</f>
        <v>347971.5</v>
      </c>
      <c r="G1761" s="8">
        <v>1313.1</v>
      </c>
    </row>
    <row r="1762" spans="1:7" ht="15.75" customHeight="1" x14ac:dyDescent="0.3">
      <c r="A1762" s="6" t="s">
        <v>92</v>
      </c>
      <c r="B1762" s="6" t="str">
        <f>TRIM(UPPER(Emission_Table_Raw[[#This Row],[Facility Name]]))</f>
        <v>ADANI GREEN</v>
      </c>
      <c r="C1762" s="1" t="s">
        <v>13</v>
      </c>
      <c r="D1762" s="3" t="str">
        <f>TRIM(UPPER(Emission_Table_Raw[[#This Row],[Scope]]))</f>
        <v>SCOPE 3</v>
      </c>
      <c r="E1762" s="3" t="str">
        <f>SUBSTITUTE(SUBSTITUTE(SUBSTITUTE(UPPER(Emission_Table_Raw[[#This Row],[GHG Type]]),"₂","2"),"₄","4"),"₀","0")</f>
        <v>N2O</v>
      </c>
      <c r="F1762" s="8">
        <f>IF(Emission_Table[ [#This Row],[Clean GHG Type] ]="CO2", Emission_Table[[#This Row],[Emissions (tons)]],
 IF(Emission_Table[[#This Row],[Clean GHG Type]]="CH4", Emission_Table[[#This Row],[Emissions (tons)]]*28,
 IF(Emission_Table[[#This Row],[Clean GHG Type]]="N2O", Emission_Table[[#This Row],[Emissions (tons)]]*265, "")))</f>
        <v>916314.35</v>
      </c>
      <c r="G1762" s="8">
        <v>3457.79</v>
      </c>
    </row>
    <row r="1763" spans="1:7" ht="15.75" customHeight="1" x14ac:dyDescent="0.3">
      <c r="A1763" s="6" t="s">
        <v>92</v>
      </c>
      <c r="B1763" s="6" t="str">
        <f>TRIM(UPPER(Emission_Table_Raw[[#This Row],[Facility Name]]))</f>
        <v>RELIANCE INDUSTRIES</v>
      </c>
      <c r="C1763" s="1" t="s">
        <v>34</v>
      </c>
      <c r="D1763" s="3" t="str">
        <f>TRIM(UPPER(Emission_Table_Raw[[#This Row],[Scope]]))</f>
        <v>SCOPE 3</v>
      </c>
      <c r="E1763" s="3" t="str">
        <f>SUBSTITUTE(SUBSTITUTE(SUBSTITUTE(UPPER(Emission_Table_Raw[[#This Row],[GHG Type]]),"₂","2"),"₄","4"),"₀","0")</f>
        <v>CH4</v>
      </c>
      <c r="F1763" s="8">
        <f>IF(Emission_Table[ [#This Row],[Clean GHG Type] ]="CO2", Emission_Table[[#This Row],[Emissions (tons)]],
 IF(Emission_Table[[#This Row],[Clean GHG Type]]="CH4", Emission_Table[[#This Row],[Emissions (tons)]]*28,
 IF(Emission_Table[[#This Row],[Clean GHG Type]]="N2O", Emission_Table[[#This Row],[Emissions (tons)]]*265, "")))</f>
        <v>139741.28</v>
      </c>
      <c r="G1763" s="8">
        <v>4990.76</v>
      </c>
    </row>
    <row r="1764" spans="1:7" ht="15.75" customHeight="1" x14ac:dyDescent="0.3">
      <c r="A1764" s="6" t="s">
        <v>92</v>
      </c>
      <c r="B1764" s="6" t="str">
        <f>TRIM(UPPER(Emission_Table_Raw[[#This Row],[Facility Name]]))</f>
        <v>L&amp;T</v>
      </c>
      <c r="C1764" s="1" t="s">
        <v>13</v>
      </c>
      <c r="D1764" s="3" t="str">
        <f>TRIM(UPPER(Emission_Table_Raw[[#This Row],[Scope]]))</f>
        <v>SCOPE 3</v>
      </c>
      <c r="E1764" s="3" t="str">
        <f>SUBSTITUTE(SUBSTITUTE(SUBSTITUTE(UPPER(Emission_Table_Raw[[#This Row],[GHG Type]]),"₂","2"),"₄","4"),"₀","0")</f>
        <v>CH4</v>
      </c>
      <c r="F1764" s="8">
        <f>IF(Emission_Table[ [#This Row],[Clean GHG Type] ]="CO2", Emission_Table[[#This Row],[Emissions (tons)]],
 IF(Emission_Table[[#This Row],[Clean GHG Type]]="CH4", Emission_Table[[#This Row],[Emissions (tons)]]*28,
 IF(Emission_Table[[#This Row],[Clean GHG Type]]="N2O", Emission_Table[[#This Row],[Emissions (tons)]]*265, "")))</f>
        <v>8421</v>
      </c>
      <c r="G1764" s="8">
        <v>300.75</v>
      </c>
    </row>
    <row r="1765" spans="1:7" ht="15.75" customHeight="1" x14ac:dyDescent="0.3">
      <c r="A1765" s="6" t="s">
        <v>92</v>
      </c>
      <c r="B1765" s="6" t="str">
        <f>TRIM(UPPER(Emission_Table_Raw[[#This Row],[Facility Name]]))</f>
        <v>TATA STEEL</v>
      </c>
      <c r="C1765" s="1" t="s">
        <v>23</v>
      </c>
      <c r="D1765" s="3" t="str">
        <f>TRIM(UPPER(Emission_Table_Raw[[#This Row],[Scope]]))</f>
        <v>SCOPE 1</v>
      </c>
      <c r="E1765" s="3" t="str">
        <f>SUBSTITUTE(SUBSTITUTE(SUBSTITUTE(UPPER(Emission_Table_Raw[[#This Row],[GHG Type]]),"₂","2"),"₄","4"),"₀","0")</f>
        <v>N2O</v>
      </c>
      <c r="F1765" s="8">
        <f>IF(Emission_Table[ [#This Row],[Clean GHG Type] ]="CO2", Emission_Table[[#This Row],[Emissions (tons)]],
 IF(Emission_Table[[#This Row],[Clean GHG Type]]="CH4", Emission_Table[[#This Row],[Emissions (tons)]]*28,
 IF(Emission_Table[[#This Row],[Clean GHG Type]]="N2O", Emission_Table[[#This Row],[Emissions (tons)]]*265, "")))</f>
        <v>835635.20529218612</v>
      </c>
      <c r="G1765" s="8">
        <v>3153.3403973290042</v>
      </c>
    </row>
    <row r="1766" spans="1:7" ht="15.75" customHeight="1" x14ac:dyDescent="0.3">
      <c r="A1766" s="6" t="s">
        <v>92</v>
      </c>
      <c r="B1766" s="6" t="str">
        <f>TRIM(UPPER(Emission_Table_Raw[[#This Row],[Facility Name]]))</f>
        <v>L&amp;T</v>
      </c>
      <c r="C1766" s="1" t="s">
        <v>8</v>
      </c>
      <c r="D1766" s="3" t="str">
        <f>TRIM(UPPER(Emission_Table_Raw[[#This Row],[Scope]]))</f>
        <v>SCOPE 3</v>
      </c>
      <c r="E1766" s="3" t="str">
        <f>SUBSTITUTE(SUBSTITUTE(SUBSTITUTE(UPPER(Emission_Table_Raw[[#This Row],[GHG Type]]),"₂","2"),"₄","4"),"₀","0")</f>
        <v>N2O</v>
      </c>
      <c r="F1766" s="8">
        <f>IF(Emission_Table[ [#This Row],[Clean GHG Type] ]="CO2", Emission_Table[[#This Row],[Emissions (tons)]],
 IF(Emission_Table[[#This Row],[Clean GHG Type]]="CH4", Emission_Table[[#This Row],[Emissions (tons)]]*28,
 IF(Emission_Table[[#This Row],[Clean GHG Type]]="N2O", Emission_Table[[#This Row],[Emissions (tons)]]*265, "")))</f>
        <v>1198864.466542887</v>
      </c>
      <c r="G1766" s="8">
        <v>4524.0168548788188</v>
      </c>
    </row>
    <row r="1767" spans="1:7" ht="15.75" customHeight="1" x14ac:dyDescent="0.3">
      <c r="A1767" s="6" t="s">
        <v>92</v>
      </c>
      <c r="B1767" s="6" t="str">
        <f>TRIM(UPPER(Emission_Table_Raw[[#This Row],[Facility Name]]))</f>
        <v>L&amp;T</v>
      </c>
      <c r="C1767" s="1" t="s">
        <v>8</v>
      </c>
      <c r="D1767" s="3" t="str">
        <f>TRIM(UPPER(Emission_Table_Raw[[#This Row],[Scope]]))</f>
        <v>SCOPE 3</v>
      </c>
      <c r="E1767" s="3" t="str">
        <f>SUBSTITUTE(SUBSTITUTE(SUBSTITUTE(UPPER(Emission_Table_Raw[[#This Row],[GHG Type]]),"₂","2"),"₄","4"),"₀","0")</f>
        <v>N2O</v>
      </c>
      <c r="F1767" s="8">
        <f>IF(Emission_Table[ [#This Row],[Clean GHG Type] ]="CO2", Emission_Table[[#This Row],[Emissions (tons)]],
 IF(Emission_Table[[#This Row],[Clean GHG Type]]="CH4", Emission_Table[[#This Row],[Emissions (tons)]]*28,
 IF(Emission_Table[[#This Row],[Clean GHG Type]]="N2O", Emission_Table[[#This Row],[Emissions (tons)]]*265, "")))</f>
        <v>807171.45</v>
      </c>
      <c r="G1767" s="8">
        <v>3045.93</v>
      </c>
    </row>
    <row r="1768" spans="1:7" ht="15.75" customHeight="1" x14ac:dyDescent="0.3">
      <c r="A1768" s="6" t="s">
        <v>163</v>
      </c>
      <c r="B1768" s="6" t="str">
        <f>TRIM(UPPER(Emission_Table_Raw[[#This Row],[Facility Name]]))</f>
        <v>JSW ENERGY</v>
      </c>
      <c r="C1768" s="1" t="s">
        <v>34</v>
      </c>
      <c r="D1768" s="3" t="str">
        <f>TRIM(UPPER(Emission_Table_Raw[[#This Row],[Scope]]))</f>
        <v>SCOPE 2</v>
      </c>
      <c r="E1768" s="3" t="str">
        <f>SUBSTITUTE(SUBSTITUTE(SUBSTITUTE(UPPER(Emission_Table_Raw[[#This Row],[GHG Type]]),"₂","2"),"₄","4"),"₀","0")</f>
        <v>CO2</v>
      </c>
      <c r="F1768" s="8">
        <f>IF(Emission_Table[ [#This Row],[Clean GHG Type] ]="CO2", Emission_Table[[#This Row],[Emissions (tons)]],
 IF(Emission_Table[[#This Row],[Clean GHG Type]]="CH4", Emission_Table[[#This Row],[Emissions (tons)]]*28,
 IF(Emission_Table[[#This Row],[Clean GHG Type]]="N2O", Emission_Table[[#This Row],[Emissions (tons)]]*265, "")))</f>
        <v>1827.8</v>
      </c>
      <c r="G1768" s="8">
        <v>1827.8</v>
      </c>
    </row>
    <row r="1769" spans="1:7" ht="15.75" customHeight="1" x14ac:dyDescent="0.3">
      <c r="A1769" s="6" t="s">
        <v>163</v>
      </c>
      <c r="B1769" s="6" t="str">
        <f>TRIM(UPPER(Emission_Table_Raw[[#This Row],[Facility Name]]))</f>
        <v>RELIANCE INDUSTRIES</v>
      </c>
      <c r="C1769" s="1" t="s">
        <v>13</v>
      </c>
      <c r="D1769" s="3" t="str">
        <f>TRIM(UPPER(Emission_Table_Raw[[#This Row],[Scope]]))</f>
        <v>SCOPE 2</v>
      </c>
      <c r="E1769" s="3" t="str">
        <f>SUBSTITUTE(SUBSTITUTE(SUBSTITUTE(UPPER(Emission_Table_Raw[[#This Row],[GHG Type]]),"₂","2"),"₄","4"),"₀","0")</f>
        <v>N2O</v>
      </c>
      <c r="F1769" s="8">
        <f>IF(Emission_Table[ [#This Row],[Clean GHG Type] ]="CO2", Emission_Table[[#This Row],[Emissions (tons)]],
 IF(Emission_Table[[#This Row],[Clean GHG Type]]="CH4", Emission_Table[[#This Row],[Emissions (tons)]]*28,
 IF(Emission_Table[[#This Row],[Clean GHG Type]]="N2O", Emission_Table[[#This Row],[Emissions (tons)]]*265, "")))</f>
        <v>1355655.3261283326</v>
      </c>
      <c r="G1769" s="8">
        <v>5115.6804759559718</v>
      </c>
    </row>
    <row r="1770" spans="1:7" ht="15.75" customHeight="1" x14ac:dyDescent="0.3">
      <c r="A1770" s="6" t="s">
        <v>163</v>
      </c>
      <c r="B1770" s="6" t="str">
        <f>TRIM(UPPER(Emission_Table_Raw[[#This Row],[Facility Name]]))</f>
        <v>TATA STEEL</v>
      </c>
      <c r="C1770" s="1" t="s">
        <v>8</v>
      </c>
      <c r="D1770" s="3" t="str">
        <f>TRIM(UPPER(Emission_Table_Raw[[#This Row],[Scope]]))</f>
        <v>SCOPE 2</v>
      </c>
      <c r="E1770" s="3" t="str">
        <f>SUBSTITUTE(SUBSTITUTE(SUBSTITUTE(UPPER(Emission_Table_Raw[[#This Row],[GHG Type]]),"₂","2"),"₄","4"),"₀","0")</f>
        <v>CH4</v>
      </c>
      <c r="F1770" s="8">
        <f>IF(Emission_Table[ [#This Row],[Clean GHG Type] ]="CO2", Emission_Table[[#This Row],[Emissions (tons)]],
 IF(Emission_Table[[#This Row],[Clean GHG Type]]="CH4", Emission_Table[[#This Row],[Emissions (tons)]]*28,
 IF(Emission_Table[[#This Row],[Clean GHG Type]]="N2O", Emission_Table[[#This Row],[Emissions (tons)]]*265, "")))</f>
        <v>77668.08</v>
      </c>
      <c r="G1770" s="8">
        <v>2773.86</v>
      </c>
    </row>
    <row r="1771" spans="1:7" ht="15.75" customHeight="1" x14ac:dyDescent="0.3">
      <c r="A1771" s="6" t="s">
        <v>163</v>
      </c>
      <c r="B1771" s="6" t="str">
        <f>TRIM(UPPER(Emission_Table_Raw[[#This Row],[Facility Name]]))</f>
        <v>TATA STEEL</v>
      </c>
      <c r="C1771" s="1" t="s">
        <v>13</v>
      </c>
      <c r="D1771" s="3" t="str">
        <f>TRIM(UPPER(Emission_Table_Raw[[#This Row],[Scope]]))</f>
        <v>SCOPE 1</v>
      </c>
      <c r="E1771" s="3" t="str">
        <f>SUBSTITUTE(SUBSTITUTE(SUBSTITUTE(UPPER(Emission_Table_Raw[[#This Row],[GHG Type]]),"₂","2"),"₄","4"),"₀","0")</f>
        <v>N2O</v>
      </c>
      <c r="F1771" s="8">
        <f>IF(Emission_Table[ [#This Row],[Clean GHG Type] ]="CO2", Emission_Table[[#This Row],[Emissions (tons)]],
 IF(Emission_Table[[#This Row],[Clean GHG Type]]="CH4", Emission_Table[[#This Row],[Emissions (tons)]]*28,
 IF(Emission_Table[[#This Row],[Clean GHG Type]]="N2O", Emission_Table[[#This Row],[Emissions (tons)]]*265, "")))</f>
        <v>162502.47220247559</v>
      </c>
      <c r="G1771" s="8">
        <v>613.2168762357569</v>
      </c>
    </row>
    <row r="1772" spans="1:7" ht="15.75" customHeight="1" x14ac:dyDescent="0.3">
      <c r="A1772" s="6" t="s">
        <v>163</v>
      </c>
      <c r="B1772" s="6" t="str">
        <f>TRIM(UPPER(Emission_Table_Raw[[#This Row],[Facility Name]]))</f>
        <v>RELIANCE INDUSTRIES</v>
      </c>
      <c r="C1772" s="1" t="s">
        <v>8</v>
      </c>
      <c r="D1772" s="3" t="str">
        <f>TRIM(UPPER(Emission_Table_Raw[[#This Row],[Scope]]))</f>
        <v>SCOPE 3</v>
      </c>
      <c r="E1772" s="3" t="str">
        <f>SUBSTITUTE(SUBSTITUTE(SUBSTITUTE(UPPER(Emission_Table_Raw[[#This Row],[GHG Type]]),"₂","2"),"₄","4"),"₀","0")</f>
        <v>N2O</v>
      </c>
      <c r="F1772" s="8">
        <f>IF(Emission_Table[ [#This Row],[Clean GHG Type] ]="CO2", Emission_Table[[#This Row],[Emissions (tons)]],
 IF(Emission_Table[[#This Row],[Clean GHG Type]]="CH4", Emission_Table[[#This Row],[Emissions (tons)]]*28,
 IF(Emission_Table[[#This Row],[Clean GHG Type]]="N2O", Emission_Table[[#This Row],[Emissions (tons)]]*265, "")))</f>
        <v>456473.1</v>
      </c>
      <c r="G1772" s="8">
        <v>1722.54</v>
      </c>
    </row>
    <row r="1773" spans="1:7" ht="15.75" customHeight="1" x14ac:dyDescent="0.3">
      <c r="A1773" s="6" t="s">
        <v>163</v>
      </c>
      <c r="B1773" s="6" t="str">
        <f>TRIM(UPPER(Emission_Table_Raw[[#This Row],[Facility Name]]))</f>
        <v>ADANI GREEN</v>
      </c>
      <c r="C1773" s="1" t="s">
        <v>34</v>
      </c>
      <c r="D1773" s="3" t="str">
        <f>TRIM(UPPER(Emission_Table_Raw[[#This Row],[Scope]]))</f>
        <v>SCOPE 3</v>
      </c>
      <c r="E1773" s="3" t="str">
        <f>SUBSTITUTE(SUBSTITUTE(SUBSTITUTE(UPPER(Emission_Table_Raw[[#This Row],[GHG Type]]),"₂","2"),"₄","4"),"₀","0")</f>
        <v>CO2</v>
      </c>
      <c r="F1773" s="8">
        <f>IF(Emission_Table[ [#This Row],[Clean GHG Type] ]="CO2", Emission_Table[[#This Row],[Emissions (tons)]],
 IF(Emission_Table[[#This Row],[Clean GHG Type]]="CH4", Emission_Table[[#This Row],[Emissions (tons)]]*28,
 IF(Emission_Table[[#This Row],[Clean GHG Type]]="N2O", Emission_Table[[#This Row],[Emissions (tons)]]*265, "")))</f>
        <v>1867.58</v>
      </c>
      <c r="G1773" s="8">
        <v>1867.58</v>
      </c>
    </row>
    <row r="1774" spans="1:7" ht="15.75" customHeight="1" x14ac:dyDescent="0.3">
      <c r="A1774" s="6" t="s">
        <v>163</v>
      </c>
      <c r="B1774" s="6" t="str">
        <f>TRIM(UPPER(Emission_Table_Raw[[#This Row],[Facility Name]]))</f>
        <v>JSW ENERGY</v>
      </c>
      <c r="C1774" s="1" t="s">
        <v>13</v>
      </c>
      <c r="D1774" s="3" t="str">
        <f>TRIM(UPPER(Emission_Table_Raw[[#This Row],[Scope]]))</f>
        <v>SCOPE 2</v>
      </c>
      <c r="E1774" s="3" t="str">
        <f>SUBSTITUTE(SUBSTITUTE(SUBSTITUTE(UPPER(Emission_Table_Raw[[#This Row],[GHG Type]]),"₂","2"),"₄","4"),"₀","0")</f>
        <v>CH4</v>
      </c>
      <c r="F1774" s="8">
        <f>IF(Emission_Table[ [#This Row],[Clean GHG Type] ]="CO2", Emission_Table[[#This Row],[Emissions (tons)]],
 IF(Emission_Table[[#This Row],[Clean GHG Type]]="CH4", Emission_Table[[#This Row],[Emissions (tons)]]*28,
 IF(Emission_Table[[#This Row],[Clean GHG Type]]="N2O", Emission_Table[[#This Row],[Emissions (tons)]]*265, "")))</f>
        <v>26067.16</v>
      </c>
      <c r="G1774" s="8">
        <v>930.97</v>
      </c>
    </row>
    <row r="1775" spans="1:7" ht="15.75" customHeight="1" x14ac:dyDescent="0.3">
      <c r="A1775" s="6" t="s">
        <v>163</v>
      </c>
      <c r="B1775" s="6" t="str">
        <f>TRIM(UPPER(Emission_Table_Raw[[#This Row],[Facility Name]]))</f>
        <v>L&amp;T</v>
      </c>
      <c r="C1775" s="1" t="s">
        <v>34</v>
      </c>
      <c r="D1775" s="3" t="str">
        <f>TRIM(UPPER(Emission_Table_Raw[[#This Row],[Scope]]))</f>
        <v>SCOPE 3</v>
      </c>
      <c r="E1775" s="3" t="str">
        <f>SUBSTITUTE(SUBSTITUTE(SUBSTITUTE(UPPER(Emission_Table_Raw[[#This Row],[GHG Type]]),"₂","2"),"₄","4"),"₀","0")</f>
        <v>N2O</v>
      </c>
      <c r="F1775" s="8">
        <f>IF(Emission_Table[ [#This Row],[Clean GHG Type] ]="CO2", Emission_Table[[#This Row],[Emissions (tons)]],
 IF(Emission_Table[[#This Row],[Clean GHG Type]]="CH4", Emission_Table[[#This Row],[Emissions (tons)]]*28,
 IF(Emission_Table[[#This Row],[Clean GHG Type]]="N2O", Emission_Table[[#This Row],[Emissions (tons)]]*265, "")))</f>
        <v>520083.69999999995</v>
      </c>
      <c r="G1775" s="8">
        <v>1962.58</v>
      </c>
    </row>
    <row r="1776" spans="1:7" ht="15.75" customHeight="1" x14ac:dyDescent="0.3">
      <c r="A1776" s="6" t="s">
        <v>163</v>
      </c>
      <c r="B1776" s="6" t="str">
        <f>TRIM(UPPER(Emission_Table_Raw[[#This Row],[Facility Name]]))</f>
        <v>ADANI GREEN</v>
      </c>
      <c r="C1776" s="1" t="s">
        <v>13</v>
      </c>
      <c r="D1776" s="3" t="str">
        <f>TRIM(UPPER(Emission_Table_Raw[[#This Row],[Scope]]))</f>
        <v>SCOPE 1</v>
      </c>
      <c r="E1776" s="3" t="str">
        <f>SUBSTITUTE(SUBSTITUTE(SUBSTITUTE(UPPER(Emission_Table_Raw[[#This Row],[GHG Type]]),"₂","2"),"₄","4"),"₀","0")</f>
        <v>CO2</v>
      </c>
      <c r="F1776" s="8">
        <f>IF(Emission_Table[ [#This Row],[Clean GHG Type] ]="CO2", Emission_Table[[#This Row],[Emissions (tons)]],
 IF(Emission_Table[[#This Row],[Clean GHG Type]]="CH4", Emission_Table[[#This Row],[Emissions (tons)]]*28,
 IF(Emission_Table[[#This Row],[Clean GHG Type]]="N2O", Emission_Table[[#This Row],[Emissions (tons)]]*265, "")))</f>
        <v>2876.13</v>
      </c>
      <c r="G1776" s="8">
        <v>2876.13</v>
      </c>
    </row>
    <row r="1777" spans="1:7" ht="15.75" customHeight="1" x14ac:dyDescent="0.3">
      <c r="A1777" s="6" t="s">
        <v>163</v>
      </c>
      <c r="B1777" s="6" t="str">
        <f>TRIM(UPPER(Emission_Table_Raw[[#This Row],[Facility Name]]))</f>
        <v>TATA STEEL</v>
      </c>
      <c r="C1777" s="1" t="s">
        <v>23</v>
      </c>
      <c r="D1777" s="3" t="str">
        <f>TRIM(UPPER(Emission_Table_Raw[[#This Row],[Scope]]))</f>
        <v>SCOPE 3</v>
      </c>
      <c r="E1777" s="3" t="str">
        <f>SUBSTITUTE(SUBSTITUTE(SUBSTITUTE(UPPER(Emission_Table_Raw[[#This Row],[GHG Type]]),"₂","2"),"₄","4"),"₀","0")</f>
        <v>N2O</v>
      </c>
      <c r="F1777" s="8">
        <f>IF(Emission_Table[ [#This Row],[Clean GHG Type] ]="CO2", Emission_Table[[#This Row],[Emissions (tons)]],
 IF(Emission_Table[[#This Row],[Clean GHG Type]]="CH4", Emission_Table[[#This Row],[Emissions (tons)]]*28,
 IF(Emission_Table[[#This Row],[Clean GHG Type]]="N2O", Emission_Table[[#This Row],[Emissions (tons)]]*265, "")))</f>
        <v>61257.4</v>
      </c>
      <c r="G1777" s="8">
        <v>231.16</v>
      </c>
    </row>
    <row r="1778" spans="1:7" ht="15.75" customHeight="1" x14ac:dyDescent="0.3">
      <c r="A1778" s="6" t="s">
        <v>163</v>
      </c>
      <c r="B1778" s="6" t="str">
        <f>TRIM(UPPER(Emission_Table_Raw[[#This Row],[Facility Name]]))</f>
        <v>TATA STEEL</v>
      </c>
      <c r="C1778" s="1" t="s">
        <v>23</v>
      </c>
      <c r="D1778" s="3" t="str">
        <f>TRIM(UPPER(Emission_Table_Raw[[#This Row],[Scope]]))</f>
        <v>SCOPE 1</v>
      </c>
      <c r="E1778" s="3" t="str">
        <f>SUBSTITUTE(SUBSTITUTE(SUBSTITUTE(UPPER(Emission_Table_Raw[[#This Row],[GHG Type]]),"₂","2"),"₄","4"),"₀","0")</f>
        <v>CH4</v>
      </c>
      <c r="F1778" s="8">
        <f>IF(Emission_Table[ [#This Row],[Clean GHG Type] ]="CO2", Emission_Table[[#This Row],[Emissions (tons)]],
 IF(Emission_Table[[#This Row],[Clean GHG Type]]="CH4", Emission_Table[[#This Row],[Emissions (tons)]]*28,
 IF(Emission_Table[[#This Row],[Clean GHG Type]]="N2O", Emission_Table[[#This Row],[Emissions (tons)]]*265, "")))</f>
        <v>111056.68</v>
      </c>
      <c r="G1778" s="8">
        <v>3966.31</v>
      </c>
    </row>
    <row r="1779" spans="1:7" ht="15.75" customHeight="1" x14ac:dyDescent="0.3">
      <c r="A1779" s="6" t="s">
        <v>163</v>
      </c>
      <c r="B1779" s="6" t="str">
        <f>TRIM(UPPER(Emission_Table_Raw[[#This Row],[Facility Name]]))</f>
        <v>TATA STEEL</v>
      </c>
      <c r="C1779" s="1" t="s">
        <v>23</v>
      </c>
      <c r="D1779" s="3" t="str">
        <f>TRIM(UPPER(Emission_Table_Raw[[#This Row],[Scope]]))</f>
        <v>SCOPE 1</v>
      </c>
      <c r="E1779" s="3" t="str">
        <f>SUBSTITUTE(SUBSTITUTE(SUBSTITUTE(UPPER(Emission_Table_Raw[[#This Row],[GHG Type]]),"₂","2"),"₄","4"),"₀","0")</f>
        <v>CH4</v>
      </c>
      <c r="F1779" s="8">
        <f>IF(Emission_Table[ [#This Row],[Clean GHG Type] ]="CO2", Emission_Table[[#This Row],[Emissions (tons)]],
 IF(Emission_Table[[#This Row],[Clean GHG Type]]="CH4", Emission_Table[[#This Row],[Emissions (tons)]]*28,
 IF(Emission_Table[[#This Row],[Clean GHG Type]]="N2O", Emission_Table[[#This Row],[Emissions (tons)]]*265, "")))</f>
        <v>62245.400000000009</v>
      </c>
      <c r="G1779" s="8">
        <v>2223.0500000000002</v>
      </c>
    </row>
    <row r="1780" spans="1:7" ht="15.75" customHeight="1" x14ac:dyDescent="0.3">
      <c r="A1780" s="6" t="s">
        <v>187</v>
      </c>
      <c r="B1780" s="6" t="str">
        <f>TRIM(UPPER(Emission_Table_Raw[[#This Row],[Facility Name]]))</f>
        <v>RELIANCE INDUSTRIES</v>
      </c>
      <c r="C1780" s="1" t="s">
        <v>13</v>
      </c>
      <c r="D1780" s="3" t="str">
        <f>TRIM(UPPER(Emission_Table_Raw[[#This Row],[Scope]]))</f>
        <v>SCOPE 2</v>
      </c>
      <c r="E1780" s="3" t="str">
        <f>SUBSTITUTE(SUBSTITUTE(SUBSTITUTE(UPPER(Emission_Table_Raw[[#This Row],[GHG Type]]),"₂","2"),"₄","4"),"₀","0")</f>
        <v>CO2</v>
      </c>
      <c r="F1780" s="8">
        <f>IF(Emission_Table[ [#This Row],[Clean GHG Type] ]="CO2", Emission_Table[[#This Row],[Emissions (tons)]],
 IF(Emission_Table[[#This Row],[Clean GHG Type]]="CH4", Emission_Table[[#This Row],[Emissions (tons)]]*28,
 IF(Emission_Table[[#This Row],[Clean GHG Type]]="N2O", Emission_Table[[#This Row],[Emissions (tons)]]*265, "")))</f>
        <v>1935.29569129775</v>
      </c>
      <c r="G1780" s="8">
        <v>1935.29569129775</v>
      </c>
    </row>
    <row r="1781" spans="1:7" ht="15.75" customHeight="1" x14ac:dyDescent="0.3">
      <c r="A1781" s="6" t="s">
        <v>187</v>
      </c>
      <c r="B1781" s="6" t="str">
        <f>TRIM(UPPER(Emission_Table_Raw[[#This Row],[Facility Name]]))</f>
        <v>JSW ENERGY</v>
      </c>
      <c r="C1781" s="1" t="s">
        <v>23</v>
      </c>
      <c r="D1781" s="3" t="str">
        <f>TRIM(UPPER(Emission_Table_Raw[[#This Row],[Scope]]))</f>
        <v>SCOPE 2</v>
      </c>
      <c r="E1781" s="3" t="str">
        <f>SUBSTITUTE(SUBSTITUTE(SUBSTITUTE(UPPER(Emission_Table_Raw[[#This Row],[GHG Type]]),"₂","2"),"₄","4"),"₀","0")</f>
        <v>N2O</v>
      </c>
      <c r="F1781" s="8">
        <f>IF(Emission_Table[ [#This Row],[Clean GHG Type] ]="CO2", Emission_Table[[#This Row],[Emissions (tons)]],
 IF(Emission_Table[[#This Row],[Clean GHG Type]]="CH4", Emission_Table[[#This Row],[Emissions (tons)]]*28,
 IF(Emission_Table[[#This Row],[Clean GHG Type]]="N2O", Emission_Table[[#This Row],[Emissions (tons)]]*265, "")))</f>
        <v>279508.75</v>
      </c>
      <c r="G1781" s="8">
        <v>1054.75</v>
      </c>
    </row>
    <row r="1782" spans="1:7" ht="15.75" customHeight="1" x14ac:dyDescent="0.3">
      <c r="A1782" s="6" t="s">
        <v>219</v>
      </c>
      <c r="B1782" s="6" t="str">
        <f>TRIM(UPPER(Emission_Table_Raw[[#This Row],[Facility Name]]))</f>
        <v>TATA STEEL</v>
      </c>
      <c r="C1782" s="1" t="s">
        <v>8</v>
      </c>
      <c r="D1782" s="3" t="str">
        <f>TRIM(UPPER(Emission_Table_Raw[[#This Row],[Scope]]))</f>
        <v>SCOPE 2</v>
      </c>
      <c r="E1782" s="3" t="str">
        <f>SUBSTITUTE(SUBSTITUTE(SUBSTITUTE(UPPER(Emission_Table_Raw[[#This Row],[GHG Type]]),"₂","2"),"₄","4"),"₀","0")</f>
        <v>CH4</v>
      </c>
      <c r="F1782" s="8">
        <f>IF(Emission_Table[ [#This Row],[Clean GHG Type] ]="CO2", Emission_Table[[#This Row],[Emissions (tons)]],
 IF(Emission_Table[[#This Row],[Clean GHG Type]]="CH4", Emission_Table[[#This Row],[Emissions (tons)]]*28,
 IF(Emission_Table[[#This Row],[Clean GHG Type]]="N2O", Emission_Table[[#This Row],[Emissions (tons)]]*265, "")))</f>
        <v>124256.72</v>
      </c>
      <c r="G1782" s="8">
        <v>4437.74</v>
      </c>
    </row>
    <row r="1783" spans="1:7" ht="15.75" customHeight="1" x14ac:dyDescent="0.3">
      <c r="A1783" s="6" t="s">
        <v>219</v>
      </c>
      <c r="B1783" s="6" t="str">
        <f>TRIM(UPPER(Emission_Table_Raw[[#This Row],[Facility Name]]))</f>
        <v>TATA STEEL</v>
      </c>
      <c r="C1783" s="1" t="s">
        <v>8</v>
      </c>
      <c r="D1783" s="3" t="str">
        <f>TRIM(UPPER(Emission_Table_Raw[[#This Row],[Scope]]))</f>
        <v>SCOPE 3</v>
      </c>
      <c r="E1783" s="3" t="str">
        <f>SUBSTITUTE(SUBSTITUTE(SUBSTITUTE(UPPER(Emission_Table_Raw[[#This Row],[GHG Type]]),"₂","2"),"₄","4"),"₀","0")</f>
        <v>CO2</v>
      </c>
      <c r="F1783" s="8">
        <f>IF(Emission_Table[ [#This Row],[Clean GHG Type] ]="CO2", Emission_Table[[#This Row],[Emissions (tons)]],
 IF(Emission_Table[[#This Row],[Clean GHG Type]]="CH4", Emission_Table[[#This Row],[Emissions (tons)]]*28,
 IF(Emission_Table[[#This Row],[Clean GHG Type]]="N2O", Emission_Table[[#This Row],[Emissions (tons)]]*265, "")))</f>
        <v>2151.91</v>
      </c>
      <c r="G1783" s="8">
        <v>2151.91</v>
      </c>
    </row>
    <row r="1784" spans="1:7" ht="15.75" customHeight="1" x14ac:dyDescent="0.3">
      <c r="A1784" s="6" t="s">
        <v>219</v>
      </c>
      <c r="B1784" s="6" t="str">
        <f>TRIM(UPPER(Emission_Table_Raw[[#This Row],[Facility Name]]))</f>
        <v>TATA STEEL</v>
      </c>
      <c r="C1784" s="1" t="s">
        <v>34</v>
      </c>
      <c r="D1784" s="3" t="str">
        <f>TRIM(UPPER(Emission_Table_Raw[[#This Row],[Scope]]))</f>
        <v>SCOPE 2</v>
      </c>
      <c r="E1784" s="3" t="str">
        <f>SUBSTITUTE(SUBSTITUTE(SUBSTITUTE(UPPER(Emission_Table_Raw[[#This Row],[GHG Type]]),"₂","2"),"₄","4"),"₀","0")</f>
        <v>N2O</v>
      </c>
      <c r="F1784" s="8">
        <f>IF(Emission_Table[ [#This Row],[Clean GHG Type] ]="CO2", Emission_Table[[#This Row],[Emissions (tons)]],
 IF(Emission_Table[[#This Row],[Clean GHG Type]]="CH4", Emission_Table[[#This Row],[Emissions (tons)]]*28,
 IF(Emission_Table[[#This Row],[Clean GHG Type]]="N2O", Emission_Table[[#This Row],[Emissions (tons)]]*265, "")))</f>
        <v>884702.5</v>
      </c>
      <c r="G1784" s="8">
        <v>3338.5</v>
      </c>
    </row>
    <row r="1785" spans="1:7" ht="15.75" customHeight="1" x14ac:dyDescent="0.3">
      <c r="A1785" s="6" t="s">
        <v>219</v>
      </c>
      <c r="B1785" s="6" t="str">
        <f>TRIM(UPPER(Emission_Table_Raw[[#This Row],[Facility Name]]))</f>
        <v>TATA STEEL</v>
      </c>
      <c r="C1785" s="1" t="s">
        <v>34</v>
      </c>
      <c r="D1785" s="3" t="str">
        <f>TRIM(UPPER(Emission_Table_Raw[[#This Row],[Scope]]))</f>
        <v>SCOPE 3</v>
      </c>
      <c r="E1785" s="3" t="str">
        <f>SUBSTITUTE(SUBSTITUTE(SUBSTITUTE(UPPER(Emission_Table_Raw[[#This Row],[GHG Type]]),"₂","2"),"₄","4"),"₀","0")</f>
        <v>CH4</v>
      </c>
      <c r="F1785" s="8">
        <f>IF(Emission_Table[ [#This Row],[Clean GHG Type] ]="CO2", Emission_Table[[#This Row],[Emissions (tons)]],
 IF(Emission_Table[[#This Row],[Clean GHG Type]]="CH4", Emission_Table[[#This Row],[Emissions (tons)]]*28,
 IF(Emission_Table[[#This Row],[Clean GHG Type]]="N2O", Emission_Table[[#This Row],[Emissions (tons)]]*265, "")))</f>
        <v>121462.59999999999</v>
      </c>
      <c r="G1785" s="8">
        <v>4337.95</v>
      </c>
    </row>
    <row r="1786" spans="1:7" ht="15.75" customHeight="1" x14ac:dyDescent="0.3">
      <c r="A1786" s="6" t="s">
        <v>219</v>
      </c>
      <c r="B1786" s="6" t="str">
        <f>TRIM(UPPER(Emission_Table_Raw[[#This Row],[Facility Name]]))</f>
        <v>ADANI GREEN</v>
      </c>
      <c r="C1786" s="1" t="s">
        <v>13</v>
      </c>
      <c r="D1786" s="3" t="str">
        <f>TRIM(UPPER(Emission_Table_Raw[[#This Row],[Scope]]))</f>
        <v>SCOPE 3</v>
      </c>
      <c r="E1786" s="3" t="str">
        <f>SUBSTITUTE(SUBSTITUTE(SUBSTITUTE(UPPER(Emission_Table_Raw[[#This Row],[GHG Type]]),"₂","2"),"₄","4"),"₀","0")</f>
        <v>CO2</v>
      </c>
      <c r="F1786" s="8">
        <f>IF(Emission_Table[ [#This Row],[Clean GHG Type] ]="CO2", Emission_Table[[#This Row],[Emissions (tons)]],
 IF(Emission_Table[[#This Row],[Clean GHG Type]]="CH4", Emission_Table[[#This Row],[Emissions (tons)]]*28,
 IF(Emission_Table[[#This Row],[Clean GHG Type]]="N2O", Emission_Table[[#This Row],[Emissions (tons)]]*265, "")))</f>
        <v>4684.57</v>
      </c>
      <c r="G1786" s="8">
        <v>4684.57</v>
      </c>
    </row>
    <row r="1787" spans="1:7" ht="15.75" customHeight="1" x14ac:dyDescent="0.3">
      <c r="A1787" s="6" t="s">
        <v>219</v>
      </c>
      <c r="B1787" s="6" t="str">
        <f>TRIM(UPPER(Emission_Table_Raw[[#This Row],[Facility Name]]))</f>
        <v>TATA STEEL</v>
      </c>
      <c r="C1787" s="1" t="s">
        <v>8</v>
      </c>
      <c r="D1787" s="3" t="str">
        <f>TRIM(UPPER(Emission_Table_Raw[[#This Row],[Scope]]))</f>
        <v>SCOPE 2</v>
      </c>
      <c r="E1787" s="3" t="str">
        <f>SUBSTITUTE(SUBSTITUTE(SUBSTITUTE(UPPER(Emission_Table_Raw[[#This Row],[GHG Type]]),"₂","2"),"₄","4"),"₀","0")</f>
        <v>N2O</v>
      </c>
      <c r="F1787" s="8">
        <f>IF(Emission_Table[ [#This Row],[Clean GHG Type] ]="CO2", Emission_Table[[#This Row],[Emissions (tons)]],
 IF(Emission_Table[[#This Row],[Clean GHG Type]]="CH4", Emission_Table[[#This Row],[Emissions (tons)]]*28,
 IF(Emission_Table[[#This Row],[Clean GHG Type]]="N2O", Emission_Table[[#This Row],[Emissions (tons)]]*265, "")))</f>
        <v>1314561.6499999999</v>
      </c>
      <c r="G1787" s="8">
        <v>4960.6099999999997</v>
      </c>
    </row>
    <row r="1788" spans="1:7" ht="15.75" customHeight="1" x14ac:dyDescent="0.3">
      <c r="A1788" s="6" t="s">
        <v>219</v>
      </c>
      <c r="B1788" s="6" t="str">
        <f>TRIM(UPPER(Emission_Table_Raw[[#This Row],[Facility Name]]))</f>
        <v>JSW ENERGY</v>
      </c>
      <c r="C1788" s="1" t="s">
        <v>23</v>
      </c>
      <c r="D1788" s="3" t="str">
        <f>TRIM(UPPER(Emission_Table_Raw[[#This Row],[Scope]]))</f>
        <v>SCOPE 1</v>
      </c>
      <c r="E1788" s="3" t="str">
        <f>SUBSTITUTE(SUBSTITUTE(SUBSTITUTE(UPPER(Emission_Table_Raw[[#This Row],[GHG Type]]),"₂","2"),"₄","4"),"₀","0")</f>
        <v>CH4</v>
      </c>
      <c r="F1788" s="8">
        <f>IF(Emission_Table[ [#This Row],[Clean GHG Type] ]="CO2", Emission_Table[[#This Row],[Emissions (tons)]],
 IF(Emission_Table[[#This Row],[Clean GHG Type]]="CH4", Emission_Table[[#This Row],[Emissions (tons)]]*28,
 IF(Emission_Table[[#This Row],[Clean GHG Type]]="N2O", Emission_Table[[#This Row],[Emissions (tons)]]*265, "")))</f>
        <v>110864.88</v>
      </c>
      <c r="G1788" s="8">
        <v>3959.46</v>
      </c>
    </row>
    <row r="1789" spans="1:7" ht="15.75" customHeight="1" x14ac:dyDescent="0.3">
      <c r="A1789" s="6" t="s">
        <v>216</v>
      </c>
      <c r="B1789" s="6" t="str">
        <f>TRIM(UPPER(Emission_Table_Raw[[#This Row],[Facility Name]]))</f>
        <v>JSW ENERGY</v>
      </c>
      <c r="C1789" s="1" t="s">
        <v>34</v>
      </c>
      <c r="D1789" s="3" t="str">
        <f>TRIM(UPPER(Emission_Table_Raw[[#This Row],[Scope]]))</f>
        <v>SCOPE 3</v>
      </c>
      <c r="E1789" s="3" t="str">
        <f>SUBSTITUTE(SUBSTITUTE(SUBSTITUTE(UPPER(Emission_Table_Raw[[#This Row],[GHG Type]]),"₂","2"),"₄","4"),"₀","0")</f>
        <v>CH4</v>
      </c>
      <c r="F1789" s="8">
        <f>IF(Emission_Table[ [#This Row],[Clean GHG Type] ]="CO2", Emission_Table[[#This Row],[Emissions (tons)]],
 IF(Emission_Table[[#This Row],[Clean GHG Type]]="CH4", Emission_Table[[#This Row],[Emissions (tons)]]*28,
 IF(Emission_Table[[#This Row],[Clean GHG Type]]="N2O", Emission_Table[[#This Row],[Emissions (tons)]]*265, "")))</f>
        <v>74287.360000000001</v>
      </c>
      <c r="G1789" s="8">
        <v>2653.12</v>
      </c>
    </row>
    <row r="1790" spans="1:7" ht="15.75" customHeight="1" x14ac:dyDescent="0.3">
      <c r="A1790" s="6" t="s">
        <v>216</v>
      </c>
      <c r="B1790" s="6" t="str">
        <f>TRIM(UPPER(Emission_Table_Raw[[#This Row],[Facility Name]]))</f>
        <v>RELIANCE INDUSTRIES</v>
      </c>
      <c r="C1790" s="1" t="s">
        <v>23</v>
      </c>
      <c r="D1790" s="3" t="str">
        <f>TRIM(UPPER(Emission_Table_Raw[[#This Row],[Scope]]))</f>
        <v>SCOPE 3</v>
      </c>
      <c r="E1790" s="3" t="str">
        <f>SUBSTITUTE(SUBSTITUTE(SUBSTITUTE(UPPER(Emission_Table_Raw[[#This Row],[GHG Type]]),"₂","2"),"₄","4"),"₀","0")</f>
        <v>N2O</v>
      </c>
      <c r="F1790" s="8">
        <f>IF(Emission_Table[ [#This Row],[Clean GHG Type] ]="CO2", Emission_Table[[#This Row],[Emissions (tons)]],
 IF(Emission_Table[[#This Row],[Clean GHG Type]]="CH4", Emission_Table[[#This Row],[Emissions (tons)]]*28,
 IF(Emission_Table[[#This Row],[Clean GHG Type]]="N2O", Emission_Table[[#This Row],[Emissions (tons)]]*265, "")))</f>
        <v>739938.29999999993</v>
      </c>
      <c r="G1790" s="8">
        <v>2792.22</v>
      </c>
    </row>
    <row r="1791" spans="1:7" ht="15.75" customHeight="1" x14ac:dyDescent="0.3">
      <c r="A1791" s="6" t="s">
        <v>216</v>
      </c>
      <c r="B1791" s="6" t="str">
        <f>TRIM(UPPER(Emission_Table_Raw[[#This Row],[Facility Name]]))</f>
        <v>JSW ENERGY</v>
      </c>
      <c r="C1791" s="1" t="s">
        <v>13</v>
      </c>
      <c r="D1791" s="3" t="str">
        <f>TRIM(UPPER(Emission_Table_Raw[[#This Row],[Scope]]))</f>
        <v>SCOPE 2</v>
      </c>
      <c r="E1791" s="3" t="str">
        <f>SUBSTITUTE(SUBSTITUTE(SUBSTITUTE(UPPER(Emission_Table_Raw[[#This Row],[GHG Type]]),"₂","2"),"₄","4"),"₀","0")</f>
        <v>CH4</v>
      </c>
      <c r="F1791" s="8">
        <f>IF(Emission_Table[ [#This Row],[Clean GHG Type] ]="CO2", Emission_Table[[#This Row],[Emissions (tons)]],
 IF(Emission_Table[[#This Row],[Clean GHG Type]]="CH4", Emission_Table[[#This Row],[Emissions (tons)]]*28,
 IF(Emission_Table[[#This Row],[Clean GHG Type]]="N2O", Emission_Table[[#This Row],[Emissions (tons)]]*265, "")))</f>
        <v>141004.44848810611</v>
      </c>
      <c r="G1791" s="8">
        <v>5035.8731602895041</v>
      </c>
    </row>
    <row r="1792" spans="1:7" ht="15.75" customHeight="1" x14ac:dyDescent="0.3">
      <c r="A1792" s="6" t="s">
        <v>216</v>
      </c>
      <c r="B1792" s="6" t="str">
        <f>TRIM(UPPER(Emission_Table_Raw[[#This Row],[Facility Name]]))</f>
        <v>JSW ENERGY</v>
      </c>
      <c r="C1792" s="1" t="s">
        <v>13</v>
      </c>
      <c r="D1792" s="3" t="str">
        <f>TRIM(UPPER(Emission_Table_Raw[[#This Row],[Scope]]))</f>
        <v>SCOPE 2</v>
      </c>
      <c r="E1792" s="3" t="str">
        <f>SUBSTITUTE(SUBSTITUTE(SUBSTITUTE(UPPER(Emission_Table_Raw[[#This Row],[GHG Type]]),"₂","2"),"₄","4"),"₀","0")</f>
        <v>CO2</v>
      </c>
      <c r="F1792" s="8">
        <f>IF(Emission_Table[ [#This Row],[Clean GHG Type] ]="CO2", Emission_Table[[#This Row],[Emissions (tons)]],
 IF(Emission_Table[[#This Row],[Clean GHG Type]]="CH4", Emission_Table[[#This Row],[Emissions (tons)]]*28,
 IF(Emission_Table[[#This Row],[Clean GHG Type]]="N2O", Emission_Table[[#This Row],[Emissions (tons)]]*265, "")))</f>
        <v>2483.8206122296601</v>
      </c>
      <c r="G1792" s="8">
        <v>2483.8206122296601</v>
      </c>
    </row>
    <row r="1793" spans="1:7" ht="15.75" customHeight="1" x14ac:dyDescent="0.3">
      <c r="A1793" s="6" t="s">
        <v>70</v>
      </c>
      <c r="B1793" s="6" t="str">
        <f>TRIM(UPPER(Emission_Table_Raw[[#This Row],[Facility Name]]))</f>
        <v>ADANI GREEN</v>
      </c>
      <c r="C1793" s="1" t="s">
        <v>13</v>
      </c>
      <c r="D1793" s="3" t="str">
        <f>TRIM(UPPER(Emission_Table_Raw[[#This Row],[Scope]]))</f>
        <v>SCOPE 3</v>
      </c>
      <c r="E1793" s="3" t="str">
        <f>SUBSTITUTE(SUBSTITUTE(SUBSTITUTE(UPPER(Emission_Table_Raw[[#This Row],[GHG Type]]),"₂","2"),"₄","4"),"₀","0")</f>
        <v>CO2</v>
      </c>
      <c r="F1793" s="8">
        <f>IF(Emission_Table[ [#This Row],[Clean GHG Type] ]="CO2", Emission_Table[[#This Row],[Emissions (tons)]],
 IF(Emission_Table[[#This Row],[Clean GHG Type]]="CH4", Emission_Table[[#This Row],[Emissions (tons)]]*28,
 IF(Emission_Table[[#This Row],[Clean GHG Type]]="N2O", Emission_Table[[#This Row],[Emissions (tons)]]*265, "")))</f>
        <v>4782.28</v>
      </c>
      <c r="G1793" s="8">
        <v>4782.28</v>
      </c>
    </row>
    <row r="1794" spans="1:7" ht="15.75" customHeight="1" x14ac:dyDescent="0.3">
      <c r="A1794" s="6" t="s">
        <v>70</v>
      </c>
      <c r="B1794" s="6" t="str">
        <f>TRIM(UPPER(Emission_Table_Raw[[#This Row],[Facility Name]]))</f>
        <v>L&amp;T</v>
      </c>
      <c r="C1794" s="1" t="s">
        <v>34</v>
      </c>
      <c r="D1794" s="3" t="str">
        <f>TRIM(UPPER(Emission_Table_Raw[[#This Row],[Scope]]))</f>
        <v>SCOPE 2</v>
      </c>
      <c r="E1794" s="3" t="str">
        <f>SUBSTITUTE(SUBSTITUTE(SUBSTITUTE(UPPER(Emission_Table_Raw[[#This Row],[GHG Type]]),"₂","2"),"₄","4"),"₀","0")</f>
        <v>CH4</v>
      </c>
      <c r="F1794" s="8">
        <f>IF(Emission_Table[ [#This Row],[Clean GHG Type] ]="CO2", Emission_Table[[#This Row],[Emissions (tons)]],
 IF(Emission_Table[[#This Row],[Clean GHG Type]]="CH4", Emission_Table[[#This Row],[Emissions (tons)]]*28,
 IF(Emission_Table[[#This Row],[Clean GHG Type]]="N2O", Emission_Table[[#This Row],[Emissions (tons)]]*265, "")))</f>
        <v>52134.04</v>
      </c>
      <c r="G1794" s="8">
        <v>1861.93</v>
      </c>
    </row>
    <row r="1795" spans="1:7" ht="15.75" customHeight="1" x14ac:dyDescent="0.3">
      <c r="A1795" s="6" t="s">
        <v>70</v>
      </c>
      <c r="B1795" s="6" t="str">
        <f>TRIM(UPPER(Emission_Table_Raw[[#This Row],[Facility Name]]))</f>
        <v>L&amp;T</v>
      </c>
      <c r="C1795" s="1" t="s">
        <v>23</v>
      </c>
      <c r="D1795" s="3" t="str">
        <f>TRIM(UPPER(Emission_Table_Raw[[#This Row],[Scope]]))</f>
        <v>SCOPE 2</v>
      </c>
      <c r="E1795" s="3" t="str">
        <f>SUBSTITUTE(SUBSTITUTE(SUBSTITUTE(UPPER(Emission_Table_Raw[[#This Row],[GHG Type]]),"₂","2"),"₄","4"),"₀","0")</f>
        <v>CH4</v>
      </c>
      <c r="F1795" s="8">
        <f>IF(Emission_Table[ [#This Row],[Clean GHG Type] ]="CO2", Emission_Table[[#This Row],[Emissions (tons)]],
 IF(Emission_Table[[#This Row],[Clean GHG Type]]="CH4", Emission_Table[[#This Row],[Emissions (tons)]]*28,
 IF(Emission_Table[[#This Row],[Clean GHG Type]]="N2O", Emission_Table[[#This Row],[Emissions (tons)]]*265, "")))</f>
        <v>67434.64</v>
      </c>
      <c r="G1795" s="8">
        <v>2408.38</v>
      </c>
    </row>
    <row r="1796" spans="1:7" ht="15.75" customHeight="1" x14ac:dyDescent="0.3">
      <c r="A1796" s="6" t="s">
        <v>70</v>
      </c>
      <c r="B1796" s="6" t="str">
        <f>TRIM(UPPER(Emission_Table_Raw[[#This Row],[Facility Name]]))</f>
        <v>JSW ENERGY</v>
      </c>
      <c r="C1796" s="1" t="s">
        <v>8</v>
      </c>
      <c r="D1796" s="3" t="str">
        <f>TRIM(UPPER(Emission_Table_Raw[[#This Row],[Scope]]))</f>
        <v>SCOPE 2</v>
      </c>
      <c r="E1796" s="3" t="str">
        <f>SUBSTITUTE(SUBSTITUTE(SUBSTITUTE(UPPER(Emission_Table_Raw[[#This Row],[GHG Type]]),"₂","2"),"₄","4"),"₀","0")</f>
        <v>CO2</v>
      </c>
      <c r="F1796" s="8">
        <f>IF(Emission_Table[ [#This Row],[Clean GHG Type] ]="CO2", Emission_Table[[#This Row],[Emissions (tons)]],
 IF(Emission_Table[[#This Row],[Clean GHG Type]]="CH4", Emission_Table[[#This Row],[Emissions (tons)]]*28,
 IF(Emission_Table[[#This Row],[Clean GHG Type]]="N2O", Emission_Table[[#This Row],[Emissions (tons)]]*265, "")))</f>
        <v>297.68827140952732</v>
      </c>
      <c r="G1796" s="8">
        <v>297.68827140952732</v>
      </c>
    </row>
    <row r="1797" spans="1:7" ht="15.75" customHeight="1" x14ac:dyDescent="0.3">
      <c r="A1797" s="6" t="s">
        <v>70</v>
      </c>
      <c r="B1797" s="6" t="str">
        <f>TRIM(UPPER(Emission_Table_Raw[[#This Row],[Facility Name]]))</f>
        <v>ADANI GREEN</v>
      </c>
      <c r="C1797" s="1" t="s">
        <v>13</v>
      </c>
      <c r="D1797" s="3" t="str">
        <f>TRIM(UPPER(Emission_Table_Raw[[#This Row],[Scope]]))</f>
        <v>SCOPE 1</v>
      </c>
      <c r="E1797" s="3" t="str">
        <f>SUBSTITUTE(SUBSTITUTE(SUBSTITUTE(UPPER(Emission_Table_Raw[[#This Row],[GHG Type]]),"₂","2"),"₄","4"),"₀","0")</f>
        <v>N2O</v>
      </c>
      <c r="F1797" s="8">
        <f>IF(Emission_Table[ [#This Row],[Clean GHG Type] ]="CO2", Emission_Table[[#This Row],[Emissions (tons)]],
 IF(Emission_Table[[#This Row],[Clean GHG Type]]="CH4", Emission_Table[[#This Row],[Emissions (tons)]]*28,
 IF(Emission_Table[[#This Row],[Clean GHG Type]]="N2O", Emission_Table[[#This Row],[Emissions (tons)]]*265, "")))</f>
        <v>423422.3</v>
      </c>
      <c r="G1797" s="8">
        <v>1597.82</v>
      </c>
    </row>
    <row r="1798" spans="1:7" ht="15.75" customHeight="1" x14ac:dyDescent="0.3">
      <c r="A1798" s="6" t="s">
        <v>70</v>
      </c>
      <c r="B1798" s="6" t="str">
        <f>TRIM(UPPER(Emission_Table_Raw[[#This Row],[Facility Name]]))</f>
        <v>TATA STEEL</v>
      </c>
      <c r="C1798" s="1" t="s">
        <v>8</v>
      </c>
      <c r="D1798" s="3" t="str">
        <f>TRIM(UPPER(Emission_Table_Raw[[#This Row],[Scope]]))</f>
        <v>SCOPE 2</v>
      </c>
      <c r="E1798" s="3" t="str">
        <f>SUBSTITUTE(SUBSTITUTE(SUBSTITUTE(UPPER(Emission_Table_Raw[[#This Row],[GHG Type]]),"₂","2"),"₄","4"),"₀","0")</f>
        <v>CO2</v>
      </c>
      <c r="F1798" s="8">
        <f>IF(Emission_Table[ [#This Row],[Clean GHG Type] ]="CO2", Emission_Table[[#This Row],[Emissions (tons)]],
 IF(Emission_Table[[#This Row],[Clean GHG Type]]="CH4", Emission_Table[[#This Row],[Emissions (tons)]]*28,
 IF(Emission_Table[[#This Row],[Clean GHG Type]]="N2O", Emission_Table[[#This Row],[Emissions (tons)]]*265, "")))</f>
        <v>2563.5500000000002</v>
      </c>
      <c r="G1798" s="8">
        <v>2563.5500000000002</v>
      </c>
    </row>
    <row r="1799" spans="1:7" ht="15.75" customHeight="1" x14ac:dyDescent="0.3">
      <c r="A1799" s="6" t="s">
        <v>70</v>
      </c>
      <c r="B1799" s="6" t="str">
        <f>TRIM(UPPER(Emission_Table_Raw[[#This Row],[Facility Name]]))</f>
        <v>RELIANCE INDUSTRIES</v>
      </c>
      <c r="C1799" s="1" t="s">
        <v>13</v>
      </c>
      <c r="D1799" s="3" t="str">
        <f>TRIM(UPPER(Emission_Table_Raw[[#This Row],[Scope]]))</f>
        <v>SCOPE 3</v>
      </c>
      <c r="E1799" s="3" t="str">
        <f>SUBSTITUTE(SUBSTITUTE(SUBSTITUTE(UPPER(Emission_Table_Raw[[#This Row],[GHG Type]]),"₂","2"),"₄","4"),"₀","0")</f>
        <v>CH4</v>
      </c>
      <c r="F1799" s="8">
        <f>IF(Emission_Table[ [#This Row],[Clean GHG Type] ]="CO2", Emission_Table[[#This Row],[Emissions (tons)]],
 IF(Emission_Table[[#This Row],[Clean GHG Type]]="CH4", Emission_Table[[#This Row],[Emissions (tons)]]*28,
 IF(Emission_Table[[#This Row],[Clean GHG Type]]="N2O", Emission_Table[[#This Row],[Emissions (tons)]]*265, "")))</f>
        <v>139854.12</v>
      </c>
      <c r="G1799" s="8">
        <v>4994.79</v>
      </c>
    </row>
    <row r="1800" spans="1:7" ht="15.75" customHeight="1" x14ac:dyDescent="0.3">
      <c r="A1800" s="6" t="s">
        <v>70</v>
      </c>
      <c r="B1800" s="6" t="str">
        <f>TRIM(UPPER(Emission_Table_Raw[[#This Row],[Facility Name]]))</f>
        <v>JSW ENERGY</v>
      </c>
      <c r="C1800" s="1" t="s">
        <v>34</v>
      </c>
      <c r="D1800" s="3" t="str">
        <f>TRIM(UPPER(Emission_Table_Raw[[#This Row],[Scope]]))</f>
        <v>SCOPE 3</v>
      </c>
      <c r="E1800" s="3" t="str">
        <f>SUBSTITUTE(SUBSTITUTE(SUBSTITUTE(UPPER(Emission_Table_Raw[[#This Row],[GHG Type]]),"₂","2"),"₄","4"),"₀","0")</f>
        <v>CO2</v>
      </c>
      <c r="F1800" s="8">
        <f>IF(Emission_Table[ [#This Row],[Clean GHG Type] ]="CO2", Emission_Table[[#This Row],[Emissions (tons)]],
 IF(Emission_Table[[#This Row],[Clean GHG Type]]="CH4", Emission_Table[[#This Row],[Emissions (tons)]]*28,
 IF(Emission_Table[[#This Row],[Clean GHG Type]]="N2O", Emission_Table[[#This Row],[Emissions (tons)]]*265, "")))</f>
        <v>443.26562317967608</v>
      </c>
      <c r="G1800" s="8">
        <v>443.26562317967608</v>
      </c>
    </row>
    <row r="1801" spans="1:7" ht="15.75" customHeight="1" x14ac:dyDescent="0.3">
      <c r="A1801" s="6" t="s">
        <v>70</v>
      </c>
      <c r="B1801" s="6" t="str">
        <f>TRIM(UPPER(Emission_Table_Raw[[#This Row],[Facility Name]]))</f>
        <v>ADANI GREEN</v>
      </c>
      <c r="C1801" s="1" t="s">
        <v>8</v>
      </c>
      <c r="D1801" s="3" t="str">
        <f>TRIM(UPPER(Emission_Table_Raw[[#This Row],[Scope]]))</f>
        <v>SCOPE 2</v>
      </c>
      <c r="E1801" s="3" t="str">
        <f>SUBSTITUTE(SUBSTITUTE(SUBSTITUTE(UPPER(Emission_Table_Raw[[#This Row],[GHG Type]]),"₂","2"),"₄","4"),"₀","0")</f>
        <v>CH4</v>
      </c>
      <c r="F1801" s="8">
        <f>IF(Emission_Table[ [#This Row],[Clean GHG Type] ]="CO2", Emission_Table[[#This Row],[Emissions (tons)]],
 IF(Emission_Table[[#This Row],[Clean GHG Type]]="CH4", Emission_Table[[#This Row],[Emissions (tons)]]*28,
 IF(Emission_Table[[#This Row],[Clean GHG Type]]="N2O", Emission_Table[[#This Row],[Emissions (tons)]]*265, "")))</f>
        <v>122289.43999999999</v>
      </c>
      <c r="G1801" s="8">
        <v>4367.4799999999996</v>
      </c>
    </row>
    <row r="1802" spans="1:7" ht="15.75" customHeight="1" x14ac:dyDescent="0.3">
      <c r="A1802" s="6" t="s">
        <v>70</v>
      </c>
      <c r="B1802" s="6" t="str">
        <f>TRIM(UPPER(Emission_Table_Raw[[#This Row],[Facility Name]]))</f>
        <v>L&amp;T</v>
      </c>
      <c r="C1802" s="1" t="s">
        <v>8</v>
      </c>
      <c r="D1802" s="3" t="str">
        <f>TRIM(UPPER(Emission_Table_Raw[[#This Row],[Scope]]))</f>
        <v>SCOPE 1</v>
      </c>
      <c r="E1802" s="3" t="str">
        <f>SUBSTITUTE(SUBSTITUTE(SUBSTITUTE(UPPER(Emission_Table_Raw[[#This Row],[GHG Type]]),"₂","2"),"₄","4"),"₀","0")</f>
        <v>CO2</v>
      </c>
      <c r="F1802" s="8">
        <f>IF(Emission_Table[ [#This Row],[Clean GHG Type] ]="CO2", Emission_Table[[#This Row],[Emissions (tons)]],
 IF(Emission_Table[[#This Row],[Clean GHG Type]]="CH4", Emission_Table[[#This Row],[Emissions (tons)]]*28,
 IF(Emission_Table[[#This Row],[Clean GHG Type]]="N2O", Emission_Table[[#This Row],[Emissions (tons)]]*265, "")))</f>
        <v>1375.5189586855199</v>
      </c>
      <c r="G1802" s="8">
        <v>1375.5189586855199</v>
      </c>
    </row>
    <row r="1803" spans="1:7" ht="15.75" customHeight="1" x14ac:dyDescent="0.3">
      <c r="A1803" s="6" t="s">
        <v>70</v>
      </c>
      <c r="B1803" s="6" t="str">
        <f>TRIM(UPPER(Emission_Table_Raw[[#This Row],[Facility Name]]))</f>
        <v>L&amp;T</v>
      </c>
      <c r="C1803" s="1" t="s">
        <v>34</v>
      </c>
      <c r="D1803" s="3" t="str">
        <f>TRIM(UPPER(Emission_Table_Raw[[#This Row],[Scope]]))</f>
        <v>SCOPE 2</v>
      </c>
      <c r="E1803" s="3" t="str">
        <f>SUBSTITUTE(SUBSTITUTE(SUBSTITUTE(UPPER(Emission_Table_Raw[[#This Row],[GHG Type]]),"₂","2"),"₄","4"),"₀","0")</f>
        <v>CH4</v>
      </c>
      <c r="F1803" s="8">
        <f>IF(Emission_Table[ [#This Row],[Clean GHG Type] ]="CO2", Emission_Table[[#This Row],[Emissions (tons)]],
 IF(Emission_Table[[#This Row],[Clean GHG Type]]="CH4", Emission_Table[[#This Row],[Emissions (tons)]]*28,
 IF(Emission_Table[[#This Row],[Clean GHG Type]]="N2O", Emission_Table[[#This Row],[Emissions (tons)]]*265, "")))</f>
        <v>8929.7571967716867</v>
      </c>
      <c r="G1803" s="8">
        <v>318.91989988470311</v>
      </c>
    </row>
    <row r="1804" spans="1:7" ht="15.75" customHeight="1" x14ac:dyDescent="0.3">
      <c r="A1804" s="6" t="s">
        <v>70</v>
      </c>
      <c r="B1804" s="6" t="str">
        <f>TRIM(UPPER(Emission_Table_Raw[[#This Row],[Facility Name]]))</f>
        <v>ADANI GREEN</v>
      </c>
      <c r="C1804" s="1" t="s">
        <v>13</v>
      </c>
      <c r="D1804" s="3" t="str">
        <f>TRIM(UPPER(Emission_Table_Raw[[#This Row],[Scope]]))</f>
        <v>SCOPE 1</v>
      </c>
      <c r="E1804" s="3" t="str">
        <f>SUBSTITUTE(SUBSTITUTE(SUBSTITUTE(UPPER(Emission_Table_Raw[[#This Row],[GHG Type]]),"₂","2"),"₄","4"),"₀","0")</f>
        <v>N2O</v>
      </c>
      <c r="F1804" s="8">
        <f>IF(Emission_Table[ [#This Row],[Clean GHG Type] ]="CO2", Emission_Table[[#This Row],[Emissions (tons)]],
 IF(Emission_Table[[#This Row],[Clean GHG Type]]="CH4", Emission_Table[[#This Row],[Emissions (tons)]]*28,
 IF(Emission_Table[[#This Row],[Clean GHG Type]]="N2O", Emission_Table[[#This Row],[Emissions (tons)]]*265, "")))</f>
        <v>1269861.4500000002</v>
      </c>
      <c r="G1804" s="8">
        <v>4791.93</v>
      </c>
    </row>
    <row r="1805" spans="1:7" ht="15.75" customHeight="1" x14ac:dyDescent="0.3">
      <c r="A1805" s="6" t="s">
        <v>57</v>
      </c>
      <c r="B1805" s="6" t="str">
        <f>TRIM(UPPER(Emission_Table_Raw[[#This Row],[Facility Name]]))</f>
        <v>L&amp;T</v>
      </c>
      <c r="C1805" s="1" t="s">
        <v>34</v>
      </c>
      <c r="D1805" s="3" t="str">
        <f>TRIM(UPPER(Emission_Table_Raw[[#This Row],[Scope]]))</f>
        <v>SCOPE 1</v>
      </c>
      <c r="E1805" s="3" t="str">
        <f>SUBSTITUTE(SUBSTITUTE(SUBSTITUTE(UPPER(Emission_Table_Raw[[#This Row],[GHG Type]]),"₂","2"),"₄","4"),"₀","0")</f>
        <v>CH4</v>
      </c>
      <c r="F1805" s="8">
        <f>IF(Emission_Table[ [#This Row],[Clean GHG Type] ]="CO2", Emission_Table[[#This Row],[Emissions (tons)]],
 IF(Emission_Table[[#This Row],[Clean GHG Type]]="CH4", Emission_Table[[#This Row],[Emissions (tons)]]*28,
 IF(Emission_Table[[#This Row],[Clean GHG Type]]="N2O", Emission_Table[[#This Row],[Emissions (tons)]]*265, "")))</f>
        <v>40467.839999999997</v>
      </c>
      <c r="G1805" s="8">
        <v>1445.28</v>
      </c>
    </row>
    <row r="1806" spans="1:7" ht="15.75" customHeight="1" x14ac:dyDescent="0.3">
      <c r="A1806" s="6" t="s">
        <v>57</v>
      </c>
      <c r="B1806" s="6" t="str">
        <f>TRIM(UPPER(Emission_Table_Raw[[#This Row],[Facility Name]]))</f>
        <v>TATA STEEL</v>
      </c>
      <c r="C1806" s="1" t="s">
        <v>23</v>
      </c>
      <c r="D1806" s="3" t="str">
        <f>TRIM(UPPER(Emission_Table_Raw[[#This Row],[Scope]]))</f>
        <v>SCOPE 3</v>
      </c>
      <c r="E1806" s="3" t="str">
        <f>SUBSTITUTE(SUBSTITUTE(SUBSTITUTE(UPPER(Emission_Table_Raw[[#This Row],[GHG Type]]),"₂","2"),"₄","4"),"₀","0")</f>
        <v>CO2</v>
      </c>
      <c r="F1806" s="8">
        <f>IF(Emission_Table[ [#This Row],[Clean GHG Type] ]="CO2", Emission_Table[[#This Row],[Emissions (tons)]],
 IF(Emission_Table[[#This Row],[Clean GHG Type]]="CH4", Emission_Table[[#This Row],[Emissions (tons)]]*28,
 IF(Emission_Table[[#This Row],[Clean GHG Type]]="N2O", Emission_Table[[#This Row],[Emissions (tons)]]*265, "")))</f>
        <v>1638.41</v>
      </c>
      <c r="G1806" s="8">
        <v>1638.41</v>
      </c>
    </row>
    <row r="1807" spans="1:7" ht="15.75" customHeight="1" x14ac:dyDescent="0.3">
      <c r="A1807" s="6" t="s">
        <v>57</v>
      </c>
      <c r="B1807" s="6" t="str">
        <f>TRIM(UPPER(Emission_Table_Raw[[#This Row],[Facility Name]]))</f>
        <v>ADANI GREEN</v>
      </c>
      <c r="C1807" s="1" t="s">
        <v>8</v>
      </c>
      <c r="D1807" s="3" t="str">
        <f>TRIM(UPPER(Emission_Table_Raw[[#This Row],[Scope]]))</f>
        <v>SCOPE 1</v>
      </c>
      <c r="E1807" s="3" t="str">
        <f>SUBSTITUTE(SUBSTITUTE(SUBSTITUTE(UPPER(Emission_Table_Raw[[#This Row],[GHG Type]]),"₂","2"),"₄","4"),"₀","0")</f>
        <v>N2O</v>
      </c>
      <c r="F1807" s="8">
        <f>IF(Emission_Table[ [#This Row],[Clean GHG Type] ]="CO2", Emission_Table[[#This Row],[Emissions (tons)]],
 IF(Emission_Table[[#This Row],[Clean GHG Type]]="CH4", Emission_Table[[#This Row],[Emissions (tons)]]*28,
 IF(Emission_Table[[#This Row],[Clean GHG Type]]="N2O", Emission_Table[[#This Row],[Emissions (tons)]]*265, "")))</f>
        <v>663096.25</v>
      </c>
      <c r="G1807" s="8">
        <v>2502.25</v>
      </c>
    </row>
    <row r="1808" spans="1:7" ht="15.75" customHeight="1" x14ac:dyDescent="0.3">
      <c r="A1808" s="6" t="s">
        <v>57</v>
      </c>
      <c r="B1808" s="6" t="str">
        <f>TRIM(UPPER(Emission_Table_Raw[[#This Row],[Facility Name]]))</f>
        <v>TATA STEEL</v>
      </c>
      <c r="C1808" s="1" t="s">
        <v>13</v>
      </c>
      <c r="D1808" s="3" t="str">
        <f>TRIM(UPPER(Emission_Table_Raw[[#This Row],[Scope]]))</f>
        <v>SCOPE 1</v>
      </c>
      <c r="E1808" s="3" t="str">
        <f>SUBSTITUTE(SUBSTITUTE(SUBSTITUTE(UPPER(Emission_Table_Raw[[#This Row],[GHG Type]]),"₂","2"),"₄","4"),"₀","0")</f>
        <v>CH4</v>
      </c>
      <c r="F1808" s="8">
        <f>IF(Emission_Table[ [#This Row],[Clean GHG Type] ]="CO2", Emission_Table[[#This Row],[Emissions (tons)]],
 IF(Emission_Table[[#This Row],[Clean GHG Type]]="CH4", Emission_Table[[#This Row],[Emissions (tons)]]*28,
 IF(Emission_Table[[#This Row],[Clean GHG Type]]="N2O", Emission_Table[[#This Row],[Emissions (tons)]]*265, "")))</f>
        <v>35301.666880825913</v>
      </c>
      <c r="G1808" s="8">
        <v>1260.773817172354</v>
      </c>
    </row>
    <row r="1809" spans="1:7" ht="15.75" customHeight="1" x14ac:dyDescent="0.3">
      <c r="A1809" s="6" t="s">
        <v>57</v>
      </c>
      <c r="B1809" s="6" t="str">
        <f>TRIM(UPPER(Emission_Table_Raw[[#This Row],[Facility Name]]))</f>
        <v>L&amp;T</v>
      </c>
      <c r="C1809" s="1" t="s">
        <v>23</v>
      </c>
      <c r="D1809" s="3" t="str">
        <f>TRIM(UPPER(Emission_Table_Raw[[#This Row],[Scope]]))</f>
        <v>SCOPE 1</v>
      </c>
      <c r="E1809" s="3" t="str">
        <f>SUBSTITUTE(SUBSTITUTE(SUBSTITUTE(UPPER(Emission_Table_Raw[[#This Row],[GHG Type]]),"₂","2"),"₄","4"),"₀","0")</f>
        <v>CO2</v>
      </c>
      <c r="F1809" s="8">
        <f>IF(Emission_Table[ [#This Row],[Clean GHG Type] ]="CO2", Emission_Table[[#This Row],[Emissions (tons)]],
 IF(Emission_Table[[#This Row],[Clean GHG Type]]="CH4", Emission_Table[[#This Row],[Emissions (tons)]]*28,
 IF(Emission_Table[[#This Row],[Clean GHG Type]]="N2O", Emission_Table[[#This Row],[Emissions (tons)]]*265, "")))</f>
        <v>1703.95</v>
      </c>
      <c r="G1809" s="8">
        <v>1703.95</v>
      </c>
    </row>
    <row r="1810" spans="1:7" ht="15.75" customHeight="1" x14ac:dyDescent="0.3">
      <c r="A1810" s="6" t="s">
        <v>57</v>
      </c>
      <c r="B1810" s="6" t="str">
        <f>TRIM(UPPER(Emission_Table_Raw[[#This Row],[Facility Name]]))</f>
        <v>ADANI GREEN</v>
      </c>
      <c r="C1810" s="1" t="s">
        <v>13</v>
      </c>
      <c r="D1810" s="3" t="str">
        <f>TRIM(UPPER(Emission_Table_Raw[[#This Row],[Scope]]))</f>
        <v>SCOPE 1</v>
      </c>
      <c r="E1810" s="3" t="str">
        <f>SUBSTITUTE(SUBSTITUTE(SUBSTITUTE(UPPER(Emission_Table_Raw[[#This Row],[GHG Type]]),"₂","2"),"₄","4"),"₀","0")</f>
        <v>N2O</v>
      </c>
      <c r="F1810" s="8">
        <f>IF(Emission_Table[ [#This Row],[Clean GHG Type] ]="CO2", Emission_Table[[#This Row],[Emissions (tons)]],
 IF(Emission_Table[[#This Row],[Clean GHG Type]]="CH4", Emission_Table[[#This Row],[Emissions (tons)]]*28,
 IF(Emission_Table[[#This Row],[Clean GHG Type]]="N2O", Emission_Table[[#This Row],[Emissions (tons)]]*265, "")))</f>
        <v>1076422.05</v>
      </c>
      <c r="G1810" s="8">
        <v>4061.97</v>
      </c>
    </row>
    <row r="1811" spans="1:7" ht="15.75" customHeight="1" x14ac:dyDescent="0.3">
      <c r="A1811" s="6" t="s">
        <v>57</v>
      </c>
      <c r="B1811" s="6" t="str">
        <f>TRIM(UPPER(Emission_Table_Raw[[#This Row],[Facility Name]]))</f>
        <v>TATA STEEL</v>
      </c>
      <c r="C1811" s="1" t="s">
        <v>8</v>
      </c>
      <c r="D1811" s="3" t="str">
        <f>TRIM(UPPER(Emission_Table_Raw[[#This Row],[Scope]]))</f>
        <v>SCOPE 1</v>
      </c>
      <c r="E1811" s="3" t="str">
        <f>SUBSTITUTE(SUBSTITUTE(SUBSTITUTE(UPPER(Emission_Table_Raw[[#This Row],[GHG Type]]),"₂","2"),"₄","4"),"₀","0")</f>
        <v>N2O</v>
      </c>
      <c r="F1811" s="8">
        <f>IF(Emission_Table[ [#This Row],[Clean GHG Type] ]="CO2", Emission_Table[[#This Row],[Emissions (tons)]],
 IF(Emission_Table[[#This Row],[Clean GHG Type]]="CH4", Emission_Table[[#This Row],[Emissions (tons)]]*28,
 IF(Emission_Table[[#This Row],[Clean GHG Type]]="N2O", Emission_Table[[#This Row],[Emissions (tons)]]*265, "")))</f>
        <v>1087827.3646175235</v>
      </c>
      <c r="G1811" s="8">
        <v>4105.0089230849944</v>
      </c>
    </row>
    <row r="1812" spans="1:7" ht="15.75" customHeight="1" x14ac:dyDescent="0.3">
      <c r="A1812" s="6" t="s">
        <v>57</v>
      </c>
      <c r="B1812" s="6" t="str">
        <f>TRIM(UPPER(Emission_Table_Raw[[#This Row],[Facility Name]]))</f>
        <v>TATA STEEL</v>
      </c>
      <c r="C1812" s="1" t="s">
        <v>23</v>
      </c>
      <c r="D1812" s="3" t="str">
        <f>TRIM(UPPER(Emission_Table_Raw[[#This Row],[Scope]]))</f>
        <v>SCOPE 3</v>
      </c>
      <c r="E1812" s="3" t="str">
        <f>SUBSTITUTE(SUBSTITUTE(SUBSTITUTE(UPPER(Emission_Table_Raw[[#This Row],[GHG Type]]),"₂","2"),"₄","4"),"₀","0")</f>
        <v>CH4</v>
      </c>
      <c r="F1812" s="8">
        <f>IF(Emission_Table[ [#This Row],[Clean GHG Type] ]="CO2", Emission_Table[[#This Row],[Emissions (tons)]],
 IF(Emission_Table[[#This Row],[Clean GHG Type]]="CH4", Emission_Table[[#This Row],[Emissions (tons)]]*28,
 IF(Emission_Table[[#This Row],[Clean GHG Type]]="N2O", Emission_Table[[#This Row],[Emissions (tons)]]*265, "")))</f>
        <v>74691.679999999993</v>
      </c>
      <c r="G1812" s="8">
        <v>2667.56</v>
      </c>
    </row>
    <row r="1813" spans="1:7" ht="15.75" customHeight="1" x14ac:dyDescent="0.3">
      <c r="A1813" s="6" t="s">
        <v>57</v>
      </c>
      <c r="B1813" s="6" t="str">
        <f>TRIM(UPPER(Emission_Table_Raw[[#This Row],[Facility Name]]))</f>
        <v>RELIANCE INDUSTRIES</v>
      </c>
      <c r="C1813" s="1" t="s">
        <v>34</v>
      </c>
      <c r="D1813" s="3" t="str">
        <f>TRIM(UPPER(Emission_Table_Raw[[#This Row],[Scope]]))</f>
        <v>SCOPE 3</v>
      </c>
      <c r="E1813" s="3" t="str">
        <f>SUBSTITUTE(SUBSTITUTE(SUBSTITUTE(UPPER(Emission_Table_Raw[[#This Row],[GHG Type]]),"₂","2"),"₄","4"),"₀","0")</f>
        <v>CO2</v>
      </c>
      <c r="F1813" s="8">
        <f>IF(Emission_Table[ [#This Row],[Clean GHG Type] ]="CO2", Emission_Table[[#This Row],[Emissions (tons)]],
 IF(Emission_Table[[#This Row],[Clean GHG Type]]="CH4", Emission_Table[[#This Row],[Emissions (tons)]]*28,
 IF(Emission_Table[[#This Row],[Clean GHG Type]]="N2O", Emission_Table[[#This Row],[Emissions (tons)]]*265, "")))</f>
        <v>751.28</v>
      </c>
      <c r="G1813" s="8">
        <v>751.28</v>
      </c>
    </row>
    <row r="1814" spans="1:7" ht="15.75" customHeight="1" x14ac:dyDescent="0.3">
      <c r="A1814" s="6" t="s">
        <v>132</v>
      </c>
      <c r="B1814" s="6" t="str">
        <f>TRIM(UPPER(Emission_Table_Raw[[#This Row],[Facility Name]]))</f>
        <v>TATA STEEL</v>
      </c>
      <c r="C1814" s="1" t="s">
        <v>13</v>
      </c>
      <c r="D1814" s="3" t="str">
        <f>TRIM(UPPER(Emission_Table_Raw[[#This Row],[Scope]]))</f>
        <v>SCOPE 3</v>
      </c>
      <c r="E1814" s="3" t="str">
        <f>SUBSTITUTE(SUBSTITUTE(SUBSTITUTE(UPPER(Emission_Table_Raw[[#This Row],[GHG Type]]),"₂","2"),"₄","4"),"₀","0")</f>
        <v>CO2</v>
      </c>
      <c r="F1814" s="8">
        <f>IF(Emission_Table[ [#This Row],[Clean GHG Type] ]="CO2", Emission_Table[[#This Row],[Emissions (tons)]],
 IF(Emission_Table[[#This Row],[Clean GHG Type]]="CH4", Emission_Table[[#This Row],[Emissions (tons)]]*28,
 IF(Emission_Table[[#This Row],[Clean GHG Type]]="N2O", Emission_Table[[#This Row],[Emissions (tons)]]*265, "")))</f>
        <v>3456.69</v>
      </c>
      <c r="G1814" s="8">
        <v>3456.69</v>
      </c>
    </row>
    <row r="1815" spans="1:7" ht="15.75" customHeight="1" x14ac:dyDescent="0.3">
      <c r="A1815" s="6" t="s">
        <v>132</v>
      </c>
      <c r="B1815" s="6" t="str">
        <f>TRIM(UPPER(Emission_Table_Raw[[#This Row],[Facility Name]]))</f>
        <v>ADANI GREEN</v>
      </c>
      <c r="C1815" s="1" t="s">
        <v>8</v>
      </c>
      <c r="D1815" s="3" t="str">
        <f>TRIM(UPPER(Emission_Table_Raw[[#This Row],[Scope]]))</f>
        <v>SCOPE 3</v>
      </c>
      <c r="E1815" s="3" t="str">
        <f>SUBSTITUTE(SUBSTITUTE(SUBSTITUTE(UPPER(Emission_Table_Raw[[#This Row],[GHG Type]]),"₂","2"),"₄","4"),"₀","0")</f>
        <v>N2O</v>
      </c>
      <c r="F1815" s="8">
        <f>IF(Emission_Table[ [#This Row],[Clean GHG Type] ]="CO2", Emission_Table[[#This Row],[Emissions (tons)]],
 IF(Emission_Table[[#This Row],[Clean GHG Type]]="CH4", Emission_Table[[#This Row],[Emissions (tons)]]*28,
 IF(Emission_Table[[#This Row],[Clean GHG Type]]="N2O", Emission_Table[[#This Row],[Emissions (tons)]]*265, "")))</f>
        <v>1275166.75</v>
      </c>
      <c r="G1815" s="8">
        <v>4811.95</v>
      </c>
    </row>
    <row r="1816" spans="1:7" ht="15.75" customHeight="1" x14ac:dyDescent="0.3">
      <c r="A1816" s="6" t="s">
        <v>132</v>
      </c>
      <c r="B1816" s="6" t="str">
        <f>TRIM(UPPER(Emission_Table_Raw[[#This Row],[Facility Name]]))</f>
        <v>JSW ENERGY</v>
      </c>
      <c r="C1816" s="1" t="s">
        <v>8</v>
      </c>
      <c r="D1816" s="3" t="str">
        <f>TRIM(UPPER(Emission_Table_Raw[[#This Row],[Scope]]))</f>
        <v>SCOPE 3</v>
      </c>
      <c r="E1816" s="3" t="str">
        <f>SUBSTITUTE(SUBSTITUTE(SUBSTITUTE(UPPER(Emission_Table_Raw[[#This Row],[GHG Type]]),"₂","2"),"₄","4"),"₀","0")</f>
        <v>CO2</v>
      </c>
      <c r="F1816" s="8">
        <f>IF(Emission_Table[ [#This Row],[Clean GHG Type] ]="CO2", Emission_Table[[#This Row],[Emissions (tons)]],
 IF(Emission_Table[[#This Row],[Clean GHG Type]]="CH4", Emission_Table[[#This Row],[Emissions (tons)]]*28,
 IF(Emission_Table[[#This Row],[Clean GHG Type]]="N2O", Emission_Table[[#This Row],[Emissions (tons)]]*265, "")))</f>
        <v>4643.79</v>
      </c>
      <c r="G1816" s="8">
        <v>4643.79</v>
      </c>
    </row>
    <row r="1817" spans="1:7" ht="15.75" customHeight="1" x14ac:dyDescent="0.3">
      <c r="A1817" s="6" t="s">
        <v>132</v>
      </c>
      <c r="B1817" s="6" t="str">
        <f>TRIM(UPPER(Emission_Table_Raw[[#This Row],[Facility Name]]))</f>
        <v>JSW ENERGY</v>
      </c>
      <c r="C1817" s="1" t="s">
        <v>8</v>
      </c>
      <c r="D1817" s="3" t="str">
        <f>TRIM(UPPER(Emission_Table_Raw[[#This Row],[Scope]]))</f>
        <v>SCOPE 3</v>
      </c>
      <c r="E1817" s="3" t="str">
        <f>SUBSTITUTE(SUBSTITUTE(SUBSTITUTE(UPPER(Emission_Table_Raw[[#This Row],[GHG Type]]),"₂","2"),"₄","4"),"₀","0")</f>
        <v>CH4</v>
      </c>
      <c r="F1817" s="8">
        <f>IF(Emission_Table[ [#This Row],[Clean GHG Type] ]="CO2", Emission_Table[[#This Row],[Emissions (tons)]],
 IF(Emission_Table[[#This Row],[Clean GHG Type]]="CH4", Emission_Table[[#This Row],[Emissions (tons)]]*28,
 IF(Emission_Table[[#This Row],[Clean GHG Type]]="N2O", Emission_Table[[#This Row],[Emissions (tons)]]*265, "")))</f>
        <v>130280.5166177715</v>
      </c>
      <c r="G1817" s="8">
        <v>4652.875593491839</v>
      </c>
    </row>
    <row r="1818" spans="1:7" ht="15.75" customHeight="1" x14ac:dyDescent="0.3">
      <c r="A1818" s="6" t="s">
        <v>132</v>
      </c>
      <c r="B1818" s="6" t="str">
        <f>TRIM(UPPER(Emission_Table_Raw[[#This Row],[Facility Name]]))</f>
        <v>JSW ENERGY</v>
      </c>
      <c r="C1818" s="1" t="s">
        <v>23</v>
      </c>
      <c r="D1818" s="3" t="str">
        <f>TRIM(UPPER(Emission_Table_Raw[[#This Row],[Scope]]))</f>
        <v>SCOPE 1</v>
      </c>
      <c r="E1818" s="3" t="str">
        <f>SUBSTITUTE(SUBSTITUTE(SUBSTITUTE(UPPER(Emission_Table_Raw[[#This Row],[GHG Type]]),"₂","2"),"₄","4"),"₀","0")</f>
        <v>CH4</v>
      </c>
      <c r="F1818" s="8">
        <f>IF(Emission_Table[ [#This Row],[Clean GHG Type] ]="CO2", Emission_Table[[#This Row],[Emissions (tons)]],
 IF(Emission_Table[[#This Row],[Clean GHG Type]]="CH4", Emission_Table[[#This Row],[Emissions (tons)]]*28,
 IF(Emission_Table[[#This Row],[Clean GHG Type]]="N2O", Emission_Table[[#This Row],[Emissions (tons)]]*265, "")))</f>
        <v>74997.440000000002</v>
      </c>
      <c r="G1818" s="8">
        <v>2678.48</v>
      </c>
    </row>
    <row r="1819" spans="1:7" ht="15.75" customHeight="1" x14ac:dyDescent="0.3">
      <c r="A1819" s="6" t="s">
        <v>132</v>
      </c>
      <c r="B1819" s="6" t="str">
        <f>TRIM(UPPER(Emission_Table_Raw[[#This Row],[Facility Name]]))</f>
        <v>ADANI GREEN</v>
      </c>
      <c r="C1819" s="1" t="s">
        <v>23</v>
      </c>
      <c r="D1819" s="3" t="str">
        <f>TRIM(UPPER(Emission_Table_Raw[[#This Row],[Scope]]))</f>
        <v>SCOPE 2</v>
      </c>
      <c r="E1819" s="3" t="str">
        <f>SUBSTITUTE(SUBSTITUTE(SUBSTITUTE(UPPER(Emission_Table_Raw[[#This Row],[GHG Type]]),"₂","2"),"₄","4"),"₀","0")</f>
        <v>CH4</v>
      </c>
      <c r="F1819" s="8">
        <f>IF(Emission_Table[ [#This Row],[Clean GHG Type] ]="CO2", Emission_Table[[#This Row],[Emissions (tons)]],
 IF(Emission_Table[[#This Row],[Clean GHG Type]]="CH4", Emission_Table[[#This Row],[Emissions (tons)]]*28,
 IF(Emission_Table[[#This Row],[Clean GHG Type]]="N2O", Emission_Table[[#This Row],[Emissions (tons)]]*265, "")))</f>
        <v>87010.28</v>
      </c>
      <c r="G1819" s="8">
        <v>3107.51</v>
      </c>
    </row>
    <row r="1820" spans="1:7" ht="15.75" customHeight="1" x14ac:dyDescent="0.3">
      <c r="A1820" s="6" t="s">
        <v>132</v>
      </c>
      <c r="B1820" s="6" t="str">
        <f>TRIM(UPPER(Emission_Table_Raw[[#This Row],[Facility Name]]))</f>
        <v>ADANI GREEN</v>
      </c>
      <c r="C1820" s="1" t="s">
        <v>34</v>
      </c>
      <c r="D1820" s="3" t="str">
        <f>TRIM(UPPER(Emission_Table_Raw[[#This Row],[Scope]]))</f>
        <v>SCOPE 1</v>
      </c>
      <c r="E1820" s="3" t="str">
        <f>SUBSTITUTE(SUBSTITUTE(SUBSTITUTE(UPPER(Emission_Table_Raw[[#This Row],[GHG Type]]),"₂","2"),"₄","4"),"₀","0")</f>
        <v>CH4</v>
      </c>
      <c r="F1820" s="8">
        <f>IF(Emission_Table[ [#This Row],[Clean GHG Type] ]="CO2", Emission_Table[[#This Row],[Emissions (tons)]],
 IF(Emission_Table[[#This Row],[Clean GHG Type]]="CH4", Emission_Table[[#This Row],[Emissions (tons)]]*28,
 IF(Emission_Table[[#This Row],[Clean GHG Type]]="N2O", Emission_Table[[#This Row],[Emissions (tons)]]*265, "")))</f>
        <v>3544.7999999999997</v>
      </c>
      <c r="G1820" s="8">
        <v>126.6</v>
      </c>
    </row>
    <row r="1821" spans="1:7" ht="15.75" customHeight="1" x14ac:dyDescent="0.3">
      <c r="A1821" s="6" t="s">
        <v>132</v>
      </c>
      <c r="B1821" s="6" t="str">
        <f>TRIM(UPPER(Emission_Table_Raw[[#This Row],[Facility Name]]))</f>
        <v>L&amp;T</v>
      </c>
      <c r="C1821" s="1" t="s">
        <v>23</v>
      </c>
      <c r="D1821" s="3" t="str">
        <f>TRIM(UPPER(Emission_Table_Raw[[#This Row],[Scope]]))</f>
        <v>SCOPE 1</v>
      </c>
      <c r="E1821" s="3" t="str">
        <f>SUBSTITUTE(SUBSTITUTE(SUBSTITUTE(UPPER(Emission_Table_Raw[[#This Row],[GHG Type]]),"₂","2"),"₄","4"),"₀","0")</f>
        <v>CH4</v>
      </c>
      <c r="F1821" s="8">
        <f>IF(Emission_Table[ [#This Row],[Clean GHG Type] ]="CO2", Emission_Table[[#This Row],[Emissions (tons)]],
 IF(Emission_Table[[#This Row],[Clean GHG Type]]="CH4", Emission_Table[[#This Row],[Emissions (tons)]]*28,
 IF(Emission_Table[[#This Row],[Clean GHG Type]]="N2O", Emission_Table[[#This Row],[Emissions (tons)]]*265, "")))</f>
        <v>110556.59999999999</v>
      </c>
      <c r="G1821" s="8">
        <v>3948.45</v>
      </c>
    </row>
    <row r="1822" spans="1:7" ht="15.75" customHeight="1" x14ac:dyDescent="0.3">
      <c r="A1822" s="6" t="s">
        <v>132</v>
      </c>
      <c r="B1822" s="6" t="str">
        <f>TRIM(UPPER(Emission_Table_Raw[[#This Row],[Facility Name]]))</f>
        <v>RELIANCE INDUSTRIES</v>
      </c>
      <c r="C1822" s="1" t="s">
        <v>8</v>
      </c>
      <c r="D1822" s="3" t="str">
        <f>TRIM(UPPER(Emission_Table_Raw[[#This Row],[Scope]]))</f>
        <v>SCOPE 2</v>
      </c>
      <c r="E1822" s="3" t="str">
        <f>SUBSTITUTE(SUBSTITUTE(SUBSTITUTE(UPPER(Emission_Table_Raw[[#This Row],[GHG Type]]),"₂","2"),"₄","4"),"₀","0")</f>
        <v>CO2</v>
      </c>
      <c r="F1822" s="8">
        <f>IF(Emission_Table[ [#This Row],[Clean GHG Type] ]="CO2", Emission_Table[[#This Row],[Emissions (tons)]],
 IF(Emission_Table[[#This Row],[Clean GHG Type]]="CH4", Emission_Table[[#This Row],[Emissions (tons)]]*28,
 IF(Emission_Table[[#This Row],[Clean GHG Type]]="N2O", Emission_Table[[#This Row],[Emissions (tons)]]*265, "")))</f>
        <v>572.46</v>
      </c>
      <c r="G1822" s="8">
        <v>572.46</v>
      </c>
    </row>
    <row r="1823" spans="1:7" ht="15.75" customHeight="1" x14ac:dyDescent="0.3">
      <c r="A1823" s="6" t="s">
        <v>132</v>
      </c>
      <c r="B1823" s="6" t="str">
        <f>TRIM(UPPER(Emission_Table_Raw[[#This Row],[Facility Name]]))</f>
        <v>JSW ENERGY</v>
      </c>
      <c r="C1823" s="1" t="s">
        <v>13</v>
      </c>
      <c r="D1823" s="3" t="str">
        <f>TRIM(UPPER(Emission_Table_Raw[[#This Row],[Scope]]))</f>
        <v>SCOPE 3</v>
      </c>
      <c r="E1823" s="3" t="str">
        <f>SUBSTITUTE(SUBSTITUTE(SUBSTITUTE(UPPER(Emission_Table_Raw[[#This Row],[GHG Type]]),"₂","2"),"₄","4"),"₀","0")</f>
        <v>CH4</v>
      </c>
      <c r="F1823" s="8">
        <f>IF(Emission_Table[ [#This Row],[Clean GHG Type] ]="CO2", Emission_Table[[#This Row],[Emissions (tons)]],
 IF(Emission_Table[[#This Row],[Clean GHG Type]]="CH4", Emission_Table[[#This Row],[Emissions (tons)]]*28,
 IF(Emission_Table[[#This Row],[Clean GHG Type]]="N2O", Emission_Table[[#This Row],[Emissions (tons)]]*265, "")))</f>
        <v>99547</v>
      </c>
      <c r="G1823" s="8">
        <v>3555.25</v>
      </c>
    </row>
    <row r="1824" spans="1:7" ht="15.75" customHeight="1" x14ac:dyDescent="0.3">
      <c r="A1824" s="6" t="s">
        <v>108</v>
      </c>
      <c r="B1824" s="6" t="str">
        <f>TRIM(UPPER(Emission_Table_Raw[[#This Row],[Facility Name]]))</f>
        <v>RELIANCE INDUSTRIES</v>
      </c>
      <c r="C1824" s="1" t="s">
        <v>8</v>
      </c>
      <c r="D1824" s="3" t="str">
        <f>TRIM(UPPER(Emission_Table_Raw[[#This Row],[Scope]]))</f>
        <v>SCOPE 2</v>
      </c>
      <c r="E1824" s="3" t="str">
        <f>SUBSTITUTE(SUBSTITUTE(SUBSTITUTE(UPPER(Emission_Table_Raw[[#This Row],[GHG Type]]),"₂","2"),"₄","4"),"₀","0")</f>
        <v>N2O</v>
      </c>
      <c r="F1824" s="8">
        <f>IF(Emission_Table[ [#This Row],[Clean GHG Type] ]="CO2", Emission_Table[[#This Row],[Emissions (tons)]],
 IF(Emission_Table[[#This Row],[Clean GHG Type]]="CH4", Emission_Table[[#This Row],[Emissions (tons)]]*28,
 IF(Emission_Table[[#This Row],[Clean GHG Type]]="N2O", Emission_Table[[#This Row],[Emissions (tons)]]*265, "")))</f>
        <v>341958.65</v>
      </c>
      <c r="G1824" s="8">
        <v>1290.4100000000001</v>
      </c>
    </row>
    <row r="1825" spans="1:7" ht="15.75" customHeight="1" x14ac:dyDescent="0.3">
      <c r="A1825" s="6" t="s">
        <v>108</v>
      </c>
      <c r="B1825" s="6" t="str">
        <f>TRIM(UPPER(Emission_Table_Raw[[#This Row],[Facility Name]]))</f>
        <v>L&amp;T</v>
      </c>
      <c r="C1825" s="1" t="s">
        <v>8</v>
      </c>
      <c r="D1825" s="3" t="str">
        <f>TRIM(UPPER(Emission_Table_Raw[[#This Row],[Scope]]))</f>
        <v>SCOPE 3</v>
      </c>
      <c r="E1825" s="3" t="str">
        <f>SUBSTITUTE(SUBSTITUTE(SUBSTITUTE(UPPER(Emission_Table_Raw[[#This Row],[GHG Type]]),"₂","2"),"₄","4"),"₀","0")</f>
        <v>CH4</v>
      </c>
      <c r="F1825" s="8">
        <f>IF(Emission_Table[ [#This Row],[Clean GHG Type] ]="CO2", Emission_Table[[#This Row],[Emissions (tons)]],
 IF(Emission_Table[[#This Row],[Clean GHG Type]]="CH4", Emission_Table[[#This Row],[Emissions (tons)]]*28,
 IF(Emission_Table[[#This Row],[Clean GHG Type]]="N2O", Emission_Table[[#This Row],[Emissions (tons)]]*265, "")))</f>
        <v>87496.942131449818</v>
      </c>
      <c r="G1825" s="8">
        <v>3124.8907904089219</v>
      </c>
    </row>
    <row r="1826" spans="1:7" ht="15.75" customHeight="1" x14ac:dyDescent="0.3">
      <c r="A1826" s="6" t="s">
        <v>108</v>
      </c>
      <c r="B1826" s="6" t="str">
        <f>TRIM(UPPER(Emission_Table_Raw[[#This Row],[Facility Name]]))</f>
        <v>JSW ENERGY</v>
      </c>
      <c r="C1826" s="1" t="s">
        <v>23</v>
      </c>
      <c r="D1826" s="3" t="str">
        <f>TRIM(UPPER(Emission_Table_Raw[[#This Row],[Scope]]))</f>
        <v>SCOPE 2</v>
      </c>
      <c r="E1826" s="3" t="str">
        <f>SUBSTITUTE(SUBSTITUTE(SUBSTITUTE(UPPER(Emission_Table_Raw[[#This Row],[GHG Type]]),"₂","2"),"₄","4"),"₀","0")</f>
        <v>CH4</v>
      </c>
      <c r="F1826" s="8">
        <f>IF(Emission_Table[ [#This Row],[Clean GHG Type] ]="CO2", Emission_Table[[#This Row],[Emissions (tons)]],
 IF(Emission_Table[[#This Row],[Clean GHG Type]]="CH4", Emission_Table[[#This Row],[Emissions (tons)]]*28,
 IF(Emission_Table[[#This Row],[Clean GHG Type]]="N2O", Emission_Table[[#This Row],[Emissions (tons)]]*265, "")))</f>
        <v>87946.599999999991</v>
      </c>
      <c r="G1826" s="8">
        <v>3140.95</v>
      </c>
    </row>
    <row r="1827" spans="1:7" ht="15.75" customHeight="1" x14ac:dyDescent="0.3">
      <c r="A1827" s="6" t="s">
        <v>108</v>
      </c>
      <c r="B1827" s="6" t="str">
        <f>TRIM(UPPER(Emission_Table_Raw[[#This Row],[Facility Name]]))</f>
        <v>ADANI GREEN</v>
      </c>
      <c r="C1827" s="1" t="s">
        <v>13</v>
      </c>
      <c r="D1827" s="3" t="str">
        <f>TRIM(UPPER(Emission_Table_Raw[[#This Row],[Scope]]))</f>
        <v>SCOPE 2</v>
      </c>
      <c r="E1827" s="3" t="str">
        <f>SUBSTITUTE(SUBSTITUTE(SUBSTITUTE(UPPER(Emission_Table_Raw[[#This Row],[GHG Type]]),"₂","2"),"₄","4"),"₀","0")</f>
        <v>CO2</v>
      </c>
      <c r="F1827" s="8">
        <f>IF(Emission_Table[ [#This Row],[Clean GHG Type] ]="CO2", Emission_Table[[#This Row],[Emissions (tons)]],
 IF(Emission_Table[[#This Row],[Clean GHG Type]]="CH4", Emission_Table[[#This Row],[Emissions (tons)]]*28,
 IF(Emission_Table[[#This Row],[Clean GHG Type]]="N2O", Emission_Table[[#This Row],[Emissions (tons)]]*265, "")))</f>
        <v>3901.9</v>
      </c>
      <c r="G1827" s="8">
        <v>3901.9</v>
      </c>
    </row>
    <row r="1828" spans="1:7" ht="15.75" customHeight="1" x14ac:dyDescent="0.3">
      <c r="A1828" s="6" t="s">
        <v>108</v>
      </c>
      <c r="B1828" s="6" t="str">
        <f>TRIM(UPPER(Emission_Table_Raw[[#This Row],[Facility Name]]))</f>
        <v>L&amp;T</v>
      </c>
      <c r="C1828" s="1" t="s">
        <v>8</v>
      </c>
      <c r="D1828" s="3" t="str">
        <f>TRIM(UPPER(Emission_Table_Raw[[#This Row],[Scope]]))</f>
        <v>SCOPE 2</v>
      </c>
      <c r="E1828" s="3" t="str">
        <f>SUBSTITUTE(SUBSTITUTE(SUBSTITUTE(UPPER(Emission_Table_Raw[[#This Row],[GHG Type]]),"₂","2"),"₄","4"),"₀","0")</f>
        <v>CO2</v>
      </c>
      <c r="F1828" s="8">
        <f>IF(Emission_Table[ [#This Row],[Clean GHG Type] ]="CO2", Emission_Table[[#This Row],[Emissions (tons)]],
 IF(Emission_Table[[#This Row],[Clean GHG Type]]="CH4", Emission_Table[[#This Row],[Emissions (tons)]]*28,
 IF(Emission_Table[[#This Row],[Clean GHG Type]]="N2O", Emission_Table[[#This Row],[Emissions (tons)]]*265, "")))</f>
        <v>4879.25</v>
      </c>
      <c r="G1828" s="8">
        <v>4879.25</v>
      </c>
    </row>
    <row r="1829" spans="1:7" ht="15.75" customHeight="1" x14ac:dyDescent="0.3">
      <c r="A1829" s="6" t="s">
        <v>108</v>
      </c>
      <c r="B1829" s="6" t="str">
        <f>TRIM(UPPER(Emission_Table_Raw[[#This Row],[Facility Name]]))</f>
        <v>RELIANCE INDUSTRIES</v>
      </c>
      <c r="C1829" s="1" t="s">
        <v>13</v>
      </c>
      <c r="D1829" s="3" t="str">
        <f>TRIM(UPPER(Emission_Table_Raw[[#This Row],[Scope]]))</f>
        <v>SCOPE 3</v>
      </c>
      <c r="E1829" s="3" t="str">
        <f>SUBSTITUTE(SUBSTITUTE(SUBSTITUTE(UPPER(Emission_Table_Raw[[#This Row],[GHG Type]]),"₂","2"),"₄","4"),"₀","0")</f>
        <v>CO2</v>
      </c>
      <c r="F1829" s="8">
        <f>IF(Emission_Table[ [#This Row],[Clean GHG Type] ]="CO2", Emission_Table[[#This Row],[Emissions (tons)]],
 IF(Emission_Table[[#This Row],[Clean GHG Type]]="CH4", Emission_Table[[#This Row],[Emissions (tons)]]*28,
 IF(Emission_Table[[#This Row],[Clean GHG Type]]="N2O", Emission_Table[[#This Row],[Emissions (tons)]]*265, "")))</f>
        <v>4608.12</v>
      </c>
      <c r="G1829" s="8">
        <v>4608.12</v>
      </c>
    </row>
    <row r="1830" spans="1:7" ht="15.75" customHeight="1" x14ac:dyDescent="0.3">
      <c r="A1830" s="6" t="s">
        <v>108</v>
      </c>
      <c r="B1830" s="6" t="str">
        <f>TRIM(UPPER(Emission_Table_Raw[[#This Row],[Facility Name]]))</f>
        <v>JSW ENERGY</v>
      </c>
      <c r="C1830" s="1" t="s">
        <v>13</v>
      </c>
      <c r="D1830" s="3" t="str">
        <f>TRIM(UPPER(Emission_Table_Raw[[#This Row],[Scope]]))</f>
        <v>SCOPE 2</v>
      </c>
      <c r="E1830" s="3" t="str">
        <f>SUBSTITUTE(SUBSTITUTE(SUBSTITUTE(UPPER(Emission_Table_Raw[[#This Row],[GHG Type]]),"₂","2"),"₄","4"),"₀","0")</f>
        <v>CH4</v>
      </c>
      <c r="F1830" s="8">
        <f>IF(Emission_Table[ [#This Row],[Clean GHG Type] ]="CO2", Emission_Table[[#This Row],[Emissions (tons)]],
 IF(Emission_Table[[#This Row],[Clean GHG Type]]="CH4", Emission_Table[[#This Row],[Emissions (tons)]]*28,
 IF(Emission_Table[[#This Row],[Clean GHG Type]]="N2O", Emission_Table[[#This Row],[Emissions (tons)]]*265, "")))</f>
        <v>73457.059550740101</v>
      </c>
      <c r="G1830" s="8">
        <v>2623.4664125264321</v>
      </c>
    </row>
    <row r="1831" spans="1:7" ht="15.75" customHeight="1" x14ac:dyDescent="0.3">
      <c r="A1831" s="6" t="s">
        <v>108</v>
      </c>
      <c r="B1831" s="6" t="str">
        <f>TRIM(UPPER(Emission_Table_Raw[[#This Row],[Facility Name]]))</f>
        <v>ADANI GREEN</v>
      </c>
      <c r="C1831" s="1" t="s">
        <v>13</v>
      </c>
      <c r="D1831" s="3" t="str">
        <f>TRIM(UPPER(Emission_Table_Raw[[#This Row],[Scope]]))</f>
        <v>SCOPE 3</v>
      </c>
      <c r="E1831" s="3" t="str">
        <f>SUBSTITUTE(SUBSTITUTE(SUBSTITUTE(UPPER(Emission_Table_Raw[[#This Row],[GHG Type]]),"₂","2"),"₄","4"),"₀","0")</f>
        <v>N2O</v>
      </c>
      <c r="F1831" s="8">
        <f>IF(Emission_Table[ [#This Row],[Clean GHG Type] ]="CO2", Emission_Table[[#This Row],[Emissions (tons)]],
 IF(Emission_Table[[#This Row],[Clean GHG Type]]="CH4", Emission_Table[[#This Row],[Emissions (tons)]]*28,
 IF(Emission_Table[[#This Row],[Clean GHG Type]]="N2O", Emission_Table[[#This Row],[Emissions (tons)]]*265, "")))</f>
        <v>1312259.8194201095</v>
      </c>
      <c r="G1831" s="8">
        <v>4951.9238468683379</v>
      </c>
    </row>
    <row r="1832" spans="1:7" ht="15.75" customHeight="1" x14ac:dyDescent="0.3">
      <c r="A1832" s="6" t="s">
        <v>172</v>
      </c>
      <c r="B1832" s="6" t="str">
        <f>TRIM(UPPER(Emission_Table_Raw[[#This Row],[Facility Name]]))</f>
        <v>TATA STEEL</v>
      </c>
      <c r="C1832" s="1" t="s">
        <v>8</v>
      </c>
      <c r="D1832" s="3" t="str">
        <f>TRIM(UPPER(Emission_Table_Raw[[#This Row],[Scope]]))</f>
        <v>SCOPE 2</v>
      </c>
      <c r="E1832" s="3" t="str">
        <f>SUBSTITUTE(SUBSTITUTE(SUBSTITUTE(UPPER(Emission_Table_Raw[[#This Row],[GHG Type]]),"₂","2"),"₄","4"),"₀","0")</f>
        <v>CH4</v>
      </c>
      <c r="F1832" s="8">
        <f>IF(Emission_Table[ [#This Row],[Clean GHG Type] ]="CO2", Emission_Table[[#This Row],[Emissions (tons)]],
 IF(Emission_Table[[#This Row],[Clean GHG Type]]="CH4", Emission_Table[[#This Row],[Emissions (tons)]]*28,
 IF(Emission_Table[[#This Row],[Clean GHG Type]]="N2O", Emission_Table[[#This Row],[Emissions (tons)]]*265, "")))</f>
        <v>93542.400000000009</v>
      </c>
      <c r="G1832" s="8">
        <v>3340.8</v>
      </c>
    </row>
    <row r="1833" spans="1:7" ht="15.75" customHeight="1" x14ac:dyDescent="0.3">
      <c r="A1833" s="6" t="s">
        <v>172</v>
      </c>
      <c r="B1833" s="6" t="str">
        <f>TRIM(UPPER(Emission_Table_Raw[[#This Row],[Facility Name]]))</f>
        <v>ADANI GREEN</v>
      </c>
      <c r="C1833" s="1" t="s">
        <v>8</v>
      </c>
      <c r="D1833" s="3" t="str">
        <f>TRIM(UPPER(Emission_Table_Raw[[#This Row],[Scope]]))</f>
        <v>SCOPE 1</v>
      </c>
      <c r="E1833" s="3" t="str">
        <f>SUBSTITUTE(SUBSTITUTE(SUBSTITUTE(UPPER(Emission_Table_Raw[[#This Row],[GHG Type]]),"₂","2"),"₄","4"),"₀","0")</f>
        <v>CO2</v>
      </c>
      <c r="F1833" s="8">
        <f>IF(Emission_Table[ [#This Row],[Clean GHG Type] ]="CO2", Emission_Table[[#This Row],[Emissions (tons)]],
 IF(Emission_Table[[#This Row],[Clean GHG Type]]="CH4", Emission_Table[[#This Row],[Emissions (tons)]]*28,
 IF(Emission_Table[[#This Row],[Clean GHG Type]]="N2O", Emission_Table[[#This Row],[Emissions (tons)]]*265, "")))</f>
        <v>1213.4732180266089</v>
      </c>
      <c r="G1833" s="8">
        <v>1213.4732180266089</v>
      </c>
    </row>
    <row r="1834" spans="1:7" ht="15.75" customHeight="1" x14ac:dyDescent="0.3">
      <c r="A1834" s="6" t="s">
        <v>172</v>
      </c>
      <c r="B1834" s="6" t="str">
        <f>TRIM(UPPER(Emission_Table_Raw[[#This Row],[Facility Name]]))</f>
        <v>ADANI GREEN</v>
      </c>
      <c r="C1834" s="1" t="s">
        <v>23</v>
      </c>
      <c r="D1834" s="3" t="str">
        <f>TRIM(UPPER(Emission_Table_Raw[[#This Row],[Scope]]))</f>
        <v>SCOPE 2</v>
      </c>
      <c r="E1834" s="3" t="str">
        <f>SUBSTITUTE(SUBSTITUTE(SUBSTITUTE(UPPER(Emission_Table_Raw[[#This Row],[GHG Type]]),"₂","2"),"₄","4"),"₀","0")</f>
        <v>CH4</v>
      </c>
      <c r="F1834" s="8">
        <f>IF(Emission_Table[ [#This Row],[Clean GHG Type] ]="CO2", Emission_Table[[#This Row],[Emissions (tons)]],
 IF(Emission_Table[[#This Row],[Clean GHG Type]]="CH4", Emission_Table[[#This Row],[Emissions (tons)]]*28,
 IF(Emission_Table[[#This Row],[Clean GHG Type]]="N2O", Emission_Table[[#This Row],[Emissions (tons)]]*265, "")))</f>
        <v>111062</v>
      </c>
      <c r="G1834" s="8">
        <v>3966.5</v>
      </c>
    </row>
    <row r="1835" spans="1:7" ht="15.75" customHeight="1" x14ac:dyDescent="0.3">
      <c r="A1835" s="6" t="s">
        <v>172</v>
      </c>
      <c r="B1835" s="6" t="str">
        <f>TRIM(UPPER(Emission_Table_Raw[[#This Row],[Facility Name]]))</f>
        <v>ADANI GREEN</v>
      </c>
      <c r="C1835" s="1" t="s">
        <v>34</v>
      </c>
      <c r="D1835" s="3" t="str">
        <f>TRIM(UPPER(Emission_Table_Raw[[#This Row],[Scope]]))</f>
        <v>SCOPE 2</v>
      </c>
      <c r="E1835" s="3" t="str">
        <f>SUBSTITUTE(SUBSTITUTE(SUBSTITUTE(UPPER(Emission_Table_Raw[[#This Row],[GHG Type]]),"₂","2"),"₄","4"),"₀","0")</f>
        <v>CO2</v>
      </c>
      <c r="F1835" s="8">
        <f>IF(Emission_Table[ [#This Row],[Clean GHG Type] ]="CO2", Emission_Table[[#This Row],[Emissions (tons)]],
 IF(Emission_Table[[#This Row],[Clean GHG Type]]="CH4", Emission_Table[[#This Row],[Emissions (tons)]]*28,
 IF(Emission_Table[[#This Row],[Clean GHG Type]]="N2O", Emission_Table[[#This Row],[Emissions (tons)]]*265, "")))</f>
        <v>3886.2318916883992</v>
      </c>
      <c r="G1835" s="8">
        <v>3886.2318916883992</v>
      </c>
    </row>
    <row r="1836" spans="1:7" ht="15.75" customHeight="1" x14ac:dyDescent="0.3">
      <c r="A1836" s="6" t="s">
        <v>172</v>
      </c>
      <c r="B1836" s="6" t="str">
        <f>TRIM(UPPER(Emission_Table_Raw[[#This Row],[Facility Name]]))</f>
        <v>JSW ENERGY</v>
      </c>
      <c r="C1836" s="1" t="s">
        <v>23</v>
      </c>
      <c r="D1836" s="3" t="str">
        <f>TRIM(UPPER(Emission_Table_Raw[[#This Row],[Scope]]))</f>
        <v>SCOPE 2</v>
      </c>
      <c r="E1836" s="3" t="str">
        <f>SUBSTITUTE(SUBSTITUTE(SUBSTITUTE(UPPER(Emission_Table_Raw[[#This Row],[GHG Type]]),"₂","2"),"₄","4"),"₀","0")</f>
        <v>CH4</v>
      </c>
      <c r="F1836" s="8">
        <f>IF(Emission_Table[ [#This Row],[Clean GHG Type] ]="CO2", Emission_Table[[#This Row],[Emissions (tons)]],
 IF(Emission_Table[[#This Row],[Clean GHG Type]]="CH4", Emission_Table[[#This Row],[Emissions (tons)]]*28,
 IF(Emission_Table[[#This Row],[Clean GHG Type]]="N2O", Emission_Table[[#This Row],[Emissions (tons)]]*265, "")))</f>
        <v>8516.1999999999989</v>
      </c>
      <c r="G1836" s="8">
        <v>304.14999999999998</v>
      </c>
    </row>
    <row r="1837" spans="1:7" ht="15.75" customHeight="1" x14ac:dyDescent="0.3">
      <c r="A1837" s="6" t="s">
        <v>172</v>
      </c>
      <c r="B1837" s="6" t="str">
        <f>TRIM(UPPER(Emission_Table_Raw[[#This Row],[Facility Name]]))</f>
        <v>JSW ENERGY</v>
      </c>
      <c r="C1837" s="1" t="s">
        <v>13</v>
      </c>
      <c r="D1837" s="3" t="str">
        <f>TRIM(UPPER(Emission_Table_Raw[[#This Row],[Scope]]))</f>
        <v>SCOPE 3</v>
      </c>
      <c r="E1837" s="3" t="str">
        <f>SUBSTITUTE(SUBSTITUTE(SUBSTITUTE(UPPER(Emission_Table_Raw[[#This Row],[GHG Type]]),"₂","2"),"₄","4"),"₀","0")</f>
        <v>N2O</v>
      </c>
      <c r="F1837" s="8">
        <f>IF(Emission_Table[ [#This Row],[Clean GHG Type] ]="CO2", Emission_Table[[#This Row],[Emissions (tons)]],
 IF(Emission_Table[[#This Row],[Clean GHG Type]]="CH4", Emission_Table[[#This Row],[Emissions (tons)]]*28,
 IF(Emission_Table[[#This Row],[Clean GHG Type]]="N2O", Emission_Table[[#This Row],[Emissions (tons)]]*265, "")))</f>
        <v>1123019.6500000001</v>
      </c>
      <c r="G1837" s="8">
        <v>4237.8100000000004</v>
      </c>
    </row>
    <row r="1838" spans="1:7" ht="15.75" customHeight="1" x14ac:dyDescent="0.3">
      <c r="A1838" s="6" t="s">
        <v>172</v>
      </c>
      <c r="B1838" s="6" t="str">
        <f>TRIM(UPPER(Emission_Table_Raw[[#This Row],[Facility Name]]))</f>
        <v>JSW ENERGY</v>
      </c>
      <c r="C1838" s="1" t="s">
        <v>23</v>
      </c>
      <c r="D1838" s="3" t="str">
        <f>TRIM(UPPER(Emission_Table_Raw[[#This Row],[Scope]]))</f>
        <v>SCOPE 1</v>
      </c>
      <c r="E1838" s="3" t="str">
        <f>SUBSTITUTE(SUBSTITUTE(SUBSTITUTE(UPPER(Emission_Table_Raw[[#This Row],[GHG Type]]),"₂","2"),"₄","4"),"₀","0")</f>
        <v>CO2</v>
      </c>
      <c r="F1838" s="8">
        <f>IF(Emission_Table[ [#This Row],[Clean GHG Type] ]="CO2", Emission_Table[[#This Row],[Emissions (tons)]],
 IF(Emission_Table[[#This Row],[Clean GHG Type]]="CH4", Emission_Table[[#This Row],[Emissions (tons)]]*28,
 IF(Emission_Table[[#This Row],[Clean GHG Type]]="N2O", Emission_Table[[#This Row],[Emissions (tons)]]*265, "")))</f>
        <v>748.114080134647</v>
      </c>
      <c r="G1838" s="8">
        <v>748.114080134647</v>
      </c>
    </row>
    <row r="1839" spans="1:7" ht="15.75" customHeight="1" x14ac:dyDescent="0.3">
      <c r="A1839" s="6" t="s">
        <v>172</v>
      </c>
      <c r="B1839" s="6" t="str">
        <f>TRIM(UPPER(Emission_Table_Raw[[#This Row],[Facility Name]]))</f>
        <v>RELIANCE INDUSTRIES</v>
      </c>
      <c r="C1839" s="1" t="s">
        <v>13</v>
      </c>
      <c r="D1839" s="3" t="str">
        <f>TRIM(UPPER(Emission_Table_Raw[[#This Row],[Scope]]))</f>
        <v>SCOPE 3</v>
      </c>
      <c r="E1839" s="3" t="str">
        <f>SUBSTITUTE(SUBSTITUTE(SUBSTITUTE(UPPER(Emission_Table_Raw[[#This Row],[GHG Type]]),"₂","2"),"₄","4"),"₀","0")</f>
        <v>CO2</v>
      </c>
      <c r="F1839" s="8">
        <f>IF(Emission_Table[ [#This Row],[Clean GHG Type] ]="CO2", Emission_Table[[#This Row],[Emissions (tons)]],
 IF(Emission_Table[[#This Row],[Clean GHG Type]]="CH4", Emission_Table[[#This Row],[Emissions (tons)]]*28,
 IF(Emission_Table[[#This Row],[Clean GHG Type]]="N2O", Emission_Table[[#This Row],[Emissions (tons)]]*265, "")))</f>
        <v>1795.35</v>
      </c>
      <c r="G1839" s="8">
        <v>1795.35</v>
      </c>
    </row>
    <row r="1840" spans="1:7" ht="15.75" customHeight="1" x14ac:dyDescent="0.3">
      <c r="A1840" s="6" t="s">
        <v>172</v>
      </c>
      <c r="B1840" s="6" t="str">
        <f>TRIM(UPPER(Emission_Table_Raw[[#This Row],[Facility Name]]))</f>
        <v>RELIANCE INDUSTRIES</v>
      </c>
      <c r="C1840" s="1" t="s">
        <v>34</v>
      </c>
      <c r="D1840" s="3" t="str">
        <f>TRIM(UPPER(Emission_Table_Raw[[#This Row],[Scope]]))</f>
        <v>SCOPE 2</v>
      </c>
      <c r="E1840" s="3" t="str">
        <f>SUBSTITUTE(SUBSTITUTE(SUBSTITUTE(UPPER(Emission_Table_Raw[[#This Row],[GHG Type]]),"₂","2"),"₄","4"),"₀","0")</f>
        <v>N2O</v>
      </c>
      <c r="F1840" s="8">
        <f>IF(Emission_Table[ [#This Row],[Clean GHG Type] ]="CO2", Emission_Table[[#This Row],[Emissions (tons)]],
 IF(Emission_Table[[#This Row],[Clean GHG Type]]="CH4", Emission_Table[[#This Row],[Emissions (tons)]]*28,
 IF(Emission_Table[[#This Row],[Clean GHG Type]]="N2O", Emission_Table[[#This Row],[Emissions (tons)]]*265, "")))</f>
        <v>736965</v>
      </c>
      <c r="G1840" s="8">
        <v>2781</v>
      </c>
    </row>
    <row r="1841" spans="1:7" ht="15.75" customHeight="1" x14ac:dyDescent="0.3">
      <c r="A1841" s="6" t="s">
        <v>172</v>
      </c>
      <c r="B1841" s="6" t="str">
        <f>TRIM(UPPER(Emission_Table_Raw[[#This Row],[Facility Name]]))</f>
        <v>TATA STEEL</v>
      </c>
      <c r="C1841" s="1" t="s">
        <v>23</v>
      </c>
      <c r="D1841" s="3" t="str">
        <f>TRIM(UPPER(Emission_Table_Raw[[#This Row],[Scope]]))</f>
        <v>SCOPE 3</v>
      </c>
      <c r="E1841" s="3" t="str">
        <f>SUBSTITUTE(SUBSTITUTE(SUBSTITUTE(UPPER(Emission_Table_Raw[[#This Row],[GHG Type]]),"₂","2"),"₄","4"),"₀","0")</f>
        <v>CO2</v>
      </c>
      <c r="F1841" s="8">
        <f>IF(Emission_Table[ [#This Row],[Clean GHG Type] ]="CO2", Emission_Table[[#This Row],[Emissions (tons)]],
 IF(Emission_Table[[#This Row],[Clean GHG Type]]="CH4", Emission_Table[[#This Row],[Emissions (tons)]]*28,
 IF(Emission_Table[[#This Row],[Clean GHG Type]]="N2O", Emission_Table[[#This Row],[Emissions (tons)]]*265, "")))</f>
        <v>2641.31</v>
      </c>
      <c r="G1841" s="8">
        <v>2641.31</v>
      </c>
    </row>
    <row r="1842" spans="1:7" ht="15.75" customHeight="1" x14ac:dyDescent="0.3">
      <c r="A1842" s="6" t="s">
        <v>172</v>
      </c>
      <c r="B1842" s="6" t="str">
        <f>TRIM(UPPER(Emission_Table_Raw[[#This Row],[Facility Name]]))</f>
        <v>ADANI GREEN</v>
      </c>
      <c r="C1842" s="1" t="s">
        <v>8</v>
      </c>
      <c r="D1842" s="3" t="str">
        <f>TRIM(UPPER(Emission_Table_Raw[[#This Row],[Scope]]))</f>
        <v>SCOPE 1</v>
      </c>
      <c r="E1842" s="3" t="str">
        <f>SUBSTITUTE(SUBSTITUTE(SUBSTITUTE(UPPER(Emission_Table_Raw[[#This Row],[GHG Type]]),"₂","2"),"₄","4"),"₀","0")</f>
        <v>CO2</v>
      </c>
      <c r="F1842" s="8">
        <f>IF(Emission_Table[ [#This Row],[Clean GHG Type] ]="CO2", Emission_Table[[#This Row],[Emissions (tons)]],
 IF(Emission_Table[[#This Row],[Clean GHG Type]]="CH4", Emission_Table[[#This Row],[Emissions (tons)]]*28,
 IF(Emission_Table[[#This Row],[Clean GHG Type]]="N2O", Emission_Table[[#This Row],[Emissions (tons)]]*265, "")))</f>
        <v>672.58975537787273</v>
      </c>
      <c r="G1842" s="8">
        <v>672.58975537787273</v>
      </c>
    </row>
    <row r="1843" spans="1:7" ht="15.75" customHeight="1" x14ac:dyDescent="0.3">
      <c r="A1843" s="6" t="s">
        <v>172</v>
      </c>
      <c r="B1843" s="6" t="str">
        <f>TRIM(UPPER(Emission_Table_Raw[[#This Row],[Facility Name]]))</f>
        <v>TATA STEEL</v>
      </c>
      <c r="C1843" s="1" t="s">
        <v>34</v>
      </c>
      <c r="D1843" s="3" t="str">
        <f>TRIM(UPPER(Emission_Table_Raw[[#This Row],[Scope]]))</f>
        <v>SCOPE 3</v>
      </c>
      <c r="E1843" s="3" t="str">
        <f>SUBSTITUTE(SUBSTITUTE(SUBSTITUTE(UPPER(Emission_Table_Raw[[#This Row],[GHG Type]]),"₂","2"),"₄","4"),"₀","0")</f>
        <v>CO2</v>
      </c>
      <c r="F1843" s="8">
        <f>IF(Emission_Table[ [#This Row],[Clean GHG Type] ]="CO2", Emission_Table[[#This Row],[Emissions (tons)]],
 IF(Emission_Table[[#This Row],[Clean GHG Type]]="CH4", Emission_Table[[#This Row],[Emissions (tons)]]*28,
 IF(Emission_Table[[#This Row],[Clean GHG Type]]="N2O", Emission_Table[[#This Row],[Emissions (tons)]]*265, "")))</f>
        <v>705.84</v>
      </c>
      <c r="G1843" s="8">
        <v>705.84</v>
      </c>
    </row>
    <row r="1844" spans="1:7" ht="15.75" customHeight="1" x14ac:dyDescent="0.3">
      <c r="A1844" s="6" t="s">
        <v>77</v>
      </c>
      <c r="B1844" s="6" t="str">
        <f>TRIM(UPPER(Emission_Table_Raw[[#This Row],[Facility Name]]))</f>
        <v>JSW ENERGY</v>
      </c>
      <c r="C1844" s="1" t="s">
        <v>23</v>
      </c>
      <c r="D1844" s="3" t="str">
        <f>TRIM(UPPER(Emission_Table_Raw[[#This Row],[Scope]]))</f>
        <v>SCOPE 2</v>
      </c>
      <c r="E1844" s="3" t="str">
        <f>SUBSTITUTE(SUBSTITUTE(SUBSTITUTE(UPPER(Emission_Table_Raw[[#This Row],[GHG Type]]),"₂","2"),"₄","4"),"₀","0")</f>
        <v>CO2</v>
      </c>
      <c r="F1844" s="8">
        <f>IF(Emission_Table[ [#This Row],[Clean GHG Type] ]="CO2", Emission_Table[[#This Row],[Emissions (tons)]],
 IF(Emission_Table[[#This Row],[Clean GHG Type]]="CH4", Emission_Table[[#This Row],[Emissions (tons)]]*28,
 IF(Emission_Table[[#This Row],[Clean GHG Type]]="N2O", Emission_Table[[#This Row],[Emissions (tons)]]*265, "")))</f>
        <v>2013.870322342912</v>
      </c>
      <c r="G1844" s="8">
        <v>2013.870322342912</v>
      </c>
    </row>
    <row r="1845" spans="1:7" ht="15.75" customHeight="1" x14ac:dyDescent="0.3">
      <c r="A1845" s="6" t="s">
        <v>77</v>
      </c>
      <c r="B1845" s="6" t="str">
        <f>TRIM(UPPER(Emission_Table_Raw[[#This Row],[Facility Name]]))</f>
        <v>ADANI GREEN</v>
      </c>
      <c r="C1845" s="1" t="s">
        <v>13</v>
      </c>
      <c r="D1845" s="3" t="str">
        <f>TRIM(UPPER(Emission_Table_Raw[[#This Row],[Scope]]))</f>
        <v>SCOPE 1</v>
      </c>
      <c r="E1845" s="3" t="str">
        <f>SUBSTITUTE(SUBSTITUTE(SUBSTITUTE(UPPER(Emission_Table_Raw[[#This Row],[GHG Type]]),"₂","2"),"₄","4"),"₀","0")</f>
        <v>N2O</v>
      </c>
      <c r="F1845" s="8">
        <f>IF(Emission_Table[ [#This Row],[Clean GHG Type] ]="CO2", Emission_Table[[#This Row],[Emissions (tons)]],
 IF(Emission_Table[[#This Row],[Clean GHG Type]]="CH4", Emission_Table[[#This Row],[Emissions (tons)]]*28,
 IF(Emission_Table[[#This Row],[Clean GHG Type]]="N2O", Emission_Table[[#This Row],[Emissions (tons)]]*265, "")))</f>
        <v>971476.30633746856</v>
      </c>
      <c r="G1845" s="8">
        <v>3665.9483258017681</v>
      </c>
    </row>
    <row r="1846" spans="1:7" ht="15.75" customHeight="1" x14ac:dyDescent="0.3">
      <c r="A1846" s="6" t="s">
        <v>77</v>
      </c>
      <c r="B1846" s="6" t="str">
        <f>TRIM(UPPER(Emission_Table_Raw[[#This Row],[Facility Name]]))</f>
        <v>ADANI GREEN</v>
      </c>
      <c r="C1846" s="1" t="s">
        <v>8</v>
      </c>
      <c r="D1846" s="3" t="str">
        <f>TRIM(UPPER(Emission_Table_Raw[[#This Row],[Scope]]))</f>
        <v>SCOPE 2</v>
      </c>
      <c r="E1846" s="3" t="str">
        <f>SUBSTITUTE(SUBSTITUTE(SUBSTITUTE(UPPER(Emission_Table_Raw[[#This Row],[GHG Type]]),"₂","2"),"₄","4"),"₀","0")</f>
        <v>CO2</v>
      </c>
      <c r="F1846" s="8">
        <f>IF(Emission_Table[ [#This Row],[Clean GHG Type] ]="CO2", Emission_Table[[#This Row],[Emissions (tons)]],
 IF(Emission_Table[[#This Row],[Clean GHG Type]]="CH4", Emission_Table[[#This Row],[Emissions (tons)]]*28,
 IF(Emission_Table[[#This Row],[Clean GHG Type]]="N2O", Emission_Table[[#This Row],[Emissions (tons)]]*265, "")))</f>
        <v>439.97</v>
      </c>
      <c r="G1846" s="8">
        <v>439.97</v>
      </c>
    </row>
    <row r="1847" spans="1:7" ht="15.75" customHeight="1" x14ac:dyDescent="0.3">
      <c r="A1847" s="6" t="s">
        <v>77</v>
      </c>
      <c r="B1847" s="6" t="str">
        <f>TRIM(UPPER(Emission_Table_Raw[[#This Row],[Facility Name]]))</f>
        <v>ADANI GREEN</v>
      </c>
      <c r="C1847" s="1" t="s">
        <v>23</v>
      </c>
      <c r="D1847" s="3" t="str">
        <f>TRIM(UPPER(Emission_Table_Raw[[#This Row],[Scope]]))</f>
        <v>SCOPE 3</v>
      </c>
      <c r="E1847" s="3" t="str">
        <f>SUBSTITUTE(SUBSTITUTE(SUBSTITUTE(UPPER(Emission_Table_Raw[[#This Row],[GHG Type]]),"₂","2"),"₄","4"),"₀","0")</f>
        <v>N2O</v>
      </c>
      <c r="F1847" s="8">
        <f>IF(Emission_Table[ [#This Row],[Clean GHG Type] ]="CO2", Emission_Table[[#This Row],[Emissions (tons)]],
 IF(Emission_Table[[#This Row],[Clean GHG Type]]="CH4", Emission_Table[[#This Row],[Emissions (tons)]]*28,
 IF(Emission_Table[[#This Row],[Clean GHG Type]]="N2O", Emission_Table[[#This Row],[Emissions (tons)]]*265, "")))</f>
        <v>945989.05</v>
      </c>
      <c r="G1847" s="8">
        <v>3569.77</v>
      </c>
    </row>
    <row r="1848" spans="1:7" ht="15.75" customHeight="1" x14ac:dyDescent="0.3">
      <c r="A1848" s="6" t="s">
        <v>77</v>
      </c>
      <c r="B1848" s="6" t="str">
        <f>TRIM(UPPER(Emission_Table_Raw[[#This Row],[Facility Name]]))</f>
        <v>RELIANCE INDUSTRIES</v>
      </c>
      <c r="C1848" s="1" t="s">
        <v>34</v>
      </c>
      <c r="D1848" s="3" t="str">
        <f>TRIM(UPPER(Emission_Table_Raw[[#This Row],[Scope]]))</f>
        <v>SCOPE 1</v>
      </c>
      <c r="E1848" s="3" t="str">
        <f>SUBSTITUTE(SUBSTITUTE(SUBSTITUTE(UPPER(Emission_Table_Raw[[#This Row],[GHG Type]]),"₂","2"),"₄","4"),"₀","0")</f>
        <v>CH4</v>
      </c>
      <c r="F1848" s="8">
        <f>IF(Emission_Table[ [#This Row],[Clean GHG Type] ]="CO2", Emission_Table[[#This Row],[Emissions (tons)]],
 IF(Emission_Table[[#This Row],[Clean GHG Type]]="CH4", Emission_Table[[#This Row],[Emissions (tons)]]*28,
 IF(Emission_Table[[#This Row],[Clean GHG Type]]="N2O", Emission_Table[[#This Row],[Emissions (tons)]]*265, "")))</f>
        <v>112876.729126251</v>
      </c>
      <c r="G1848" s="8">
        <v>4031.311754508964</v>
      </c>
    </row>
    <row r="1849" spans="1:7" ht="15.75" customHeight="1" x14ac:dyDescent="0.3">
      <c r="A1849" s="6" t="s">
        <v>77</v>
      </c>
      <c r="B1849" s="6" t="str">
        <f>TRIM(UPPER(Emission_Table_Raw[[#This Row],[Facility Name]]))</f>
        <v>ADANI GREEN</v>
      </c>
      <c r="C1849" s="1" t="s">
        <v>8</v>
      </c>
      <c r="D1849" s="3" t="str">
        <f>TRIM(UPPER(Emission_Table_Raw[[#This Row],[Scope]]))</f>
        <v>SCOPE 3</v>
      </c>
      <c r="E1849" s="3" t="str">
        <f>SUBSTITUTE(SUBSTITUTE(SUBSTITUTE(UPPER(Emission_Table_Raw[[#This Row],[GHG Type]]),"₂","2"),"₄","4"),"₀","0")</f>
        <v>N2O</v>
      </c>
      <c r="F1849" s="8">
        <f>IF(Emission_Table[ [#This Row],[Clean GHG Type] ]="CO2", Emission_Table[[#This Row],[Emissions (tons)]],
 IF(Emission_Table[[#This Row],[Clean GHG Type]]="CH4", Emission_Table[[#This Row],[Emissions (tons)]]*28,
 IF(Emission_Table[[#This Row],[Clean GHG Type]]="N2O", Emission_Table[[#This Row],[Emissions (tons)]]*265, "")))</f>
        <v>1307768.1999045026</v>
      </c>
      <c r="G1849" s="8">
        <v>4934.974339262274</v>
      </c>
    </row>
    <row r="1850" spans="1:7" ht="15.75" customHeight="1" x14ac:dyDescent="0.3">
      <c r="A1850" s="6" t="s">
        <v>77</v>
      </c>
      <c r="B1850" s="6" t="str">
        <f>TRIM(UPPER(Emission_Table_Raw[[#This Row],[Facility Name]]))</f>
        <v>JSW ENERGY</v>
      </c>
      <c r="C1850" s="1" t="s">
        <v>8</v>
      </c>
      <c r="D1850" s="3" t="str">
        <f>TRIM(UPPER(Emission_Table_Raw[[#This Row],[Scope]]))</f>
        <v>SCOPE 3</v>
      </c>
      <c r="E1850" s="3" t="str">
        <f>SUBSTITUTE(SUBSTITUTE(SUBSTITUTE(UPPER(Emission_Table_Raw[[#This Row],[GHG Type]]),"₂","2"),"₄","4"),"₀","0")</f>
        <v>CO2</v>
      </c>
      <c r="F1850" s="8">
        <f>IF(Emission_Table[ [#This Row],[Clean GHG Type] ]="CO2", Emission_Table[[#This Row],[Emissions (tons)]],
 IF(Emission_Table[[#This Row],[Clean GHG Type]]="CH4", Emission_Table[[#This Row],[Emissions (tons)]]*28,
 IF(Emission_Table[[#This Row],[Clean GHG Type]]="N2O", Emission_Table[[#This Row],[Emissions (tons)]]*265, "")))</f>
        <v>1014.2</v>
      </c>
      <c r="G1850" s="8">
        <v>1014.2</v>
      </c>
    </row>
    <row r="1851" spans="1:7" ht="15.75" customHeight="1" x14ac:dyDescent="0.3">
      <c r="A1851" s="6" t="s">
        <v>77</v>
      </c>
      <c r="B1851" s="6" t="str">
        <f>TRIM(UPPER(Emission_Table_Raw[[#This Row],[Facility Name]]))</f>
        <v>TATA STEEL</v>
      </c>
      <c r="C1851" s="1" t="s">
        <v>23</v>
      </c>
      <c r="D1851" s="3" t="str">
        <f>TRIM(UPPER(Emission_Table_Raw[[#This Row],[Scope]]))</f>
        <v>SCOPE 3</v>
      </c>
      <c r="E1851" s="3" t="str">
        <f>SUBSTITUTE(SUBSTITUTE(SUBSTITUTE(UPPER(Emission_Table_Raw[[#This Row],[GHG Type]]),"₂","2"),"₄","4"),"₀","0")</f>
        <v>N2O</v>
      </c>
      <c r="F1851" s="8">
        <f>IF(Emission_Table[ [#This Row],[Clean GHG Type] ]="CO2", Emission_Table[[#This Row],[Emissions (tons)]],
 IF(Emission_Table[[#This Row],[Clean GHG Type]]="CH4", Emission_Table[[#This Row],[Emissions (tons)]]*28,
 IF(Emission_Table[[#This Row],[Clean GHG Type]]="N2O", Emission_Table[[#This Row],[Emissions (tons)]]*265, "")))</f>
        <v>397696.44733983779</v>
      </c>
      <c r="G1851" s="8">
        <v>1500.7413107163691</v>
      </c>
    </row>
    <row r="1852" spans="1:7" ht="15.75" customHeight="1" x14ac:dyDescent="0.3">
      <c r="A1852" s="6" t="s">
        <v>199</v>
      </c>
      <c r="B1852" s="6" t="str">
        <f>TRIM(UPPER(Emission_Table_Raw[[#This Row],[Facility Name]]))</f>
        <v>RELIANCE INDUSTRIES</v>
      </c>
      <c r="C1852" s="1" t="s">
        <v>34</v>
      </c>
      <c r="D1852" s="3" t="str">
        <f>TRIM(UPPER(Emission_Table_Raw[[#This Row],[Scope]]))</f>
        <v>SCOPE 1</v>
      </c>
      <c r="E1852" s="3" t="str">
        <f>SUBSTITUTE(SUBSTITUTE(SUBSTITUTE(UPPER(Emission_Table_Raw[[#This Row],[GHG Type]]),"₂","2"),"₄","4"),"₀","0")</f>
        <v>CH4</v>
      </c>
      <c r="F1852" s="8">
        <f>IF(Emission_Table[ [#This Row],[Clean GHG Type] ]="CO2", Emission_Table[[#This Row],[Emissions (tons)]],
 IF(Emission_Table[[#This Row],[Clean GHG Type]]="CH4", Emission_Table[[#This Row],[Emissions (tons)]]*28,
 IF(Emission_Table[[#This Row],[Clean GHG Type]]="N2O", Emission_Table[[#This Row],[Emissions (tons)]]*265, "")))</f>
        <v>72879.8</v>
      </c>
      <c r="G1852" s="8">
        <v>2602.85</v>
      </c>
    </row>
    <row r="1853" spans="1:7" ht="15.75" customHeight="1" x14ac:dyDescent="0.3">
      <c r="A1853" s="6" t="s">
        <v>199</v>
      </c>
      <c r="B1853" s="6" t="str">
        <f>TRIM(UPPER(Emission_Table_Raw[[#This Row],[Facility Name]]))</f>
        <v>JSW ENERGY</v>
      </c>
      <c r="C1853" s="1" t="s">
        <v>13</v>
      </c>
      <c r="D1853" s="3" t="str">
        <f>TRIM(UPPER(Emission_Table_Raw[[#This Row],[Scope]]))</f>
        <v>SCOPE 2</v>
      </c>
      <c r="E1853" s="3" t="str">
        <f>SUBSTITUTE(SUBSTITUTE(SUBSTITUTE(UPPER(Emission_Table_Raw[[#This Row],[GHG Type]]),"₂","2"),"₄","4"),"₀","0")</f>
        <v>CH4</v>
      </c>
      <c r="F1853" s="8">
        <f>IF(Emission_Table[ [#This Row],[Clean GHG Type] ]="CO2", Emission_Table[[#This Row],[Emissions (tons)]],
 IF(Emission_Table[[#This Row],[Clean GHG Type]]="CH4", Emission_Table[[#This Row],[Emissions (tons)]]*28,
 IF(Emission_Table[[#This Row],[Clean GHG Type]]="N2O", Emission_Table[[#This Row],[Emissions (tons)]]*265, "")))</f>
        <v>68932.879143918195</v>
      </c>
      <c r="G1853" s="8">
        <v>2461.888540854221</v>
      </c>
    </row>
    <row r="1854" spans="1:7" ht="15.75" customHeight="1" x14ac:dyDescent="0.3">
      <c r="A1854" s="6" t="s">
        <v>199</v>
      </c>
      <c r="B1854" s="6" t="str">
        <f>TRIM(UPPER(Emission_Table_Raw[[#This Row],[Facility Name]]))</f>
        <v>L&amp;T</v>
      </c>
      <c r="C1854" s="1" t="s">
        <v>8</v>
      </c>
      <c r="D1854" s="3" t="str">
        <f>TRIM(UPPER(Emission_Table_Raw[[#This Row],[Scope]]))</f>
        <v>SCOPE 1</v>
      </c>
      <c r="E1854" s="3" t="str">
        <f>SUBSTITUTE(SUBSTITUTE(SUBSTITUTE(UPPER(Emission_Table_Raw[[#This Row],[GHG Type]]),"₂","2"),"₄","4"),"₀","0")</f>
        <v>N2O</v>
      </c>
      <c r="F1854" s="8">
        <f>IF(Emission_Table[ [#This Row],[Clean GHG Type] ]="CO2", Emission_Table[[#This Row],[Emissions (tons)]],
 IF(Emission_Table[[#This Row],[Clean GHG Type]]="CH4", Emission_Table[[#This Row],[Emissions (tons)]]*28,
 IF(Emission_Table[[#This Row],[Clean GHG Type]]="N2O", Emission_Table[[#This Row],[Emissions (tons)]]*265, "")))</f>
        <v>801246.05</v>
      </c>
      <c r="G1854" s="8">
        <v>3023.57</v>
      </c>
    </row>
    <row r="1855" spans="1:7" ht="15.75" customHeight="1" x14ac:dyDescent="0.3">
      <c r="A1855" s="6" t="s">
        <v>199</v>
      </c>
      <c r="B1855" s="6" t="str">
        <f>TRIM(UPPER(Emission_Table_Raw[[#This Row],[Facility Name]]))</f>
        <v>JSW ENERGY</v>
      </c>
      <c r="C1855" s="1" t="s">
        <v>34</v>
      </c>
      <c r="D1855" s="3" t="str">
        <f>TRIM(UPPER(Emission_Table_Raw[[#This Row],[Scope]]))</f>
        <v>SCOPE 1</v>
      </c>
      <c r="E1855" s="3" t="str">
        <f>SUBSTITUTE(SUBSTITUTE(SUBSTITUTE(UPPER(Emission_Table_Raw[[#This Row],[GHG Type]]),"₂","2"),"₄","4"),"₀","0")</f>
        <v>CH4</v>
      </c>
      <c r="F1855" s="8">
        <f>IF(Emission_Table[ [#This Row],[Clean GHG Type] ]="CO2", Emission_Table[[#This Row],[Emissions (tons)]],
 IF(Emission_Table[[#This Row],[Clean GHG Type]]="CH4", Emission_Table[[#This Row],[Emissions (tons)]]*28,
 IF(Emission_Table[[#This Row],[Clean GHG Type]]="N2O", Emission_Table[[#This Row],[Emissions (tons)]]*265, "")))</f>
        <v>102830.56</v>
      </c>
      <c r="G1855" s="8">
        <v>3672.52</v>
      </c>
    </row>
    <row r="1856" spans="1:7" ht="15.75" customHeight="1" x14ac:dyDescent="0.3">
      <c r="A1856" s="6" t="s">
        <v>199</v>
      </c>
      <c r="B1856" s="6" t="str">
        <f>TRIM(UPPER(Emission_Table_Raw[[#This Row],[Facility Name]]))</f>
        <v>ADANI GREEN</v>
      </c>
      <c r="C1856" s="1" t="s">
        <v>34</v>
      </c>
      <c r="D1856" s="3" t="str">
        <f>TRIM(UPPER(Emission_Table_Raw[[#This Row],[Scope]]))</f>
        <v>SCOPE 3</v>
      </c>
      <c r="E1856" s="3" t="str">
        <f>SUBSTITUTE(SUBSTITUTE(SUBSTITUTE(UPPER(Emission_Table_Raw[[#This Row],[GHG Type]]),"₂","2"),"₄","4"),"₀","0")</f>
        <v>CH4</v>
      </c>
      <c r="F1856" s="8">
        <f>IF(Emission_Table[ [#This Row],[Clean GHG Type] ]="CO2", Emission_Table[[#This Row],[Emissions (tons)]],
 IF(Emission_Table[[#This Row],[Clean GHG Type]]="CH4", Emission_Table[[#This Row],[Emissions (tons)]]*28,
 IF(Emission_Table[[#This Row],[Clean GHG Type]]="N2O", Emission_Table[[#This Row],[Emissions (tons)]]*265, "")))</f>
        <v>79381.119999999995</v>
      </c>
      <c r="G1856" s="8">
        <v>2835.04</v>
      </c>
    </row>
    <row r="1857" spans="1:7" ht="15.75" customHeight="1" x14ac:dyDescent="0.3">
      <c r="A1857" s="6" t="s">
        <v>199</v>
      </c>
      <c r="B1857" s="6" t="str">
        <f>TRIM(UPPER(Emission_Table_Raw[[#This Row],[Facility Name]]))</f>
        <v>L&amp;T</v>
      </c>
      <c r="C1857" s="1" t="s">
        <v>23</v>
      </c>
      <c r="D1857" s="3" t="str">
        <f>TRIM(UPPER(Emission_Table_Raw[[#This Row],[Scope]]))</f>
        <v>SCOPE 2</v>
      </c>
      <c r="E1857" s="3" t="str">
        <f>SUBSTITUTE(SUBSTITUTE(SUBSTITUTE(UPPER(Emission_Table_Raw[[#This Row],[GHG Type]]),"₂","2"),"₄","4"),"₀","0")</f>
        <v>N2O</v>
      </c>
      <c r="F1857" s="8">
        <f>IF(Emission_Table[ [#This Row],[Clean GHG Type] ]="CO2", Emission_Table[[#This Row],[Emissions (tons)]],
 IF(Emission_Table[[#This Row],[Clean GHG Type]]="CH4", Emission_Table[[#This Row],[Emissions (tons)]]*28,
 IF(Emission_Table[[#This Row],[Clean GHG Type]]="N2O", Emission_Table[[#This Row],[Emissions (tons)]]*265, "")))</f>
        <v>888900.10000000009</v>
      </c>
      <c r="G1857" s="8">
        <v>3354.34</v>
      </c>
    </row>
    <row r="1858" spans="1:7" ht="15.75" customHeight="1" x14ac:dyDescent="0.3">
      <c r="A1858" s="6" t="s">
        <v>217</v>
      </c>
      <c r="B1858" s="6" t="str">
        <f>TRIM(UPPER(Emission_Table_Raw[[#This Row],[Facility Name]]))</f>
        <v>JSW ENERGY</v>
      </c>
      <c r="C1858" s="1" t="s">
        <v>23</v>
      </c>
      <c r="D1858" s="3" t="str">
        <f>TRIM(UPPER(Emission_Table_Raw[[#This Row],[Scope]]))</f>
        <v>SCOPE 3</v>
      </c>
      <c r="E1858" s="3" t="str">
        <f>SUBSTITUTE(SUBSTITUTE(SUBSTITUTE(UPPER(Emission_Table_Raw[[#This Row],[GHG Type]]),"₂","2"),"₄","4"),"₀","0")</f>
        <v>CO2</v>
      </c>
      <c r="F1858" s="8">
        <f>IF(Emission_Table[ [#This Row],[Clean GHG Type] ]="CO2", Emission_Table[[#This Row],[Emissions (tons)]],
 IF(Emission_Table[[#This Row],[Clean GHG Type]]="CH4", Emission_Table[[#This Row],[Emissions (tons)]]*28,
 IF(Emission_Table[[#This Row],[Clean GHG Type]]="N2O", Emission_Table[[#This Row],[Emissions (tons)]]*265, "")))</f>
        <v>2400.9</v>
      </c>
      <c r="G1858" s="8">
        <v>2400.9</v>
      </c>
    </row>
    <row r="1859" spans="1:7" ht="15.75" customHeight="1" x14ac:dyDescent="0.3">
      <c r="A1859" s="6" t="s">
        <v>217</v>
      </c>
      <c r="B1859" s="6" t="str">
        <f>TRIM(UPPER(Emission_Table_Raw[[#This Row],[Facility Name]]))</f>
        <v>RELIANCE INDUSTRIES</v>
      </c>
      <c r="C1859" s="1" t="s">
        <v>34</v>
      </c>
      <c r="D1859" s="3" t="str">
        <f>TRIM(UPPER(Emission_Table_Raw[[#This Row],[Scope]]))</f>
        <v>SCOPE 1</v>
      </c>
      <c r="E1859" s="3" t="str">
        <f>SUBSTITUTE(SUBSTITUTE(SUBSTITUTE(UPPER(Emission_Table_Raw[[#This Row],[GHG Type]]),"₂","2"),"₄","4"),"₀","0")</f>
        <v>CH4</v>
      </c>
      <c r="F1859" s="8">
        <f>IF(Emission_Table[ [#This Row],[Clean GHG Type] ]="CO2", Emission_Table[[#This Row],[Emissions (tons)]],
 IF(Emission_Table[[#This Row],[Clean GHG Type]]="CH4", Emission_Table[[#This Row],[Emissions (tons)]]*28,
 IF(Emission_Table[[#This Row],[Clean GHG Type]]="N2O", Emission_Table[[#This Row],[Emissions (tons)]]*265, "")))</f>
        <v>61381.32</v>
      </c>
      <c r="G1859" s="8">
        <v>2192.19</v>
      </c>
    </row>
    <row r="1860" spans="1:7" ht="15.75" customHeight="1" x14ac:dyDescent="0.3">
      <c r="A1860" s="6" t="s">
        <v>217</v>
      </c>
      <c r="B1860" s="6" t="str">
        <f>TRIM(UPPER(Emission_Table_Raw[[#This Row],[Facility Name]]))</f>
        <v>RELIANCE INDUSTRIES</v>
      </c>
      <c r="C1860" s="1" t="s">
        <v>13</v>
      </c>
      <c r="D1860" s="3" t="str">
        <f>TRIM(UPPER(Emission_Table_Raw[[#This Row],[Scope]]))</f>
        <v>SCOPE 2</v>
      </c>
      <c r="E1860" s="3" t="str">
        <f>SUBSTITUTE(SUBSTITUTE(SUBSTITUTE(UPPER(Emission_Table_Raw[[#This Row],[GHG Type]]),"₂","2"),"₄","4"),"₀","0")</f>
        <v>CO2</v>
      </c>
      <c r="F1860" s="8">
        <f>IF(Emission_Table[ [#This Row],[Clean GHG Type] ]="CO2", Emission_Table[[#This Row],[Emissions (tons)]],
 IF(Emission_Table[[#This Row],[Clean GHG Type]]="CH4", Emission_Table[[#This Row],[Emissions (tons)]]*28,
 IF(Emission_Table[[#This Row],[Clean GHG Type]]="N2O", Emission_Table[[#This Row],[Emissions (tons)]]*265, "")))</f>
        <v>4636.55</v>
      </c>
      <c r="G1860" s="8">
        <v>4636.55</v>
      </c>
    </row>
    <row r="1861" spans="1:7" ht="15.75" customHeight="1" x14ac:dyDescent="0.3">
      <c r="A1861" s="6" t="s">
        <v>217</v>
      </c>
      <c r="B1861" s="6" t="str">
        <f>TRIM(UPPER(Emission_Table_Raw[[#This Row],[Facility Name]]))</f>
        <v>ADANI GREEN</v>
      </c>
      <c r="C1861" s="1" t="s">
        <v>23</v>
      </c>
      <c r="D1861" s="3" t="str">
        <f>TRIM(UPPER(Emission_Table_Raw[[#This Row],[Scope]]))</f>
        <v>SCOPE 2</v>
      </c>
      <c r="E1861" s="3" t="str">
        <f>SUBSTITUTE(SUBSTITUTE(SUBSTITUTE(UPPER(Emission_Table_Raw[[#This Row],[GHG Type]]),"₂","2"),"₄","4"),"₀","0")</f>
        <v>CH4</v>
      </c>
      <c r="F1861" s="8">
        <f>IF(Emission_Table[ [#This Row],[Clean GHG Type] ]="CO2", Emission_Table[[#This Row],[Emissions (tons)]],
 IF(Emission_Table[[#This Row],[Clean GHG Type]]="CH4", Emission_Table[[#This Row],[Emissions (tons)]]*28,
 IF(Emission_Table[[#This Row],[Clean GHG Type]]="N2O", Emission_Table[[#This Row],[Emissions (tons)]]*265, "")))</f>
        <v>29009.96</v>
      </c>
      <c r="G1861" s="8">
        <v>1036.07</v>
      </c>
    </row>
    <row r="1862" spans="1:7" ht="15.75" customHeight="1" x14ac:dyDescent="0.3">
      <c r="A1862" s="6" t="s">
        <v>217</v>
      </c>
      <c r="B1862" s="6" t="str">
        <f>TRIM(UPPER(Emission_Table_Raw[[#This Row],[Facility Name]]))</f>
        <v>ADANI GREEN</v>
      </c>
      <c r="C1862" s="1" t="s">
        <v>23</v>
      </c>
      <c r="D1862" s="3" t="str">
        <f>TRIM(UPPER(Emission_Table_Raw[[#This Row],[Scope]]))</f>
        <v>SCOPE 2</v>
      </c>
      <c r="E1862" s="3" t="str">
        <f>SUBSTITUTE(SUBSTITUTE(SUBSTITUTE(UPPER(Emission_Table_Raw[[#This Row],[GHG Type]]),"₂","2"),"₄","4"),"₀","0")</f>
        <v>N2O</v>
      </c>
      <c r="F1862" s="8">
        <f>IF(Emission_Table[ [#This Row],[Clean GHG Type] ]="CO2", Emission_Table[[#This Row],[Emissions (tons)]],
 IF(Emission_Table[[#This Row],[Clean GHG Type]]="CH4", Emission_Table[[#This Row],[Emissions (tons)]]*28,
 IF(Emission_Table[[#This Row],[Clean GHG Type]]="N2O", Emission_Table[[#This Row],[Emissions (tons)]]*265, "")))</f>
        <v>551207.95000000007</v>
      </c>
      <c r="G1862" s="8">
        <v>2080.0300000000002</v>
      </c>
    </row>
    <row r="1863" spans="1:7" ht="15.75" customHeight="1" x14ac:dyDescent="0.3">
      <c r="A1863" s="6" t="s">
        <v>217</v>
      </c>
      <c r="B1863" s="6" t="str">
        <f>TRIM(UPPER(Emission_Table_Raw[[#This Row],[Facility Name]]))</f>
        <v>L&amp;T</v>
      </c>
      <c r="C1863" s="1" t="s">
        <v>8</v>
      </c>
      <c r="D1863" s="3" t="str">
        <f>TRIM(UPPER(Emission_Table_Raw[[#This Row],[Scope]]))</f>
        <v>SCOPE 3</v>
      </c>
      <c r="E1863" s="3" t="str">
        <f>SUBSTITUTE(SUBSTITUTE(SUBSTITUTE(UPPER(Emission_Table_Raw[[#This Row],[GHG Type]]),"₂","2"),"₄","4"),"₀","0")</f>
        <v>CO2</v>
      </c>
      <c r="F1863" s="8">
        <f>IF(Emission_Table[ [#This Row],[Clean GHG Type] ]="CO2", Emission_Table[[#This Row],[Emissions (tons)]],
 IF(Emission_Table[[#This Row],[Clean GHG Type]]="CH4", Emission_Table[[#This Row],[Emissions (tons)]]*28,
 IF(Emission_Table[[#This Row],[Clean GHG Type]]="N2O", Emission_Table[[#This Row],[Emissions (tons)]]*265, "")))</f>
        <v>4828.6000524431611</v>
      </c>
      <c r="G1863" s="8">
        <v>4828.6000524431611</v>
      </c>
    </row>
    <row r="1864" spans="1:7" ht="15.75" customHeight="1" x14ac:dyDescent="0.3">
      <c r="A1864" s="6" t="s">
        <v>217</v>
      </c>
      <c r="B1864" s="6" t="str">
        <f>TRIM(UPPER(Emission_Table_Raw[[#This Row],[Facility Name]]))</f>
        <v>ADANI GREEN</v>
      </c>
      <c r="C1864" s="1" t="s">
        <v>13</v>
      </c>
      <c r="D1864" s="3" t="str">
        <f>TRIM(UPPER(Emission_Table_Raw[[#This Row],[Scope]]))</f>
        <v>SCOPE 3</v>
      </c>
      <c r="E1864" s="3" t="str">
        <f>SUBSTITUTE(SUBSTITUTE(SUBSTITUTE(UPPER(Emission_Table_Raw[[#This Row],[GHG Type]]),"₂","2"),"₄","4"),"₀","0")</f>
        <v>CH4</v>
      </c>
      <c r="F1864" s="8">
        <f>IF(Emission_Table[ [#This Row],[Clean GHG Type] ]="CO2", Emission_Table[[#This Row],[Emissions (tons)]],
 IF(Emission_Table[[#This Row],[Clean GHG Type]]="CH4", Emission_Table[[#This Row],[Emissions (tons)]]*28,
 IF(Emission_Table[[#This Row],[Clean GHG Type]]="N2O", Emission_Table[[#This Row],[Emissions (tons)]]*265, "")))</f>
        <v>55819.96</v>
      </c>
      <c r="G1864" s="8">
        <v>1993.57</v>
      </c>
    </row>
    <row r="1865" spans="1:7" ht="15.75" customHeight="1" x14ac:dyDescent="0.3">
      <c r="A1865" s="6" t="s">
        <v>217</v>
      </c>
      <c r="B1865" s="6" t="str">
        <f>TRIM(UPPER(Emission_Table_Raw[[#This Row],[Facility Name]]))</f>
        <v>L&amp;T</v>
      </c>
      <c r="C1865" s="1" t="s">
        <v>23</v>
      </c>
      <c r="D1865" s="3" t="str">
        <f>TRIM(UPPER(Emission_Table_Raw[[#This Row],[Scope]]))</f>
        <v>SCOPE 2</v>
      </c>
      <c r="E1865" s="3" t="str">
        <f>SUBSTITUTE(SUBSTITUTE(SUBSTITUTE(UPPER(Emission_Table_Raw[[#This Row],[GHG Type]]),"₂","2"),"₄","4"),"₀","0")</f>
        <v>CH4</v>
      </c>
      <c r="F1865" s="8">
        <f>IF(Emission_Table[ [#This Row],[Clean GHG Type] ]="CO2", Emission_Table[[#This Row],[Emissions (tons)]],
 IF(Emission_Table[[#This Row],[Clean GHG Type]]="CH4", Emission_Table[[#This Row],[Emissions (tons)]]*28,
 IF(Emission_Table[[#This Row],[Clean GHG Type]]="N2O", Emission_Table[[#This Row],[Emissions (tons)]]*265, "")))</f>
        <v>129516.80000000002</v>
      </c>
      <c r="G1865" s="8">
        <v>4625.6000000000004</v>
      </c>
    </row>
    <row r="1866" spans="1:7" ht="15.75" customHeight="1" x14ac:dyDescent="0.3">
      <c r="A1866" s="6" t="s">
        <v>212</v>
      </c>
      <c r="B1866" s="6" t="str">
        <f>TRIM(UPPER(Emission_Table_Raw[[#This Row],[Facility Name]]))</f>
        <v>JSW ENERGY</v>
      </c>
      <c r="C1866" s="1" t="s">
        <v>13</v>
      </c>
      <c r="D1866" s="3" t="str">
        <f>TRIM(UPPER(Emission_Table_Raw[[#This Row],[Scope]]))</f>
        <v>SCOPE 1</v>
      </c>
      <c r="E1866" s="3" t="str">
        <f>SUBSTITUTE(SUBSTITUTE(SUBSTITUTE(UPPER(Emission_Table_Raw[[#This Row],[GHG Type]]),"₂","2"),"₄","4"),"₀","0")</f>
        <v>N2O</v>
      </c>
      <c r="F1866" s="8">
        <f>IF(Emission_Table[ [#This Row],[Clean GHG Type] ]="CO2", Emission_Table[[#This Row],[Emissions (tons)]],
 IF(Emission_Table[[#This Row],[Clean GHG Type]]="CH4", Emission_Table[[#This Row],[Emissions (tons)]]*28,
 IF(Emission_Table[[#This Row],[Clean GHG Type]]="N2O", Emission_Table[[#This Row],[Emissions (tons)]]*265, "")))</f>
        <v>1316252.3499999999</v>
      </c>
      <c r="G1866" s="8">
        <v>4966.99</v>
      </c>
    </row>
    <row r="1867" spans="1:7" ht="15.75" customHeight="1" x14ac:dyDescent="0.3">
      <c r="A1867" s="6" t="s">
        <v>212</v>
      </c>
      <c r="B1867" s="6" t="str">
        <f>TRIM(UPPER(Emission_Table_Raw[[#This Row],[Facility Name]]))</f>
        <v>ADANI GREEN</v>
      </c>
      <c r="C1867" s="1" t="s">
        <v>34</v>
      </c>
      <c r="D1867" s="3" t="str">
        <f>TRIM(UPPER(Emission_Table_Raw[[#This Row],[Scope]]))</f>
        <v>SCOPE 1</v>
      </c>
      <c r="E1867" s="3" t="str">
        <f>SUBSTITUTE(SUBSTITUTE(SUBSTITUTE(UPPER(Emission_Table_Raw[[#This Row],[GHG Type]]),"₂","2"),"₄","4"),"₀","0")</f>
        <v>CO2</v>
      </c>
      <c r="F1867" s="8">
        <f>IF(Emission_Table[ [#This Row],[Clean GHG Type] ]="CO2", Emission_Table[[#This Row],[Emissions (tons)]],
 IF(Emission_Table[[#This Row],[Clean GHG Type]]="CH4", Emission_Table[[#This Row],[Emissions (tons)]]*28,
 IF(Emission_Table[[#This Row],[Clean GHG Type]]="N2O", Emission_Table[[#This Row],[Emissions (tons)]]*265, "")))</f>
        <v>2263.6999999999998</v>
      </c>
      <c r="G1867" s="8">
        <v>2263.6999999999998</v>
      </c>
    </row>
    <row r="1868" spans="1:7" ht="15.75" customHeight="1" x14ac:dyDescent="0.3">
      <c r="A1868" s="6" t="s">
        <v>212</v>
      </c>
      <c r="B1868" s="6" t="str">
        <f>TRIM(UPPER(Emission_Table_Raw[[#This Row],[Facility Name]]))</f>
        <v>L&amp;T</v>
      </c>
      <c r="C1868" s="1" t="s">
        <v>13</v>
      </c>
      <c r="D1868" s="3" t="str">
        <f>TRIM(UPPER(Emission_Table_Raw[[#This Row],[Scope]]))</f>
        <v>SCOPE 3</v>
      </c>
      <c r="E1868" s="3" t="str">
        <f>SUBSTITUTE(SUBSTITUTE(SUBSTITUTE(UPPER(Emission_Table_Raw[[#This Row],[GHG Type]]),"₂","2"),"₄","4"),"₀","0")</f>
        <v>N2O</v>
      </c>
      <c r="F1868" s="8">
        <f>IF(Emission_Table[ [#This Row],[Clean GHG Type] ]="CO2", Emission_Table[[#This Row],[Emissions (tons)]],
 IF(Emission_Table[[#This Row],[Clean GHG Type]]="CH4", Emission_Table[[#This Row],[Emissions (tons)]]*28,
 IF(Emission_Table[[#This Row],[Clean GHG Type]]="N2O", Emission_Table[[#This Row],[Emissions (tons)]]*265, "")))</f>
        <v>389247.89999999997</v>
      </c>
      <c r="G1868" s="8">
        <v>1468.86</v>
      </c>
    </row>
    <row r="1869" spans="1:7" ht="15.75" customHeight="1" x14ac:dyDescent="0.3">
      <c r="A1869" s="6" t="s">
        <v>212</v>
      </c>
      <c r="B1869" s="6" t="str">
        <f>TRIM(UPPER(Emission_Table_Raw[[#This Row],[Facility Name]]))</f>
        <v>L&amp;T</v>
      </c>
      <c r="C1869" s="1" t="s">
        <v>13</v>
      </c>
      <c r="D1869" s="3" t="str">
        <f>TRIM(UPPER(Emission_Table_Raw[[#This Row],[Scope]]))</f>
        <v>SCOPE 1</v>
      </c>
      <c r="E1869" s="3" t="str">
        <f>SUBSTITUTE(SUBSTITUTE(SUBSTITUTE(UPPER(Emission_Table_Raw[[#This Row],[GHG Type]]),"₂","2"),"₄","4"),"₀","0")</f>
        <v>N2O</v>
      </c>
      <c r="F1869" s="8">
        <f>IF(Emission_Table[ [#This Row],[Clean GHG Type] ]="CO2", Emission_Table[[#This Row],[Emissions (tons)]],
 IF(Emission_Table[[#This Row],[Clean GHG Type]]="CH4", Emission_Table[[#This Row],[Emissions (tons)]]*28,
 IF(Emission_Table[[#This Row],[Clean GHG Type]]="N2O", Emission_Table[[#This Row],[Emissions (tons)]]*265, "")))</f>
        <v>974524.25</v>
      </c>
      <c r="G1869" s="8">
        <v>3677.45</v>
      </c>
    </row>
    <row r="1870" spans="1:7" ht="15.75" customHeight="1" x14ac:dyDescent="0.3">
      <c r="A1870" s="6" t="s">
        <v>212</v>
      </c>
      <c r="B1870" s="6" t="str">
        <f>TRIM(UPPER(Emission_Table_Raw[[#This Row],[Facility Name]]))</f>
        <v>RELIANCE INDUSTRIES</v>
      </c>
      <c r="C1870" s="1" t="s">
        <v>13</v>
      </c>
      <c r="D1870" s="3" t="str">
        <f>TRIM(UPPER(Emission_Table_Raw[[#This Row],[Scope]]))</f>
        <v>SCOPE 2</v>
      </c>
      <c r="E1870" s="3" t="str">
        <f>SUBSTITUTE(SUBSTITUTE(SUBSTITUTE(UPPER(Emission_Table_Raw[[#This Row],[GHG Type]]),"₂","2"),"₄","4"),"₀","0")</f>
        <v>N2O</v>
      </c>
      <c r="F1870" s="8">
        <f>IF(Emission_Table[ [#This Row],[Clean GHG Type] ]="CO2", Emission_Table[[#This Row],[Emissions (tons)]],
 IF(Emission_Table[[#This Row],[Clean GHG Type]]="CH4", Emission_Table[[#This Row],[Emissions (tons)]]*28,
 IF(Emission_Table[[#This Row],[Clean GHG Type]]="N2O", Emission_Table[[#This Row],[Emissions (tons)]]*265, "")))</f>
        <v>201219.80000000002</v>
      </c>
      <c r="G1870" s="8">
        <v>759.32</v>
      </c>
    </row>
    <row r="1871" spans="1:7" ht="15.75" customHeight="1" x14ac:dyDescent="0.3">
      <c r="A1871" s="6" t="s">
        <v>212</v>
      </c>
      <c r="B1871" s="6" t="str">
        <f>TRIM(UPPER(Emission_Table_Raw[[#This Row],[Facility Name]]))</f>
        <v>TATA STEEL</v>
      </c>
      <c r="C1871" s="1" t="s">
        <v>8</v>
      </c>
      <c r="D1871" s="3" t="str">
        <f>TRIM(UPPER(Emission_Table_Raw[[#This Row],[Scope]]))</f>
        <v>SCOPE 3</v>
      </c>
      <c r="E1871" s="3" t="str">
        <f>SUBSTITUTE(SUBSTITUTE(SUBSTITUTE(UPPER(Emission_Table_Raw[[#This Row],[GHG Type]]),"₂","2"),"₄","4"),"₀","0")</f>
        <v>CO2</v>
      </c>
      <c r="F1871" s="8">
        <f>IF(Emission_Table[ [#This Row],[Clean GHG Type] ]="CO2", Emission_Table[[#This Row],[Emissions (tons)]],
 IF(Emission_Table[[#This Row],[Clean GHG Type]]="CH4", Emission_Table[[#This Row],[Emissions (tons)]]*28,
 IF(Emission_Table[[#This Row],[Clean GHG Type]]="N2O", Emission_Table[[#This Row],[Emissions (tons)]]*265, "")))</f>
        <v>1054.48</v>
      </c>
      <c r="G1871" s="8">
        <v>1054.48</v>
      </c>
    </row>
    <row r="1872" spans="1:7" ht="15.75" customHeight="1" x14ac:dyDescent="0.3">
      <c r="A1872" s="6" t="s">
        <v>212</v>
      </c>
      <c r="B1872" s="6" t="str">
        <f>TRIM(UPPER(Emission_Table_Raw[[#This Row],[Facility Name]]))</f>
        <v>JSW ENERGY</v>
      </c>
      <c r="C1872" s="1" t="s">
        <v>13</v>
      </c>
      <c r="D1872" s="3" t="str">
        <f>TRIM(UPPER(Emission_Table_Raw[[#This Row],[Scope]]))</f>
        <v>SCOPE 3</v>
      </c>
      <c r="E1872" s="3" t="str">
        <f>SUBSTITUTE(SUBSTITUTE(SUBSTITUTE(UPPER(Emission_Table_Raw[[#This Row],[GHG Type]]),"₂","2"),"₄","4"),"₀","0")</f>
        <v>CH4</v>
      </c>
      <c r="F1872" s="8">
        <f>IF(Emission_Table[ [#This Row],[Clean GHG Type] ]="CO2", Emission_Table[[#This Row],[Emissions (tons)]],
 IF(Emission_Table[[#This Row],[Clean GHG Type]]="CH4", Emission_Table[[#This Row],[Emissions (tons)]]*28,
 IF(Emission_Table[[#This Row],[Clean GHG Type]]="N2O", Emission_Table[[#This Row],[Emissions (tons)]]*265, "")))</f>
        <v>42146.16</v>
      </c>
      <c r="G1872" s="8">
        <v>1505.22</v>
      </c>
    </row>
    <row r="1873" spans="1:7" ht="15.75" customHeight="1" x14ac:dyDescent="0.3">
      <c r="A1873" s="6" t="s">
        <v>212</v>
      </c>
      <c r="B1873" s="6" t="str">
        <f>TRIM(UPPER(Emission_Table_Raw[[#This Row],[Facility Name]]))</f>
        <v>JSW ENERGY</v>
      </c>
      <c r="C1873" s="1" t="s">
        <v>34</v>
      </c>
      <c r="D1873" s="3" t="str">
        <f>TRIM(UPPER(Emission_Table_Raw[[#This Row],[Scope]]))</f>
        <v>SCOPE 1</v>
      </c>
      <c r="E1873" s="3" t="str">
        <f>SUBSTITUTE(SUBSTITUTE(SUBSTITUTE(UPPER(Emission_Table_Raw[[#This Row],[GHG Type]]),"₂","2"),"₄","4"),"₀","0")</f>
        <v>N2O</v>
      </c>
      <c r="F1873" s="8">
        <f>IF(Emission_Table[ [#This Row],[Clean GHG Type] ]="CO2", Emission_Table[[#This Row],[Emissions (tons)]],
 IF(Emission_Table[[#This Row],[Clean GHG Type]]="CH4", Emission_Table[[#This Row],[Emissions (tons)]]*28,
 IF(Emission_Table[[#This Row],[Clean GHG Type]]="N2O", Emission_Table[[#This Row],[Emissions (tons)]]*265, "")))</f>
        <v>375699.0680329327</v>
      </c>
      <c r="G1873" s="8">
        <v>1417.732332199746</v>
      </c>
    </row>
    <row r="1874" spans="1:7" ht="15.75" customHeight="1" x14ac:dyDescent="0.3">
      <c r="A1874" s="6" t="s">
        <v>212</v>
      </c>
      <c r="B1874" s="6" t="str">
        <f>TRIM(UPPER(Emission_Table_Raw[[#This Row],[Facility Name]]))</f>
        <v>ADANI GREEN</v>
      </c>
      <c r="C1874" s="1" t="s">
        <v>13</v>
      </c>
      <c r="D1874" s="3" t="str">
        <f>TRIM(UPPER(Emission_Table_Raw[[#This Row],[Scope]]))</f>
        <v>SCOPE 3</v>
      </c>
      <c r="E1874" s="3" t="str">
        <f>SUBSTITUTE(SUBSTITUTE(SUBSTITUTE(UPPER(Emission_Table_Raw[[#This Row],[GHG Type]]),"₂","2"),"₄","4"),"₀","0")</f>
        <v>CO2</v>
      </c>
      <c r="F1874" s="8">
        <f>IF(Emission_Table[ [#This Row],[Clean GHG Type] ]="CO2", Emission_Table[[#This Row],[Emissions (tons)]],
 IF(Emission_Table[[#This Row],[Clean GHG Type]]="CH4", Emission_Table[[#This Row],[Emissions (tons)]]*28,
 IF(Emission_Table[[#This Row],[Clean GHG Type]]="N2O", Emission_Table[[#This Row],[Emissions (tons)]]*265, "")))</f>
        <v>818.77</v>
      </c>
      <c r="G1874" s="8">
        <v>818.77</v>
      </c>
    </row>
    <row r="1875" spans="1:7" ht="15.75" customHeight="1" x14ac:dyDescent="0.3">
      <c r="A1875" s="6" t="s">
        <v>67</v>
      </c>
      <c r="B1875" s="6" t="str">
        <f>TRIM(UPPER(Emission_Table_Raw[[#This Row],[Facility Name]]))</f>
        <v>ADANI GREEN</v>
      </c>
      <c r="C1875" s="1" t="s">
        <v>8</v>
      </c>
      <c r="D1875" s="3" t="str">
        <f>TRIM(UPPER(Emission_Table_Raw[[#This Row],[Scope]]))</f>
        <v>SCOPE 1</v>
      </c>
      <c r="E1875" s="3" t="str">
        <f>SUBSTITUTE(SUBSTITUTE(SUBSTITUTE(UPPER(Emission_Table_Raw[[#This Row],[GHG Type]]),"₂","2"),"₄","4"),"₀","0")</f>
        <v>CO2</v>
      </c>
      <c r="F1875" s="8">
        <f>IF(Emission_Table[ [#This Row],[Clean GHG Type] ]="CO2", Emission_Table[[#This Row],[Emissions (tons)]],
 IF(Emission_Table[[#This Row],[Clean GHG Type]]="CH4", Emission_Table[[#This Row],[Emissions (tons)]]*28,
 IF(Emission_Table[[#This Row],[Clean GHG Type]]="N2O", Emission_Table[[#This Row],[Emissions (tons)]]*265, "")))</f>
        <v>4777.7700000000004</v>
      </c>
      <c r="G1875" s="8">
        <v>4777.7700000000004</v>
      </c>
    </row>
    <row r="1876" spans="1:7" ht="15.75" customHeight="1" x14ac:dyDescent="0.3">
      <c r="A1876" s="6" t="s">
        <v>67</v>
      </c>
      <c r="B1876" s="6" t="str">
        <f>TRIM(UPPER(Emission_Table_Raw[[#This Row],[Facility Name]]))</f>
        <v>TATA STEEL</v>
      </c>
      <c r="C1876" s="1" t="s">
        <v>8</v>
      </c>
      <c r="D1876" s="3" t="str">
        <f>TRIM(UPPER(Emission_Table_Raw[[#This Row],[Scope]]))</f>
        <v>SCOPE 1</v>
      </c>
      <c r="E1876" s="3" t="str">
        <f>SUBSTITUTE(SUBSTITUTE(SUBSTITUTE(UPPER(Emission_Table_Raw[[#This Row],[GHG Type]]),"₂","2"),"₄","4"),"₀","0")</f>
        <v>CO2</v>
      </c>
      <c r="F1876" s="8">
        <f>IF(Emission_Table[ [#This Row],[Clean GHG Type] ]="CO2", Emission_Table[[#This Row],[Emissions (tons)]],
 IF(Emission_Table[[#This Row],[Clean GHG Type]]="CH4", Emission_Table[[#This Row],[Emissions (tons)]]*28,
 IF(Emission_Table[[#This Row],[Clean GHG Type]]="N2O", Emission_Table[[#This Row],[Emissions (tons)]]*265, "")))</f>
        <v>2868.75</v>
      </c>
      <c r="G1876" s="8">
        <v>2868.75</v>
      </c>
    </row>
    <row r="1877" spans="1:7" ht="15.75" customHeight="1" x14ac:dyDescent="0.3">
      <c r="A1877" s="6" t="s">
        <v>67</v>
      </c>
      <c r="B1877" s="6" t="str">
        <f>TRIM(UPPER(Emission_Table_Raw[[#This Row],[Facility Name]]))</f>
        <v>RELIANCE INDUSTRIES</v>
      </c>
      <c r="C1877" s="1" t="s">
        <v>13</v>
      </c>
      <c r="D1877" s="3" t="str">
        <f>TRIM(UPPER(Emission_Table_Raw[[#This Row],[Scope]]))</f>
        <v>SCOPE 1</v>
      </c>
      <c r="E1877" s="3" t="str">
        <f>SUBSTITUTE(SUBSTITUTE(SUBSTITUTE(UPPER(Emission_Table_Raw[[#This Row],[GHG Type]]),"₂","2"),"₄","4"),"₀","0")</f>
        <v>CH4</v>
      </c>
      <c r="F1877" s="8">
        <f>IF(Emission_Table[ [#This Row],[Clean GHG Type] ]="CO2", Emission_Table[[#This Row],[Emissions (tons)]],
 IF(Emission_Table[[#This Row],[Clean GHG Type]]="CH4", Emission_Table[[#This Row],[Emissions (tons)]]*28,
 IF(Emission_Table[[#This Row],[Clean GHG Type]]="N2O", Emission_Table[[#This Row],[Emissions (tons)]]*265, "")))</f>
        <v>118807.07999999999</v>
      </c>
      <c r="G1877" s="8">
        <v>4243.1099999999997</v>
      </c>
    </row>
    <row r="1878" spans="1:7" ht="15.75" customHeight="1" x14ac:dyDescent="0.3">
      <c r="A1878" s="6" t="s">
        <v>67</v>
      </c>
      <c r="B1878" s="6" t="str">
        <f>TRIM(UPPER(Emission_Table_Raw[[#This Row],[Facility Name]]))</f>
        <v>TATA STEEL</v>
      </c>
      <c r="C1878" s="1" t="s">
        <v>23</v>
      </c>
      <c r="D1878" s="3" t="str">
        <f>TRIM(UPPER(Emission_Table_Raw[[#This Row],[Scope]]))</f>
        <v>SCOPE 1</v>
      </c>
      <c r="E1878" s="3" t="str">
        <f>SUBSTITUTE(SUBSTITUTE(SUBSTITUTE(UPPER(Emission_Table_Raw[[#This Row],[GHG Type]]),"₂","2"),"₄","4"),"₀","0")</f>
        <v>CH4</v>
      </c>
      <c r="F1878" s="8">
        <f>IF(Emission_Table[ [#This Row],[Clean GHG Type] ]="CO2", Emission_Table[[#This Row],[Emissions (tons)]],
 IF(Emission_Table[[#This Row],[Clean GHG Type]]="CH4", Emission_Table[[#This Row],[Emissions (tons)]]*28,
 IF(Emission_Table[[#This Row],[Clean GHG Type]]="N2O", Emission_Table[[#This Row],[Emissions (tons)]]*265, "")))</f>
        <v>64137.919999999998</v>
      </c>
      <c r="G1878" s="8">
        <v>2290.64</v>
      </c>
    </row>
    <row r="1879" spans="1:7" ht="15.75" customHeight="1" x14ac:dyDescent="0.3">
      <c r="A1879" s="6" t="s">
        <v>67</v>
      </c>
      <c r="B1879" s="6" t="str">
        <f>TRIM(UPPER(Emission_Table_Raw[[#This Row],[Facility Name]]))</f>
        <v>L&amp;T</v>
      </c>
      <c r="C1879" s="1" t="s">
        <v>13</v>
      </c>
      <c r="D1879" s="3" t="str">
        <f>TRIM(UPPER(Emission_Table_Raw[[#This Row],[Scope]]))</f>
        <v>SCOPE 2</v>
      </c>
      <c r="E1879" s="3" t="str">
        <f>SUBSTITUTE(SUBSTITUTE(SUBSTITUTE(UPPER(Emission_Table_Raw[[#This Row],[GHG Type]]),"₂","2"),"₄","4"),"₀","0")</f>
        <v>CH4</v>
      </c>
      <c r="F1879" s="8">
        <f>IF(Emission_Table[ [#This Row],[Clean GHG Type] ]="CO2", Emission_Table[[#This Row],[Emissions (tons)]],
 IF(Emission_Table[[#This Row],[Clean GHG Type]]="CH4", Emission_Table[[#This Row],[Emissions (tons)]]*28,
 IF(Emission_Table[[#This Row],[Clean GHG Type]]="N2O", Emission_Table[[#This Row],[Emissions (tons)]]*265, "")))</f>
        <v>116273.36</v>
      </c>
      <c r="G1879" s="8">
        <v>4152.62</v>
      </c>
    </row>
    <row r="1880" spans="1:7" ht="15.75" customHeight="1" x14ac:dyDescent="0.3">
      <c r="A1880" s="6" t="s">
        <v>67</v>
      </c>
      <c r="B1880" s="6" t="str">
        <f>TRIM(UPPER(Emission_Table_Raw[[#This Row],[Facility Name]]))</f>
        <v>JSW ENERGY</v>
      </c>
      <c r="C1880" s="1" t="s">
        <v>8</v>
      </c>
      <c r="D1880" s="3" t="str">
        <f>TRIM(UPPER(Emission_Table_Raw[[#This Row],[Scope]]))</f>
        <v>SCOPE 1</v>
      </c>
      <c r="E1880" s="3" t="str">
        <f>SUBSTITUTE(SUBSTITUTE(SUBSTITUTE(UPPER(Emission_Table_Raw[[#This Row],[GHG Type]]),"₂","2"),"₄","4"),"₀","0")</f>
        <v>N2O</v>
      </c>
      <c r="F1880" s="8">
        <f>IF(Emission_Table[ [#This Row],[Clean GHG Type] ]="CO2", Emission_Table[[#This Row],[Emissions (tons)]],
 IF(Emission_Table[[#This Row],[Clean GHG Type]]="CH4", Emission_Table[[#This Row],[Emissions (tons)]]*28,
 IF(Emission_Table[[#This Row],[Clean GHG Type]]="N2O", Emission_Table[[#This Row],[Emissions (tons)]]*265, "")))</f>
        <v>825811.55</v>
      </c>
      <c r="G1880" s="8">
        <v>3116.27</v>
      </c>
    </row>
    <row r="1881" spans="1:7" ht="15.75" customHeight="1" x14ac:dyDescent="0.3">
      <c r="A1881" s="6" t="s">
        <v>67</v>
      </c>
      <c r="B1881" s="6" t="str">
        <f>TRIM(UPPER(Emission_Table_Raw[[#This Row],[Facility Name]]))</f>
        <v>RELIANCE INDUSTRIES</v>
      </c>
      <c r="C1881" s="1" t="s">
        <v>13</v>
      </c>
      <c r="D1881" s="3" t="str">
        <f>TRIM(UPPER(Emission_Table_Raw[[#This Row],[Scope]]))</f>
        <v>SCOPE 2</v>
      </c>
      <c r="E1881" s="3" t="str">
        <f>SUBSTITUTE(SUBSTITUTE(SUBSTITUTE(UPPER(Emission_Table_Raw[[#This Row],[GHG Type]]),"₂","2"),"₄","4"),"₀","0")</f>
        <v>CH4</v>
      </c>
      <c r="F1881" s="8">
        <f>IF(Emission_Table[ [#This Row],[Clean GHG Type] ]="CO2", Emission_Table[[#This Row],[Emissions (tons)]],
 IF(Emission_Table[[#This Row],[Clean GHG Type]]="CH4", Emission_Table[[#This Row],[Emissions (tons)]]*28,
 IF(Emission_Table[[#This Row],[Clean GHG Type]]="N2O", Emission_Table[[#This Row],[Emissions (tons)]]*265, "")))</f>
        <v>40865.72</v>
      </c>
      <c r="G1881" s="8">
        <v>1459.49</v>
      </c>
    </row>
    <row r="1882" spans="1:7" ht="15.75" customHeight="1" x14ac:dyDescent="0.3">
      <c r="A1882" s="6" t="s">
        <v>67</v>
      </c>
      <c r="B1882" s="6" t="str">
        <f>TRIM(UPPER(Emission_Table_Raw[[#This Row],[Facility Name]]))</f>
        <v>JSW ENERGY</v>
      </c>
      <c r="C1882" s="1" t="s">
        <v>23</v>
      </c>
      <c r="D1882" s="3" t="str">
        <f>TRIM(UPPER(Emission_Table_Raw[[#This Row],[Scope]]))</f>
        <v>SCOPE 1</v>
      </c>
      <c r="E1882" s="3" t="str">
        <f>SUBSTITUTE(SUBSTITUTE(SUBSTITUTE(UPPER(Emission_Table_Raw[[#This Row],[GHG Type]]),"₂","2"),"₄","4"),"₀","0")</f>
        <v>CO2</v>
      </c>
      <c r="F1882" s="8">
        <f>IF(Emission_Table[ [#This Row],[Clean GHG Type] ]="CO2", Emission_Table[[#This Row],[Emissions (tons)]],
 IF(Emission_Table[[#This Row],[Clean GHG Type]]="CH4", Emission_Table[[#This Row],[Emissions (tons)]]*28,
 IF(Emission_Table[[#This Row],[Clean GHG Type]]="N2O", Emission_Table[[#This Row],[Emissions (tons)]]*265, "")))</f>
        <v>358.08</v>
      </c>
      <c r="G1882" s="8">
        <v>358.08</v>
      </c>
    </row>
    <row r="1883" spans="1:7" ht="15.75" customHeight="1" x14ac:dyDescent="0.3">
      <c r="A1883" s="6" t="s">
        <v>67</v>
      </c>
      <c r="B1883" s="6" t="str">
        <f>TRIM(UPPER(Emission_Table_Raw[[#This Row],[Facility Name]]))</f>
        <v>ADANI GREEN</v>
      </c>
      <c r="C1883" s="1" t="s">
        <v>8</v>
      </c>
      <c r="D1883" s="3" t="str">
        <f>TRIM(UPPER(Emission_Table_Raw[[#This Row],[Scope]]))</f>
        <v>SCOPE 2</v>
      </c>
      <c r="E1883" s="3" t="str">
        <f>SUBSTITUTE(SUBSTITUTE(SUBSTITUTE(UPPER(Emission_Table_Raw[[#This Row],[GHG Type]]),"₂","2"),"₄","4"),"₀","0")</f>
        <v>CO2</v>
      </c>
      <c r="F1883" s="8">
        <f>IF(Emission_Table[ [#This Row],[Clean GHG Type] ]="CO2", Emission_Table[[#This Row],[Emissions (tons)]],
 IF(Emission_Table[[#This Row],[Clean GHG Type]]="CH4", Emission_Table[[#This Row],[Emissions (tons)]]*28,
 IF(Emission_Table[[#This Row],[Clean GHG Type]]="N2O", Emission_Table[[#This Row],[Emissions (tons)]]*265, "")))</f>
        <v>4785.2299999999996</v>
      </c>
      <c r="G1883" s="8">
        <v>4785.2299999999996</v>
      </c>
    </row>
    <row r="1884" spans="1:7" ht="15.75" customHeight="1" x14ac:dyDescent="0.3">
      <c r="A1884" s="6" t="s">
        <v>67</v>
      </c>
      <c r="B1884" s="6" t="str">
        <f>TRIM(UPPER(Emission_Table_Raw[[#This Row],[Facility Name]]))</f>
        <v>TATA STEEL</v>
      </c>
      <c r="C1884" s="1" t="s">
        <v>34</v>
      </c>
      <c r="D1884" s="3" t="str">
        <f>TRIM(UPPER(Emission_Table_Raw[[#This Row],[Scope]]))</f>
        <v>SCOPE 1</v>
      </c>
      <c r="E1884" s="3" t="str">
        <f>SUBSTITUTE(SUBSTITUTE(SUBSTITUTE(UPPER(Emission_Table_Raw[[#This Row],[GHG Type]]),"₂","2"),"₄","4"),"₀","0")</f>
        <v>CO2</v>
      </c>
      <c r="F1884" s="8">
        <f>IF(Emission_Table[ [#This Row],[Clean GHG Type] ]="CO2", Emission_Table[[#This Row],[Emissions (tons)]],
 IF(Emission_Table[[#This Row],[Clean GHG Type]]="CH4", Emission_Table[[#This Row],[Emissions (tons)]]*28,
 IF(Emission_Table[[#This Row],[Clean GHG Type]]="N2O", Emission_Table[[#This Row],[Emissions (tons)]]*265, "")))</f>
        <v>2537.5</v>
      </c>
      <c r="G1884" s="8">
        <v>2537.5</v>
      </c>
    </row>
    <row r="1885" spans="1:7" ht="15.75" customHeight="1" x14ac:dyDescent="0.3">
      <c r="A1885" s="6" t="s">
        <v>67</v>
      </c>
      <c r="B1885" s="6" t="str">
        <f>TRIM(UPPER(Emission_Table_Raw[[#This Row],[Facility Name]]))</f>
        <v>RELIANCE INDUSTRIES</v>
      </c>
      <c r="C1885" s="1" t="s">
        <v>8</v>
      </c>
      <c r="D1885" s="3" t="str">
        <f>TRIM(UPPER(Emission_Table_Raw[[#This Row],[Scope]]))</f>
        <v>SCOPE 3</v>
      </c>
      <c r="E1885" s="3" t="str">
        <f>SUBSTITUTE(SUBSTITUTE(SUBSTITUTE(UPPER(Emission_Table_Raw[[#This Row],[GHG Type]]),"₂","2"),"₄","4"),"₀","0")</f>
        <v>CO2</v>
      </c>
      <c r="F1885" s="8">
        <f>IF(Emission_Table[ [#This Row],[Clean GHG Type] ]="CO2", Emission_Table[[#This Row],[Emissions (tons)]],
 IF(Emission_Table[[#This Row],[Clean GHG Type]]="CH4", Emission_Table[[#This Row],[Emissions (tons)]]*28,
 IF(Emission_Table[[#This Row],[Clean GHG Type]]="N2O", Emission_Table[[#This Row],[Emissions (tons)]]*265, "")))</f>
        <v>4074.33</v>
      </c>
      <c r="G1885" s="8">
        <v>4074.33</v>
      </c>
    </row>
    <row r="1886" spans="1:7" ht="15.75" customHeight="1" x14ac:dyDescent="0.3">
      <c r="A1886" s="6" t="s">
        <v>67</v>
      </c>
      <c r="B1886" s="6" t="str">
        <f>TRIM(UPPER(Emission_Table_Raw[[#This Row],[Facility Name]]))</f>
        <v>TATA STEEL</v>
      </c>
      <c r="C1886" s="1" t="s">
        <v>34</v>
      </c>
      <c r="D1886" s="3" t="str">
        <f>TRIM(UPPER(Emission_Table_Raw[[#This Row],[Scope]]))</f>
        <v>SCOPE 2</v>
      </c>
      <c r="E1886" s="3" t="str">
        <f>SUBSTITUTE(SUBSTITUTE(SUBSTITUTE(UPPER(Emission_Table_Raw[[#This Row],[GHG Type]]),"₂","2"),"₄","4"),"₀","0")</f>
        <v>CO2</v>
      </c>
      <c r="F1886" s="8">
        <f>IF(Emission_Table[ [#This Row],[Clean GHG Type] ]="CO2", Emission_Table[[#This Row],[Emissions (tons)]],
 IF(Emission_Table[[#This Row],[Clean GHG Type]]="CH4", Emission_Table[[#This Row],[Emissions (tons)]]*28,
 IF(Emission_Table[[#This Row],[Clean GHG Type]]="N2O", Emission_Table[[#This Row],[Emissions (tons)]]*265, "")))</f>
        <v>4394.3599999999997</v>
      </c>
      <c r="G1886" s="8">
        <v>4394.3599999999997</v>
      </c>
    </row>
    <row r="1887" spans="1:7" ht="15.75" customHeight="1" x14ac:dyDescent="0.3">
      <c r="A1887" s="6" t="s">
        <v>78</v>
      </c>
      <c r="B1887" s="6" t="str">
        <f>TRIM(UPPER(Emission_Table_Raw[[#This Row],[Facility Name]]))</f>
        <v>JSW ENERGY</v>
      </c>
      <c r="C1887" s="1" t="s">
        <v>23</v>
      </c>
      <c r="D1887" s="3" t="str">
        <f>TRIM(UPPER(Emission_Table_Raw[[#This Row],[Scope]]))</f>
        <v>SCOPE 2</v>
      </c>
      <c r="E1887" s="3" t="str">
        <f>SUBSTITUTE(SUBSTITUTE(SUBSTITUTE(UPPER(Emission_Table_Raw[[#This Row],[GHG Type]]),"₂","2"),"₄","4"),"₀","0")</f>
        <v>CO2</v>
      </c>
      <c r="F1887" s="8">
        <f>IF(Emission_Table[ [#This Row],[Clean GHG Type] ]="CO2", Emission_Table[[#This Row],[Emissions (tons)]],
 IF(Emission_Table[[#This Row],[Clean GHG Type]]="CH4", Emission_Table[[#This Row],[Emissions (tons)]]*28,
 IF(Emission_Table[[#This Row],[Clean GHG Type]]="N2O", Emission_Table[[#This Row],[Emissions (tons)]]*265, "")))</f>
        <v>1752.18</v>
      </c>
      <c r="G1887" s="8">
        <v>1752.18</v>
      </c>
    </row>
    <row r="1888" spans="1:7" ht="15.75" customHeight="1" x14ac:dyDescent="0.3">
      <c r="A1888" s="6" t="s">
        <v>78</v>
      </c>
      <c r="B1888" s="6" t="str">
        <f>TRIM(UPPER(Emission_Table_Raw[[#This Row],[Facility Name]]))</f>
        <v>ADANI GREEN</v>
      </c>
      <c r="C1888" s="1" t="s">
        <v>34</v>
      </c>
      <c r="D1888" s="3" t="str">
        <f>TRIM(UPPER(Emission_Table_Raw[[#This Row],[Scope]]))</f>
        <v>SCOPE 2</v>
      </c>
      <c r="E1888" s="3" t="str">
        <f>SUBSTITUTE(SUBSTITUTE(SUBSTITUTE(UPPER(Emission_Table_Raw[[#This Row],[GHG Type]]),"₂","2"),"₄","4"),"₀","0")</f>
        <v>CH4</v>
      </c>
      <c r="F1888" s="8">
        <f>IF(Emission_Table[ [#This Row],[Clean GHG Type] ]="CO2", Emission_Table[[#This Row],[Emissions (tons)]],
 IF(Emission_Table[[#This Row],[Clean GHG Type]]="CH4", Emission_Table[[#This Row],[Emissions (tons)]]*28,
 IF(Emission_Table[[#This Row],[Clean GHG Type]]="N2O", Emission_Table[[#This Row],[Emissions (tons)]]*265, "")))</f>
        <v>13435.800000000001</v>
      </c>
      <c r="G1888" s="8">
        <v>479.85</v>
      </c>
    </row>
    <row r="1889" spans="1:7" ht="15.75" customHeight="1" x14ac:dyDescent="0.3">
      <c r="A1889" s="6" t="s">
        <v>78</v>
      </c>
      <c r="B1889" s="6" t="str">
        <f>TRIM(UPPER(Emission_Table_Raw[[#This Row],[Facility Name]]))</f>
        <v>RELIANCE INDUSTRIES</v>
      </c>
      <c r="C1889" s="1" t="s">
        <v>13</v>
      </c>
      <c r="D1889" s="3" t="str">
        <f>TRIM(UPPER(Emission_Table_Raw[[#This Row],[Scope]]))</f>
        <v>SCOPE 2</v>
      </c>
      <c r="E1889" s="3" t="str">
        <f>SUBSTITUTE(SUBSTITUTE(SUBSTITUTE(UPPER(Emission_Table_Raw[[#This Row],[GHG Type]]),"₂","2"),"₄","4"),"₀","0")</f>
        <v>CH4</v>
      </c>
      <c r="F1889" s="8">
        <f>IF(Emission_Table[ [#This Row],[Clean GHG Type] ]="CO2", Emission_Table[[#This Row],[Emissions (tons)]],
 IF(Emission_Table[[#This Row],[Clean GHG Type]]="CH4", Emission_Table[[#This Row],[Emissions (tons)]]*28,
 IF(Emission_Table[[#This Row],[Clean GHG Type]]="N2O", Emission_Table[[#This Row],[Emissions (tons)]]*265, "")))</f>
        <v>83271.72</v>
      </c>
      <c r="G1889" s="8">
        <v>2973.99</v>
      </c>
    </row>
    <row r="1890" spans="1:7" ht="15.75" customHeight="1" x14ac:dyDescent="0.3">
      <c r="A1890" s="6" t="s">
        <v>78</v>
      </c>
      <c r="B1890" s="6" t="str">
        <f>TRIM(UPPER(Emission_Table_Raw[[#This Row],[Facility Name]]))</f>
        <v>ADANI GREEN</v>
      </c>
      <c r="C1890" s="1" t="s">
        <v>23</v>
      </c>
      <c r="D1890" s="3" t="str">
        <f>TRIM(UPPER(Emission_Table_Raw[[#This Row],[Scope]]))</f>
        <v>SCOPE 2</v>
      </c>
      <c r="E1890" s="3" t="str">
        <f>SUBSTITUTE(SUBSTITUTE(SUBSTITUTE(UPPER(Emission_Table_Raw[[#This Row],[GHG Type]]),"₂","2"),"₄","4"),"₀","0")</f>
        <v>N2O</v>
      </c>
      <c r="F1890" s="8">
        <f>IF(Emission_Table[ [#This Row],[Clean GHG Type] ]="CO2", Emission_Table[[#This Row],[Emissions (tons)]],
 IF(Emission_Table[[#This Row],[Clean GHG Type]]="CH4", Emission_Table[[#This Row],[Emissions (tons)]]*28,
 IF(Emission_Table[[#This Row],[Clean GHG Type]]="N2O", Emission_Table[[#This Row],[Emissions (tons)]]*265, "")))</f>
        <v>159429.29999999999</v>
      </c>
      <c r="G1890" s="8">
        <v>601.62</v>
      </c>
    </row>
    <row r="1891" spans="1:7" ht="15.75" customHeight="1" x14ac:dyDescent="0.3">
      <c r="A1891" s="6" t="s">
        <v>78</v>
      </c>
      <c r="B1891" s="6" t="str">
        <f>TRIM(UPPER(Emission_Table_Raw[[#This Row],[Facility Name]]))</f>
        <v>ADANI GREEN</v>
      </c>
      <c r="C1891" s="1" t="s">
        <v>13</v>
      </c>
      <c r="D1891" s="3" t="str">
        <f>TRIM(UPPER(Emission_Table_Raw[[#This Row],[Scope]]))</f>
        <v>SCOPE 1</v>
      </c>
      <c r="E1891" s="3" t="str">
        <f>SUBSTITUTE(SUBSTITUTE(SUBSTITUTE(UPPER(Emission_Table_Raw[[#This Row],[GHG Type]]),"₂","2"),"₄","4"),"₀","0")</f>
        <v>CH4</v>
      </c>
      <c r="F1891" s="8">
        <f>IF(Emission_Table[ [#This Row],[Clean GHG Type] ]="CO2", Emission_Table[[#This Row],[Emissions (tons)]],
 IF(Emission_Table[[#This Row],[Clean GHG Type]]="CH4", Emission_Table[[#This Row],[Emissions (tons)]]*28,
 IF(Emission_Table[[#This Row],[Clean GHG Type]]="N2O", Emission_Table[[#This Row],[Emissions (tons)]]*265, "")))</f>
        <v>47512.639999999999</v>
      </c>
      <c r="G1891" s="8">
        <v>1696.88</v>
      </c>
    </row>
    <row r="1892" spans="1:7" ht="15.75" customHeight="1" x14ac:dyDescent="0.3">
      <c r="A1892" s="6" t="s">
        <v>78</v>
      </c>
      <c r="B1892" s="6" t="str">
        <f>TRIM(UPPER(Emission_Table_Raw[[#This Row],[Facility Name]]))</f>
        <v>ADANI GREEN</v>
      </c>
      <c r="C1892" s="1" t="s">
        <v>13</v>
      </c>
      <c r="D1892" s="3" t="str">
        <f>TRIM(UPPER(Emission_Table_Raw[[#This Row],[Scope]]))</f>
        <v>SCOPE 2</v>
      </c>
      <c r="E1892" s="3" t="str">
        <f>SUBSTITUTE(SUBSTITUTE(SUBSTITUTE(UPPER(Emission_Table_Raw[[#This Row],[GHG Type]]),"₂","2"),"₄","4"),"₀","0")</f>
        <v>CO2</v>
      </c>
      <c r="F1892" s="8">
        <f>IF(Emission_Table[ [#This Row],[Clean GHG Type] ]="CO2", Emission_Table[[#This Row],[Emissions (tons)]],
 IF(Emission_Table[[#This Row],[Clean GHG Type]]="CH4", Emission_Table[[#This Row],[Emissions (tons)]]*28,
 IF(Emission_Table[[#This Row],[Clean GHG Type]]="N2O", Emission_Table[[#This Row],[Emissions (tons)]]*265, "")))</f>
        <v>4697.92</v>
      </c>
      <c r="G1892" s="8">
        <v>4697.92</v>
      </c>
    </row>
    <row r="1893" spans="1:7" ht="15.75" customHeight="1" x14ac:dyDescent="0.3">
      <c r="A1893" s="6" t="s">
        <v>78</v>
      </c>
      <c r="B1893" s="6" t="str">
        <f>TRIM(UPPER(Emission_Table_Raw[[#This Row],[Facility Name]]))</f>
        <v>L&amp;T</v>
      </c>
      <c r="C1893" s="1" t="s">
        <v>13</v>
      </c>
      <c r="D1893" s="3" t="str">
        <f>TRIM(UPPER(Emission_Table_Raw[[#This Row],[Scope]]))</f>
        <v>SCOPE 2</v>
      </c>
      <c r="E1893" s="3" t="str">
        <f>SUBSTITUTE(SUBSTITUTE(SUBSTITUTE(UPPER(Emission_Table_Raw[[#This Row],[GHG Type]]),"₂","2"),"₄","4"),"₀","0")</f>
        <v>N2O</v>
      </c>
      <c r="F1893" s="8">
        <f>IF(Emission_Table[ [#This Row],[Clean GHG Type] ]="CO2", Emission_Table[[#This Row],[Emissions (tons)]],
 IF(Emission_Table[[#This Row],[Clean GHG Type]]="CH4", Emission_Table[[#This Row],[Emissions (tons)]]*28,
 IF(Emission_Table[[#This Row],[Clean GHG Type]]="N2O", Emission_Table[[#This Row],[Emissions (tons)]]*265, "")))</f>
        <v>380309.45</v>
      </c>
      <c r="G1893" s="8">
        <v>1435.13</v>
      </c>
    </row>
    <row r="1894" spans="1:7" ht="15.75" customHeight="1" x14ac:dyDescent="0.3">
      <c r="A1894" s="6" t="s">
        <v>78</v>
      </c>
      <c r="B1894" s="6" t="str">
        <f>TRIM(UPPER(Emission_Table_Raw[[#This Row],[Facility Name]]))</f>
        <v>JSW ENERGY</v>
      </c>
      <c r="C1894" s="1" t="s">
        <v>13</v>
      </c>
      <c r="D1894" s="3" t="str">
        <f>TRIM(UPPER(Emission_Table_Raw[[#This Row],[Scope]]))</f>
        <v>SCOPE 3</v>
      </c>
      <c r="E1894" s="3" t="str">
        <f>SUBSTITUTE(SUBSTITUTE(SUBSTITUTE(UPPER(Emission_Table_Raw[[#This Row],[GHG Type]]),"₂","2"),"₄","4"),"₀","0")</f>
        <v>CO2</v>
      </c>
      <c r="F1894" s="8">
        <f>IF(Emission_Table[ [#This Row],[Clean GHG Type] ]="CO2", Emission_Table[[#This Row],[Emissions (tons)]],
 IF(Emission_Table[[#This Row],[Clean GHG Type]]="CH4", Emission_Table[[#This Row],[Emissions (tons)]]*28,
 IF(Emission_Table[[#This Row],[Clean GHG Type]]="N2O", Emission_Table[[#This Row],[Emissions (tons)]]*265, "")))</f>
        <v>351.56</v>
      </c>
      <c r="G1894" s="8">
        <v>351.56</v>
      </c>
    </row>
    <row r="1895" spans="1:7" ht="15.75" customHeight="1" x14ac:dyDescent="0.3">
      <c r="A1895" s="6" t="s">
        <v>78</v>
      </c>
      <c r="B1895" s="6" t="str">
        <f>TRIM(UPPER(Emission_Table_Raw[[#This Row],[Facility Name]]))</f>
        <v>RELIANCE INDUSTRIES</v>
      </c>
      <c r="C1895" s="1" t="s">
        <v>34</v>
      </c>
      <c r="D1895" s="3" t="str">
        <f>TRIM(UPPER(Emission_Table_Raw[[#This Row],[Scope]]))</f>
        <v>SCOPE 1</v>
      </c>
      <c r="E1895" s="3" t="str">
        <f>SUBSTITUTE(SUBSTITUTE(SUBSTITUTE(UPPER(Emission_Table_Raw[[#This Row],[GHG Type]]),"₂","2"),"₄","4"),"₀","0")</f>
        <v>N2O</v>
      </c>
      <c r="F1895" s="8">
        <f>IF(Emission_Table[ [#This Row],[Clean GHG Type] ]="CO2", Emission_Table[[#This Row],[Emissions (tons)]],
 IF(Emission_Table[[#This Row],[Clean GHG Type]]="CH4", Emission_Table[[#This Row],[Emissions (tons)]]*28,
 IF(Emission_Table[[#This Row],[Clean GHG Type]]="N2O", Emission_Table[[#This Row],[Emissions (tons)]]*265, "")))</f>
        <v>1078247.9000000001</v>
      </c>
      <c r="G1895" s="8">
        <v>4068.86</v>
      </c>
    </row>
    <row r="1896" spans="1:7" ht="15.75" customHeight="1" x14ac:dyDescent="0.3">
      <c r="A1896" s="6" t="s">
        <v>78</v>
      </c>
      <c r="B1896" s="6" t="str">
        <f>TRIM(UPPER(Emission_Table_Raw[[#This Row],[Facility Name]]))</f>
        <v>ADANI GREEN</v>
      </c>
      <c r="C1896" s="1" t="s">
        <v>34</v>
      </c>
      <c r="D1896" s="3" t="str">
        <f>TRIM(UPPER(Emission_Table_Raw[[#This Row],[Scope]]))</f>
        <v>SCOPE 1</v>
      </c>
      <c r="E1896" s="3" t="str">
        <f>SUBSTITUTE(SUBSTITUTE(SUBSTITUTE(UPPER(Emission_Table_Raw[[#This Row],[GHG Type]]),"₂","2"),"₄","4"),"₀","0")</f>
        <v>CH4</v>
      </c>
      <c r="F1896" s="8">
        <f>IF(Emission_Table[ [#This Row],[Clean GHG Type] ]="CO2", Emission_Table[[#This Row],[Emissions (tons)]],
 IF(Emission_Table[[#This Row],[Clean GHG Type]]="CH4", Emission_Table[[#This Row],[Emissions (tons)]]*28,
 IF(Emission_Table[[#This Row],[Clean GHG Type]]="N2O", Emission_Table[[#This Row],[Emissions (tons)]]*265, "")))</f>
        <v>53795.839999999997</v>
      </c>
      <c r="G1896" s="8">
        <v>1921.28</v>
      </c>
    </row>
    <row r="1897" spans="1:7" ht="15.75" customHeight="1" x14ac:dyDescent="0.3">
      <c r="A1897" s="6" t="s">
        <v>152</v>
      </c>
      <c r="B1897" s="6" t="str">
        <f>TRIM(UPPER(Emission_Table_Raw[[#This Row],[Facility Name]]))</f>
        <v>JSW ENERGY</v>
      </c>
      <c r="C1897" s="1" t="s">
        <v>34</v>
      </c>
      <c r="D1897" s="3" t="str">
        <f>TRIM(UPPER(Emission_Table_Raw[[#This Row],[Scope]]))</f>
        <v>SCOPE 1</v>
      </c>
      <c r="E1897" s="3" t="str">
        <f>SUBSTITUTE(SUBSTITUTE(SUBSTITUTE(UPPER(Emission_Table_Raw[[#This Row],[GHG Type]]),"₂","2"),"₄","4"),"₀","0")</f>
        <v>CH4</v>
      </c>
      <c r="F1897" s="8">
        <f>IF(Emission_Table[ [#This Row],[Clean GHG Type] ]="CO2", Emission_Table[[#This Row],[Emissions (tons)]],
 IF(Emission_Table[[#This Row],[Clean GHG Type]]="CH4", Emission_Table[[#This Row],[Emissions (tons)]]*28,
 IF(Emission_Table[[#This Row],[Clean GHG Type]]="N2O", Emission_Table[[#This Row],[Emissions (tons)]]*265, "")))</f>
        <v>77740.039999999994</v>
      </c>
      <c r="G1897" s="8">
        <v>2776.43</v>
      </c>
    </row>
    <row r="1898" spans="1:7" ht="15.75" customHeight="1" x14ac:dyDescent="0.3">
      <c r="A1898" s="6" t="s">
        <v>152</v>
      </c>
      <c r="B1898" s="6" t="str">
        <f>TRIM(UPPER(Emission_Table_Raw[[#This Row],[Facility Name]]))</f>
        <v>TATA STEEL</v>
      </c>
      <c r="C1898" s="1" t="s">
        <v>34</v>
      </c>
      <c r="D1898" s="3" t="str">
        <f>TRIM(UPPER(Emission_Table_Raw[[#This Row],[Scope]]))</f>
        <v>SCOPE 1</v>
      </c>
      <c r="E1898" s="3" t="str">
        <f>SUBSTITUTE(SUBSTITUTE(SUBSTITUTE(UPPER(Emission_Table_Raw[[#This Row],[GHG Type]]),"₂","2"),"₄","4"),"₀","0")</f>
        <v>N2O</v>
      </c>
      <c r="F1898" s="8">
        <f>IF(Emission_Table[ [#This Row],[Clean GHG Type] ]="CO2", Emission_Table[[#This Row],[Emissions (tons)]],
 IF(Emission_Table[[#This Row],[Clean GHG Type]]="CH4", Emission_Table[[#This Row],[Emissions (tons)]]*28,
 IF(Emission_Table[[#This Row],[Clean GHG Type]]="N2O", Emission_Table[[#This Row],[Emissions (tons)]]*265, "")))</f>
        <v>1026636.5</v>
      </c>
      <c r="G1898" s="8">
        <v>3874.1</v>
      </c>
    </row>
    <row r="1899" spans="1:7" ht="15.75" customHeight="1" x14ac:dyDescent="0.3">
      <c r="A1899" s="6" t="s">
        <v>152</v>
      </c>
      <c r="B1899" s="6" t="str">
        <f>TRIM(UPPER(Emission_Table_Raw[[#This Row],[Facility Name]]))</f>
        <v>RELIANCE INDUSTRIES</v>
      </c>
      <c r="C1899" s="1" t="s">
        <v>8</v>
      </c>
      <c r="D1899" s="3" t="str">
        <f>TRIM(UPPER(Emission_Table_Raw[[#This Row],[Scope]]))</f>
        <v>SCOPE 3</v>
      </c>
      <c r="E1899" s="3" t="str">
        <f>SUBSTITUTE(SUBSTITUTE(SUBSTITUTE(UPPER(Emission_Table_Raw[[#This Row],[GHG Type]]),"₂","2"),"₄","4"),"₀","0")</f>
        <v>N2O</v>
      </c>
      <c r="F1899" s="8">
        <f>IF(Emission_Table[ [#This Row],[Clean GHG Type] ]="CO2", Emission_Table[[#This Row],[Emissions (tons)]],
 IF(Emission_Table[[#This Row],[Clean GHG Type]]="CH4", Emission_Table[[#This Row],[Emissions (tons)]]*28,
 IF(Emission_Table[[#This Row],[Clean GHG Type]]="N2O", Emission_Table[[#This Row],[Emissions (tons)]]*265, "")))</f>
        <v>983518.05973163922</v>
      </c>
      <c r="G1899" s="8">
        <v>3711.3889046476952</v>
      </c>
    </row>
    <row r="1900" spans="1:7" ht="15.75" customHeight="1" x14ac:dyDescent="0.3">
      <c r="A1900" s="6" t="s">
        <v>152</v>
      </c>
      <c r="B1900" s="6" t="str">
        <f>TRIM(UPPER(Emission_Table_Raw[[#This Row],[Facility Name]]))</f>
        <v>L&amp;T</v>
      </c>
      <c r="C1900" s="1" t="s">
        <v>8</v>
      </c>
      <c r="D1900" s="3" t="str">
        <f>TRIM(UPPER(Emission_Table_Raw[[#This Row],[Scope]]))</f>
        <v>SCOPE 1</v>
      </c>
      <c r="E1900" s="3" t="str">
        <f>SUBSTITUTE(SUBSTITUTE(SUBSTITUTE(UPPER(Emission_Table_Raw[[#This Row],[GHG Type]]),"₂","2"),"₄","4"),"₀","0")</f>
        <v>CO2</v>
      </c>
      <c r="F1900" s="8">
        <f>IF(Emission_Table[ [#This Row],[Clean GHG Type] ]="CO2", Emission_Table[[#This Row],[Emissions (tons)]],
 IF(Emission_Table[[#This Row],[Clean GHG Type]]="CH4", Emission_Table[[#This Row],[Emissions (tons)]]*28,
 IF(Emission_Table[[#This Row],[Clean GHG Type]]="N2O", Emission_Table[[#This Row],[Emissions (tons)]]*265, "")))</f>
        <v>4682.5600000000004</v>
      </c>
      <c r="G1900" s="8">
        <v>4682.5600000000004</v>
      </c>
    </row>
    <row r="1901" spans="1:7" ht="15.75" customHeight="1" x14ac:dyDescent="0.3">
      <c r="A1901" s="6" t="s">
        <v>152</v>
      </c>
      <c r="B1901" s="6" t="str">
        <f>TRIM(UPPER(Emission_Table_Raw[[#This Row],[Facility Name]]))</f>
        <v>RELIANCE INDUSTRIES</v>
      </c>
      <c r="C1901" s="1" t="s">
        <v>13</v>
      </c>
      <c r="D1901" s="3" t="str">
        <f>TRIM(UPPER(Emission_Table_Raw[[#This Row],[Scope]]))</f>
        <v>SCOPE 2</v>
      </c>
      <c r="E1901" s="3" t="str">
        <f>SUBSTITUTE(SUBSTITUTE(SUBSTITUTE(UPPER(Emission_Table_Raw[[#This Row],[GHG Type]]),"₂","2"),"₄","4"),"₀","0")</f>
        <v>N2O</v>
      </c>
      <c r="F1901" s="8">
        <f>IF(Emission_Table[ [#This Row],[Clean GHG Type] ]="CO2", Emission_Table[[#This Row],[Emissions (tons)]],
 IF(Emission_Table[[#This Row],[Clean GHG Type]]="CH4", Emission_Table[[#This Row],[Emissions (tons)]]*28,
 IF(Emission_Table[[#This Row],[Clean GHG Type]]="N2O", Emission_Table[[#This Row],[Emissions (tons)]]*265, "")))</f>
        <v>882110.79999999993</v>
      </c>
      <c r="G1901" s="8">
        <v>3328.72</v>
      </c>
    </row>
    <row r="1902" spans="1:7" ht="15.75" customHeight="1" x14ac:dyDescent="0.3">
      <c r="A1902" s="6" t="s">
        <v>152</v>
      </c>
      <c r="B1902" s="6" t="str">
        <f>TRIM(UPPER(Emission_Table_Raw[[#This Row],[Facility Name]]))</f>
        <v>ADANI GREEN</v>
      </c>
      <c r="C1902" s="1" t="s">
        <v>23</v>
      </c>
      <c r="D1902" s="3" t="str">
        <f>TRIM(UPPER(Emission_Table_Raw[[#This Row],[Scope]]))</f>
        <v>SCOPE 2</v>
      </c>
      <c r="E1902" s="3" t="str">
        <f>SUBSTITUTE(SUBSTITUTE(SUBSTITUTE(UPPER(Emission_Table_Raw[[#This Row],[GHG Type]]),"₂","2"),"₄","4"),"₀","0")</f>
        <v>N2O</v>
      </c>
      <c r="F1902" s="8">
        <f>IF(Emission_Table[ [#This Row],[Clean GHG Type] ]="CO2", Emission_Table[[#This Row],[Emissions (tons)]],
 IF(Emission_Table[[#This Row],[Clean GHG Type]]="CH4", Emission_Table[[#This Row],[Emissions (tons)]]*28,
 IF(Emission_Table[[#This Row],[Clean GHG Type]]="N2O", Emission_Table[[#This Row],[Emissions (tons)]]*265, "")))</f>
        <v>293853.2</v>
      </c>
      <c r="G1902" s="8">
        <v>1108.8800000000001</v>
      </c>
    </row>
    <row r="1903" spans="1:7" ht="15.75" customHeight="1" x14ac:dyDescent="0.3">
      <c r="A1903" s="6" t="s">
        <v>152</v>
      </c>
      <c r="B1903" s="6" t="str">
        <f>TRIM(UPPER(Emission_Table_Raw[[#This Row],[Facility Name]]))</f>
        <v>TATA STEEL</v>
      </c>
      <c r="C1903" s="1" t="s">
        <v>23</v>
      </c>
      <c r="D1903" s="3" t="str">
        <f>TRIM(UPPER(Emission_Table_Raw[[#This Row],[Scope]]))</f>
        <v>SCOPE 3</v>
      </c>
      <c r="E1903" s="3" t="str">
        <f>SUBSTITUTE(SUBSTITUTE(SUBSTITUTE(UPPER(Emission_Table_Raw[[#This Row],[GHG Type]]),"₂","2"),"₄","4"),"₀","0")</f>
        <v>N2O</v>
      </c>
      <c r="F1903" s="8">
        <f>IF(Emission_Table[ [#This Row],[Clean GHG Type] ]="CO2", Emission_Table[[#This Row],[Emissions (tons)]],
 IF(Emission_Table[[#This Row],[Clean GHG Type]]="CH4", Emission_Table[[#This Row],[Emissions (tons)]]*28,
 IF(Emission_Table[[#This Row],[Clean GHG Type]]="N2O", Emission_Table[[#This Row],[Emissions (tons)]]*265, "")))</f>
        <v>791968.4</v>
      </c>
      <c r="G1903" s="8">
        <v>2988.56</v>
      </c>
    </row>
    <row r="1904" spans="1:7" ht="15.75" customHeight="1" x14ac:dyDescent="0.3">
      <c r="A1904" s="6" t="s">
        <v>152</v>
      </c>
      <c r="B1904" s="6" t="str">
        <f>TRIM(UPPER(Emission_Table_Raw[[#This Row],[Facility Name]]))</f>
        <v>L&amp;T</v>
      </c>
      <c r="C1904" s="1" t="s">
        <v>8</v>
      </c>
      <c r="D1904" s="3" t="str">
        <f>TRIM(UPPER(Emission_Table_Raw[[#This Row],[Scope]]))</f>
        <v>SCOPE 3</v>
      </c>
      <c r="E1904" s="3" t="str">
        <f>SUBSTITUTE(SUBSTITUTE(SUBSTITUTE(UPPER(Emission_Table_Raw[[#This Row],[GHG Type]]),"₂","2"),"₄","4"),"₀","0")</f>
        <v>N2O</v>
      </c>
      <c r="F1904" s="8">
        <f>IF(Emission_Table[ [#This Row],[Clean GHG Type] ]="CO2", Emission_Table[[#This Row],[Emissions (tons)]],
 IF(Emission_Table[[#This Row],[Clean GHG Type]]="CH4", Emission_Table[[#This Row],[Emissions (tons)]]*28,
 IF(Emission_Table[[#This Row],[Clean GHG Type]]="N2O", Emission_Table[[#This Row],[Emissions (tons)]]*265, "")))</f>
        <v>1225747.9262828948</v>
      </c>
      <c r="G1904" s="8">
        <v>4625.4638727656411</v>
      </c>
    </row>
    <row r="1905" spans="1:7" ht="15.75" customHeight="1" x14ac:dyDescent="0.3">
      <c r="A1905" s="6" t="s">
        <v>87</v>
      </c>
      <c r="B1905" s="6" t="str">
        <f>TRIM(UPPER(Emission_Table_Raw[[#This Row],[Facility Name]]))</f>
        <v>ADANI GREEN</v>
      </c>
      <c r="C1905" s="1" t="s">
        <v>34</v>
      </c>
      <c r="D1905" s="3" t="str">
        <f>TRIM(UPPER(Emission_Table_Raw[[#This Row],[Scope]]))</f>
        <v>SCOPE 2</v>
      </c>
      <c r="E1905" s="3" t="str">
        <f>SUBSTITUTE(SUBSTITUTE(SUBSTITUTE(UPPER(Emission_Table_Raw[[#This Row],[GHG Type]]),"₂","2"),"₄","4"),"₀","0")</f>
        <v>N2O</v>
      </c>
      <c r="F1905" s="8">
        <f>IF(Emission_Table[ [#This Row],[Clean GHG Type] ]="CO2", Emission_Table[[#This Row],[Emissions (tons)]],
 IF(Emission_Table[[#This Row],[Clean GHG Type]]="CH4", Emission_Table[[#This Row],[Emissions (tons)]]*28,
 IF(Emission_Table[[#This Row],[Clean GHG Type]]="N2O", Emission_Table[[#This Row],[Emissions (tons)]]*265, "")))</f>
        <v>276196.25</v>
      </c>
      <c r="G1905" s="8">
        <v>1042.25</v>
      </c>
    </row>
    <row r="1906" spans="1:7" ht="15.75" customHeight="1" x14ac:dyDescent="0.3">
      <c r="A1906" s="6" t="s">
        <v>87</v>
      </c>
      <c r="B1906" s="6" t="str">
        <f>TRIM(UPPER(Emission_Table_Raw[[#This Row],[Facility Name]]))</f>
        <v>TATA STEEL</v>
      </c>
      <c r="C1906" s="1" t="s">
        <v>8</v>
      </c>
      <c r="D1906" s="3" t="str">
        <f>TRIM(UPPER(Emission_Table_Raw[[#This Row],[Scope]]))</f>
        <v>SCOPE 2</v>
      </c>
      <c r="E1906" s="3" t="str">
        <f>SUBSTITUTE(SUBSTITUTE(SUBSTITUTE(UPPER(Emission_Table_Raw[[#This Row],[GHG Type]]),"₂","2"),"₄","4"),"₀","0")</f>
        <v>N2O</v>
      </c>
      <c r="F1906" s="8">
        <f>IF(Emission_Table[ [#This Row],[Clean GHG Type] ]="CO2", Emission_Table[[#This Row],[Emissions (tons)]],
 IF(Emission_Table[[#This Row],[Clean GHG Type]]="CH4", Emission_Table[[#This Row],[Emissions (tons)]]*28,
 IF(Emission_Table[[#This Row],[Clean GHG Type]]="N2O", Emission_Table[[#This Row],[Emissions (tons)]]*265, "")))</f>
        <v>237289.90288834556</v>
      </c>
      <c r="G1906" s="8">
        <v>895.43359580507763</v>
      </c>
    </row>
    <row r="1907" spans="1:7" ht="15.75" customHeight="1" x14ac:dyDescent="0.3">
      <c r="A1907" s="6" t="s">
        <v>87</v>
      </c>
      <c r="B1907" s="6" t="str">
        <f>TRIM(UPPER(Emission_Table_Raw[[#This Row],[Facility Name]]))</f>
        <v>L&amp;T</v>
      </c>
      <c r="C1907" s="1" t="s">
        <v>34</v>
      </c>
      <c r="D1907" s="3" t="str">
        <f>TRIM(UPPER(Emission_Table_Raw[[#This Row],[Scope]]))</f>
        <v>SCOPE 3</v>
      </c>
      <c r="E1907" s="3" t="str">
        <f>SUBSTITUTE(SUBSTITUTE(SUBSTITUTE(UPPER(Emission_Table_Raw[[#This Row],[GHG Type]]),"₂","2"),"₄","4"),"₀","0")</f>
        <v>N2O</v>
      </c>
      <c r="F1907" s="8">
        <f>IF(Emission_Table[ [#This Row],[Clean GHG Type] ]="CO2", Emission_Table[[#This Row],[Emissions (tons)]],
 IF(Emission_Table[[#This Row],[Clean GHG Type]]="CH4", Emission_Table[[#This Row],[Emissions (tons)]]*28,
 IF(Emission_Table[[#This Row],[Clean GHG Type]]="N2O", Emission_Table[[#This Row],[Emissions (tons)]]*265, "")))</f>
        <v>641953.81833985925</v>
      </c>
      <c r="G1907" s="8">
        <v>2422.4672390183368</v>
      </c>
    </row>
    <row r="1908" spans="1:7" ht="15.75" customHeight="1" x14ac:dyDescent="0.3">
      <c r="A1908" s="6" t="s">
        <v>87</v>
      </c>
      <c r="B1908" s="6" t="str">
        <f>TRIM(UPPER(Emission_Table_Raw[[#This Row],[Facility Name]]))</f>
        <v>RELIANCE INDUSTRIES</v>
      </c>
      <c r="C1908" s="1" t="s">
        <v>8</v>
      </c>
      <c r="D1908" s="3" t="str">
        <f>TRIM(UPPER(Emission_Table_Raw[[#This Row],[Scope]]))</f>
        <v>SCOPE 3</v>
      </c>
      <c r="E1908" s="3" t="str">
        <f>SUBSTITUTE(SUBSTITUTE(SUBSTITUTE(UPPER(Emission_Table_Raw[[#This Row],[GHG Type]]),"₂","2"),"₄","4"),"₀","0")</f>
        <v>N2O</v>
      </c>
      <c r="F1908" s="8">
        <f>IF(Emission_Table[ [#This Row],[Clean GHG Type] ]="CO2", Emission_Table[[#This Row],[Emissions (tons)]],
 IF(Emission_Table[[#This Row],[Clean GHG Type]]="CH4", Emission_Table[[#This Row],[Emissions (tons)]]*28,
 IF(Emission_Table[[#This Row],[Clean GHG Type]]="N2O", Emission_Table[[#This Row],[Emissions (tons)]]*265, "")))</f>
        <v>1140163.4084534734</v>
      </c>
      <c r="G1908" s="8">
        <v>4302.5034281263142</v>
      </c>
    </row>
    <row r="1909" spans="1:7" ht="15.75" customHeight="1" x14ac:dyDescent="0.3">
      <c r="A1909" s="6" t="s">
        <v>87</v>
      </c>
      <c r="B1909" s="6" t="str">
        <f>TRIM(UPPER(Emission_Table_Raw[[#This Row],[Facility Name]]))</f>
        <v>L&amp;T</v>
      </c>
      <c r="C1909" s="1" t="s">
        <v>23</v>
      </c>
      <c r="D1909" s="3" t="str">
        <f>TRIM(UPPER(Emission_Table_Raw[[#This Row],[Scope]]))</f>
        <v>SCOPE 3</v>
      </c>
      <c r="E1909" s="3" t="str">
        <f>SUBSTITUTE(SUBSTITUTE(SUBSTITUTE(UPPER(Emission_Table_Raw[[#This Row],[GHG Type]]),"₂","2"),"₄","4"),"₀","0")</f>
        <v>N2O</v>
      </c>
      <c r="F1909" s="8">
        <f>IF(Emission_Table[ [#This Row],[Clean GHG Type] ]="CO2", Emission_Table[[#This Row],[Emissions (tons)]],
 IF(Emission_Table[[#This Row],[Clean GHG Type]]="CH4", Emission_Table[[#This Row],[Emissions (tons)]]*28,
 IF(Emission_Table[[#This Row],[Clean GHG Type]]="N2O", Emission_Table[[#This Row],[Emissions (tons)]]*265, "")))</f>
        <v>1058902.9000000001</v>
      </c>
      <c r="G1909" s="8">
        <v>3995.86</v>
      </c>
    </row>
    <row r="1910" spans="1:7" ht="15.75" customHeight="1" x14ac:dyDescent="0.3">
      <c r="A1910" s="6" t="s">
        <v>87</v>
      </c>
      <c r="B1910" s="6" t="str">
        <f>TRIM(UPPER(Emission_Table_Raw[[#This Row],[Facility Name]]))</f>
        <v>ADANI GREEN</v>
      </c>
      <c r="C1910" s="1" t="s">
        <v>8</v>
      </c>
      <c r="D1910" s="3" t="str">
        <f>TRIM(UPPER(Emission_Table_Raw[[#This Row],[Scope]]))</f>
        <v>SCOPE 1</v>
      </c>
      <c r="E1910" s="3" t="str">
        <f>SUBSTITUTE(SUBSTITUTE(SUBSTITUTE(UPPER(Emission_Table_Raw[[#This Row],[GHG Type]]),"₂","2"),"₄","4"),"₀","0")</f>
        <v>N2O</v>
      </c>
      <c r="F1910" s="8">
        <f>IF(Emission_Table[ [#This Row],[Clean GHG Type] ]="CO2", Emission_Table[[#This Row],[Emissions (tons)]],
 IF(Emission_Table[[#This Row],[Clean GHG Type]]="CH4", Emission_Table[[#This Row],[Emissions (tons)]]*28,
 IF(Emission_Table[[#This Row],[Clean GHG Type]]="N2O", Emission_Table[[#This Row],[Emissions (tons)]]*265, "")))</f>
        <v>746497.04999999993</v>
      </c>
      <c r="G1910" s="8">
        <v>2816.97</v>
      </c>
    </row>
    <row r="1911" spans="1:7" ht="15.75" customHeight="1" x14ac:dyDescent="0.3">
      <c r="A1911" s="6" t="s">
        <v>87</v>
      </c>
      <c r="B1911" s="6" t="str">
        <f>TRIM(UPPER(Emission_Table_Raw[[#This Row],[Facility Name]]))</f>
        <v>ADANI GREEN</v>
      </c>
      <c r="C1911" s="1" t="s">
        <v>23</v>
      </c>
      <c r="D1911" s="3" t="str">
        <f>TRIM(UPPER(Emission_Table_Raw[[#This Row],[Scope]]))</f>
        <v>SCOPE 2</v>
      </c>
      <c r="E1911" s="3" t="str">
        <f>SUBSTITUTE(SUBSTITUTE(SUBSTITUTE(UPPER(Emission_Table_Raw[[#This Row],[GHG Type]]),"₂","2"),"₄","4"),"₀","0")</f>
        <v>CO2</v>
      </c>
      <c r="F1911" s="8">
        <f>IF(Emission_Table[ [#This Row],[Clean GHG Type] ]="CO2", Emission_Table[[#This Row],[Emissions (tons)]],
 IF(Emission_Table[[#This Row],[Clean GHG Type]]="CH4", Emission_Table[[#This Row],[Emissions (tons)]]*28,
 IF(Emission_Table[[#This Row],[Clean GHG Type]]="N2O", Emission_Table[[#This Row],[Emissions (tons)]]*265, "")))</f>
        <v>3792.89</v>
      </c>
      <c r="G1911" s="8">
        <v>3792.89</v>
      </c>
    </row>
    <row r="1912" spans="1:7" ht="15.75" customHeight="1" x14ac:dyDescent="0.3">
      <c r="A1912" s="6" t="s">
        <v>87</v>
      </c>
      <c r="B1912" s="6" t="str">
        <f>TRIM(UPPER(Emission_Table_Raw[[#This Row],[Facility Name]]))</f>
        <v>RELIANCE INDUSTRIES</v>
      </c>
      <c r="C1912" s="1" t="s">
        <v>8</v>
      </c>
      <c r="D1912" s="3" t="str">
        <f>TRIM(UPPER(Emission_Table_Raw[[#This Row],[Scope]]))</f>
        <v>SCOPE 3</v>
      </c>
      <c r="E1912" s="3" t="str">
        <f>SUBSTITUTE(SUBSTITUTE(SUBSTITUTE(UPPER(Emission_Table_Raw[[#This Row],[GHG Type]]),"₂","2"),"₄","4"),"₀","0")</f>
        <v>CH4</v>
      </c>
      <c r="F1912" s="8">
        <f>IF(Emission_Table[ [#This Row],[Clean GHG Type] ]="CO2", Emission_Table[[#This Row],[Emissions (tons)]],
 IF(Emission_Table[[#This Row],[Clean GHG Type]]="CH4", Emission_Table[[#This Row],[Emissions (tons)]]*28,
 IF(Emission_Table[[#This Row],[Clean GHG Type]]="N2O", Emission_Table[[#This Row],[Emissions (tons)]]*265, "")))</f>
        <v>91290.92</v>
      </c>
      <c r="G1912" s="8">
        <v>3260.39</v>
      </c>
    </row>
    <row r="1913" spans="1:7" ht="15.75" customHeight="1" x14ac:dyDescent="0.3">
      <c r="A1913" s="6" t="s">
        <v>87</v>
      </c>
      <c r="B1913" s="6" t="str">
        <f>TRIM(UPPER(Emission_Table_Raw[[#This Row],[Facility Name]]))</f>
        <v>JSW ENERGY</v>
      </c>
      <c r="C1913" s="1" t="s">
        <v>13</v>
      </c>
      <c r="D1913" s="3" t="str">
        <f>TRIM(UPPER(Emission_Table_Raw[[#This Row],[Scope]]))</f>
        <v>SCOPE 2</v>
      </c>
      <c r="E1913" s="3" t="str">
        <f>SUBSTITUTE(SUBSTITUTE(SUBSTITUTE(UPPER(Emission_Table_Raw[[#This Row],[GHG Type]]),"₂","2"),"₄","4"),"₀","0")</f>
        <v>CO2</v>
      </c>
      <c r="F1913" s="8">
        <f>IF(Emission_Table[ [#This Row],[Clean GHG Type] ]="CO2", Emission_Table[[#This Row],[Emissions (tons)]],
 IF(Emission_Table[[#This Row],[Clean GHG Type]]="CH4", Emission_Table[[#This Row],[Emissions (tons)]]*28,
 IF(Emission_Table[[#This Row],[Clean GHG Type]]="N2O", Emission_Table[[#This Row],[Emissions (tons)]]*265, "")))</f>
        <v>4563.1180218760719</v>
      </c>
      <c r="G1913" s="8">
        <v>4563.1180218760719</v>
      </c>
    </row>
    <row r="1914" spans="1:7" ht="15.75" customHeight="1" x14ac:dyDescent="0.3">
      <c r="A1914" s="6" t="s">
        <v>87</v>
      </c>
      <c r="B1914" s="6" t="str">
        <f>TRIM(UPPER(Emission_Table_Raw[[#This Row],[Facility Name]]))</f>
        <v>TATA STEEL</v>
      </c>
      <c r="C1914" s="1" t="s">
        <v>23</v>
      </c>
      <c r="D1914" s="3" t="str">
        <f>TRIM(UPPER(Emission_Table_Raw[[#This Row],[Scope]]))</f>
        <v>SCOPE 1</v>
      </c>
      <c r="E1914" s="3" t="str">
        <f>SUBSTITUTE(SUBSTITUTE(SUBSTITUTE(UPPER(Emission_Table_Raw[[#This Row],[GHG Type]]),"₂","2"),"₄","4"),"₀","0")</f>
        <v>CO2</v>
      </c>
      <c r="F1914" s="8">
        <f>IF(Emission_Table[ [#This Row],[Clean GHG Type] ]="CO2", Emission_Table[[#This Row],[Emissions (tons)]],
 IF(Emission_Table[[#This Row],[Clean GHG Type]]="CH4", Emission_Table[[#This Row],[Emissions (tons)]]*28,
 IF(Emission_Table[[#This Row],[Clean GHG Type]]="N2O", Emission_Table[[#This Row],[Emissions (tons)]]*265, "")))</f>
        <v>2906.15</v>
      </c>
      <c r="G1914" s="8">
        <v>2906.15</v>
      </c>
    </row>
    <row r="1915" spans="1:7" ht="15.75" customHeight="1" x14ac:dyDescent="0.3">
      <c r="A1915" s="6" t="s">
        <v>87</v>
      </c>
      <c r="B1915" s="6" t="str">
        <f>TRIM(UPPER(Emission_Table_Raw[[#This Row],[Facility Name]]))</f>
        <v>RELIANCE INDUSTRIES</v>
      </c>
      <c r="C1915" s="1" t="s">
        <v>8</v>
      </c>
      <c r="D1915" s="3" t="str">
        <f>TRIM(UPPER(Emission_Table_Raw[[#This Row],[Scope]]))</f>
        <v>SCOPE 3</v>
      </c>
      <c r="E1915" s="3" t="str">
        <f>SUBSTITUTE(SUBSTITUTE(SUBSTITUTE(UPPER(Emission_Table_Raw[[#This Row],[GHG Type]]),"₂","2"),"₄","4"),"₀","0")</f>
        <v>N2O</v>
      </c>
      <c r="F1915" s="8">
        <f>IF(Emission_Table[ [#This Row],[Clean GHG Type] ]="CO2", Emission_Table[[#This Row],[Emissions (tons)]],
 IF(Emission_Table[[#This Row],[Clean GHG Type]]="CH4", Emission_Table[[#This Row],[Emissions (tons)]]*28,
 IF(Emission_Table[[#This Row],[Clean GHG Type]]="N2O", Emission_Table[[#This Row],[Emissions (tons)]]*265, "")))</f>
        <v>909866.9</v>
      </c>
      <c r="G1915" s="8">
        <v>3433.46</v>
      </c>
    </row>
    <row r="1916" spans="1:7" ht="15.75" customHeight="1" x14ac:dyDescent="0.3">
      <c r="A1916" s="6" t="s">
        <v>87</v>
      </c>
      <c r="B1916" s="6" t="str">
        <f>TRIM(UPPER(Emission_Table_Raw[[#This Row],[Facility Name]]))</f>
        <v>L&amp;T</v>
      </c>
      <c r="C1916" s="1" t="s">
        <v>34</v>
      </c>
      <c r="D1916" s="3" t="str">
        <f>TRIM(UPPER(Emission_Table_Raw[[#This Row],[Scope]]))</f>
        <v>SCOPE 3</v>
      </c>
      <c r="E1916" s="3" t="str">
        <f>SUBSTITUTE(SUBSTITUTE(SUBSTITUTE(UPPER(Emission_Table_Raw[[#This Row],[GHG Type]]),"₂","2"),"₄","4"),"₀","0")</f>
        <v>CO2</v>
      </c>
      <c r="F1916" s="8">
        <f>IF(Emission_Table[ [#This Row],[Clean GHG Type] ]="CO2", Emission_Table[[#This Row],[Emissions (tons)]],
 IF(Emission_Table[[#This Row],[Clean GHG Type]]="CH4", Emission_Table[[#This Row],[Emissions (tons)]]*28,
 IF(Emission_Table[[#This Row],[Clean GHG Type]]="N2O", Emission_Table[[#This Row],[Emissions (tons)]]*265, "")))</f>
        <v>5236.8358757008327</v>
      </c>
      <c r="G1916" s="8">
        <v>5236.8358757008327</v>
      </c>
    </row>
    <row r="1917" spans="1:7" ht="15.75" customHeight="1" x14ac:dyDescent="0.3">
      <c r="A1917" s="6" t="s">
        <v>87</v>
      </c>
      <c r="B1917" s="6" t="str">
        <f>TRIM(UPPER(Emission_Table_Raw[[#This Row],[Facility Name]]))</f>
        <v>L&amp;T</v>
      </c>
      <c r="C1917" s="1" t="s">
        <v>23</v>
      </c>
      <c r="D1917" s="3" t="str">
        <f>TRIM(UPPER(Emission_Table_Raw[[#This Row],[Scope]]))</f>
        <v>SCOPE 2</v>
      </c>
      <c r="E1917" s="3" t="str">
        <f>SUBSTITUTE(SUBSTITUTE(SUBSTITUTE(UPPER(Emission_Table_Raw[[#This Row],[GHG Type]]),"₂","2"),"₄","4"),"₀","0")</f>
        <v>CO2</v>
      </c>
      <c r="F1917" s="8">
        <f>IF(Emission_Table[ [#This Row],[Clean GHG Type] ]="CO2", Emission_Table[[#This Row],[Emissions (tons)]],
 IF(Emission_Table[[#This Row],[Clean GHG Type]]="CH4", Emission_Table[[#This Row],[Emissions (tons)]]*28,
 IF(Emission_Table[[#This Row],[Clean GHG Type]]="N2O", Emission_Table[[#This Row],[Emissions (tons)]]*265, "")))</f>
        <v>2362.1602799724528</v>
      </c>
      <c r="G1917" s="8">
        <v>2362.1602799724528</v>
      </c>
    </row>
    <row r="1918" spans="1:7" ht="15.75" customHeight="1" x14ac:dyDescent="0.3">
      <c r="A1918" s="6" t="s">
        <v>35</v>
      </c>
      <c r="B1918" s="6" t="str">
        <f>TRIM(UPPER(Emission_Table_Raw[[#This Row],[Facility Name]]))</f>
        <v>L&amp;T</v>
      </c>
      <c r="C1918" s="1" t="s">
        <v>8</v>
      </c>
      <c r="D1918" s="3" t="str">
        <f>TRIM(UPPER(Emission_Table_Raw[[#This Row],[Scope]]))</f>
        <v>SCOPE 3</v>
      </c>
      <c r="E1918" s="3" t="str">
        <f>SUBSTITUTE(SUBSTITUTE(SUBSTITUTE(UPPER(Emission_Table_Raw[[#This Row],[GHG Type]]),"₂","2"),"₄","4"),"₀","0")</f>
        <v>CH4</v>
      </c>
      <c r="F1918" s="8">
        <f>IF(Emission_Table[ [#This Row],[Clean GHG Type] ]="CO2", Emission_Table[[#This Row],[Emissions (tons)]],
 IF(Emission_Table[[#This Row],[Clean GHG Type]]="CH4", Emission_Table[[#This Row],[Emissions (tons)]]*28,
 IF(Emission_Table[[#This Row],[Clean GHG Type]]="N2O", Emission_Table[[#This Row],[Emissions (tons)]]*265, "")))</f>
        <v>35570.079999999994</v>
      </c>
      <c r="G1918" s="8">
        <v>1270.3599999999999</v>
      </c>
    </row>
    <row r="1919" spans="1:7" ht="15.75" customHeight="1" x14ac:dyDescent="0.3">
      <c r="A1919" s="6" t="s">
        <v>35</v>
      </c>
      <c r="B1919" s="6" t="str">
        <f>TRIM(UPPER(Emission_Table_Raw[[#This Row],[Facility Name]]))</f>
        <v>ADANI GREEN</v>
      </c>
      <c r="C1919" s="1" t="s">
        <v>13</v>
      </c>
      <c r="D1919" s="3" t="str">
        <f>TRIM(UPPER(Emission_Table_Raw[[#This Row],[Scope]]))</f>
        <v>SCOPE 1</v>
      </c>
      <c r="E1919" s="3" t="str">
        <f>SUBSTITUTE(SUBSTITUTE(SUBSTITUTE(UPPER(Emission_Table_Raw[[#This Row],[GHG Type]]),"₂","2"),"₄","4"),"₀","0")</f>
        <v>CH4</v>
      </c>
      <c r="F1919" s="8">
        <f>IF(Emission_Table[ [#This Row],[Clean GHG Type] ]="CO2", Emission_Table[[#This Row],[Emissions (tons)]],
 IF(Emission_Table[[#This Row],[Clean GHG Type]]="CH4", Emission_Table[[#This Row],[Emissions (tons)]]*28,
 IF(Emission_Table[[#This Row],[Clean GHG Type]]="N2O", Emission_Table[[#This Row],[Emissions (tons)]]*265, "")))</f>
        <v>101517.64</v>
      </c>
      <c r="G1919" s="8">
        <v>3625.63</v>
      </c>
    </row>
    <row r="1920" spans="1:7" ht="15.75" customHeight="1" x14ac:dyDescent="0.3">
      <c r="A1920" s="6" t="s">
        <v>35</v>
      </c>
      <c r="B1920" s="6" t="str">
        <f>TRIM(UPPER(Emission_Table_Raw[[#This Row],[Facility Name]]))</f>
        <v>RELIANCE INDUSTRIES</v>
      </c>
      <c r="C1920" s="1" t="s">
        <v>8</v>
      </c>
      <c r="D1920" s="3" t="str">
        <f>TRIM(UPPER(Emission_Table_Raw[[#This Row],[Scope]]))</f>
        <v>SCOPE 1</v>
      </c>
      <c r="E1920" s="3" t="str">
        <f>SUBSTITUTE(SUBSTITUTE(SUBSTITUTE(UPPER(Emission_Table_Raw[[#This Row],[GHG Type]]),"₂","2"),"₄","4"),"₀","0")</f>
        <v>CH4</v>
      </c>
      <c r="F1920" s="8">
        <f>IF(Emission_Table[ [#This Row],[Clean GHG Type] ]="CO2", Emission_Table[[#This Row],[Emissions (tons)]],
 IF(Emission_Table[[#This Row],[Clean GHG Type]]="CH4", Emission_Table[[#This Row],[Emissions (tons)]]*28,
 IF(Emission_Table[[#This Row],[Clean GHG Type]]="N2O", Emission_Table[[#This Row],[Emissions (tons)]]*265, "")))</f>
        <v>87115.331106467551</v>
      </c>
      <c r="G1920" s="8">
        <v>3111.261825230984</v>
      </c>
    </row>
    <row r="1921" spans="1:7" ht="15.75" customHeight="1" x14ac:dyDescent="0.3">
      <c r="A1921" s="6" t="s">
        <v>35</v>
      </c>
      <c r="B1921" s="6" t="str">
        <f>TRIM(UPPER(Emission_Table_Raw[[#This Row],[Facility Name]]))</f>
        <v>L&amp;T</v>
      </c>
      <c r="C1921" s="1" t="s">
        <v>8</v>
      </c>
      <c r="D1921" s="3" t="str">
        <f>TRIM(UPPER(Emission_Table_Raw[[#This Row],[Scope]]))</f>
        <v>SCOPE 1</v>
      </c>
      <c r="E1921" s="3" t="str">
        <f>SUBSTITUTE(SUBSTITUTE(SUBSTITUTE(UPPER(Emission_Table_Raw[[#This Row],[GHG Type]]),"₂","2"),"₄","4"),"₀","0")</f>
        <v>N2O</v>
      </c>
      <c r="F1921" s="8">
        <f>IF(Emission_Table[ [#This Row],[Clean GHG Type] ]="CO2", Emission_Table[[#This Row],[Emissions (tons)]],
 IF(Emission_Table[[#This Row],[Clean GHG Type]]="CH4", Emission_Table[[#This Row],[Emissions (tons)]]*28,
 IF(Emission_Table[[#This Row],[Clean GHG Type]]="N2O", Emission_Table[[#This Row],[Emissions (tons)]]*265, "")))</f>
        <v>120411.04420783433</v>
      </c>
      <c r="G1921" s="8">
        <v>454.38129889748802</v>
      </c>
    </row>
    <row r="1922" spans="1:7" ht="15.75" customHeight="1" x14ac:dyDescent="0.3">
      <c r="A1922" s="6" t="s">
        <v>35</v>
      </c>
      <c r="B1922" s="6" t="str">
        <f>TRIM(UPPER(Emission_Table_Raw[[#This Row],[Facility Name]]))</f>
        <v>ADANI GREEN</v>
      </c>
      <c r="C1922" s="1" t="s">
        <v>13</v>
      </c>
      <c r="D1922" s="3" t="str">
        <f>TRIM(UPPER(Emission_Table_Raw[[#This Row],[Scope]]))</f>
        <v>SCOPE 3</v>
      </c>
      <c r="E1922" s="3" t="str">
        <f>SUBSTITUTE(SUBSTITUTE(SUBSTITUTE(UPPER(Emission_Table_Raw[[#This Row],[GHG Type]]),"₂","2"),"₄","4"),"₀","0")</f>
        <v>CH4</v>
      </c>
      <c r="F1922" s="8">
        <f>IF(Emission_Table[ [#This Row],[Clean GHG Type] ]="CO2", Emission_Table[[#This Row],[Emissions (tons)]],
 IF(Emission_Table[[#This Row],[Clean GHG Type]]="CH4", Emission_Table[[#This Row],[Emissions (tons)]]*28,
 IF(Emission_Table[[#This Row],[Clean GHG Type]]="N2O", Emission_Table[[#This Row],[Emissions (tons)]]*265, "")))</f>
        <v>88005.96</v>
      </c>
      <c r="G1922" s="8">
        <v>3143.07</v>
      </c>
    </row>
    <row r="1923" spans="1:7" ht="15.75" customHeight="1" x14ac:dyDescent="0.3">
      <c r="A1923" s="6" t="s">
        <v>35</v>
      </c>
      <c r="B1923" s="6" t="str">
        <f>TRIM(UPPER(Emission_Table_Raw[[#This Row],[Facility Name]]))</f>
        <v>RELIANCE INDUSTRIES</v>
      </c>
      <c r="C1923" s="1" t="s">
        <v>34</v>
      </c>
      <c r="D1923" s="3" t="str">
        <f>TRIM(UPPER(Emission_Table_Raw[[#This Row],[Scope]]))</f>
        <v>SCOPE 3</v>
      </c>
      <c r="E1923" s="3" t="str">
        <f>SUBSTITUTE(SUBSTITUTE(SUBSTITUTE(UPPER(Emission_Table_Raw[[#This Row],[GHG Type]]),"₂","2"),"₄","4"),"₀","0")</f>
        <v>CO2</v>
      </c>
      <c r="F1923" s="8">
        <f>IF(Emission_Table[ [#This Row],[Clean GHG Type] ]="CO2", Emission_Table[[#This Row],[Emissions (tons)]],
 IF(Emission_Table[[#This Row],[Clean GHG Type]]="CH4", Emission_Table[[#This Row],[Emissions (tons)]]*28,
 IF(Emission_Table[[#This Row],[Clean GHG Type]]="N2O", Emission_Table[[#This Row],[Emissions (tons)]]*265, "")))</f>
        <v>1166.768107289013</v>
      </c>
      <c r="G1923" s="8">
        <v>1166.768107289013</v>
      </c>
    </row>
    <row r="1924" spans="1:7" ht="15.75" customHeight="1" x14ac:dyDescent="0.3">
      <c r="A1924" s="6" t="s">
        <v>35</v>
      </c>
      <c r="B1924" s="6" t="str">
        <f>TRIM(UPPER(Emission_Table_Raw[[#This Row],[Facility Name]]))</f>
        <v>JSW ENERGY</v>
      </c>
      <c r="C1924" s="1" t="s">
        <v>34</v>
      </c>
      <c r="D1924" s="3" t="str">
        <f>TRIM(UPPER(Emission_Table_Raw[[#This Row],[Scope]]))</f>
        <v>SCOPE 1</v>
      </c>
      <c r="E1924" s="3" t="str">
        <f>SUBSTITUTE(SUBSTITUTE(SUBSTITUTE(UPPER(Emission_Table_Raw[[#This Row],[GHG Type]]),"₂","2"),"₄","4"),"₀","0")</f>
        <v>N2O</v>
      </c>
      <c r="F1924" s="8">
        <f>IF(Emission_Table[ [#This Row],[Clean GHG Type] ]="CO2", Emission_Table[[#This Row],[Emissions (tons)]],
 IF(Emission_Table[[#This Row],[Clean GHG Type]]="CH4", Emission_Table[[#This Row],[Emissions (tons)]]*28,
 IF(Emission_Table[[#This Row],[Clean GHG Type]]="N2O", Emission_Table[[#This Row],[Emissions (tons)]]*265, "")))</f>
        <v>1231208.5499999998</v>
      </c>
      <c r="G1924" s="8">
        <v>4646.07</v>
      </c>
    </row>
    <row r="1925" spans="1:7" ht="15.75" customHeight="1" x14ac:dyDescent="0.3">
      <c r="A1925" s="6" t="s">
        <v>35</v>
      </c>
      <c r="B1925" s="6" t="str">
        <f>TRIM(UPPER(Emission_Table_Raw[[#This Row],[Facility Name]]))</f>
        <v>L&amp;T</v>
      </c>
      <c r="C1925" s="1" t="s">
        <v>13</v>
      </c>
      <c r="D1925" s="3" t="str">
        <f>TRIM(UPPER(Emission_Table_Raw[[#This Row],[Scope]]))</f>
        <v>SCOPE 2</v>
      </c>
      <c r="E1925" s="3" t="str">
        <f>SUBSTITUTE(SUBSTITUTE(SUBSTITUTE(UPPER(Emission_Table_Raw[[#This Row],[GHG Type]]),"₂","2"),"₄","4"),"₀","0")</f>
        <v>CH4</v>
      </c>
      <c r="F1925" s="8">
        <f>IF(Emission_Table[ [#This Row],[Clean GHG Type] ]="CO2", Emission_Table[[#This Row],[Emissions (tons)]],
 IF(Emission_Table[[#This Row],[Clean GHG Type]]="CH4", Emission_Table[[#This Row],[Emissions (tons)]]*28,
 IF(Emission_Table[[#This Row],[Clean GHG Type]]="N2O", Emission_Table[[#This Row],[Emissions (tons)]]*265, "")))</f>
        <v>87744.72</v>
      </c>
      <c r="G1925" s="8">
        <v>3133.74</v>
      </c>
    </row>
    <row r="1926" spans="1:7" ht="15.75" customHeight="1" x14ac:dyDescent="0.3">
      <c r="A1926" s="6" t="s">
        <v>35</v>
      </c>
      <c r="B1926" s="6" t="str">
        <f>TRIM(UPPER(Emission_Table_Raw[[#This Row],[Facility Name]]))</f>
        <v>JSW ENERGY</v>
      </c>
      <c r="C1926" s="1" t="s">
        <v>8</v>
      </c>
      <c r="D1926" s="3" t="str">
        <f>TRIM(UPPER(Emission_Table_Raw[[#This Row],[Scope]]))</f>
        <v>SCOPE 1</v>
      </c>
      <c r="E1926" s="3" t="str">
        <f>SUBSTITUTE(SUBSTITUTE(SUBSTITUTE(UPPER(Emission_Table_Raw[[#This Row],[GHG Type]]),"₂","2"),"₄","4"),"₀","0")</f>
        <v>N2O</v>
      </c>
      <c r="F1926" s="8">
        <f>IF(Emission_Table[ [#This Row],[Clean GHG Type] ]="CO2", Emission_Table[[#This Row],[Emissions (tons)]],
 IF(Emission_Table[[#This Row],[Clean GHG Type]]="CH4", Emission_Table[[#This Row],[Emissions (tons)]]*28,
 IF(Emission_Table[[#This Row],[Clean GHG Type]]="N2O", Emission_Table[[#This Row],[Emissions (tons)]]*265, "")))</f>
        <v>1306248.5999999999</v>
      </c>
      <c r="G1926" s="8">
        <v>4929.24</v>
      </c>
    </row>
    <row r="1927" spans="1:7" ht="15.75" customHeight="1" x14ac:dyDescent="0.3">
      <c r="A1927" s="6" t="s">
        <v>35</v>
      </c>
      <c r="B1927" s="6" t="str">
        <f>TRIM(UPPER(Emission_Table_Raw[[#This Row],[Facility Name]]))</f>
        <v>TATA STEEL</v>
      </c>
      <c r="C1927" s="1" t="s">
        <v>23</v>
      </c>
      <c r="D1927" s="3" t="str">
        <f>TRIM(UPPER(Emission_Table_Raw[[#This Row],[Scope]]))</f>
        <v>SCOPE 1</v>
      </c>
      <c r="E1927" s="3" t="str">
        <f>SUBSTITUTE(SUBSTITUTE(SUBSTITUTE(UPPER(Emission_Table_Raw[[#This Row],[GHG Type]]),"₂","2"),"₄","4"),"₀","0")</f>
        <v>CO2</v>
      </c>
      <c r="F1927" s="8">
        <f>IF(Emission_Table[ [#This Row],[Clean GHG Type] ]="CO2", Emission_Table[[#This Row],[Emissions (tons)]],
 IF(Emission_Table[[#This Row],[Clean GHG Type]]="CH4", Emission_Table[[#This Row],[Emissions (tons)]]*28,
 IF(Emission_Table[[#This Row],[Clean GHG Type]]="N2O", Emission_Table[[#This Row],[Emissions (tons)]]*265, "")))</f>
        <v>1001.43</v>
      </c>
      <c r="G1927" s="8">
        <v>1001.43</v>
      </c>
    </row>
    <row r="1928" spans="1:7" ht="15.75" customHeight="1" x14ac:dyDescent="0.3">
      <c r="A1928" s="6" t="s">
        <v>35</v>
      </c>
      <c r="B1928" s="6" t="str">
        <f>TRIM(UPPER(Emission_Table_Raw[[#This Row],[Facility Name]]))</f>
        <v>JSW ENERGY</v>
      </c>
      <c r="C1928" s="1" t="s">
        <v>34</v>
      </c>
      <c r="D1928" s="3" t="str">
        <f>TRIM(UPPER(Emission_Table_Raw[[#This Row],[Scope]]))</f>
        <v>SCOPE 1</v>
      </c>
      <c r="E1928" s="3" t="str">
        <f>SUBSTITUTE(SUBSTITUTE(SUBSTITUTE(UPPER(Emission_Table_Raw[[#This Row],[GHG Type]]),"₂","2"),"₄","4"),"₀","0")</f>
        <v>N2O</v>
      </c>
      <c r="F1928" s="8">
        <f>IF(Emission_Table[ [#This Row],[Clean GHG Type] ]="CO2", Emission_Table[[#This Row],[Emissions (tons)]],
 IF(Emission_Table[[#This Row],[Clean GHG Type]]="CH4", Emission_Table[[#This Row],[Emissions (tons)]]*28,
 IF(Emission_Table[[#This Row],[Clean GHG Type]]="N2O", Emission_Table[[#This Row],[Emissions (tons)]]*265, "")))</f>
        <v>437946.9981193312</v>
      </c>
      <c r="G1928" s="8">
        <v>1652.630181582382</v>
      </c>
    </row>
    <row r="1929" spans="1:7" ht="15.75" customHeight="1" x14ac:dyDescent="0.3">
      <c r="A1929" s="6" t="s">
        <v>35</v>
      </c>
      <c r="B1929" s="6" t="str">
        <f>TRIM(UPPER(Emission_Table_Raw[[#This Row],[Facility Name]]))</f>
        <v>JSW ENERGY</v>
      </c>
      <c r="C1929" s="1" t="s">
        <v>13</v>
      </c>
      <c r="D1929" s="3" t="str">
        <f>TRIM(UPPER(Emission_Table_Raw[[#This Row],[Scope]]))</f>
        <v>SCOPE 1</v>
      </c>
      <c r="E1929" s="3" t="str">
        <f>SUBSTITUTE(SUBSTITUTE(SUBSTITUTE(UPPER(Emission_Table_Raw[[#This Row],[GHG Type]]),"₂","2"),"₄","4"),"₀","0")</f>
        <v>N2O</v>
      </c>
      <c r="F1929" s="8">
        <f>IF(Emission_Table[ [#This Row],[Clean GHG Type] ]="CO2", Emission_Table[[#This Row],[Emissions (tons)]],
 IF(Emission_Table[[#This Row],[Clean GHG Type]]="CH4", Emission_Table[[#This Row],[Emissions (tons)]]*28,
 IF(Emission_Table[[#This Row],[Clean GHG Type]]="N2O", Emission_Table[[#This Row],[Emissions (tons)]]*265, "")))</f>
        <v>45450.149999999994</v>
      </c>
      <c r="G1929" s="8">
        <v>171.51</v>
      </c>
    </row>
    <row r="1930" spans="1:7" ht="15.75" customHeight="1" x14ac:dyDescent="0.3">
      <c r="A1930" s="6" t="s">
        <v>35</v>
      </c>
      <c r="B1930" s="6" t="str">
        <f>TRIM(UPPER(Emission_Table_Raw[[#This Row],[Facility Name]]))</f>
        <v>RELIANCE INDUSTRIES</v>
      </c>
      <c r="C1930" s="1" t="s">
        <v>13</v>
      </c>
      <c r="D1930" s="3" t="str">
        <f>TRIM(UPPER(Emission_Table_Raw[[#This Row],[Scope]]))</f>
        <v>SCOPE 3</v>
      </c>
      <c r="E1930" s="3" t="str">
        <f>SUBSTITUTE(SUBSTITUTE(SUBSTITUTE(UPPER(Emission_Table_Raw[[#This Row],[GHG Type]]),"₂","2"),"₄","4"),"₀","0")</f>
        <v>CO2</v>
      </c>
      <c r="F1930" s="8">
        <f>IF(Emission_Table[ [#This Row],[Clean GHG Type] ]="CO2", Emission_Table[[#This Row],[Emissions (tons)]],
 IF(Emission_Table[[#This Row],[Clean GHG Type]]="CH4", Emission_Table[[#This Row],[Emissions (tons)]]*28,
 IF(Emission_Table[[#This Row],[Clean GHG Type]]="N2O", Emission_Table[[#This Row],[Emissions (tons)]]*265, "")))</f>
        <v>1277.3399999999999</v>
      </c>
      <c r="G1930" s="8">
        <v>1277.3399999999999</v>
      </c>
    </row>
    <row r="1931" spans="1:7" ht="15.75" customHeight="1" x14ac:dyDescent="0.3">
      <c r="A1931" s="6" t="s">
        <v>35</v>
      </c>
      <c r="B1931" s="6" t="str">
        <f>TRIM(UPPER(Emission_Table_Raw[[#This Row],[Facility Name]]))</f>
        <v>RELIANCE INDUSTRIES</v>
      </c>
      <c r="C1931" s="1" t="s">
        <v>13</v>
      </c>
      <c r="D1931" s="3" t="str">
        <f>TRIM(UPPER(Emission_Table_Raw[[#This Row],[Scope]]))</f>
        <v>SCOPE 2</v>
      </c>
      <c r="E1931" s="3" t="str">
        <f>SUBSTITUTE(SUBSTITUTE(SUBSTITUTE(UPPER(Emission_Table_Raw[[#This Row],[GHG Type]]),"₂","2"),"₄","4"),"₀","0")</f>
        <v>CH4</v>
      </c>
      <c r="F1931" s="8">
        <f>IF(Emission_Table[ [#This Row],[Clean GHG Type] ]="CO2", Emission_Table[[#This Row],[Emissions (tons)]],
 IF(Emission_Table[[#This Row],[Clean GHG Type]]="CH4", Emission_Table[[#This Row],[Emissions (tons)]]*28,
 IF(Emission_Table[[#This Row],[Clean GHG Type]]="N2O", Emission_Table[[#This Row],[Emissions (tons)]]*265, "")))</f>
        <v>109402.75718689752</v>
      </c>
      <c r="G1931" s="8">
        <v>3907.2413281034828</v>
      </c>
    </row>
    <row r="1932" spans="1:7" ht="15.75" customHeight="1" x14ac:dyDescent="0.3">
      <c r="A1932" s="6" t="s">
        <v>154</v>
      </c>
      <c r="B1932" s="6" t="str">
        <f>TRIM(UPPER(Emission_Table_Raw[[#This Row],[Facility Name]]))</f>
        <v>RELIANCE INDUSTRIES</v>
      </c>
      <c r="C1932" s="1" t="s">
        <v>34</v>
      </c>
      <c r="D1932" s="3" t="str">
        <f>TRIM(UPPER(Emission_Table_Raw[[#This Row],[Scope]]))</f>
        <v>SCOPE 2</v>
      </c>
      <c r="E1932" s="3" t="str">
        <f>SUBSTITUTE(SUBSTITUTE(SUBSTITUTE(UPPER(Emission_Table_Raw[[#This Row],[GHG Type]]),"₂","2"),"₄","4"),"₀","0")</f>
        <v>N2O</v>
      </c>
      <c r="F1932" s="8">
        <f>IF(Emission_Table[ [#This Row],[Clean GHG Type] ]="CO2", Emission_Table[[#This Row],[Emissions (tons)]],
 IF(Emission_Table[[#This Row],[Clean GHG Type]]="CH4", Emission_Table[[#This Row],[Emissions (tons)]]*28,
 IF(Emission_Table[[#This Row],[Clean GHG Type]]="N2O", Emission_Table[[#This Row],[Emissions (tons)]]*265, "")))</f>
        <v>452620</v>
      </c>
      <c r="G1932" s="8">
        <v>1708</v>
      </c>
    </row>
    <row r="1933" spans="1:7" ht="15.75" customHeight="1" x14ac:dyDescent="0.3">
      <c r="A1933" s="6" t="s">
        <v>154</v>
      </c>
      <c r="B1933" s="6" t="str">
        <f>TRIM(UPPER(Emission_Table_Raw[[#This Row],[Facility Name]]))</f>
        <v>ADANI GREEN</v>
      </c>
      <c r="C1933" s="1" t="s">
        <v>8</v>
      </c>
      <c r="D1933" s="3" t="str">
        <f>TRIM(UPPER(Emission_Table_Raw[[#This Row],[Scope]]))</f>
        <v>SCOPE 1</v>
      </c>
      <c r="E1933" s="3" t="str">
        <f>SUBSTITUTE(SUBSTITUTE(SUBSTITUTE(UPPER(Emission_Table_Raw[[#This Row],[GHG Type]]),"₂","2"),"₄","4"),"₀","0")</f>
        <v>CO2</v>
      </c>
      <c r="F1933" s="8">
        <f>IF(Emission_Table[ [#This Row],[Clean GHG Type] ]="CO2", Emission_Table[[#This Row],[Emissions (tons)]],
 IF(Emission_Table[[#This Row],[Clean GHG Type]]="CH4", Emission_Table[[#This Row],[Emissions (tons)]]*28,
 IF(Emission_Table[[#This Row],[Clean GHG Type]]="N2O", Emission_Table[[#This Row],[Emissions (tons)]]*265, "")))</f>
        <v>3825.5</v>
      </c>
      <c r="G1933" s="8">
        <v>3825.5</v>
      </c>
    </row>
    <row r="1934" spans="1:7" ht="15.75" customHeight="1" x14ac:dyDescent="0.3">
      <c r="A1934" s="6" t="s">
        <v>154</v>
      </c>
      <c r="B1934" s="6" t="str">
        <f>TRIM(UPPER(Emission_Table_Raw[[#This Row],[Facility Name]]))</f>
        <v>TATA STEEL</v>
      </c>
      <c r="C1934" s="1" t="s">
        <v>8</v>
      </c>
      <c r="D1934" s="3" t="str">
        <f>TRIM(UPPER(Emission_Table_Raw[[#This Row],[Scope]]))</f>
        <v>SCOPE 1</v>
      </c>
      <c r="E1934" s="3" t="str">
        <f>SUBSTITUTE(SUBSTITUTE(SUBSTITUTE(UPPER(Emission_Table_Raw[[#This Row],[GHG Type]]),"₂","2"),"₄","4"),"₀","0")</f>
        <v>N2O</v>
      </c>
      <c r="F1934" s="8">
        <f>IF(Emission_Table[ [#This Row],[Clean GHG Type] ]="CO2", Emission_Table[[#This Row],[Emissions (tons)]],
 IF(Emission_Table[[#This Row],[Clean GHG Type]]="CH4", Emission_Table[[#This Row],[Emissions (tons)]]*28,
 IF(Emission_Table[[#This Row],[Clean GHG Type]]="N2O", Emission_Table[[#This Row],[Emissions (tons)]]*265, "")))</f>
        <v>884570</v>
      </c>
      <c r="G1934" s="8">
        <v>3338</v>
      </c>
    </row>
    <row r="1935" spans="1:7" ht="15.75" customHeight="1" x14ac:dyDescent="0.3">
      <c r="A1935" s="6" t="s">
        <v>154</v>
      </c>
      <c r="B1935" s="6" t="str">
        <f>TRIM(UPPER(Emission_Table_Raw[[#This Row],[Facility Name]]))</f>
        <v>L&amp;T</v>
      </c>
      <c r="C1935" s="1" t="s">
        <v>13</v>
      </c>
      <c r="D1935" s="3" t="str">
        <f>TRIM(UPPER(Emission_Table_Raw[[#This Row],[Scope]]))</f>
        <v>SCOPE 3</v>
      </c>
      <c r="E1935" s="3" t="str">
        <f>SUBSTITUTE(SUBSTITUTE(SUBSTITUTE(UPPER(Emission_Table_Raw[[#This Row],[GHG Type]]),"₂","2"),"₄","4"),"₀","0")</f>
        <v>CO2</v>
      </c>
      <c r="F1935" s="8">
        <f>IF(Emission_Table[ [#This Row],[Clean GHG Type] ]="CO2", Emission_Table[[#This Row],[Emissions (tons)]],
 IF(Emission_Table[[#This Row],[Clean GHG Type]]="CH4", Emission_Table[[#This Row],[Emissions (tons)]]*28,
 IF(Emission_Table[[#This Row],[Clean GHG Type]]="N2O", Emission_Table[[#This Row],[Emissions (tons)]]*265, "")))</f>
        <v>1399.9373111610009</v>
      </c>
      <c r="G1935" s="8">
        <v>1399.9373111610009</v>
      </c>
    </row>
    <row r="1936" spans="1:7" ht="15.75" customHeight="1" x14ac:dyDescent="0.3">
      <c r="A1936" s="6" t="s">
        <v>154</v>
      </c>
      <c r="B1936" s="6" t="str">
        <f>TRIM(UPPER(Emission_Table_Raw[[#This Row],[Facility Name]]))</f>
        <v>ADANI GREEN</v>
      </c>
      <c r="C1936" s="1" t="s">
        <v>8</v>
      </c>
      <c r="D1936" s="3" t="str">
        <f>TRIM(UPPER(Emission_Table_Raw[[#This Row],[Scope]]))</f>
        <v>SCOPE 3</v>
      </c>
      <c r="E1936" s="3" t="str">
        <f>SUBSTITUTE(SUBSTITUTE(SUBSTITUTE(UPPER(Emission_Table_Raw[[#This Row],[GHG Type]]),"₂","2"),"₄","4"),"₀","0")</f>
        <v>CO2</v>
      </c>
      <c r="F1936" s="8">
        <f>IF(Emission_Table[ [#This Row],[Clean GHG Type] ]="CO2", Emission_Table[[#This Row],[Emissions (tons)]],
 IF(Emission_Table[[#This Row],[Clean GHG Type]]="CH4", Emission_Table[[#This Row],[Emissions (tons)]]*28,
 IF(Emission_Table[[#This Row],[Clean GHG Type]]="N2O", Emission_Table[[#This Row],[Emissions (tons)]]*265, "")))</f>
        <v>4418.3</v>
      </c>
      <c r="G1936" s="8">
        <v>4418.3</v>
      </c>
    </row>
    <row r="1937" spans="1:7" ht="15.75" customHeight="1" x14ac:dyDescent="0.3">
      <c r="A1937" s="6" t="s">
        <v>154</v>
      </c>
      <c r="B1937" s="6" t="str">
        <f>TRIM(UPPER(Emission_Table_Raw[[#This Row],[Facility Name]]))</f>
        <v>ADANI GREEN</v>
      </c>
      <c r="C1937" s="1" t="s">
        <v>13</v>
      </c>
      <c r="D1937" s="3" t="str">
        <f>TRIM(UPPER(Emission_Table_Raw[[#This Row],[Scope]]))</f>
        <v>SCOPE 3</v>
      </c>
      <c r="E1937" s="3" t="str">
        <f>SUBSTITUTE(SUBSTITUTE(SUBSTITUTE(UPPER(Emission_Table_Raw[[#This Row],[GHG Type]]),"₂","2"),"₄","4"),"₀","0")</f>
        <v>CO2</v>
      </c>
      <c r="F1937" s="8">
        <f>IF(Emission_Table[ [#This Row],[Clean GHG Type] ]="CO2", Emission_Table[[#This Row],[Emissions (tons)]],
 IF(Emission_Table[[#This Row],[Clean GHG Type]]="CH4", Emission_Table[[#This Row],[Emissions (tons)]]*28,
 IF(Emission_Table[[#This Row],[Clean GHG Type]]="N2O", Emission_Table[[#This Row],[Emissions (tons)]]*265, "")))</f>
        <v>1825.34</v>
      </c>
      <c r="G1937" s="8">
        <v>1825.34</v>
      </c>
    </row>
    <row r="1938" spans="1:7" ht="15.75" customHeight="1" x14ac:dyDescent="0.3">
      <c r="A1938" s="6" t="s">
        <v>154</v>
      </c>
      <c r="B1938" s="6" t="str">
        <f>TRIM(UPPER(Emission_Table_Raw[[#This Row],[Facility Name]]))</f>
        <v>ADANI GREEN</v>
      </c>
      <c r="C1938" s="1" t="s">
        <v>34</v>
      </c>
      <c r="D1938" s="3" t="str">
        <f>TRIM(UPPER(Emission_Table_Raw[[#This Row],[Scope]]))</f>
        <v>SCOPE 2</v>
      </c>
      <c r="E1938" s="3" t="str">
        <f>SUBSTITUTE(SUBSTITUTE(SUBSTITUTE(UPPER(Emission_Table_Raw[[#This Row],[GHG Type]]),"₂","2"),"₄","4"),"₀","0")</f>
        <v>CH4</v>
      </c>
      <c r="F1938" s="8">
        <f>IF(Emission_Table[ [#This Row],[Clean GHG Type] ]="CO2", Emission_Table[[#This Row],[Emissions (tons)]],
 IF(Emission_Table[[#This Row],[Clean GHG Type]]="CH4", Emission_Table[[#This Row],[Emissions (tons)]]*28,
 IF(Emission_Table[[#This Row],[Clean GHG Type]]="N2O", Emission_Table[[#This Row],[Emissions (tons)]]*265, "")))</f>
        <v>54926.200000000004</v>
      </c>
      <c r="G1938" s="8">
        <v>1961.65</v>
      </c>
    </row>
    <row r="1939" spans="1:7" ht="15.75" customHeight="1" x14ac:dyDescent="0.3">
      <c r="A1939" s="6" t="s">
        <v>154</v>
      </c>
      <c r="B1939" s="6" t="str">
        <f>TRIM(UPPER(Emission_Table_Raw[[#This Row],[Facility Name]]))</f>
        <v>RELIANCE INDUSTRIES</v>
      </c>
      <c r="C1939" s="1" t="s">
        <v>8</v>
      </c>
      <c r="D1939" s="3" t="str">
        <f>TRIM(UPPER(Emission_Table_Raw[[#This Row],[Scope]]))</f>
        <v>SCOPE 2</v>
      </c>
      <c r="E1939" s="3" t="str">
        <f>SUBSTITUTE(SUBSTITUTE(SUBSTITUTE(UPPER(Emission_Table_Raw[[#This Row],[GHG Type]]),"₂","2"),"₄","4"),"₀","0")</f>
        <v>N2O</v>
      </c>
      <c r="F1939" s="8">
        <f>IF(Emission_Table[ [#This Row],[Clean GHG Type] ]="CO2", Emission_Table[[#This Row],[Emissions (tons)]],
 IF(Emission_Table[[#This Row],[Clean GHG Type]]="CH4", Emission_Table[[#This Row],[Emissions (tons)]]*28,
 IF(Emission_Table[[#This Row],[Clean GHG Type]]="N2O", Emission_Table[[#This Row],[Emissions (tons)]]*265, "")))</f>
        <v>750522.39999999991</v>
      </c>
      <c r="G1939" s="8">
        <v>2832.16</v>
      </c>
    </row>
    <row r="1940" spans="1:7" ht="15.75" customHeight="1" x14ac:dyDescent="0.3">
      <c r="A1940" s="6" t="s">
        <v>154</v>
      </c>
      <c r="B1940" s="6" t="str">
        <f>TRIM(UPPER(Emission_Table_Raw[[#This Row],[Facility Name]]))</f>
        <v>RELIANCE INDUSTRIES</v>
      </c>
      <c r="C1940" s="1" t="s">
        <v>13</v>
      </c>
      <c r="D1940" s="3" t="str">
        <f>TRIM(UPPER(Emission_Table_Raw[[#This Row],[Scope]]))</f>
        <v>SCOPE 1</v>
      </c>
      <c r="E1940" s="3" t="str">
        <f>SUBSTITUTE(SUBSTITUTE(SUBSTITUTE(UPPER(Emission_Table_Raw[[#This Row],[GHG Type]]),"₂","2"),"₄","4"),"₀","0")</f>
        <v>CH4</v>
      </c>
      <c r="F1940" s="8">
        <f>IF(Emission_Table[ [#This Row],[Clean GHG Type] ]="CO2", Emission_Table[[#This Row],[Emissions (tons)]],
 IF(Emission_Table[[#This Row],[Clean GHG Type]]="CH4", Emission_Table[[#This Row],[Emissions (tons)]]*28,
 IF(Emission_Table[[#This Row],[Clean GHG Type]]="N2O", Emission_Table[[#This Row],[Emissions (tons)]]*265, "")))</f>
        <v>30084.880000000001</v>
      </c>
      <c r="G1940" s="8">
        <v>1074.46</v>
      </c>
    </row>
    <row r="1941" spans="1:7" ht="15.75" customHeight="1" x14ac:dyDescent="0.3">
      <c r="A1941" s="6" t="s">
        <v>84</v>
      </c>
      <c r="B1941" s="6" t="str">
        <f>TRIM(UPPER(Emission_Table_Raw[[#This Row],[Facility Name]]))</f>
        <v>JSW ENERGY</v>
      </c>
      <c r="C1941" s="1" t="s">
        <v>13</v>
      </c>
      <c r="D1941" s="3" t="str">
        <f>TRIM(UPPER(Emission_Table_Raw[[#This Row],[Scope]]))</f>
        <v>SCOPE 3</v>
      </c>
      <c r="E1941" s="3" t="str">
        <f>SUBSTITUTE(SUBSTITUTE(SUBSTITUTE(UPPER(Emission_Table_Raw[[#This Row],[GHG Type]]),"₂","2"),"₄","4"),"₀","0")</f>
        <v>N2O</v>
      </c>
      <c r="F1941" s="8">
        <f>IF(Emission_Table[ [#This Row],[Clean GHG Type] ]="CO2", Emission_Table[[#This Row],[Emissions (tons)]],
 IF(Emission_Table[[#This Row],[Clean GHG Type]]="CH4", Emission_Table[[#This Row],[Emissions (tons)]]*28,
 IF(Emission_Table[[#This Row],[Clean GHG Type]]="N2O", Emission_Table[[#This Row],[Emissions (tons)]]*265, "")))</f>
        <v>1271437.0325813903</v>
      </c>
      <c r="G1941" s="8">
        <v>4797.8755946467563</v>
      </c>
    </row>
    <row r="1942" spans="1:7" ht="15.75" customHeight="1" x14ac:dyDescent="0.3">
      <c r="A1942" s="6" t="s">
        <v>84</v>
      </c>
      <c r="B1942" s="6" t="str">
        <f>TRIM(UPPER(Emission_Table_Raw[[#This Row],[Facility Name]]))</f>
        <v>ADANI GREEN</v>
      </c>
      <c r="C1942" s="1" t="s">
        <v>13</v>
      </c>
      <c r="D1942" s="3" t="str">
        <f>TRIM(UPPER(Emission_Table_Raw[[#This Row],[Scope]]))</f>
        <v>SCOPE 2</v>
      </c>
      <c r="E1942" s="3" t="str">
        <f>SUBSTITUTE(SUBSTITUTE(SUBSTITUTE(UPPER(Emission_Table_Raw[[#This Row],[GHG Type]]),"₂","2"),"₄","4"),"₀","0")</f>
        <v>CH4</v>
      </c>
      <c r="F1942" s="8">
        <f>IF(Emission_Table[ [#This Row],[Clean GHG Type] ]="CO2", Emission_Table[[#This Row],[Emissions (tons)]],
 IF(Emission_Table[[#This Row],[Clean GHG Type]]="CH4", Emission_Table[[#This Row],[Emissions (tons)]]*28,
 IF(Emission_Table[[#This Row],[Clean GHG Type]]="N2O", Emission_Table[[#This Row],[Emissions (tons)]]*265, "")))</f>
        <v>87205.928042656553</v>
      </c>
      <c r="G1942" s="8">
        <v>3114.497430094877</v>
      </c>
    </row>
    <row r="1943" spans="1:7" ht="15.75" customHeight="1" x14ac:dyDescent="0.3">
      <c r="A1943" s="6" t="s">
        <v>84</v>
      </c>
      <c r="B1943" s="6" t="str">
        <f>TRIM(UPPER(Emission_Table_Raw[[#This Row],[Facility Name]]))</f>
        <v>RELIANCE INDUSTRIES</v>
      </c>
      <c r="C1943" s="1" t="s">
        <v>13</v>
      </c>
      <c r="D1943" s="3" t="str">
        <f>TRIM(UPPER(Emission_Table_Raw[[#This Row],[Scope]]))</f>
        <v>SCOPE 3</v>
      </c>
      <c r="E1943" s="3" t="str">
        <f>SUBSTITUTE(SUBSTITUTE(SUBSTITUTE(UPPER(Emission_Table_Raw[[#This Row],[GHG Type]]),"₂","2"),"₄","4"),"₀","0")</f>
        <v>N2O</v>
      </c>
      <c r="F1943" s="8">
        <f>IF(Emission_Table[ [#This Row],[Clean GHG Type] ]="CO2", Emission_Table[[#This Row],[Emissions (tons)]],
 IF(Emission_Table[[#This Row],[Clean GHG Type]]="CH4", Emission_Table[[#This Row],[Emissions (tons)]]*28,
 IF(Emission_Table[[#This Row],[Clean GHG Type]]="N2O", Emission_Table[[#This Row],[Emissions (tons)]]*265, "")))</f>
        <v>584425.70000000007</v>
      </c>
      <c r="G1943" s="8">
        <v>2205.38</v>
      </c>
    </row>
    <row r="1944" spans="1:7" ht="15.75" customHeight="1" x14ac:dyDescent="0.3">
      <c r="A1944" s="6" t="s">
        <v>84</v>
      </c>
      <c r="B1944" s="6" t="str">
        <f>TRIM(UPPER(Emission_Table_Raw[[#This Row],[Facility Name]]))</f>
        <v>JSW ENERGY</v>
      </c>
      <c r="C1944" s="1" t="s">
        <v>13</v>
      </c>
      <c r="D1944" s="3" t="str">
        <f>TRIM(UPPER(Emission_Table_Raw[[#This Row],[Scope]]))</f>
        <v>SCOPE 3</v>
      </c>
      <c r="E1944" s="3" t="str">
        <f>SUBSTITUTE(SUBSTITUTE(SUBSTITUTE(UPPER(Emission_Table_Raw[[#This Row],[GHG Type]]),"₂","2"),"₄","4"),"₀","0")</f>
        <v>CH4</v>
      </c>
      <c r="F1944" s="8">
        <f>IF(Emission_Table[ [#This Row],[Clean GHG Type] ]="CO2", Emission_Table[[#This Row],[Emissions (tons)]],
 IF(Emission_Table[[#This Row],[Clean GHG Type]]="CH4", Emission_Table[[#This Row],[Emissions (tons)]]*28,
 IF(Emission_Table[[#This Row],[Clean GHG Type]]="N2O", Emission_Table[[#This Row],[Emissions (tons)]]*265, "")))</f>
        <v>78370.599999999991</v>
      </c>
      <c r="G1944" s="8">
        <v>2798.95</v>
      </c>
    </row>
    <row r="1945" spans="1:7" ht="15.75" customHeight="1" x14ac:dyDescent="0.3">
      <c r="A1945" s="6" t="s">
        <v>84</v>
      </c>
      <c r="B1945" s="6" t="str">
        <f>TRIM(UPPER(Emission_Table_Raw[[#This Row],[Facility Name]]))</f>
        <v>ADANI GREEN</v>
      </c>
      <c r="C1945" s="1" t="s">
        <v>23</v>
      </c>
      <c r="D1945" s="3" t="str">
        <f>TRIM(UPPER(Emission_Table_Raw[[#This Row],[Scope]]))</f>
        <v>SCOPE 3</v>
      </c>
      <c r="E1945" s="3" t="str">
        <f>SUBSTITUTE(SUBSTITUTE(SUBSTITUTE(UPPER(Emission_Table_Raw[[#This Row],[GHG Type]]),"₂","2"),"₄","4"),"₀","0")</f>
        <v>CO2</v>
      </c>
      <c r="F1945" s="8">
        <f>IF(Emission_Table[ [#This Row],[Clean GHG Type] ]="CO2", Emission_Table[[#This Row],[Emissions (tons)]],
 IF(Emission_Table[[#This Row],[Clean GHG Type]]="CH4", Emission_Table[[#This Row],[Emissions (tons)]]*28,
 IF(Emission_Table[[#This Row],[Clean GHG Type]]="N2O", Emission_Table[[#This Row],[Emissions (tons)]]*265, "")))</f>
        <v>3517.31</v>
      </c>
      <c r="G1945" s="8">
        <v>3517.31</v>
      </c>
    </row>
    <row r="1946" spans="1:7" ht="15.75" customHeight="1" x14ac:dyDescent="0.3">
      <c r="A1946" s="6" t="s">
        <v>84</v>
      </c>
      <c r="B1946" s="6" t="str">
        <f>TRIM(UPPER(Emission_Table_Raw[[#This Row],[Facility Name]]))</f>
        <v>TATA STEEL</v>
      </c>
      <c r="C1946" s="1" t="s">
        <v>34</v>
      </c>
      <c r="D1946" s="3" t="str">
        <f>TRIM(UPPER(Emission_Table_Raw[[#This Row],[Scope]]))</f>
        <v>SCOPE 2</v>
      </c>
      <c r="E1946" s="3" t="str">
        <f>SUBSTITUTE(SUBSTITUTE(SUBSTITUTE(UPPER(Emission_Table_Raw[[#This Row],[GHG Type]]),"₂","2"),"₄","4"),"₀","0")</f>
        <v>CO2</v>
      </c>
      <c r="F1946" s="8">
        <f>IF(Emission_Table[ [#This Row],[Clean GHG Type] ]="CO2", Emission_Table[[#This Row],[Emissions (tons)]],
 IF(Emission_Table[[#This Row],[Clean GHG Type]]="CH4", Emission_Table[[#This Row],[Emissions (tons)]]*28,
 IF(Emission_Table[[#This Row],[Clean GHG Type]]="N2O", Emission_Table[[#This Row],[Emissions (tons)]]*265, "")))</f>
        <v>499.33</v>
      </c>
      <c r="G1946" s="8">
        <v>499.33</v>
      </c>
    </row>
    <row r="1947" spans="1:7" ht="15.75" customHeight="1" x14ac:dyDescent="0.3">
      <c r="A1947" s="6" t="s">
        <v>84</v>
      </c>
      <c r="B1947" s="6" t="str">
        <f>TRIM(UPPER(Emission_Table_Raw[[#This Row],[Facility Name]]))</f>
        <v>L&amp;T</v>
      </c>
      <c r="C1947" s="1" t="s">
        <v>13</v>
      </c>
      <c r="D1947" s="3" t="str">
        <f>TRIM(UPPER(Emission_Table_Raw[[#This Row],[Scope]]))</f>
        <v>SCOPE 2</v>
      </c>
      <c r="E1947" s="3" t="str">
        <f>SUBSTITUTE(SUBSTITUTE(SUBSTITUTE(UPPER(Emission_Table_Raw[[#This Row],[GHG Type]]),"₂","2"),"₄","4"),"₀","0")</f>
        <v>N2O</v>
      </c>
      <c r="F1947" s="8">
        <f>IF(Emission_Table[ [#This Row],[Clean GHG Type] ]="CO2", Emission_Table[[#This Row],[Emissions (tons)]],
 IF(Emission_Table[[#This Row],[Clean GHG Type]]="CH4", Emission_Table[[#This Row],[Emissions (tons)]]*28,
 IF(Emission_Table[[#This Row],[Clean GHG Type]]="N2O", Emission_Table[[#This Row],[Emissions (tons)]]*265, "")))</f>
        <v>985267.35</v>
      </c>
      <c r="G1947" s="8">
        <v>3717.99</v>
      </c>
    </row>
    <row r="1948" spans="1:7" ht="15.75" customHeight="1" x14ac:dyDescent="0.3">
      <c r="A1948" s="6" t="s">
        <v>84</v>
      </c>
      <c r="B1948" s="6" t="str">
        <f>TRIM(UPPER(Emission_Table_Raw[[#This Row],[Facility Name]]))</f>
        <v>L&amp;T</v>
      </c>
      <c r="C1948" s="1" t="s">
        <v>13</v>
      </c>
      <c r="D1948" s="3" t="str">
        <f>TRIM(UPPER(Emission_Table_Raw[[#This Row],[Scope]]))</f>
        <v>SCOPE 1</v>
      </c>
      <c r="E1948" s="3" t="str">
        <f>SUBSTITUTE(SUBSTITUTE(SUBSTITUTE(UPPER(Emission_Table_Raw[[#This Row],[GHG Type]]),"₂","2"),"₄","4"),"₀","0")</f>
        <v>N2O</v>
      </c>
      <c r="F1948" s="8">
        <f>IF(Emission_Table[ [#This Row],[Clean GHG Type] ]="CO2", Emission_Table[[#This Row],[Emissions (tons)]],
 IF(Emission_Table[[#This Row],[Clean GHG Type]]="CH4", Emission_Table[[#This Row],[Emissions (tons)]]*28,
 IF(Emission_Table[[#This Row],[Clean GHG Type]]="N2O", Emission_Table[[#This Row],[Emissions (tons)]]*265, "")))</f>
        <v>1166422.3350794325</v>
      </c>
      <c r="G1948" s="8">
        <v>4401.5937172808772</v>
      </c>
    </row>
    <row r="1949" spans="1:7" ht="15.75" customHeight="1" x14ac:dyDescent="0.3">
      <c r="A1949" s="6" t="s">
        <v>84</v>
      </c>
      <c r="B1949" s="6" t="str">
        <f>TRIM(UPPER(Emission_Table_Raw[[#This Row],[Facility Name]]))</f>
        <v>L&amp;T</v>
      </c>
      <c r="C1949" s="1" t="s">
        <v>34</v>
      </c>
      <c r="D1949" s="3" t="str">
        <f>TRIM(UPPER(Emission_Table_Raw[[#This Row],[Scope]]))</f>
        <v>SCOPE 1</v>
      </c>
      <c r="E1949" s="3" t="str">
        <f>SUBSTITUTE(SUBSTITUTE(SUBSTITUTE(UPPER(Emission_Table_Raw[[#This Row],[GHG Type]]),"₂","2"),"₄","4"),"₀","0")</f>
        <v>CO2</v>
      </c>
      <c r="F1949" s="8">
        <f>IF(Emission_Table[ [#This Row],[Clean GHG Type] ]="CO2", Emission_Table[[#This Row],[Emissions (tons)]],
 IF(Emission_Table[[#This Row],[Clean GHG Type]]="CH4", Emission_Table[[#This Row],[Emissions (tons)]]*28,
 IF(Emission_Table[[#This Row],[Clean GHG Type]]="N2O", Emission_Table[[#This Row],[Emissions (tons)]]*265, "")))</f>
        <v>3818.4985235852419</v>
      </c>
      <c r="G1949" s="8">
        <v>3818.4985235852419</v>
      </c>
    </row>
    <row r="1950" spans="1:7" ht="15.75" customHeight="1" x14ac:dyDescent="0.3">
      <c r="A1950" s="6" t="s">
        <v>84</v>
      </c>
      <c r="B1950" s="6" t="str">
        <f>TRIM(UPPER(Emission_Table_Raw[[#This Row],[Facility Name]]))</f>
        <v>TATA STEEL</v>
      </c>
      <c r="C1950" s="1" t="s">
        <v>34</v>
      </c>
      <c r="D1950" s="3" t="str">
        <f>TRIM(UPPER(Emission_Table_Raw[[#This Row],[Scope]]))</f>
        <v>SCOPE 1</v>
      </c>
      <c r="E1950" s="3" t="str">
        <f>SUBSTITUTE(SUBSTITUTE(SUBSTITUTE(UPPER(Emission_Table_Raw[[#This Row],[GHG Type]]),"₂","2"),"₄","4"),"₀","0")</f>
        <v>CO2</v>
      </c>
      <c r="F1950" s="8">
        <f>IF(Emission_Table[ [#This Row],[Clean GHG Type] ]="CO2", Emission_Table[[#This Row],[Emissions (tons)]],
 IF(Emission_Table[[#This Row],[Clean GHG Type]]="CH4", Emission_Table[[#This Row],[Emissions (tons)]]*28,
 IF(Emission_Table[[#This Row],[Clean GHG Type]]="N2O", Emission_Table[[#This Row],[Emissions (tons)]]*265, "")))</f>
        <v>2921.55</v>
      </c>
      <c r="G1950" s="8">
        <v>2921.55</v>
      </c>
    </row>
    <row r="1951" spans="1:7" ht="15.75" customHeight="1" x14ac:dyDescent="0.3">
      <c r="A1951" s="6" t="s">
        <v>84</v>
      </c>
      <c r="B1951" s="6" t="str">
        <f>TRIM(UPPER(Emission_Table_Raw[[#This Row],[Facility Name]]))</f>
        <v>ADANI GREEN</v>
      </c>
      <c r="C1951" s="1" t="s">
        <v>13</v>
      </c>
      <c r="D1951" s="3" t="str">
        <f>TRIM(UPPER(Emission_Table_Raw[[#This Row],[Scope]]))</f>
        <v>SCOPE 2</v>
      </c>
      <c r="E1951" s="3" t="str">
        <f>SUBSTITUTE(SUBSTITUTE(SUBSTITUTE(UPPER(Emission_Table_Raw[[#This Row],[GHG Type]]),"₂","2"),"₄","4"),"₀","0")</f>
        <v>N2O</v>
      </c>
      <c r="F1951" s="8">
        <f>IF(Emission_Table[ [#This Row],[Clean GHG Type] ]="CO2", Emission_Table[[#This Row],[Emissions (tons)]],
 IF(Emission_Table[[#This Row],[Clean GHG Type]]="CH4", Emission_Table[[#This Row],[Emissions (tons)]]*28,
 IF(Emission_Table[[#This Row],[Clean GHG Type]]="N2O", Emission_Table[[#This Row],[Emissions (tons)]]*265, "")))</f>
        <v>134304.65</v>
      </c>
      <c r="G1951" s="8">
        <v>506.81</v>
      </c>
    </row>
    <row r="1952" spans="1:7" ht="15.75" customHeight="1" x14ac:dyDescent="0.3">
      <c r="A1952" s="6" t="s">
        <v>76</v>
      </c>
      <c r="B1952" s="6" t="str">
        <f>TRIM(UPPER(Emission_Table_Raw[[#This Row],[Facility Name]]))</f>
        <v>RELIANCE INDUSTRIES</v>
      </c>
      <c r="C1952" s="1" t="s">
        <v>34</v>
      </c>
      <c r="D1952" s="3" t="str">
        <f>TRIM(UPPER(Emission_Table_Raw[[#This Row],[Scope]]))</f>
        <v>SCOPE 3</v>
      </c>
      <c r="E1952" s="3" t="str">
        <f>SUBSTITUTE(SUBSTITUTE(SUBSTITUTE(UPPER(Emission_Table_Raw[[#This Row],[GHG Type]]),"₂","2"),"₄","4"),"₀","0")</f>
        <v>CO2</v>
      </c>
      <c r="F1952" s="8">
        <f>IF(Emission_Table[ [#This Row],[Clean GHG Type] ]="CO2", Emission_Table[[#This Row],[Emissions (tons)]],
 IF(Emission_Table[[#This Row],[Clean GHG Type]]="CH4", Emission_Table[[#This Row],[Emissions (tons)]]*28,
 IF(Emission_Table[[#This Row],[Clean GHG Type]]="N2O", Emission_Table[[#This Row],[Emissions (tons)]]*265, "")))</f>
        <v>2558.1799999999998</v>
      </c>
      <c r="G1952" s="8">
        <v>2558.1799999999998</v>
      </c>
    </row>
    <row r="1953" spans="1:7" ht="15.75" customHeight="1" x14ac:dyDescent="0.3">
      <c r="A1953" s="6" t="s">
        <v>76</v>
      </c>
      <c r="B1953" s="6" t="str">
        <f>TRIM(UPPER(Emission_Table_Raw[[#This Row],[Facility Name]]))</f>
        <v>JSW ENERGY</v>
      </c>
      <c r="C1953" s="1" t="s">
        <v>23</v>
      </c>
      <c r="D1953" s="3" t="str">
        <f>TRIM(UPPER(Emission_Table_Raw[[#This Row],[Scope]]))</f>
        <v>SCOPE 1</v>
      </c>
      <c r="E1953" s="3" t="str">
        <f>SUBSTITUTE(SUBSTITUTE(SUBSTITUTE(UPPER(Emission_Table_Raw[[#This Row],[GHG Type]]),"₂","2"),"₄","4"),"₀","0")</f>
        <v>CO2</v>
      </c>
      <c r="F1953" s="8">
        <f>IF(Emission_Table[ [#This Row],[Clean GHG Type] ]="CO2", Emission_Table[[#This Row],[Emissions (tons)]],
 IF(Emission_Table[[#This Row],[Clean GHG Type]]="CH4", Emission_Table[[#This Row],[Emissions (tons)]]*28,
 IF(Emission_Table[[#This Row],[Clean GHG Type]]="N2O", Emission_Table[[#This Row],[Emissions (tons)]]*265, "")))</f>
        <v>1865.65</v>
      </c>
      <c r="G1953" s="8">
        <v>1865.65</v>
      </c>
    </row>
    <row r="1954" spans="1:7" ht="15.75" customHeight="1" x14ac:dyDescent="0.3">
      <c r="A1954" s="6" t="s">
        <v>76</v>
      </c>
      <c r="B1954" s="6" t="str">
        <f>TRIM(UPPER(Emission_Table_Raw[[#This Row],[Facility Name]]))</f>
        <v>RELIANCE INDUSTRIES</v>
      </c>
      <c r="C1954" s="1" t="s">
        <v>13</v>
      </c>
      <c r="D1954" s="3" t="str">
        <f>TRIM(UPPER(Emission_Table_Raw[[#This Row],[Scope]]))</f>
        <v>SCOPE 3</v>
      </c>
      <c r="E1954" s="3" t="str">
        <f>SUBSTITUTE(SUBSTITUTE(SUBSTITUTE(UPPER(Emission_Table_Raw[[#This Row],[GHG Type]]),"₂","2"),"₄","4"),"₀","0")</f>
        <v>CO2</v>
      </c>
      <c r="F1954" s="8">
        <f>IF(Emission_Table[ [#This Row],[Clean GHG Type] ]="CO2", Emission_Table[[#This Row],[Emissions (tons)]],
 IF(Emission_Table[[#This Row],[Clean GHG Type]]="CH4", Emission_Table[[#This Row],[Emissions (tons)]]*28,
 IF(Emission_Table[[#This Row],[Clean GHG Type]]="N2O", Emission_Table[[#This Row],[Emissions (tons)]]*265, "")))</f>
        <v>3331.658830143745</v>
      </c>
      <c r="G1954" s="8">
        <v>3331.658830143745</v>
      </c>
    </row>
    <row r="1955" spans="1:7" ht="15.75" customHeight="1" x14ac:dyDescent="0.3">
      <c r="A1955" s="6" t="s">
        <v>76</v>
      </c>
      <c r="B1955" s="6" t="str">
        <f>TRIM(UPPER(Emission_Table_Raw[[#This Row],[Facility Name]]))</f>
        <v>RELIANCE INDUSTRIES</v>
      </c>
      <c r="C1955" s="1" t="s">
        <v>34</v>
      </c>
      <c r="D1955" s="3" t="str">
        <f>TRIM(UPPER(Emission_Table_Raw[[#This Row],[Scope]]))</f>
        <v>SCOPE 1</v>
      </c>
      <c r="E1955" s="3" t="str">
        <f>SUBSTITUTE(SUBSTITUTE(SUBSTITUTE(UPPER(Emission_Table_Raw[[#This Row],[GHG Type]]),"₂","2"),"₄","4"),"₀","0")</f>
        <v>CO2</v>
      </c>
      <c r="F1955" s="8">
        <f>IF(Emission_Table[ [#This Row],[Clean GHG Type] ]="CO2", Emission_Table[[#This Row],[Emissions (tons)]],
 IF(Emission_Table[[#This Row],[Clean GHG Type]]="CH4", Emission_Table[[#This Row],[Emissions (tons)]]*28,
 IF(Emission_Table[[#This Row],[Clean GHG Type]]="N2O", Emission_Table[[#This Row],[Emissions (tons)]]*265, "")))</f>
        <v>1226.9100000000001</v>
      </c>
      <c r="G1955" s="8">
        <v>1226.9100000000001</v>
      </c>
    </row>
    <row r="1956" spans="1:7" ht="15.75" customHeight="1" x14ac:dyDescent="0.3">
      <c r="A1956" s="6" t="s">
        <v>76</v>
      </c>
      <c r="B1956" s="6" t="str">
        <f>TRIM(UPPER(Emission_Table_Raw[[#This Row],[Facility Name]]))</f>
        <v>JSW ENERGY</v>
      </c>
      <c r="C1956" s="1" t="s">
        <v>13</v>
      </c>
      <c r="D1956" s="3" t="str">
        <f>TRIM(UPPER(Emission_Table_Raw[[#This Row],[Scope]]))</f>
        <v>SCOPE 2</v>
      </c>
      <c r="E1956" s="3" t="str">
        <f>SUBSTITUTE(SUBSTITUTE(SUBSTITUTE(UPPER(Emission_Table_Raw[[#This Row],[GHG Type]]),"₂","2"),"₄","4"),"₀","0")</f>
        <v>N2O</v>
      </c>
      <c r="F1956" s="8">
        <f>IF(Emission_Table[ [#This Row],[Clean GHG Type] ]="CO2", Emission_Table[[#This Row],[Emissions (tons)]],
 IF(Emission_Table[[#This Row],[Clean GHG Type]]="CH4", Emission_Table[[#This Row],[Emissions (tons)]]*28,
 IF(Emission_Table[[#This Row],[Clean GHG Type]]="N2O", Emission_Table[[#This Row],[Emissions (tons)]]*265, "")))</f>
        <v>633700.62237258803</v>
      </c>
      <c r="G1956" s="8">
        <v>2391.3231032927852</v>
      </c>
    </row>
    <row r="1957" spans="1:7" ht="15.75" customHeight="1" x14ac:dyDescent="0.3">
      <c r="A1957" s="6" t="s">
        <v>76</v>
      </c>
      <c r="B1957" s="6" t="str">
        <f>TRIM(UPPER(Emission_Table_Raw[[#This Row],[Facility Name]]))</f>
        <v>RELIANCE INDUSTRIES</v>
      </c>
      <c r="C1957" s="1" t="s">
        <v>34</v>
      </c>
      <c r="D1957" s="3" t="str">
        <f>TRIM(UPPER(Emission_Table_Raw[[#This Row],[Scope]]))</f>
        <v>SCOPE 2</v>
      </c>
      <c r="E1957" s="3" t="str">
        <f>SUBSTITUTE(SUBSTITUTE(SUBSTITUTE(UPPER(Emission_Table_Raw[[#This Row],[GHG Type]]),"₂","2"),"₄","4"),"₀","0")</f>
        <v>N2O</v>
      </c>
      <c r="F1957" s="8">
        <f>IF(Emission_Table[ [#This Row],[Clean GHG Type] ]="CO2", Emission_Table[[#This Row],[Emissions (tons)]],
 IF(Emission_Table[[#This Row],[Clean GHG Type]]="CH4", Emission_Table[[#This Row],[Emissions (tons)]]*28,
 IF(Emission_Table[[#This Row],[Clean GHG Type]]="N2O", Emission_Table[[#This Row],[Emissions (tons)]]*265, "")))</f>
        <v>981310.06857029942</v>
      </c>
      <c r="G1957" s="8">
        <v>3703.0568625294318</v>
      </c>
    </row>
    <row r="1958" spans="1:7" ht="15.75" customHeight="1" x14ac:dyDescent="0.3">
      <c r="A1958" s="6" t="s">
        <v>76</v>
      </c>
      <c r="B1958" s="6" t="str">
        <f>TRIM(UPPER(Emission_Table_Raw[[#This Row],[Facility Name]]))</f>
        <v>ADANI GREEN</v>
      </c>
      <c r="C1958" s="1" t="s">
        <v>34</v>
      </c>
      <c r="D1958" s="3" t="str">
        <f>TRIM(UPPER(Emission_Table_Raw[[#This Row],[Scope]]))</f>
        <v>SCOPE 2</v>
      </c>
      <c r="E1958" s="3" t="str">
        <f>SUBSTITUTE(SUBSTITUTE(SUBSTITUTE(UPPER(Emission_Table_Raw[[#This Row],[GHG Type]]),"₂","2"),"₄","4"),"₀","0")</f>
        <v>CO2</v>
      </c>
      <c r="F1958" s="8">
        <f>IF(Emission_Table[ [#This Row],[Clean GHG Type] ]="CO2", Emission_Table[[#This Row],[Emissions (tons)]],
 IF(Emission_Table[[#This Row],[Clean GHG Type]]="CH4", Emission_Table[[#This Row],[Emissions (tons)]]*28,
 IF(Emission_Table[[#This Row],[Clean GHG Type]]="N2O", Emission_Table[[#This Row],[Emissions (tons)]]*265, "")))</f>
        <v>4159.3606564068978</v>
      </c>
      <c r="G1958" s="8">
        <v>4159.3606564068978</v>
      </c>
    </row>
    <row r="1959" spans="1:7" ht="15.75" customHeight="1" x14ac:dyDescent="0.3">
      <c r="A1959" s="6" t="s">
        <v>76</v>
      </c>
      <c r="B1959" s="6" t="str">
        <f>TRIM(UPPER(Emission_Table_Raw[[#This Row],[Facility Name]]))</f>
        <v>L&amp;T</v>
      </c>
      <c r="C1959" s="1" t="s">
        <v>13</v>
      </c>
      <c r="D1959" s="3" t="str">
        <f>TRIM(UPPER(Emission_Table_Raw[[#This Row],[Scope]]))</f>
        <v>SCOPE 1</v>
      </c>
      <c r="E1959" s="3" t="str">
        <f>SUBSTITUTE(SUBSTITUTE(SUBSTITUTE(UPPER(Emission_Table_Raw[[#This Row],[GHG Type]]),"₂","2"),"₄","4"),"₀","0")</f>
        <v>CH4</v>
      </c>
      <c r="F1959" s="8">
        <f>IF(Emission_Table[ [#This Row],[Clean GHG Type] ]="CO2", Emission_Table[[#This Row],[Emissions (tons)]],
 IF(Emission_Table[[#This Row],[Clean GHG Type]]="CH4", Emission_Table[[#This Row],[Emissions (tons)]]*28,
 IF(Emission_Table[[#This Row],[Clean GHG Type]]="N2O", Emission_Table[[#This Row],[Emissions (tons)]]*265, "")))</f>
        <v>9764.5485245992968</v>
      </c>
      <c r="G1959" s="8">
        <v>348.73387587854631</v>
      </c>
    </row>
    <row r="1960" spans="1:7" ht="15.75" customHeight="1" x14ac:dyDescent="0.3">
      <c r="A1960" s="6" t="s">
        <v>76</v>
      </c>
      <c r="B1960" s="6" t="str">
        <f>TRIM(UPPER(Emission_Table_Raw[[#This Row],[Facility Name]]))</f>
        <v>JSW ENERGY</v>
      </c>
      <c r="C1960" s="1" t="s">
        <v>23</v>
      </c>
      <c r="D1960" s="3" t="str">
        <f>TRIM(UPPER(Emission_Table_Raw[[#This Row],[Scope]]))</f>
        <v>SCOPE 1</v>
      </c>
      <c r="E1960" s="3" t="str">
        <f>SUBSTITUTE(SUBSTITUTE(SUBSTITUTE(UPPER(Emission_Table_Raw[[#This Row],[GHG Type]]),"₂","2"),"₄","4"),"₀","0")</f>
        <v>CH4</v>
      </c>
      <c r="F1960" s="8">
        <f>IF(Emission_Table[ [#This Row],[Clean GHG Type] ]="CO2", Emission_Table[[#This Row],[Emissions (tons)]],
 IF(Emission_Table[[#This Row],[Clean GHG Type]]="CH4", Emission_Table[[#This Row],[Emissions (tons)]]*28,
 IF(Emission_Table[[#This Row],[Clean GHG Type]]="N2O", Emission_Table[[#This Row],[Emissions (tons)]]*265, "")))</f>
        <v>76483.12</v>
      </c>
      <c r="G1960" s="8">
        <v>2731.54</v>
      </c>
    </row>
    <row r="1961" spans="1:7" ht="15.75" customHeight="1" x14ac:dyDescent="0.3">
      <c r="A1961" s="6" t="s">
        <v>76</v>
      </c>
      <c r="B1961" s="6" t="str">
        <f>TRIM(UPPER(Emission_Table_Raw[[#This Row],[Facility Name]]))</f>
        <v>L&amp;T</v>
      </c>
      <c r="C1961" s="1" t="s">
        <v>8</v>
      </c>
      <c r="D1961" s="3" t="str">
        <f>TRIM(UPPER(Emission_Table_Raw[[#This Row],[Scope]]))</f>
        <v>SCOPE 3</v>
      </c>
      <c r="E1961" s="3" t="str">
        <f>SUBSTITUTE(SUBSTITUTE(SUBSTITUTE(UPPER(Emission_Table_Raw[[#This Row],[GHG Type]]),"₂","2"),"₄","4"),"₀","0")</f>
        <v>N2O</v>
      </c>
      <c r="F1961" s="8">
        <f>IF(Emission_Table[ [#This Row],[Clean GHG Type] ]="CO2", Emission_Table[[#This Row],[Emissions (tons)]],
 IF(Emission_Table[[#This Row],[Clean GHG Type]]="CH4", Emission_Table[[#This Row],[Emissions (tons)]]*28,
 IF(Emission_Table[[#This Row],[Clean GHG Type]]="N2O", Emission_Table[[#This Row],[Emissions (tons)]]*265, "")))</f>
        <v>1244879.8999999999</v>
      </c>
      <c r="G1961" s="8">
        <v>4697.66</v>
      </c>
    </row>
    <row r="1962" spans="1:7" ht="15.75" customHeight="1" x14ac:dyDescent="0.3">
      <c r="A1962" s="6" t="s">
        <v>76</v>
      </c>
      <c r="B1962" s="6" t="str">
        <f>TRIM(UPPER(Emission_Table_Raw[[#This Row],[Facility Name]]))</f>
        <v>L&amp;T</v>
      </c>
      <c r="C1962" s="1" t="s">
        <v>13</v>
      </c>
      <c r="D1962" s="3" t="str">
        <f>TRIM(UPPER(Emission_Table_Raw[[#This Row],[Scope]]))</f>
        <v>SCOPE 3</v>
      </c>
      <c r="E1962" s="3" t="str">
        <f>SUBSTITUTE(SUBSTITUTE(SUBSTITUTE(UPPER(Emission_Table_Raw[[#This Row],[GHG Type]]),"₂","2"),"₄","4"),"₀","0")</f>
        <v>CH4</v>
      </c>
      <c r="F1962" s="8">
        <f>IF(Emission_Table[ [#This Row],[Clean GHG Type] ]="CO2", Emission_Table[[#This Row],[Emissions (tons)]],
 IF(Emission_Table[[#This Row],[Clean GHG Type]]="CH4", Emission_Table[[#This Row],[Emissions (tons)]]*28,
 IF(Emission_Table[[#This Row],[Clean GHG Type]]="N2O", Emission_Table[[#This Row],[Emissions (tons)]]*265, "")))</f>
        <v>98044.762021671777</v>
      </c>
      <c r="G1962" s="8">
        <v>3501.598643631135</v>
      </c>
    </row>
    <row r="1963" spans="1:7" ht="15.75" customHeight="1" x14ac:dyDescent="0.3">
      <c r="A1963" s="6" t="s">
        <v>76</v>
      </c>
      <c r="B1963" s="6" t="str">
        <f>TRIM(UPPER(Emission_Table_Raw[[#This Row],[Facility Name]]))</f>
        <v>L&amp;T</v>
      </c>
      <c r="C1963" s="1" t="s">
        <v>8</v>
      </c>
      <c r="D1963" s="3" t="str">
        <f>TRIM(UPPER(Emission_Table_Raw[[#This Row],[Scope]]))</f>
        <v>SCOPE 1</v>
      </c>
      <c r="E1963" s="3" t="str">
        <f>SUBSTITUTE(SUBSTITUTE(SUBSTITUTE(UPPER(Emission_Table_Raw[[#This Row],[GHG Type]]),"₂","2"),"₄","4"),"₀","0")</f>
        <v>CO2</v>
      </c>
      <c r="F1963" s="8">
        <f>IF(Emission_Table[ [#This Row],[Clean GHG Type] ]="CO2", Emission_Table[[#This Row],[Emissions (tons)]],
 IF(Emission_Table[[#This Row],[Clean GHG Type]]="CH4", Emission_Table[[#This Row],[Emissions (tons)]]*28,
 IF(Emission_Table[[#This Row],[Clean GHG Type]]="N2O", Emission_Table[[#This Row],[Emissions (tons)]]*265, "")))</f>
        <v>2134.795554622061</v>
      </c>
      <c r="G1963" s="8">
        <v>2134.795554622061</v>
      </c>
    </row>
    <row r="1964" spans="1:7" ht="15.75" customHeight="1" x14ac:dyDescent="0.3">
      <c r="A1964" s="6" t="s">
        <v>50</v>
      </c>
      <c r="B1964" s="6" t="str">
        <f>TRIM(UPPER(Emission_Table_Raw[[#This Row],[Facility Name]]))</f>
        <v>TATA STEEL</v>
      </c>
      <c r="C1964" s="1" t="s">
        <v>23</v>
      </c>
      <c r="D1964" s="3" t="str">
        <f>TRIM(UPPER(Emission_Table_Raw[[#This Row],[Scope]]))</f>
        <v>SCOPE 2</v>
      </c>
      <c r="E1964" s="3" t="str">
        <f>SUBSTITUTE(SUBSTITUTE(SUBSTITUTE(UPPER(Emission_Table_Raw[[#This Row],[GHG Type]]),"₂","2"),"₄","4"),"₀","0")</f>
        <v>N2O</v>
      </c>
      <c r="F1964" s="8">
        <f>IF(Emission_Table[ [#This Row],[Clean GHG Type] ]="CO2", Emission_Table[[#This Row],[Emissions (tons)]],
 IF(Emission_Table[[#This Row],[Clean GHG Type]]="CH4", Emission_Table[[#This Row],[Emissions (tons)]]*28,
 IF(Emission_Table[[#This Row],[Clean GHG Type]]="N2O", Emission_Table[[#This Row],[Emissions (tons)]]*265, "")))</f>
        <v>74390.8</v>
      </c>
      <c r="G1964" s="8">
        <v>280.72000000000003</v>
      </c>
    </row>
    <row r="1965" spans="1:7" ht="15.75" customHeight="1" x14ac:dyDescent="0.3">
      <c r="A1965" s="6" t="s">
        <v>50</v>
      </c>
      <c r="B1965" s="6" t="str">
        <f>TRIM(UPPER(Emission_Table_Raw[[#This Row],[Facility Name]]))</f>
        <v>L&amp;T</v>
      </c>
      <c r="C1965" s="1" t="s">
        <v>34</v>
      </c>
      <c r="D1965" s="3" t="str">
        <f>TRIM(UPPER(Emission_Table_Raw[[#This Row],[Scope]]))</f>
        <v>SCOPE 3</v>
      </c>
      <c r="E1965" s="3" t="str">
        <f>SUBSTITUTE(SUBSTITUTE(SUBSTITUTE(UPPER(Emission_Table_Raw[[#This Row],[GHG Type]]),"₂","2"),"₄","4"),"₀","0")</f>
        <v>N2O</v>
      </c>
      <c r="F1965" s="8">
        <f>IF(Emission_Table[ [#This Row],[Clean GHG Type] ]="CO2", Emission_Table[[#This Row],[Emissions (tons)]],
 IF(Emission_Table[[#This Row],[Clean GHG Type]]="CH4", Emission_Table[[#This Row],[Emissions (tons)]]*28,
 IF(Emission_Table[[#This Row],[Clean GHG Type]]="N2O", Emission_Table[[#This Row],[Emissions (tons)]]*265, "")))</f>
        <v>405794.5</v>
      </c>
      <c r="G1965" s="8">
        <v>1531.3</v>
      </c>
    </row>
    <row r="1966" spans="1:7" ht="15.75" customHeight="1" x14ac:dyDescent="0.3">
      <c r="A1966" s="6" t="s">
        <v>50</v>
      </c>
      <c r="B1966" s="6" t="str">
        <f>TRIM(UPPER(Emission_Table_Raw[[#This Row],[Facility Name]]))</f>
        <v>TATA STEEL</v>
      </c>
      <c r="C1966" s="1" t="s">
        <v>13</v>
      </c>
      <c r="D1966" s="3" t="str">
        <f>TRIM(UPPER(Emission_Table_Raw[[#This Row],[Scope]]))</f>
        <v>SCOPE 3</v>
      </c>
      <c r="E1966" s="3" t="str">
        <f>SUBSTITUTE(SUBSTITUTE(SUBSTITUTE(UPPER(Emission_Table_Raw[[#This Row],[GHG Type]]),"₂","2"),"₄","4"),"₀","0")</f>
        <v>CH4</v>
      </c>
      <c r="F1966" s="8">
        <f>IF(Emission_Table[ [#This Row],[Clean GHG Type] ]="CO2", Emission_Table[[#This Row],[Emissions (tons)]],
 IF(Emission_Table[[#This Row],[Clean GHG Type]]="CH4", Emission_Table[[#This Row],[Emissions (tons)]]*28,
 IF(Emission_Table[[#This Row],[Clean GHG Type]]="N2O", Emission_Table[[#This Row],[Emissions (tons)]]*265, "")))</f>
        <v>119443.80000000002</v>
      </c>
      <c r="G1966" s="8">
        <v>4265.8500000000004</v>
      </c>
    </row>
    <row r="1967" spans="1:7" ht="15.75" customHeight="1" x14ac:dyDescent="0.3">
      <c r="A1967" s="6" t="s">
        <v>50</v>
      </c>
      <c r="B1967" s="6" t="str">
        <f>TRIM(UPPER(Emission_Table_Raw[[#This Row],[Facility Name]]))</f>
        <v>JSW ENERGY</v>
      </c>
      <c r="C1967" s="1" t="s">
        <v>34</v>
      </c>
      <c r="D1967" s="3" t="str">
        <f>TRIM(UPPER(Emission_Table_Raw[[#This Row],[Scope]]))</f>
        <v>SCOPE 1</v>
      </c>
      <c r="E1967" s="3" t="str">
        <f>SUBSTITUTE(SUBSTITUTE(SUBSTITUTE(UPPER(Emission_Table_Raw[[#This Row],[GHG Type]]),"₂","2"),"₄","4"),"₀","0")</f>
        <v>CO2</v>
      </c>
      <c r="F1967" s="8">
        <f>IF(Emission_Table[ [#This Row],[Clean GHG Type] ]="CO2", Emission_Table[[#This Row],[Emissions (tons)]],
 IF(Emission_Table[[#This Row],[Clean GHG Type]]="CH4", Emission_Table[[#This Row],[Emissions (tons)]]*28,
 IF(Emission_Table[[#This Row],[Clean GHG Type]]="N2O", Emission_Table[[#This Row],[Emissions (tons)]]*265, "")))</f>
        <v>1079.0999999999999</v>
      </c>
      <c r="G1967" s="8">
        <v>1079.0999999999999</v>
      </c>
    </row>
    <row r="1968" spans="1:7" ht="15.75" customHeight="1" x14ac:dyDescent="0.3">
      <c r="A1968" s="6" t="s">
        <v>50</v>
      </c>
      <c r="B1968" s="6" t="str">
        <f>TRIM(UPPER(Emission_Table_Raw[[#This Row],[Facility Name]]))</f>
        <v>L&amp;T</v>
      </c>
      <c r="C1968" s="1" t="s">
        <v>8</v>
      </c>
      <c r="D1968" s="3" t="str">
        <f>TRIM(UPPER(Emission_Table_Raw[[#This Row],[Scope]]))</f>
        <v>SCOPE 2</v>
      </c>
      <c r="E1968" s="3" t="str">
        <f>SUBSTITUTE(SUBSTITUTE(SUBSTITUTE(UPPER(Emission_Table_Raw[[#This Row],[GHG Type]]),"₂","2"),"₄","4"),"₀","0")</f>
        <v>CO2</v>
      </c>
      <c r="F1968" s="8">
        <f>IF(Emission_Table[ [#This Row],[Clean GHG Type] ]="CO2", Emission_Table[[#This Row],[Emissions (tons)]],
 IF(Emission_Table[[#This Row],[Clean GHG Type]]="CH4", Emission_Table[[#This Row],[Emissions (tons)]]*28,
 IF(Emission_Table[[#This Row],[Clean GHG Type]]="N2O", Emission_Table[[#This Row],[Emissions (tons)]]*265, "")))</f>
        <v>2726.5885548988631</v>
      </c>
      <c r="G1968" s="8">
        <v>2726.5885548988631</v>
      </c>
    </row>
    <row r="1969" spans="1:7" ht="15.75" customHeight="1" x14ac:dyDescent="0.3">
      <c r="A1969" s="6" t="s">
        <v>50</v>
      </c>
      <c r="B1969" s="6" t="str">
        <f>TRIM(UPPER(Emission_Table_Raw[[#This Row],[Facility Name]]))</f>
        <v>L&amp;T</v>
      </c>
      <c r="C1969" s="1" t="s">
        <v>8</v>
      </c>
      <c r="D1969" s="3" t="str">
        <f>TRIM(UPPER(Emission_Table_Raw[[#This Row],[Scope]]))</f>
        <v>SCOPE 1</v>
      </c>
      <c r="E1969" s="3" t="str">
        <f>SUBSTITUTE(SUBSTITUTE(SUBSTITUTE(UPPER(Emission_Table_Raw[[#This Row],[GHG Type]]),"₂","2"),"₄","4"),"₀","0")</f>
        <v>CO2</v>
      </c>
      <c r="F1969" s="8">
        <f>IF(Emission_Table[ [#This Row],[Clean GHG Type] ]="CO2", Emission_Table[[#This Row],[Emissions (tons)]],
 IF(Emission_Table[[#This Row],[Clean GHG Type]]="CH4", Emission_Table[[#This Row],[Emissions (tons)]]*28,
 IF(Emission_Table[[#This Row],[Clean GHG Type]]="N2O", Emission_Table[[#This Row],[Emissions (tons)]]*265, "")))</f>
        <v>2241.89</v>
      </c>
      <c r="G1969" s="8">
        <v>2241.89</v>
      </c>
    </row>
    <row r="1970" spans="1:7" ht="15.75" customHeight="1" x14ac:dyDescent="0.3">
      <c r="A1970" s="6" t="s">
        <v>50</v>
      </c>
      <c r="B1970" s="6" t="str">
        <f>TRIM(UPPER(Emission_Table_Raw[[#This Row],[Facility Name]]))</f>
        <v>ADANI GREEN</v>
      </c>
      <c r="C1970" s="1" t="s">
        <v>13</v>
      </c>
      <c r="D1970" s="3" t="str">
        <f>TRIM(UPPER(Emission_Table_Raw[[#This Row],[Scope]]))</f>
        <v>SCOPE 3</v>
      </c>
      <c r="E1970" s="3" t="str">
        <f>SUBSTITUTE(SUBSTITUTE(SUBSTITUTE(UPPER(Emission_Table_Raw[[#This Row],[GHG Type]]),"₂","2"),"₄","4"),"₀","0")</f>
        <v>CO2</v>
      </c>
      <c r="F1970" s="8">
        <f>IF(Emission_Table[ [#This Row],[Clean GHG Type] ]="CO2", Emission_Table[[#This Row],[Emissions (tons)]],
 IF(Emission_Table[[#This Row],[Clean GHG Type]]="CH4", Emission_Table[[#This Row],[Emissions (tons)]]*28,
 IF(Emission_Table[[#This Row],[Clean GHG Type]]="N2O", Emission_Table[[#This Row],[Emissions (tons)]]*265, "")))</f>
        <v>1053.8399999999999</v>
      </c>
      <c r="G1970" s="8">
        <v>1053.8399999999999</v>
      </c>
    </row>
    <row r="1971" spans="1:7" ht="15.75" customHeight="1" x14ac:dyDescent="0.3">
      <c r="A1971" s="6" t="s">
        <v>50</v>
      </c>
      <c r="B1971" s="6" t="str">
        <f>TRIM(UPPER(Emission_Table_Raw[[#This Row],[Facility Name]]))</f>
        <v>JSW ENERGY</v>
      </c>
      <c r="C1971" s="1" t="s">
        <v>13</v>
      </c>
      <c r="D1971" s="3" t="str">
        <f>TRIM(UPPER(Emission_Table_Raw[[#This Row],[Scope]]))</f>
        <v>SCOPE 1</v>
      </c>
      <c r="E1971" s="3" t="str">
        <f>SUBSTITUTE(SUBSTITUTE(SUBSTITUTE(UPPER(Emission_Table_Raw[[#This Row],[GHG Type]]),"₂","2"),"₄","4"),"₀","0")</f>
        <v>N2O</v>
      </c>
      <c r="F1971" s="8">
        <f>IF(Emission_Table[ [#This Row],[Clean GHG Type] ]="CO2", Emission_Table[[#This Row],[Emissions (tons)]],
 IF(Emission_Table[[#This Row],[Clean GHG Type]]="CH4", Emission_Table[[#This Row],[Emissions (tons)]]*28,
 IF(Emission_Table[[#This Row],[Clean GHG Type]]="N2O", Emission_Table[[#This Row],[Emissions (tons)]]*265, "")))</f>
        <v>686662.7</v>
      </c>
      <c r="G1971" s="8">
        <v>2591.1799999999998</v>
      </c>
    </row>
    <row r="1972" spans="1:7" ht="15.75" customHeight="1" x14ac:dyDescent="0.3">
      <c r="A1972" s="6" t="s">
        <v>50</v>
      </c>
      <c r="B1972" s="6" t="str">
        <f>TRIM(UPPER(Emission_Table_Raw[[#This Row],[Facility Name]]))</f>
        <v>JSW ENERGY</v>
      </c>
      <c r="C1972" s="1" t="s">
        <v>34</v>
      </c>
      <c r="D1972" s="3" t="str">
        <f>TRIM(UPPER(Emission_Table_Raw[[#This Row],[Scope]]))</f>
        <v>SCOPE 3</v>
      </c>
      <c r="E1972" s="3" t="str">
        <f>SUBSTITUTE(SUBSTITUTE(SUBSTITUTE(UPPER(Emission_Table_Raw[[#This Row],[GHG Type]]),"₂","2"),"₄","4"),"₀","0")</f>
        <v>CH4</v>
      </c>
      <c r="F1972" s="8">
        <f>IF(Emission_Table[ [#This Row],[Clean GHG Type] ]="CO2", Emission_Table[[#This Row],[Emissions (tons)]],
 IF(Emission_Table[[#This Row],[Clean GHG Type]]="CH4", Emission_Table[[#This Row],[Emissions (tons)]]*28,
 IF(Emission_Table[[#This Row],[Clean GHG Type]]="N2O", Emission_Table[[#This Row],[Emissions (tons)]]*265, "")))</f>
        <v>93371.432866140909</v>
      </c>
      <c r="G1972" s="8">
        <v>3334.6940309336042</v>
      </c>
    </row>
    <row r="1973" spans="1:7" ht="15.75" customHeight="1" x14ac:dyDescent="0.3">
      <c r="A1973" s="6" t="s">
        <v>50</v>
      </c>
      <c r="B1973" s="6" t="str">
        <f>TRIM(UPPER(Emission_Table_Raw[[#This Row],[Facility Name]]))</f>
        <v>RELIANCE INDUSTRIES</v>
      </c>
      <c r="C1973" s="1" t="s">
        <v>13</v>
      </c>
      <c r="D1973" s="3" t="str">
        <f>TRIM(UPPER(Emission_Table_Raw[[#This Row],[Scope]]))</f>
        <v>SCOPE 3</v>
      </c>
      <c r="E1973" s="3" t="str">
        <f>SUBSTITUTE(SUBSTITUTE(SUBSTITUTE(UPPER(Emission_Table_Raw[[#This Row],[GHG Type]]),"₂","2"),"₄","4"),"₀","0")</f>
        <v>CO2</v>
      </c>
      <c r="F1973" s="8">
        <f>IF(Emission_Table[ [#This Row],[Clean GHG Type] ]="CO2", Emission_Table[[#This Row],[Emissions (tons)]],
 IF(Emission_Table[[#This Row],[Clean GHG Type]]="CH4", Emission_Table[[#This Row],[Emissions (tons)]]*28,
 IF(Emission_Table[[#This Row],[Clean GHG Type]]="N2O", Emission_Table[[#This Row],[Emissions (tons)]]*265, "")))</f>
        <v>2960.39</v>
      </c>
      <c r="G1973" s="8">
        <v>2960.39</v>
      </c>
    </row>
    <row r="1974" spans="1:7" ht="15.75" customHeight="1" x14ac:dyDescent="0.3">
      <c r="A1974" s="6" t="s">
        <v>50</v>
      </c>
      <c r="B1974" s="6" t="str">
        <f>TRIM(UPPER(Emission_Table_Raw[[#This Row],[Facility Name]]))</f>
        <v>TATA STEEL</v>
      </c>
      <c r="C1974" s="1" t="s">
        <v>13</v>
      </c>
      <c r="D1974" s="3" t="str">
        <f>TRIM(UPPER(Emission_Table_Raw[[#This Row],[Scope]]))</f>
        <v>SCOPE 2</v>
      </c>
      <c r="E1974" s="3" t="str">
        <f>SUBSTITUTE(SUBSTITUTE(SUBSTITUTE(UPPER(Emission_Table_Raw[[#This Row],[GHG Type]]),"₂","2"),"₄","4"),"₀","0")</f>
        <v>CO2</v>
      </c>
      <c r="F1974" s="8">
        <f>IF(Emission_Table[ [#This Row],[Clean GHG Type] ]="CO2", Emission_Table[[#This Row],[Emissions (tons)]],
 IF(Emission_Table[[#This Row],[Clean GHG Type]]="CH4", Emission_Table[[#This Row],[Emissions (tons)]]*28,
 IF(Emission_Table[[#This Row],[Clean GHG Type]]="N2O", Emission_Table[[#This Row],[Emissions (tons)]]*265, "")))</f>
        <v>3245.74</v>
      </c>
      <c r="G1974" s="8">
        <v>3245.74</v>
      </c>
    </row>
    <row r="1975" spans="1:7" ht="15.75" customHeight="1" x14ac:dyDescent="0.3">
      <c r="A1975" s="6" t="s">
        <v>50</v>
      </c>
      <c r="B1975" s="6" t="str">
        <f>TRIM(UPPER(Emission_Table_Raw[[#This Row],[Facility Name]]))</f>
        <v>TATA STEEL</v>
      </c>
      <c r="C1975" s="1" t="s">
        <v>13</v>
      </c>
      <c r="D1975" s="3" t="str">
        <f>TRIM(UPPER(Emission_Table_Raw[[#This Row],[Scope]]))</f>
        <v>SCOPE 3</v>
      </c>
      <c r="E1975" s="3" t="str">
        <f>SUBSTITUTE(SUBSTITUTE(SUBSTITUTE(UPPER(Emission_Table_Raw[[#This Row],[GHG Type]]),"₂","2"),"₄","4"),"₀","0")</f>
        <v>N2O</v>
      </c>
      <c r="F1975" s="8">
        <f>IF(Emission_Table[ [#This Row],[Clean GHG Type] ]="CO2", Emission_Table[[#This Row],[Emissions (tons)]],
 IF(Emission_Table[[#This Row],[Clean GHG Type]]="CH4", Emission_Table[[#This Row],[Emissions (tons)]]*28,
 IF(Emission_Table[[#This Row],[Clean GHG Type]]="N2O", Emission_Table[[#This Row],[Emissions (tons)]]*265, "")))</f>
        <v>27700.45</v>
      </c>
      <c r="G1975" s="8">
        <v>104.53</v>
      </c>
    </row>
    <row r="1976" spans="1:7" ht="15.75" customHeight="1" x14ac:dyDescent="0.3">
      <c r="A1976" s="6" t="s">
        <v>50</v>
      </c>
      <c r="B1976" s="6" t="str">
        <f>TRIM(UPPER(Emission_Table_Raw[[#This Row],[Facility Name]]))</f>
        <v>ADANI GREEN</v>
      </c>
      <c r="C1976" s="1" t="s">
        <v>23</v>
      </c>
      <c r="D1976" s="3" t="str">
        <f>TRIM(UPPER(Emission_Table_Raw[[#This Row],[Scope]]))</f>
        <v>SCOPE 1</v>
      </c>
      <c r="E1976" s="3" t="str">
        <f>SUBSTITUTE(SUBSTITUTE(SUBSTITUTE(UPPER(Emission_Table_Raw[[#This Row],[GHG Type]]),"₂","2"),"₄","4"),"₀","0")</f>
        <v>CO2</v>
      </c>
      <c r="F1976" s="8">
        <f>IF(Emission_Table[ [#This Row],[Clean GHG Type] ]="CO2", Emission_Table[[#This Row],[Emissions (tons)]],
 IF(Emission_Table[[#This Row],[Clean GHG Type]]="CH4", Emission_Table[[#This Row],[Emissions (tons)]]*28,
 IF(Emission_Table[[#This Row],[Clean GHG Type]]="N2O", Emission_Table[[#This Row],[Emissions (tons)]]*265, "")))</f>
        <v>349.13</v>
      </c>
      <c r="G1976" s="8">
        <v>349.13</v>
      </c>
    </row>
    <row r="1977" spans="1:7" ht="15.75" customHeight="1" x14ac:dyDescent="0.3">
      <c r="A1977" s="6" t="s">
        <v>50</v>
      </c>
      <c r="B1977" s="6" t="str">
        <f>TRIM(UPPER(Emission_Table_Raw[[#This Row],[Facility Name]]))</f>
        <v>ADANI GREEN</v>
      </c>
      <c r="C1977" s="1" t="s">
        <v>34</v>
      </c>
      <c r="D1977" s="3" t="str">
        <f>TRIM(UPPER(Emission_Table_Raw[[#This Row],[Scope]]))</f>
        <v>SCOPE 1</v>
      </c>
      <c r="E1977" s="3" t="str">
        <f>SUBSTITUTE(SUBSTITUTE(SUBSTITUTE(UPPER(Emission_Table_Raw[[#This Row],[GHG Type]]),"₂","2"),"₄","4"),"₀","0")</f>
        <v>N2O</v>
      </c>
      <c r="F1977" s="8">
        <f>IF(Emission_Table[ [#This Row],[Clean GHG Type] ]="CO2", Emission_Table[[#This Row],[Emissions (tons)]],
 IF(Emission_Table[[#This Row],[Clean GHG Type]]="CH4", Emission_Table[[#This Row],[Emissions (tons)]]*28,
 IF(Emission_Table[[#This Row],[Clean GHG Type]]="N2O", Emission_Table[[#This Row],[Emissions (tons)]]*265, "")))</f>
        <v>60478.3</v>
      </c>
      <c r="G1977" s="8">
        <v>228.22</v>
      </c>
    </row>
    <row r="1978" spans="1:7" ht="15.75" customHeight="1" x14ac:dyDescent="0.3">
      <c r="A1978" s="6" t="s">
        <v>50</v>
      </c>
      <c r="B1978" s="6" t="str">
        <f>TRIM(UPPER(Emission_Table_Raw[[#This Row],[Facility Name]]))</f>
        <v>ADANI GREEN</v>
      </c>
      <c r="C1978" s="1" t="s">
        <v>13</v>
      </c>
      <c r="D1978" s="3" t="str">
        <f>TRIM(UPPER(Emission_Table_Raw[[#This Row],[Scope]]))</f>
        <v>SCOPE 2</v>
      </c>
      <c r="E1978" s="3" t="str">
        <f>SUBSTITUTE(SUBSTITUTE(SUBSTITUTE(UPPER(Emission_Table_Raw[[#This Row],[GHG Type]]),"₂","2"),"₄","4"),"₀","0")</f>
        <v>N2O</v>
      </c>
      <c r="F1978" s="8">
        <f>IF(Emission_Table[ [#This Row],[Clean GHG Type] ]="CO2", Emission_Table[[#This Row],[Emissions (tons)]],
 IF(Emission_Table[[#This Row],[Clean GHG Type]]="CH4", Emission_Table[[#This Row],[Emissions (tons)]]*28,
 IF(Emission_Table[[#This Row],[Clean GHG Type]]="N2O", Emission_Table[[#This Row],[Emissions (tons)]]*265, "")))</f>
        <v>1427733.5861200902</v>
      </c>
      <c r="G1978" s="8">
        <v>5387.673909887133</v>
      </c>
    </row>
    <row r="1979" spans="1:7" ht="15.75" customHeight="1" x14ac:dyDescent="0.3">
      <c r="A1979" s="6" t="s">
        <v>117</v>
      </c>
      <c r="B1979" s="6" t="str">
        <f>TRIM(UPPER(Emission_Table_Raw[[#This Row],[Facility Name]]))</f>
        <v>L&amp;T</v>
      </c>
      <c r="C1979" s="1" t="s">
        <v>13</v>
      </c>
      <c r="D1979" s="3" t="str">
        <f>TRIM(UPPER(Emission_Table_Raw[[#This Row],[Scope]]))</f>
        <v>SCOPE 3</v>
      </c>
      <c r="E1979" s="3" t="str">
        <f>SUBSTITUTE(SUBSTITUTE(SUBSTITUTE(UPPER(Emission_Table_Raw[[#This Row],[GHG Type]]),"₂","2"),"₄","4"),"₀","0")</f>
        <v>N2O</v>
      </c>
      <c r="F1979" s="8">
        <f>IF(Emission_Table[ [#This Row],[Clean GHG Type] ]="CO2", Emission_Table[[#This Row],[Emissions (tons)]],
 IF(Emission_Table[[#This Row],[Clean GHG Type]]="CH4", Emission_Table[[#This Row],[Emissions (tons)]]*28,
 IF(Emission_Table[[#This Row],[Clean GHG Type]]="N2O", Emission_Table[[#This Row],[Emissions (tons)]]*265, "")))</f>
        <v>308645.5</v>
      </c>
      <c r="G1979" s="8">
        <v>1164.7</v>
      </c>
    </row>
    <row r="1980" spans="1:7" ht="15.75" customHeight="1" x14ac:dyDescent="0.3">
      <c r="A1980" s="6" t="s">
        <v>117</v>
      </c>
      <c r="B1980" s="6" t="str">
        <f>TRIM(UPPER(Emission_Table_Raw[[#This Row],[Facility Name]]))</f>
        <v>RELIANCE INDUSTRIES</v>
      </c>
      <c r="C1980" s="1" t="s">
        <v>23</v>
      </c>
      <c r="D1980" s="3" t="str">
        <f>TRIM(UPPER(Emission_Table_Raw[[#This Row],[Scope]]))</f>
        <v>SCOPE 1</v>
      </c>
      <c r="E1980" s="3" t="str">
        <f>SUBSTITUTE(SUBSTITUTE(SUBSTITUTE(UPPER(Emission_Table_Raw[[#This Row],[GHG Type]]),"₂","2"),"₄","4"),"₀","0")</f>
        <v>CH4</v>
      </c>
      <c r="F1980" s="8">
        <f>IF(Emission_Table[ [#This Row],[Clean GHG Type] ]="CO2", Emission_Table[[#This Row],[Emissions (tons)]],
 IF(Emission_Table[[#This Row],[Clean GHG Type]]="CH4", Emission_Table[[#This Row],[Emissions (tons)]]*28,
 IF(Emission_Table[[#This Row],[Clean GHG Type]]="N2O", Emission_Table[[#This Row],[Emissions (tons)]]*265, "")))</f>
        <v>90837.988877565193</v>
      </c>
      <c r="G1980" s="8">
        <v>3244.2138884844712</v>
      </c>
    </row>
    <row r="1981" spans="1:7" ht="15.75" customHeight="1" x14ac:dyDescent="0.3">
      <c r="A1981" s="6" t="s">
        <v>117</v>
      </c>
      <c r="B1981" s="6" t="str">
        <f>TRIM(UPPER(Emission_Table_Raw[[#This Row],[Facility Name]]))</f>
        <v>ADANI GREEN</v>
      </c>
      <c r="C1981" s="1" t="s">
        <v>13</v>
      </c>
      <c r="D1981" s="3" t="str">
        <f>TRIM(UPPER(Emission_Table_Raw[[#This Row],[Scope]]))</f>
        <v>SCOPE 3</v>
      </c>
      <c r="E1981" s="3" t="str">
        <f>SUBSTITUTE(SUBSTITUTE(SUBSTITUTE(UPPER(Emission_Table_Raw[[#This Row],[GHG Type]]),"₂","2"),"₄","4"),"₀","0")</f>
        <v>CH4</v>
      </c>
      <c r="F1981" s="8">
        <f>IF(Emission_Table[ [#This Row],[Clean GHG Type] ]="CO2", Emission_Table[[#This Row],[Emissions (tons)]],
 IF(Emission_Table[[#This Row],[Clean GHG Type]]="CH4", Emission_Table[[#This Row],[Emissions (tons)]]*28,
 IF(Emission_Table[[#This Row],[Clean GHG Type]]="N2O", Emission_Table[[#This Row],[Emissions (tons)]]*265, "")))</f>
        <v>31389.621018498146</v>
      </c>
      <c r="G1981" s="8">
        <v>1121.0578935177909</v>
      </c>
    </row>
    <row r="1982" spans="1:7" ht="15.75" customHeight="1" x14ac:dyDescent="0.3">
      <c r="A1982" s="6" t="s">
        <v>117</v>
      </c>
      <c r="B1982" s="6" t="str">
        <f>TRIM(UPPER(Emission_Table_Raw[[#This Row],[Facility Name]]))</f>
        <v>JSW ENERGY</v>
      </c>
      <c r="C1982" s="1" t="s">
        <v>34</v>
      </c>
      <c r="D1982" s="3" t="str">
        <f>TRIM(UPPER(Emission_Table_Raw[[#This Row],[Scope]]))</f>
        <v>SCOPE 2</v>
      </c>
      <c r="E1982" s="3" t="str">
        <f>SUBSTITUTE(SUBSTITUTE(SUBSTITUTE(UPPER(Emission_Table_Raw[[#This Row],[GHG Type]]),"₂","2"),"₄","4"),"₀","0")</f>
        <v>CO2</v>
      </c>
      <c r="F1982" s="8">
        <f>IF(Emission_Table[ [#This Row],[Clean GHG Type] ]="CO2", Emission_Table[[#This Row],[Emissions (tons)]],
 IF(Emission_Table[[#This Row],[Clean GHG Type]]="CH4", Emission_Table[[#This Row],[Emissions (tons)]]*28,
 IF(Emission_Table[[#This Row],[Clean GHG Type]]="N2O", Emission_Table[[#This Row],[Emissions (tons)]]*265, "")))</f>
        <v>2409.39</v>
      </c>
      <c r="G1982" s="8">
        <v>2409.39</v>
      </c>
    </row>
    <row r="1983" spans="1:7" ht="15.75" customHeight="1" x14ac:dyDescent="0.3">
      <c r="A1983" s="6" t="s">
        <v>117</v>
      </c>
      <c r="B1983" s="6" t="str">
        <f>TRIM(UPPER(Emission_Table_Raw[[#This Row],[Facility Name]]))</f>
        <v>RELIANCE INDUSTRIES</v>
      </c>
      <c r="C1983" s="1" t="s">
        <v>8</v>
      </c>
      <c r="D1983" s="3" t="str">
        <f>TRIM(UPPER(Emission_Table_Raw[[#This Row],[Scope]]))</f>
        <v>SCOPE 2</v>
      </c>
      <c r="E1983" s="3" t="str">
        <f>SUBSTITUTE(SUBSTITUTE(SUBSTITUTE(UPPER(Emission_Table_Raw[[#This Row],[GHG Type]]),"₂","2"),"₄","4"),"₀","0")</f>
        <v>N2O</v>
      </c>
      <c r="F1983" s="8">
        <f>IF(Emission_Table[ [#This Row],[Clean GHG Type] ]="CO2", Emission_Table[[#This Row],[Emissions (tons)]],
 IF(Emission_Table[[#This Row],[Clean GHG Type]]="CH4", Emission_Table[[#This Row],[Emissions (tons)]]*28,
 IF(Emission_Table[[#This Row],[Clean GHG Type]]="N2O", Emission_Table[[#This Row],[Emissions (tons)]]*265, "")))</f>
        <v>640110.15</v>
      </c>
      <c r="G1983" s="8">
        <v>2415.5100000000002</v>
      </c>
    </row>
    <row r="1984" spans="1:7" ht="15.75" customHeight="1" x14ac:dyDescent="0.3">
      <c r="A1984" s="6" t="s">
        <v>117</v>
      </c>
      <c r="B1984" s="6" t="str">
        <f>TRIM(UPPER(Emission_Table_Raw[[#This Row],[Facility Name]]))</f>
        <v>RELIANCE INDUSTRIES</v>
      </c>
      <c r="C1984" s="1" t="s">
        <v>13</v>
      </c>
      <c r="D1984" s="3" t="str">
        <f>TRIM(UPPER(Emission_Table_Raw[[#This Row],[Scope]]))</f>
        <v>SCOPE 3</v>
      </c>
      <c r="E1984" s="3" t="str">
        <f>SUBSTITUTE(SUBSTITUTE(SUBSTITUTE(UPPER(Emission_Table_Raw[[#This Row],[GHG Type]]),"₂","2"),"₄","4"),"₀","0")</f>
        <v>CH4</v>
      </c>
      <c r="F1984" s="8">
        <f>IF(Emission_Table[ [#This Row],[Clean GHG Type] ]="CO2", Emission_Table[[#This Row],[Emissions (tons)]],
 IF(Emission_Table[[#This Row],[Clean GHG Type]]="CH4", Emission_Table[[#This Row],[Emissions (tons)]]*28,
 IF(Emission_Table[[#This Row],[Clean GHG Type]]="N2O", Emission_Table[[#This Row],[Emissions (tons)]]*265, "")))</f>
        <v>29842.959999999999</v>
      </c>
      <c r="G1984" s="8">
        <v>1065.82</v>
      </c>
    </row>
    <row r="1985" spans="1:7" ht="15.75" customHeight="1" x14ac:dyDescent="0.3">
      <c r="A1985" s="6" t="s">
        <v>117</v>
      </c>
      <c r="B1985" s="6" t="str">
        <f>TRIM(UPPER(Emission_Table_Raw[[#This Row],[Facility Name]]))</f>
        <v>RELIANCE INDUSTRIES</v>
      </c>
      <c r="C1985" s="1" t="s">
        <v>23</v>
      </c>
      <c r="D1985" s="3" t="str">
        <f>TRIM(UPPER(Emission_Table_Raw[[#This Row],[Scope]]))</f>
        <v>SCOPE 2</v>
      </c>
      <c r="E1985" s="3" t="str">
        <f>SUBSTITUTE(SUBSTITUTE(SUBSTITUTE(UPPER(Emission_Table_Raw[[#This Row],[GHG Type]]),"₂","2"),"₄","4"),"₀","0")</f>
        <v>N2O</v>
      </c>
      <c r="F1985" s="8">
        <f>IF(Emission_Table[ [#This Row],[Clean GHG Type] ]="CO2", Emission_Table[[#This Row],[Emissions (tons)]],
 IF(Emission_Table[[#This Row],[Clean GHG Type]]="CH4", Emission_Table[[#This Row],[Emissions (tons)]]*28,
 IF(Emission_Table[[#This Row],[Clean GHG Type]]="N2O", Emission_Table[[#This Row],[Emissions (tons)]]*265, "")))</f>
        <v>510334.35</v>
      </c>
      <c r="G1985" s="8">
        <v>1925.79</v>
      </c>
    </row>
    <row r="1986" spans="1:7" ht="15.75" customHeight="1" x14ac:dyDescent="0.3">
      <c r="A1986" s="6" t="s">
        <v>117</v>
      </c>
      <c r="B1986" s="6" t="str">
        <f>TRIM(UPPER(Emission_Table_Raw[[#This Row],[Facility Name]]))</f>
        <v>L&amp;T</v>
      </c>
      <c r="C1986" s="1" t="s">
        <v>34</v>
      </c>
      <c r="D1986" s="3" t="str">
        <f>TRIM(UPPER(Emission_Table_Raw[[#This Row],[Scope]]))</f>
        <v>SCOPE 2</v>
      </c>
      <c r="E1986" s="3" t="str">
        <f>SUBSTITUTE(SUBSTITUTE(SUBSTITUTE(UPPER(Emission_Table_Raw[[#This Row],[GHG Type]]),"₂","2"),"₄","4"),"₀","0")</f>
        <v>CO2</v>
      </c>
      <c r="F1986" s="8">
        <f>IF(Emission_Table[ [#This Row],[Clean GHG Type] ]="CO2", Emission_Table[[#This Row],[Emissions (tons)]],
 IF(Emission_Table[[#This Row],[Clean GHG Type]]="CH4", Emission_Table[[#This Row],[Emissions (tons)]]*28,
 IF(Emission_Table[[#This Row],[Clean GHG Type]]="N2O", Emission_Table[[#This Row],[Emissions (tons)]]*265, "")))</f>
        <v>4136.0715997829793</v>
      </c>
      <c r="G1986" s="8">
        <v>4136.0715997829793</v>
      </c>
    </row>
    <row r="1987" spans="1:7" ht="15.75" customHeight="1" x14ac:dyDescent="0.3">
      <c r="A1987" s="6" t="s">
        <v>117</v>
      </c>
      <c r="B1987" s="6" t="str">
        <f>TRIM(UPPER(Emission_Table_Raw[[#This Row],[Facility Name]]))</f>
        <v>TATA STEEL</v>
      </c>
      <c r="C1987" s="1" t="s">
        <v>8</v>
      </c>
      <c r="D1987" s="3" t="str">
        <f>TRIM(UPPER(Emission_Table_Raw[[#This Row],[Scope]]))</f>
        <v>SCOPE 2</v>
      </c>
      <c r="E1987" s="3" t="str">
        <f>SUBSTITUTE(SUBSTITUTE(SUBSTITUTE(UPPER(Emission_Table_Raw[[#This Row],[GHG Type]]),"₂","2"),"₄","4"),"₀","0")</f>
        <v>N2O</v>
      </c>
      <c r="F1987" s="8">
        <f>IF(Emission_Table[ [#This Row],[Clean GHG Type] ]="CO2", Emission_Table[[#This Row],[Emissions (tons)]],
 IF(Emission_Table[[#This Row],[Clean GHG Type]]="CH4", Emission_Table[[#This Row],[Emissions (tons)]]*28,
 IF(Emission_Table[[#This Row],[Clean GHG Type]]="N2O", Emission_Table[[#This Row],[Emissions (tons)]]*265, "")))</f>
        <v>969364.7</v>
      </c>
      <c r="G1987" s="8">
        <v>3657.98</v>
      </c>
    </row>
    <row r="1988" spans="1:7" ht="15.75" customHeight="1" x14ac:dyDescent="0.3">
      <c r="A1988" s="6" t="s">
        <v>117</v>
      </c>
      <c r="B1988" s="6" t="str">
        <f>TRIM(UPPER(Emission_Table_Raw[[#This Row],[Facility Name]]))</f>
        <v>RELIANCE INDUSTRIES</v>
      </c>
      <c r="C1988" s="1" t="s">
        <v>23</v>
      </c>
      <c r="D1988" s="3" t="str">
        <f>TRIM(UPPER(Emission_Table_Raw[[#This Row],[Scope]]))</f>
        <v>SCOPE 3</v>
      </c>
      <c r="E1988" s="3" t="str">
        <f>SUBSTITUTE(SUBSTITUTE(SUBSTITUTE(UPPER(Emission_Table_Raw[[#This Row],[GHG Type]]),"₂","2"),"₄","4"),"₀","0")</f>
        <v>CH4</v>
      </c>
      <c r="F1988" s="8">
        <f>IF(Emission_Table[ [#This Row],[Clean GHG Type] ]="CO2", Emission_Table[[#This Row],[Emissions (tons)]],
 IF(Emission_Table[[#This Row],[Clean GHG Type]]="CH4", Emission_Table[[#This Row],[Emissions (tons)]]*28,
 IF(Emission_Table[[#This Row],[Clean GHG Type]]="N2O", Emission_Table[[#This Row],[Emissions (tons)]]*265, "")))</f>
        <v>108143.08898809685</v>
      </c>
      <c r="G1988" s="8">
        <v>3862.2531781463158</v>
      </c>
    </row>
    <row r="1989" spans="1:7" ht="15.75" customHeight="1" x14ac:dyDescent="0.3">
      <c r="A1989" s="6" t="s">
        <v>117</v>
      </c>
      <c r="B1989" s="6" t="str">
        <f>TRIM(UPPER(Emission_Table_Raw[[#This Row],[Facility Name]]))</f>
        <v>TATA STEEL</v>
      </c>
      <c r="C1989" s="1" t="s">
        <v>34</v>
      </c>
      <c r="D1989" s="3" t="str">
        <f>TRIM(UPPER(Emission_Table_Raw[[#This Row],[Scope]]))</f>
        <v>SCOPE 3</v>
      </c>
      <c r="E1989" s="3" t="str">
        <f>SUBSTITUTE(SUBSTITUTE(SUBSTITUTE(UPPER(Emission_Table_Raw[[#This Row],[GHG Type]]),"₂","2"),"₄","4"),"₀","0")</f>
        <v>N2O</v>
      </c>
      <c r="F1989" s="8">
        <f>IF(Emission_Table[ [#This Row],[Clean GHG Type] ]="CO2", Emission_Table[[#This Row],[Emissions (tons)]],
 IF(Emission_Table[[#This Row],[Clean GHG Type]]="CH4", Emission_Table[[#This Row],[Emissions (tons)]]*28,
 IF(Emission_Table[[#This Row],[Clean GHG Type]]="N2O", Emission_Table[[#This Row],[Emissions (tons)]]*265, "")))</f>
        <v>556441.70000000007</v>
      </c>
      <c r="G1989" s="8">
        <v>2099.7800000000002</v>
      </c>
    </row>
    <row r="1990" spans="1:7" ht="15.75" customHeight="1" x14ac:dyDescent="0.3">
      <c r="A1990" s="6" t="s">
        <v>182</v>
      </c>
      <c r="B1990" s="6" t="str">
        <f>TRIM(UPPER(Emission_Table_Raw[[#This Row],[Facility Name]]))</f>
        <v>ADANI GREEN</v>
      </c>
      <c r="C1990" s="1" t="s">
        <v>13</v>
      </c>
      <c r="D1990" s="3" t="str">
        <f>TRIM(UPPER(Emission_Table_Raw[[#This Row],[Scope]]))</f>
        <v>SCOPE 1</v>
      </c>
      <c r="E1990" s="3" t="str">
        <f>SUBSTITUTE(SUBSTITUTE(SUBSTITUTE(UPPER(Emission_Table_Raw[[#This Row],[GHG Type]]),"₂","2"),"₄","4"),"₀","0")</f>
        <v>N2O</v>
      </c>
      <c r="F1990" s="8">
        <f>IF(Emission_Table[ [#This Row],[Clean GHG Type] ]="CO2", Emission_Table[[#This Row],[Emissions (tons)]],
 IF(Emission_Table[[#This Row],[Clean GHG Type]]="CH4", Emission_Table[[#This Row],[Emissions (tons)]]*28,
 IF(Emission_Table[[#This Row],[Clean GHG Type]]="N2O", Emission_Table[[#This Row],[Emissions (tons)]]*265, "")))</f>
        <v>455566.8</v>
      </c>
      <c r="G1990" s="8">
        <v>1719.12</v>
      </c>
    </row>
    <row r="1991" spans="1:7" ht="15.75" customHeight="1" x14ac:dyDescent="0.3">
      <c r="A1991" s="6" t="s">
        <v>182</v>
      </c>
      <c r="B1991" s="6" t="str">
        <f>TRIM(UPPER(Emission_Table_Raw[[#This Row],[Facility Name]]))</f>
        <v>TATA STEEL</v>
      </c>
      <c r="C1991" s="1" t="s">
        <v>8</v>
      </c>
      <c r="D1991" s="3" t="str">
        <f>TRIM(UPPER(Emission_Table_Raw[[#This Row],[Scope]]))</f>
        <v>SCOPE 3</v>
      </c>
      <c r="E1991" s="3" t="str">
        <f>SUBSTITUTE(SUBSTITUTE(SUBSTITUTE(UPPER(Emission_Table_Raw[[#This Row],[GHG Type]]),"₂","2"),"₄","4"),"₀","0")</f>
        <v>CO2</v>
      </c>
      <c r="F1991" s="8">
        <f>IF(Emission_Table[ [#This Row],[Clean GHG Type] ]="CO2", Emission_Table[[#This Row],[Emissions (tons)]],
 IF(Emission_Table[[#This Row],[Clean GHG Type]]="CH4", Emission_Table[[#This Row],[Emissions (tons)]]*28,
 IF(Emission_Table[[#This Row],[Clean GHG Type]]="N2O", Emission_Table[[#This Row],[Emissions (tons)]]*265, "")))</f>
        <v>4620.84</v>
      </c>
      <c r="G1991" s="8">
        <v>4620.84</v>
      </c>
    </row>
    <row r="1992" spans="1:7" ht="15.75" customHeight="1" x14ac:dyDescent="0.3">
      <c r="A1992" s="6" t="s">
        <v>182</v>
      </c>
      <c r="B1992" s="6" t="str">
        <f>TRIM(UPPER(Emission_Table_Raw[[#This Row],[Facility Name]]))</f>
        <v>RELIANCE INDUSTRIES</v>
      </c>
      <c r="C1992" s="1" t="s">
        <v>13</v>
      </c>
      <c r="D1992" s="3" t="str">
        <f>TRIM(UPPER(Emission_Table_Raw[[#This Row],[Scope]]))</f>
        <v>SCOPE 3</v>
      </c>
      <c r="E1992" s="3" t="str">
        <f>SUBSTITUTE(SUBSTITUTE(SUBSTITUTE(UPPER(Emission_Table_Raw[[#This Row],[GHG Type]]),"₂","2"),"₄","4"),"₀","0")</f>
        <v>CO2</v>
      </c>
      <c r="F1992" s="8">
        <f>IF(Emission_Table[ [#This Row],[Clean GHG Type] ]="CO2", Emission_Table[[#This Row],[Emissions (tons)]],
 IF(Emission_Table[[#This Row],[Clean GHG Type]]="CH4", Emission_Table[[#This Row],[Emissions (tons)]]*28,
 IF(Emission_Table[[#This Row],[Clean GHG Type]]="N2O", Emission_Table[[#This Row],[Emissions (tons)]]*265, "")))</f>
        <v>3767.87</v>
      </c>
      <c r="G1992" s="8">
        <v>3767.87</v>
      </c>
    </row>
    <row r="1993" spans="1:7" ht="15.75" customHeight="1" x14ac:dyDescent="0.3">
      <c r="A1993" s="6" t="s">
        <v>182</v>
      </c>
      <c r="B1993" s="6" t="str">
        <f>TRIM(UPPER(Emission_Table_Raw[[#This Row],[Facility Name]]))</f>
        <v>RELIANCE INDUSTRIES</v>
      </c>
      <c r="C1993" s="1" t="s">
        <v>13</v>
      </c>
      <c r="D1993" s="3" t="str">
        <f>TRIM(UPPER(Emission_Table_Raw[[#This Row],[Scope]]))</f>
        <v>SCOPE 2</v>
      </c>
      <c r="E1993" s="3" t="str">
        <f>SUBSTITUTE(SUBSTITUTE(SUBSTITUTE(UPPER(Emission_Table_Raw[[#This Row],[GHG Type]]),"₂","2"),"₄","4"),"₀","0")</f>
        <v>CH4</v>
      </c>
      <c r="F1993" s="8">
        <f>IF(Emission_Table[ [#This Row],[Clean GHG Type] ]="CO2", Emission_Table[[#This Row],[Emissions (tons)]],
 IF(Emission_Table[[#This Row],[Clean GHG Type]]="CH4", Emission_Table[[#This Row],[Emissions (tons)]]*28,
 IF(Emission_Table[[#This Row],[Clean GHG Type]]="N2O", Emission_Table[[#This Row],[Emissions (tons)]]*265, "")))</f>
        <v>19815.600000000002</v>
      </c>
      <c r="G1993" s="8">
        <v>707.7</v>
      </c>
    </row>
    <row r="1994" spans="1:7" ht="15.75" customHeight="1" x14ac:dyDescent="0.3">
      <c r="A1994" s="6" t="s">
        <v>182</v>
      </c>
      <c r="B1994" s="6" t="str">
        <f>TRIM(UPPER(Emission_Table_Raw[[#This Row],[Facility Name]]))</f>
        <v>ADANI GREEN</v>
      </c>
      <c r="C1994" s="1" t="s">
        <v>34</v>
      </c>
      <c r="D1994" s="3" t="str">
        <f>TRIM(UPPER(Emission_Table_Raw[[#This Row],[Scope]]))</f>
        <v>SCOPE 3</v>
      </c>
      <c r="E1994" s="3" t="str">
        <f>SUBSTITUTE(SUBSTITUTE(SUBSTITUTE(UPPER(Emission_Table_Raw[[#This Row],[GHG Type]]),"₂","2"),"₄","4"),"₀","0")</f>
        <v>CO2</v>
      </c>
      <c r="F1994" s="8">
        <f>IF(Emission_Table[ [#This Row],[Clean GHG Type] ]="CO2", Emission_Table[[#This Row],[Emissions (tons)]],
 IF(Emission_Table[[#This Row],[Clean GHG Type]]="CH4", Emission_Table[[#This Row],[Emissions (tons)]]*28,
 IF(Emission_Table[[#This Row],[Clean GHG Type]]="N2O", Emission_Table[[#This Row],[Emissions (tons)]]*265, "")))</f>
        <v>922.25</v>
      </c>
      <c r="G1994" s="8">
        <v>922.25</v>
      </c>
    </row>
    <row r="1995" spans="1:7" ht="15.75" customHeight="1" x14ac:dyDescent="0.3">
      <c r="A1995" s="6" t="s">
        <v>182</v>
      </c>
      <c r="B1995" s="6" t="str">
        <f>TRIM(UPPER(Emission_Table_Raw[[#This Row],[Facility Name]]))</f>
        <v>L&amp;T</v>
      </c>
      <c r="C1995" s="1" t="s">
        <v>34</v>
      </c>
      <c r="D1995" s="3" t="str">
        <f>TRIM(UPPER(Emission_Table_Raw[[#This Row],[Scope]]))</f>
        <v>SCOPE 1</v>
      </c>
      <c r="E1995" s="3" t="str">
        <f>SUBSTITUTE(SUBSTITUTE(SUBSTITUTE(UPPER(Emission_Table_Raw[[#This Row],[GHG Type]]),"₂","2"),"₄","4"),"₀","0")</f>
        <v>CO2</v>
      </c>
      <c r="F1995" s="8">
        <f>IF(Emission_Table[ [#This Row],[Clean GHG Type] ]="CO2", Emission_Table[[#This Row],[Emissions (tons)]],
 IF(Emission_Table[[#This Row],[Clean GHG Type]]="CH4", Emission_Table[[#This Row],[Emissions (tons)]]*28,
 IF(Emission_Table[[#This Row],[Clean GHG Type]]="N2O", Emission_Table[[#This Row],[Emissions (tons)]]*265, "")))</f>
        <v>1959.329133839653</v>
      </c>
      <c r="G1995" s="8">
        <v>1959.329133839653</v>
      </c>
    </row>
    <row r="1996" spans="1:7" ht="15.75" customHeight="1" x14ac:dyDescent="0.3">
      <c r="A1996" s="6" t="s">
        <v>182</v>
      </c>
      <c r="B1996" s="6" t="str">
        <f>TRIM(UPPER(Emission_Table_Raw[[#This Row],[Facility Name]]))</f>
        <v>ADANI GREEN</v>
      </c>
      <c r="C1996" s="1" t="s">
        <v>23</v>
      </c>
      <c r="D1996" s="3" t="str">
        <f>TRIM(UPPER(Emission_Table_Raw[[#This Row],[Scope]]))</f>
        <v>SCOPE 3</v>
      </c>
      <c r="E1996" s="3" t="str">
        <f>SUBSTITUTE(SUBSTITUTE(SUBSTITUTE(UPPER(Emission_Table_Raw[[#This Row],[GHG Type]]),"₂","2"),"₄","4"),"₀","0")</f>
        <v>CO2</v>
      </c>
      <c r="F1996" s="8">
        <f>IF(Emission_Table[ [#This Row],[Clean GHG Type] ]="CO2", Emission_Table[[#This Row],[Emissions (tons)]],
 IF(Emission_Table[[#This Row],[Clean GHG Type]]="CH4", Emission_Table[[#This Row],[Emissions (tons)]]*28,
 IF(Emission_Table[[#This Row],[Clean GHG Type]]="N2O", Emission_Table[[#This Row],[Emissions (tons)]]*265, "")))</f>
        <v>2997.09</v>
      </c>
      <c r="G1996" s="8">
        <v>2997.09</v>
      </c>
    </row>
    <row r="1997" spans="1:7" ht="15.75" customHeight="1" x14ac:dyDescent="0.3">
      <c r="A1997" s="6" t="s">
        <v>182</v>
      </c>
      <c r="B1997" s="6" t="str">
        <f>TRIM(UPPER(Emission_Table_Raw[[#This Row],[Facility Name]]))</f>
        <v>RELIANCE INDUSTRIES</v>
      </c>
      <c r="C1997" s="1" t="s">
        <v>23</v>
      </c>
      <c r="D1997" s="3" t="str">
        <f>TRIM(UPPER(Emission_Table_Raw[[#This Row],[Scope]]))</f>
        <v>SCOPE 1</v>
      </c>
      <c r="E1997" s="3" t="str">
        <f>SUBSTITUTE(SUBSTITUTE(SUBSTITUTE(UPPER(Emission_Table_Raw[[#This Row],[GHG Type]]),"₂","2"),"₄","4"),"₀","0")</f>
        <v>CO2</v>
      </c>
      <c r="F1997" s="8">
        <f>IF(Emission_Table[ [#This Row],[Clean GHG Type] ]="CO2", Emission_Table[[#This Row],[Emissions (tons)]],
 IF(Emission_Table[[#This Row],[Clean GHG Type]]="CH4", Emission_Table[[#This Row],[Emissions (tons)]]*28,
 IF(Emission_Table[[#This Row],[Clean GHG Type]]="N2O", Emission_Table[[#This Row],[Emissions (tons)]]*265, "")))</f>
        <v>1935.31</v>
      </c>
      <c r="G1997" s="8">
        <v>1935.31</v>
      </c>
    </row>
    <row r="1998" spans="1:7" ht="15.75" customHeight="1" x14ac:dyDescent="0.3">
      <c r="A1998" s="6" t="s">
        <v>182</v>
      </c>
      <c r="B1998" s="6" t="str">
        <f>TRIM(UPPER(Emission_Table_Raw[[#This Row],[Facility Name]]))</f>
        <v>L&amp;T</v>
      </c>
      <c r="C1998" s="1" t="s">
        <v>34</v>
      </c>
      <c r="D1998" s="3" t="str">
        <f>TRIM(UPPER(Emission_Table_Raw[[#This Row],[Scope]]))</f>
        <v>SCOPE 3</v>
      </c>
      <c r="E1998" s="3" t="str">
        <f>SUBSTITUTE(SUBSTITUTE(SUBSTITUTE(UPPER(Emission_Table_Raw[[#This Row],[GHG Type]]),"₂","2"),"₄","4"),"₀","0")</f>
        <v>CO2</v>
      </c>
      <c r="F1998" s="8">
        <f>IF(Emission_Table[ [#This Row],[Clean GHG Type] ]="CO2", Emission_Table[[#This Row],[Emissions (tons)]],
 IF(Emission_Table[[#This Row],[Clean GHG Type]]="CH4", Emission_Table[[#This Row],[Emissions (tons)]]*28,
 IF(Emission_Table[[#This Row],[Clean GHG Type]]="N2O", Emission_Table[[#This Row],[Emissions (tons)]]*265, "")))</f>
        <v>4637.72</v>
      </c>
      <c r="G1998" s="8">
        <v>4637.72</v>
      </c>
    </row>
    <row r="1999" spans="1:7" ht="15.75" customHeight="1" x14ac:dyDescent="0.3">
      <c r="A1999" s="6" t="s">
        <v>182</v>
      </c>
      <c r="B1999" s="6" t="str">
        <f>TRIM(UPPER(Emission_Table_Raw[[#This Row],[Facility Name]]))</f>
        <v>JSW ENERGY</v>
      </c>
      <c r="C1999" s="1" t="s">
        <v>8</v>
      </c>
      <c r="D1999" s="3" t="str">
        <f>TRIM(UPPER(Emission_Table_Raw[[#This Row],[Scope]]))</f>
        <v>SCOPE 2</v>
      </c>
      <c r="E1999" s="3" t="str">
        <f>SUBSTITUTE(SUBSTITUTE(SUBSTITUTE(UPPER(Emission_Table_Raw[[#This Row],[GHG Type]]),"₂","2"),"₄","4"),"₀","0")</f>
        <v>CO2</v>
      </c>
      <c r="F1999" s="8">
        <f>IF(Emission_Table[ [#This Row],[Clean GHG Type] ]="CO2", Emission_Table[[#This Row],[Emissions (tons)]],
 IF(Emission_Table[[#This Row],[Clean GHG Type]]="CH4", Emission_Table[[#This Row],[Emissions (tons)]]*28,
 IF(Emission_Table[[#This Row],[Clean GHG Type]]="N2O", Emission_Table[[#This Row],[Emissions (tons)]]*265, "")))</f>
        <v>4523.25</v>
      </c>
      <c r="G1999" s="8">
        <v>4523.25</v>
      </c>
    </row>
    <row r="2000" spans="1:7" ht="15.75" customHeight="1" x14ac:dyDescent="0.3">
      <c r="A2000" s="6" t="s">
        <v>182</v>
      </c>
      <c r="B2000" s="6" t="str">
        <f>TRIM(UPPER(Emission_Table_Raw[[#This Row],[Facility Name]]))</f>
        <v>ADANI GREEN</v>
      </c>
      <c r="C2000" s="1" t="s">
        <v>23</v>
      </c>
      <c r="D2000" s="3" t="str">
        <f>TRIM(UPPER(Emission_Table_Raw[[#This Row],[Scope]]))</f>
        <v>SCOPE 3</v>
      </c>
      <c r="E2000" s="3" t="str">
        <f>SUBSTITUTE(SUBSTITUTE(SUBSTITUTE(UPPER(Emission_Table_Raw[[#This Row],[GHG Type]]),"₂","2"),"₄","4"),"₀","0")</f>
        <v>CH4</v>
      </c>
      <c r="F2000" s="8">
        <f>IF(Emission_Table[ [#This Row],[Clean GHG Type] ]="CO2", Emission_Table[[#This Row],[Emissions (tons)]],
 IF(Emission_Table[[#This Row],[Clean GHG Type]]="CH4", Emission_Table[[#This Row],[Emissions (tons)]]*28,
 IF(Emission_Table[[#This Row],[Clean GHG Type]]="N2O", Emission_Table[[#This Row],[Emissions (tons)]]*265, "")))</f>
        <v>33155.920000000006</v>
      </c>
      <c r="G2000" s="8">
        <v>1184.1400000000001</v>
      </c>
    </row>
    <row r="2001" spans="1:7" ht="15.75" customHeight="1" x14ac:dyDescent="0.3">
      <c r="A2001" s="9" t="s">
        <v>182</v>
      </c>
      <c r="B2001" s="9" t="str">
        <f>TRIM(UPPER(Emission_Table_Raw[[#This Row],[Facility Name]]))</f>
        <v>ADANI GREEN</v>
      </c>
      <c r="C2001" s="10" t="s">
        <v>23</v>
      </c>
      <c r="D2001" s="10" t="str">
        <f>TRIM(UPPER(Emission_Table_Raw[[#This Row],[Scope]]))</f>
        <v>SCOPE 2</v>
      </c>
      <c r="E2001" s="10" t="str">
        <f>SUBSTITUTE(SUBSTITUTE(SUBSTITUTE(UPPER(Emission_Table_Raw[[#This Row],[GHG Type]]),"₂","2"),"₄","4"),"₀","0")</f>
        <v>N2O</v>
      </c>
      <c r="F2001" s="11">
        <f>IF(Emission_Table[ [#This Row],[Clean GHG Type] ]="CO2", Emission_Table[[#This Row],[Emissions (tons)]],
 IF(Emission_Table[[#This Row],[Clean GHG Type]]="CH4", Emission_Table[[#This Row],[Emissions (tons)]]*28,
 IF(Emission_Table[[#This Row],[Clean GHG Type]]="N2O", Emission_Table[[#This Row],[Emissions (tons)]]*265, "")))</f>
        <v>99343.2</v>
      </c>
      <c r="G2001" s="11">
        <v>374.88</v>
      </c>
    </row>
  </sheetData>
  <pageMargins left="0.75" right="0.75" top="1" bottom="1"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activeCell="E20" sqref="E20"/>
    </sheetView>
  </sheetViews>
  <sheetFormatPr defaultColWidth="14.44140625" defaultRowHeight="15" customHeight="1" x14ac:dyDescent="0.3"/>
  <cols>
    <col min="1" max="1" width="15.44140625" customWidth="1"/>
    <col min="2" max="2" width="36" customWidth="1"/>
    <col min="3" max="3" width="60.88671875" customWidth="1"/>
    <col min="4" max="25" width="8.6640625" customWidth="1"/>
  </cols>
  <sheetData>
    <row r="1" spans="1:3" ht="14.4" x14ac:dyDescent="0.3">
      <c r="A1" s="14" t="s">
        <v>224</v>
      </c>
      <c r="B1" s="15" t="s">
        <v>225</v>
      </c>
      <c r="C1" s="16" t="s">
        <v>226</v>
      </c>
    </row>
    <row r="2" spans="1:3" ht="14.4" x14ac:dyDescent="0.3">
      <c r="A2" s="6" t="s">
        <v>227</v>
      </c>
      <c r="B2" s="1">
        <v>959.2</v>
      </c>
      <c r="C2" s="8" t="s">
        <v>228</v>
      </c>
    </row>
    <row r="3" spans="1:3" ht="14.4" x14ac:dyDescent="0.3">
      <c r="A3" s="6" t="s">
        <v>229</v>
      </c>
      <c r="B3" s="1">
        <v>231.68</v>
      </c>
      <c r="C3" s="8" t="s">
        <v>230</v>
      </c>
    </row>
    <row r="4" spans="1:3" ht="14.4" x14ac:dyDescent="0.3">
      <c r="A4" s="6" t="s">
        <v>231</v>
      </c>
      <c r="B4" s="1">
        <v>714.03</v>
      </c>
      <c r="C4" s="8" t="s">
        <v>232</v>
      </c>
    </row>
    <row r="5" spans="1:3" ht="14.4" x14ac:dyDescent="0.3">
      <c r="A5" s="6" t="s">
        <v>233</v>
      </c>
      <c r="B5" s="1">
        <v>571.88</v>
      </c>
      <c r="C5" s="8" t="s">
        <v>234</v>
      </c>
    </row>
    <row r="6" spans="1:3" ht="14.4" x14ac:dyDescent="0.3">
      <c r="A6" s="6" t="s">
        <v>235</v>
      </c>
      <c r="B6" s="1">
        <v>114.57</v>
      </c>
      <c r="C6" s="8" t="s">
        <v>236</v>
      </c>
    </row>
    <row r="7" spans="1:3" ht="14.4" x14ac:dyDescent="0.3">
      <c r="A7" s="6" t="s">
        <v>237</v>
      </c>
      <c r="B7" s="1">
        <v>790.74</v>
      </c>
      <c r="C7" s="8" t="s">
        <v>238</v>
      </c>
    </row>
    <row r="8" spans="1:3" ht="14.4" x14ac:dyDescent="0.3">
      <c r="A8" s="6" t="s">
        <v>239</v>
      </c>
      <c r="B8" s="1">
        <v>847.51</v>
      </c>
      <c r="C8" s="8" t="s">
        <v>240</v>
      </c>
    </row>
    <row r="9" spans="1:3" ht="14.4" x14ac:dyDescent="0.3">
      <c r="A9" s="6" t="s">
        <v>241</v>
      </c>
      <c r="B9" s="1">
        <v>610.79999999999995</v>
      </c>
      <c r="C9" s="8" t="s">
        <v>242</v>
      </c>
    </row>
    <row r="10" spans="1:3" ht="14.4" x14ac:dyDescent="0.3">
      <c r="A10" s="6" t="s">
        <v>243</v>
      </c>
      <c r="B10" s="1">
        <v>390.06</v>
      </c>
      <c r="C10" s="8" t="s">
        <v>244</v>
      </c>
    </row>
    <row r="11" spans="1:3" ht="14.4" x14ac:dyDescent="0.3">
      <c r="A11" s="6" t="s">
        <v>245</v>
      </c>
      <c r="B11" s="1">
        <v>932.3</v>
      </c>
      <c r="C11" s="8" t="s">
        <v>246</v>
      </c>
    </row>
    <row r="12" spans="1:3" ht="14.4" x14ac:dyDescent="0.3">
      <c r="A12" s="6" t="s">
        <v>247</v>
      </c>
      <c r="B12" s="1">
        <v>795.74</v>
      </c>
      <c r="C12" s="8" t="s">
        <v>248</v>
      </c>
    </row>
    <row r="13" spans="1:3" ht="14.4" x14ac:dyDescent="0.3">
      <c r="A13" s="6" t="s">
        <v>249</v>
      </c>
      <c r="B13" s="1">
        <v>986.62</v>
      </c>
      <c r="C13" s="8" t="s">
        <v>250</v>
      </c>
    </row>
    <row r="14" spans="1:3" ht="14.4" x14ac:dyDescent="0.3">
      <c r="A14" s="6" t="s">
        <v>251</v>
      </c>
      <c r="B14" s="1">
        <v>467.3</v>
      </c>
      <c r="C14" s="8" t="s">
        <v>252</v>
      </c>
    </row>
    <row r="15" spans="1:3" ht="14.4" x14ac:dyDescent="0.3">
      <c r="A15" s="6" t="s">
        <v>253</v>
      </c>
      <c r="B15" s="1">
        <v>807.86</v>
      </c>
      <c r="C15" s="8" t="s">
        <v>254</v>
      </c>
    </row>
    <row r="16" spans="1:3" ht="14.4" x14ac:dyDescent="0.3">
      <c r="A16" s="6" t="s">
        <v>255</v>
      </c>
      <c r="B16" s="1">
        <v>264.23</v>
      </c>
      <c r="C16" s="8" t="s">
        <v>256</v>
      </c>
    </row>
    <row r="17" spans="1:3" ht="14.4" x14ac:dyDescent="0.3">
      <c r="A17" s="6" t="s">
        <v>257</v>
      </c>
      <c r="B17" s="1">
        <v>724.63</v>
      </c>
      <c r="C17" s="8" t="s">
        <v>258</v>
      </c>
    </row>
    <row r="18" spans="1:3" ht="14.4" x14ac:dyDescent="0.3">
      <c r="A18" s="6" t="s">
        <v>259</v>
      </c>
      <c r="B18" s="1">
        <v>341.24</v>
      </c>
      <c r="C18" s="8" t="s">
        <v>260</v>
      </c>
    </row>
    <row r="19" spans="1:3" ht="14.4" x14ac:dyDescent="0.3">
      <c r="A19" s="6" t="s">
        <v>261</v>
      </c>
      <c r="B19" s="1">
        <v>763.97</v>
      </c>
      <c r="C19" s="8" t="s">
        <v>262</v>
      </c>
    </row>
    <row r="20" spans="1:3" ht="14.4" x14ac:dyDescent="0.3">
      <c r="A20" s="6" t="s">
        <v>263</v>
      </c>
      <c r="B20" s="1">
        <v>459.56</v>
      </c>
      <c r="C20" s="8" t="s">
        <v>264</v>
      </c>
    </row>
    <row r="21" spans="1:3" ht="15.75" customHeight="1" x14ac:dyDescent="0.3">
      <c r="A21" s="6" t="s">
        <v>265</v>
      </c>
      <c r="B21" s="1">
        <v>181.54</v>
      </c>
      <c r="C21" s="8" t="s">
        <v>266</v>
      </c>
    </row>
    <row r="22" spans="1:3" ht="15.75" customHeight="1" x14ac:dyDescent="0.3">
      <c r="A22" s="6" t="s">
        <v>267</v>
      </c>
      <c r="B22" s="1">
        <v>553.44000000000005</v>
      </c>
      <c r="C22" s="8" t="s">
        <v>268</v>
      </c>
    </row>
    <row r="23" spans="1:3" ht="15.75" customHeight="1" x14ac:dyDescent="0.3">
      <c r="A23" s="6" t="s">
        <v>269</v>
      </c>
      <c r="B23" s="1">
        <v>275.77</v>
      </c>
      <c r="C23" s="8" t="s">
        <v>270</v>
      </c>
    </row>
    <row r="24" spans="1:3" ht="15.75" customHeight="1" x14ac:dyDescent="0.3">
      <c r="A24" s="6" t="s">
        <v>271</v>
      </c>
      <c r="B24" s="1">
        <v>991.03</v>
      </c>
      <c r="C24" s="8" t="s">
        <v>272</v>
      </c>
    </row>
    <row r="25" spans="1:3" ht="15.75" customHeight="1" x14ac:dyDescent="0.3">
      <c r="A25" s="6" t="s">
        <v>273</v>
      </c>
      <c r="B25" s="1">
        <v>818.45</v>
      </c>
      <c r="C25" s="8" t="s">
        <v>274</v>
      </c>
    </row>
    <row r="26" spans="1:3" ht="15.75" customHeight="1" x14ac:dyDescent="0.3">
      <c r="A26" s="6" t="s">
        <v>275</v>
      </c>
      <c r="B26" s="1">
        <v>289.77</v>
      </c>
      <c r="C26" s="8" t="s">
        <v>276</v>
      </c>
    </row>
    <row r="27" spans="1:3" ht="15.75" customHeight="1" x14ac:dyDescent="0.3">
      <c r="A27" s="6" t="s">
        <v>277</v>
      </c>
      <c r="B27" s="1">
        <v>557.72</v>
      </c>
      <c r="C27" s="8" t="s">
        <v>278</v>
      </c>
    </row>
    <row r="28" spans="1:3" ht="15.75" customHeight="1" x14ac:dyDescent="0.3">
      <c r="A28" s="6" t="s">
        <v>279</v>
      </c>
      <c r="B28" s="1">
        <v>714.81</v>
      </c>
      <c r="C28" s="8" t="s">
        <v>280</v>
      </c>
    </row>
    <row r="29" spans="1:3" ht="15.75" customHeight="1" x14ac:dyDescent="0.3">
      <c r="A29" s="6" t="s">
        <v>281</v>
      </c>
      <c r="B29" s="1">
        <v>318.55</v>
      </c>
      <c r="C29" s="8" t="s">
        <v>282</v>
      </c>
    </row>
    <row r="30" spans="1:3" ht="15.75" customHeight="1" x14ac:dyDescent="0.3">
      <c r="A30" s="6" t="s">
        <v>283</v>
      </c>
      <c r="B30" s="1">
        <v>649.76</v>
      </c>
      <c r="C30" s="8" t="s">
        <v>284</v>
      </c>
    </row>
    <row r="31" spans="1:3" ht="15.75" customHeight="1" x14ac:dyDescent="0.3">
      <c r="A31" s="6" t="s">
        <v>285</v>
      </c>
      <c r="B31" s="1">
        <v>830.73</v>
      </c>
      <c r="C31" s="8" t="s">
        <v>286</v>
      </c>
    </row>
    <row r="32" spans="1:3" ht="15.75" customHeight="1" x14ac:dyDescent="0.3">
      <c r="A32" s="6" t="s">
        <v>287</v>
      </c>
      <c r="B32" s="1">
        <v>526.54999999999995</v>
      </c>
      <c r="C32" s="8" t="s">
        <v>288</v>
      </c>
    </row>
    <row r="33" spans="1:3" ht="15.75" customHeight="1" x14ac:dyDescent="0.3">
      <c r="A33" s="6" t="s">
        <v>289</v>
      </c>
      <c r="B33" s="1">
        <v>344.93</v>
      </c>
      <c r="C33" s="8" t="s">
        <v>290</v>
      </c>
    </row>
    <row r="34" spans="1:3" ht="15.75" customHeight="1" x14ac:dyDescent="0.3">
      <c r="A34" s="6" t="s">
        <v>291</v>
      </c>
      <c r="B34" s="1">
        <v>571.66</v>
      </c>
      <c r="C34" s="8" t="s">
        <v>292</v>
      </c>
    </row>
    <row r="35" spans="1:3" ht="15.75" customHeight="1" x14ac:dyDescent="0.3">
      <c r="A35" s="6" t="s">
        <v>293</v>
      </c>
      <c r="B35" s="1">
        <v>867.66</v>
      </c>
      <c r="C35" s="8" t="s">
        <v>294</v>
      </c>
    </row>
    <row r="36" spans="1:3" ht="15.75" customHeight="1" x14ac:dyDescent="0.3">
      <c r="A36" s="6" t="s">
        <v>295</v>
      </c>
      <c r="B36" s="1">
        <v>479.41</v>
      </c>
      <c r="C36" s="8" t="s">
        <v>296</v>
      </c>
    </row>
    <row r="37" spans="1:3" ht="15.75" customHeight="1" x14ac:dyDescent="0.3">
      <c r="A37" s="6" t="s">
        <v>297</v>
      </c>
      <c r="B37" s="1">
        <v>173.67</v>
      </c>
      <c r="C37" s="8" t="s">
        <v>298</v>
      </c>
    </row>
    <row r="38" spans="1:3" ht="15.75" customHeight="1" x14ac:dyDescent="0.3">
      <c r="A38" s="6" t="s">
        <v>299</v>
      </c>
      <c r="B38" s="1">
        <v>694.92</v>
      </c>
      <c r="C38" s="8" t="s">
        <v>300</v>
      </c>
    </row>
    <row r="39" spans="1:3" ht="15.75" customHeight="1" x14ac:dyDescent="0.3">
      <c r="A39" s="6" t="s">
        <v>301</v>
      </c>
      <c r="B39" s="1">
        <v>230.57</v>
      </c>
      <c r="C39" s="8" t="s">
        <v>302</v>
      </c>
    </row>
    <row r="40" spans="1:3" ht="15.75" customHeight="1" x14ac:dyDescent="0.3">
      <c r="A40" s="6" t="s">
        <v>303</v>
      </c>
      <c r="B40" s="1">
        <v>796.34</v>
      </c>
      <c r="C40" s="8" t="s">
        <v>304</v>
      </c>
    </row>
    <row r="41" spans="1:3" ht="15.75" customHeight="1" x14ac:dyDescent="0.3">
      <c r="A41" s="6" t="s">
        <v>305</v>
      </c>
      <c r="B41" s="1">
        <v>532.27</v>
      </c>
      <c r="C41" s="8" t="s">
        <v>306</v>
      </c>
    </row>
    <row r="42" spans="1:3" ht="15.75" customHeight="1" x14ac:dyDescent="0.3">
      <c r="A42" s="6" t="s">
        <v>307</v>
      </c>
      <c r="B42" s="1">
        <v>184.92</v>
      </c>
      <c r="C42" s="8" t="s">
        <v>308</v>
      </c>
    </row>
    <row r="43" spans="1:3" ht="15.75" customHeight="1" x14ac:dyDescent="0.3">
      <c r="A43" s="6" t="s">
        <v>309</v>
      </c>
      <c r="B43" s="1">
        <v>249.3</v>
      </c>
      <c r="C43" s="8" t="s">
        <v>310</v>
      </c>
    </row>
    <row r="44" spans="1:3" ht="15.75" customHeight="1" x14ac:dyDescent="0.3">
      <c r="A44" s="6" t="s">
        <v>311</v>
      </c>
      <c r="B44" s="1">
        <v>783.77</v>
      </c>
      <c r="C44" s="8" t="s">
        <v>312</v>
      </c>
    </row>
    <row r="45" spans="1:3" ht="15.75" customHeight="1" x14ac:dyDescent="0.3">
      <c r="A45" s="6" t="s">
        <v>313</v>
      </c>
      <c r="B45" s="1">
        <v>785.8</v>
      </c>
      <c r="C45" s="8" t="s">
        <v>314</v>
      </c>
    </row>
    <row r="46" spans="1:3" ht="15.75" customHeight="1" x14ac:dyDescent="0.3">
      <c r="A46" s="6" t="s">
        <v>315</v>
      </c>
      <c r="B46" s="1">
        <v>105.67</v>
      </c>
      <c r="C46" s="8" t="s">
        <v>316</v>
      </c>
    </row>
    <row r="47" spans="1:3" ht="15.75" customHeight="1" x14ac:dyDescent="0.3">
      <c r="A47" s="6" t="s">
        <v>317</v>
      </c>
      <c r="B47" s="1">
        <v>579.80999999999995</v>
      </c>
      <c r="C47" s="8" t="s">
        <v>318</v>
      </c>
    </row>
    <row r="48" spans="1:3" ht="15.75" customHeight="1" x14ac:dyDescent="0.3">
      <c r="A48" s="6" t="s">
        <v>319</v>
      </c>
      <c r="B48" s="1">
        <v>851.48</v>
      </c>
      <c r="C48" s="8" t="s">
        <v>320</v>
      </c>
    </row>
    <row r="49" spans="1:3" ht="15.75" customHeight="1" x14ac:dyDescent="0.3">
      <c r="A49" s="6" t="s">
        <v>321</v>
      </c>
      <c r="B49" s="1">
        <v>209.33</v>
      </c>
      <c r="C49" s="8" t="s">
        <v>322</v>
      </c>
    </row>
    <row r="50" spans="1:3" ht="15.75" customHeight="1" x14ac:dyDescent="0.3">
      <c r="A50" s="6" t="s">
        <v>323</v>
      </c>
      <c r="B50" s="1">
        <v>548.4</v>
      </c>
      <c r="C50" s="8" t="s">
        <v>324</v>
      </c>
    </row>
    <row r="51" spans="1:3" ht="15.75" customHeight="1" x14ac:dyDescent="0.3">
      <c r="A51" s="6" t="s">
        <v>325</v>
      </c>
      <c r="B51" s="1">
        <v>432.23</v>
      </c>
      <c r="C51" s="8" t="s">
        <v>326</v>
      </c>
    </row>
    <row r="52" spans="1:3" ht="15.75" customHeight="1" x14ac:dyDescent="0.3">
      <c r="A52" s="6" t="s">
        <v>327</v>
      </c>
      <c r="B52" s="1">
        <v>472.66</v>
      </c>
      <c r="C52" s="8" t="s">
        <v>328</v>
      </c>
    </row>
    <row r="53" spans="1:3" ht="15.75" customHeight="1" x14ac:dyDescent="0.3">
      <c r="A53" s="6" t="s">
        <v>329</v>
      </c>
      <c r="B53" s="1">
        <v>773.96</v>
      </c>
      <c r="C53" s="8" t="s">
        <v>330</v>
      </c>
    </row>
    <row r="54" spans="1:3" ht="15.75" customHeight="1" x14ac:dyDescent="0.3">
      <c r="A54" s="6" t="s">
        <v>331</v>
      </c>
      <c r="B54" s="1">
        <v>951.35</v>
      </c>
      <c r="C54" s="8" t="s">
        <v>332</v>
      </c>
    </row>
    <row r="55" spans="1:3" ht="15.75" customHeight="1" x14ac:dyDescent="0.3">
      <c r="A55" s="6" t="s">
        <v>333</v>
      </c>
      <c r="B55" s="1">
        <v>568.27</v>
      </c>
      <c r="C55" s="8" t="s">
        <v>334</v>
      </c>
    </row>
    <row r="56" spans="1:3" ht="15.75" customHeight="1" x14ac:dyDescent="0.3">
      <c r="A56" s="6" t="s">
        <v>335</v>
      </c>
      <c r="B56" s="1">
        <v>880.2</v>
      </c>
      <c r="C56" s="8" t="s">
        <v>336</v>
      </c>
    </row>
    <row r="57" spans="1:3" ht="15.75" customHeight="1" x14ac:dyDescent="0.3">
      <c r="A57" s="6" t="s">
        <v>337</v>
      </c>
      <c r="B57" s="1">
        <v>780.4</v>
      </c>
      <c r="C57" s="8" t="s">
        <v>338</v>
      </c>
    </row>
    <row r="58" spans="1:3" ht="15.75" customHeight="1" x14ac:dyDescent="0.3">
      <c r="A58" s="6" t="s">
        <v>339</v>
      </c>
      <c r="B58" s="1">
        <v>769.39</v>
      </c>
      <c r="C58" s="8" t="s">
        <v>340</v>
      </c>
    </row>
    <row r="59" spans="1:3" ht="15.75" customHeight="1" x14ac:dyDescent="0.3">
      <c r="A59" s="6" t="s">
        <v>341</v>
      </c>
      <c r="B59" s="1">
        <v>436.04</v>
      </c>
      <c r="C59" s="8" t="s">
        <v>342</v>
      </c>
    </row>
    <row r="60" spans="1:3" ht="15.75" customHeight="1" x14ac:dyDescent="0.3">
      <c r="A60" s="6" t="s">
        <v>343</v>
      </c>
      <c r="B60" s="1">
        <v>241.41</v>
      </c>
      <c r="C60" s="8" t="s">
        <v>344</v>
      </c>
    </row>
    <row r="61" spans="1:3" ht="15.75" customHeight="1" x14ac:dyDescent="0.3">
      <c r="A61" s="6" t="s">
        <v>345</v>
      </c>
      <c r="B61" s="1">
        <v>311.36</v>
      </c>
      <c r="C61" s="8" t="s">
        <v>346</v>
      </c>
    </row>
    <row r="62" spans="1:3" ht="15.75" customHeight="1" x14ac:dyDescent="0.3">
      <c r="A62" s="6" t="s">
        <v>347</v>
      </c>
      <c r="B62" s="1">
        <v>638.89</v>
      </c>
      <c r="C62" s="8" t="s">
        <v>348</v>
      </c>
    </row>
    <row r="63" spans="1:3" ht="15.75" customHeight="1" x14ac:dyDescent="0.3">
      <c r="A63" s="6" t="s">
        <v>349</v>
      </c>
      <c r="B63" s="1">
        <v>850.09</v>
      </c>
      <c r="C63" s="8" t="s">
        <v>350</v>
      </c>
    </row>
    <row r="64" spans="1:3" ht="15.75" customHeight="1" x14ac:dyDescent="0.3">
      <c r="A64" s="6" t="s">
        <v>351</v>
      </c>
      <c r="B64" s="1">
        <v>891.15</v>
      </c>
      <c r="C64" s="8" t="s">
        <v>352</v>
      </c>
    </row>
    <row r="65" spans="1:3" ht="15.75" customHeight="1" x14ac:dyDescent="0.3">
      <c r="A65" s="6" t="s">
        <v>353</v>
      </c>
      <c r="B65" s="1">
        <v>662.74</v>
      </c>
      <c r="C65" s="8" t="s">
        <v>354</v>
      </c>
    </row>
    <row r="66" spans="1:3" ht="15.75" customHeight="1" x14ac:dyDescent="0.3">
      <c r="A66" s="6" t="s">
        <v>355</v>
      </c>
      <c r="B66" s="1">
        <v>527.37</v>
      </c>
      <c r="C66" s="8" t="s">
        <v>356</v>
      </c>
    </row>
    <row r="67" spans="1:3" ht="15.75" customHeight="1" x14ac:dyDescent="0.3">
      <c r="A67" s="6" t="s">
        <v>357</v>
      </c>
      <c r="B67" s="1">
        <v>886.71</v>
      </c>
      <c r="C67" s="8" t="s">
        <v>358</v>
      </c>
    </row>
    <row r="68" spans="1:3" ht="15.75" customHeight="1" x14ac:dyDescent="0.3">
      <c r="A68" s="6" t="s">
        <v>359</v>
      </c>
      <c r="B68" s="1">
        <v>764.33</v>
      </c>
      <c r="C68" s="8" t="s">
        <v>360</v>
      </c>
    </row>
    <row r="69" spans="1:3" ht="15.75" customHeight="1" x14ac:dyDescent="0.3">
      <c r="A69" s="6" t="s">
        <v>361</v>
      </c>
      <c r="B69" s="1">
        <v>319.93</v>
      </c>
      <c r="C69" s="8" t="s">
        <v>362</v>
      </c>
    </row>
    <row r="70" spans="1:3" ht="15.75" customHeight="1" x14ac:dyDescent="0.3">
      <c r="A70" s="6" t="s">
        <v>363</v>
      </c>
      <c r="B70" s="1">
        <v>798.96</v>
      </c>
      <c r="C70" s="8" t="s">
        <v>364</v>
      </c>
    </row>
    <row r="71" spans="1:3" ht="15.75" customHeight="1" x14ac:dyDescent="0.3">
      <c r="A71" s="6" t="s">
        <v>365</v>
      </c>
      <c r="B71" s="1">
        <v>360.75</v>
      </c>
      <c r="C71" s="8" t="s">
        <v>366</v>
      </c>
    </row>
    <row r="72" spans="1:3" ht="15.75" customHeight="1" x14ac:dyDescent="0.3">
      <c r="A72" s="6" t="s">
        <v>367</v>
      </c>
      <c r="B72" s="1">
        <v>268.16000000000003</v>
      </c>
      <c r="C72" s="8" t="s">
        <v>368</v>
      </c>
    </row>
    <row r="73" spans="1:3" ht="15.75" customHeight="1" x14ac:dyDescent="0.3">
      <c r="A73" s="6" t="s">
        <v>369</v>
      </c>
      <c r="B73" s="1">
        <v>931.73</v>
      </c>
      <c r="C73" s="8" t="s">
        <v>370</v>
      </c>
    </row>
    <row r="74" spans="1:3" ht="15.75" customHeight="1" x14ac:dyDescent="0.3">
      <c r="A74" s="6" t="s">
        <v>371</v>
      </c>
      <c r="B74" s="1">
        <v>626.54</v>
      </c>
      <c r="C74" s="8" t="s">
        <v>372</v>
      </c>
    </row>
    <row r="75" spans="1:3" ht="15.75" customHeight="1" x14ac:dyDescent="0.3">
      <c r="A75" s="6" t="s">
        <v>373</v>
      </c>
      <c r="B75" s="1">
        <v>673.97</v>
      </c>
      <c r="C75" s="8" t="s">
        <v>374</v>
      </c>
    </row>
    <row r="76" spans="1:3" ht="15.75" customHeight="1" x14ac:dyDescent="0.3">
      <c r="A76" s="6" t="s">
        <v>375</v>
      </c>
      <c r="B76" s="1">
        <v>362.43</v>
      </c>
      <c r="C76" s="8" t="s">
        <v>376</v>
      </c>
    </row>
    <row r="77" spans="1:3" ht="15.75" customHeight="1" x14ac:dyDescent="0.3">
      <c r="A77" s="6" t="s">
        <v>377</v>
      </c>
      <c r="B77" s="1">
        <v>111.84</v>
      </c>
      <c r="C77" s="8" t="s">
        <v>378</v>
      </c>
    </row>
    <row r="78" spans="1:3" ht="15.75" customHeight="1" x14ac:dyDescent="0.3">
      <c r="A78" s="6" t="s">
        <v>379</v>
      </c>
      <c r="B78" s="1">
        <v>669.59</v>
      </c>
      <c r="C78" s="8" t="s">
        <v>380</v>
      </c>
    </row>
    <row r="79" spans="1:3" ht="15.75" customHeight="1" x14ac:dyDescent="0.3">
      <c r="A79" s="6" t="s">
        <v>381</v>
      </c>
      <c r="B79" s="1">
        <v>431.16</v>
      </c>
      <c r="C79" s="8" t="s">
        <v>382</v>
      </c>
    </row>
    <row r="80" spans="1:3" ht="15.75" customHeight="1" x14ac:dyDescent="0.3">
      <c r="A80" s="6" t="s">
        <v>383</v>
      </c>
      <c r="B80" s="1">
        <v>616.03</v>
      </c>
      <c r="C80" s="8" t="s">
        <v>384</v>
      </c>
    </row>
    <row r="81" spans="1:3" ht="15.75" customHeight="1" x14ac:dyDescent="0.3">
      <c r="A81" s="6" t="s">
        <v>385</v>
      </c>
      <c r="B81" s="1">
        <v>285.99</v>
      </c>
      <c r="C81" s="8" t="s">
        <v>386</v>
      </c>
    </row>
    <row r="82" spans="1:3" ht="15.75" customHeight="1" x14ac:dyDescent="0.3">
      <c r="A82" s="6" t="s">
        <v>387</v>
      </c>
      <c r="B82" s="1">
        <v>466.93</v>
      </c>
      <c r="C82" s="8" t="s">
        <v>388</v>
      </c>
    </row>
    <row r="83" spans="1:3" ht="15.75" customHeight="1" x14ac:dyDescent="0.3">
      <c r="A83" s="6" t="s">
        <v>389</v>
      </c>
      <c r="B83" s="1">
        <v>224.5</v>
      </c>
      <c r="C83" s="8" t="s">
        <v>390</v>
      </c>
    </row>
    <row r="84" spans="1:3" ht="15.75" customHeight="1" x14ac:dyDescent="0.3">
      <c r="A84" s="6" t="s">
        <v>391</v>
      </c>
      <c r="B84" s="1">
        <v>143.16999999999999</v>
      </c>
      <c r="C84" s="8" t="s">
        <v>392</v>
      </c>
    </row>
    <row r="85" spans="1:3" ht="15.75" customHeight="1" x14ac:dyDescent="0.3">
      <c r="A85" s="6" t="s">
        <v>393</v>
      </c>
      <c r="B85" s="1">
        <v>958.01</v>
      </c>
      <c r="C85" s="8" t="s">
        <v>394</v>
      </c>
    </row>
    <row r="86" spans="1:3" ht="15.75" customHeight="1" x14ac:dyDescent="0.3">
      <c r="A86" s="6" t="s">
        <v>395</v>
      </c>
      <c r="B86" s="1">
        <v>960.4</v>
      </c>
      <c r="C86" s="8" t="s">
        <v>396</v>
      </c>
    </row>
    <row r="87" spans="1:3" ht="15.75" customHeight="1" x14ac:dyDescent="0.3">
      <c r="A87" s="6" t="s">
        <v>397</v>
      </c>
      <c r="B87" s="1">
        <v>685.27</v>
      </c>
      <c r="C87" s="8" t="s">
        <v>398</v>
      </c>
    </row>
    <row r="88" spans="1:3" ht="15.75" customHeight="1" x14ac:dyDescent="0.3">
      <c r="A88" s="6" t="s">
        <v>399</v>
      </c>
      <c r="B88" s="1">
        <v>923.3</v>
      </c>
      <c r="C88" s="8" t="s">
        <v>400</v>
      </c>
    </row>
    <row r="89" spans="1:3" ht="15.75" customHeight="1" x14ac:dyDescent="0.3">
      <c r="A89" s="6" t="s">
        <v>401</v>
      </c>
      <c r="B89" s="1">
        <v>635.72</v>
      </c>
      <c r="C89" s="8" t="s">
        <v>402</v>
      </c>
    </row>
    <row r="90" spans="1:3" ht="15.75" customHeight="1" x14ac:dyDescent="0.3">
      <c r="A90" s="6" t="s">
        <v>403</v>
      </c>
      <c r="B90" s="1">
        <v>943.59</v>
      </c>
      <c r="C90" s="8" t="s">
        <v>404</v>
      </c>
    </row>
    <row r="91" spans="1:3" ht="15.75" customHeight="1" x14ac:dyDescent="0.3">
      <c r="A91" s="6" t="s">
        <v>405</v>
      </c>
      <c r="B91" s="1">
        <v>773.32</v>
      </c>
      <c r="C91" s="8" t="s">
        <v>406</v>
      </c>
    </row>
    <row r="92" spans="1:3" ht="15.75" customHeight="1" x14ac:dyDescent="0.3">
      <c r="A92" s="6" t="s">
        <v>407</v>
      </c>
      <c r="B92" s="1">
        <v>756.78</v>
      </c>
      <c r="C92" s="8" t="s">
        <v>408</v>
      </c>
    </row>
    <row r="93" spans="1:3" ht="15.75" customHeight="1" x14ac:dyDescent="0.3">
      <c r="A93" s="6" t="s">
        <v>409</v>
      </c>
      <c r="B93" s="1">
        <v>286.72000000000003</v>
      </c>
      <c r="C93" s="8" t="s">
        <v>410</v>
      </c>
    </row>
    <row r="94" spans="1:3" ht="15.75" customHeight="1" x14ac:dyDescent="0.3">
      <c r="A94" s="6" t="s">
        <v>411</v>
      </c>
      <c r="B94" s="1">
        <v>991.36</v>
      </c>
      <c r="C94" s="8" t="s">
        <v>412</v>
      </c>
    </row>
    <row r="95" spans="1:3" ht="15.75" customHeight="1" x14ac:dyDescent="0.3">
      <c r="A95" s="6" t="s">
        <v>413</v>
      </c>
      <c r="B95" s="1">
        <v>962.92</v>
      </c>
      <c r="C95" s="8" t="s">
        <v>414</v>
      </c>
    </row>
    <row r="96" spans="1:3" ht="15.75" customHeight="1" x14ac:dyDescent="0.3">
      <c r="A96" s="6" t="s">
        <v>415</v>
      </c>
      <c r="B96" s="1">
        <v>464.62</v>
      </c>
      <c r="C96" s="8" t="s">
        <v>416</v>
      </c>
    </row>
    <row r="97" spans="1:3" ht="15.75" customHeight="1" x14ac:dyDescent="0.3">
      <c r="A97" s="6" t="s">
        <v>417</v>
      </c>
      <c r="B97" s="1">
        <v>640.87</v>
      </c>
      <c r="C97" s="8" t="s">
        <v>418</v>
      </c>
    </row>
    <row r="98" spans="1:3" ht="15.75" customHeight="1" x14ac:dyDescent="0.3">
      <c r="A98" s="6" t="s">
        <v>419</v>
      </c>
      <c r="B98" s="1">
        <v>329.11</v>
      </c>
      <c r="C98" s="8" t="s">
        <v>420</v>
      </c>
    </row>
    <row r="99" spans="1:3" ht="15.75" customHeight="1" x14ac:dyDescent="0.3">
      <c r="A99" s="6" t="s">
        <v>421</v>
      </c>
      <c r="B99" s="1">
        <v>608.07000000000005</v>
      </c>
      <c r="C99" s="8" t="s">
        <v>422</v>
      </c>
    </row>
    <row r="100" spans="1:3" ht="15.75" customHeight="1" x14ac:dyDescent="0.3">
      <c r="A100" s="6" t="s">
        <v>423</v>
      </c>
      <c r="B100" s="1">
        <v>256.33999999999997</v>
      </c>
      <c r="C100" s="8" t="s">
        <v>424</v>
      </c>
    </row>
    <row r="101" spans="1:3" ht="15.75" customHeight="1" x14ac:dyDescent="0.3">
      <c r="A101" s="9" t="s">
        <v>425</v>
      </c>
      <c r="B101" s="10">
        <v>169.33</v>
      </c>
      <c r="C101" s="11" t="s">
        <v>426</v>
      </c>
    </row>
    <row r="102" spans="1:3" ht="15.75" customHeight="1" x14ac:dyDescent="0.3">
      <c r="A102" s="2"/>
      <c r="B102" s="2"/>
      <c r="C102" s="2"/>
    </row>
    <row r="103" spans="1:3" ht="15.75" customHeight="1" x14ac:dyDescent="0.3">
      <c r="A103" s="2"/>
      <c r="B103" s="2"/>
      <c r="C103" s="2"/>
    </row>
    <row r="104" spans="1:3" ht="15.75" customHeight="1" x14ac:dyDescent="0.3">
      <c r="A104" s="2"/>
      <c r="B104" s="2"/>
      <c r="C104" s="2"/>
    </row>
    <row r="105" spans="1:3" ht="15.75" customHeight="1" x14ac:dyDescent="0.3">
      <c r="A105" s="2"/>
      <c r="B105" s="2"/>
      <c r="C105" s="2"/>
    </row>
    <row r="106" spans="1:3" ht="15.75" customHeight="1" x14ac:dyDescent="0.3">
      <c r="A106" s="2"/>
      <c r="B106" s="2"/>
      <c r="C106" s="2"/>
    </row>
    <row r="107" spans="1:3" ht="15.75" customHeight="1" x14ac:dyDescent="0.3">
      <c r="A107" s="2"/>
      <c r="B107" s="2"/>
      <c r="C107" s="2"/>
    </row>
    <row r="108" spans="1:3" ht="15.75" customHeight="1" x14ac:dyDescent="0.3">
      <c r="A108" s="2"/>
      <c r="B108" s="2"/>
      <c r="C108" s="2"/>
    </row>
    <row r="109" spans="1:3" ht="15.75" customHeight="1" x14ac:dyDescent="0.3">
      <c r="A109" s="2"/>
      <c r="B109" s="2"/>
      <c r="C109" s="2"/>
    </row>
    <row r="110" spans="1:3" ht="15.75" customHeight="1" x14ac:dyDescent="0.3">
      <c r="A110" s="2"/>
      <c r="B110" s="2"/>
      <c r="C110" s="2"/>
    </row>
    <row r="111" spans="1:3" ht="15.75" customHeight="1" x14ac:dyDescent="0.3">
      <c r="A111" s="2"/>
      <c r="B111" s="2"/>
      <c r="C111" s="2"/>
    </row>
    <row r="112" spans="1:3" ht="15.75" customHeight="1" x14ac:dyDescent="0.3">
      <c r="A112" s="2"/>
      <c r="B112" s="2"/>
      <c r="C112" s="2"/>
    </row>
    <row r="113" spans="1:3" ht="15.75" customHeight="1" x14ac:dyDescent="0.3">
      <c r="A113" s="2"/>
      <c r="B113" s="2"/>
      <c r="C113" s="2"/>
    </row>
    <row r="114" spans="1:3" ht="15.75" customHeight="1" x14ac:dyDescent="0.3">
      <c r="A114" s="2"/>
      <c r="B114" s="2"/>
      <c r="C114" s="2"/>
    </row>
    <row r="115" spans="1:3" ht="15.75" customHeight="1" x14ac:dyDescent="0.3">
      <c r="A115" s="2"/>
      <c r="B115" s="2"/>
      <c r="C115" s="2"/>
    </row>
    <row r="116" spans="1:3" ht="15.75" customHeight="1" x14ac:dyDescent="0.3">
      <c r="A116" s="2"/>
      <c r="B116" s="2"/>
      <c r="C116" s="2"/>
    </row>
    <row r="117" spans="1:3" ht="15.75" customHeight="1" x14ac:dyDescent="0.3">
      <c r="A117" s="2"/>
      <c r="B117" s="2"/>
      <c r="C117" s="2"/>
    </row>
    <row r="118" spans="1:3" ht="15.75" customHeight="1" x14ac:dyDescent="0.3">
      <c r="A118" s="2"/>
      <c r="B118" s="2"/>
      <c r="C118" s="2"/>
    </row>
    <row r="119" spans="1:3" ht="15.75" customHeight="1" x14ac:dyDescent="0.3">
      <c r="A119" s="2"/>
      <c r="B119" s="2"/>
      <c r="C119" s="2"/>
    </row>
    <row r="120" spans="1:3" ht="15.75" customHeight="1" x14ac:dyDescent="0.3">
      <c r="A120" s="2"/>
      <c r="B120" s="2"/>
      <c r="C120" s="2"/>
    </row>
    <row r="121" spans="1:3" ht="15.75" customHeight="1" x14ac:dyDescent="0.3">
      <c r="A121" s="2"/>
      <c r="B121" s="2"/>
      <c r="C121" s="2"/>
    </row>
    <row r="122" spans="1:3" ht="15.75" customHeight="1" x14ac:dyDescent="0.3">
      <c r="A122" s="2"/>
      <c r="B122" s="2"/>
      <c r="C122" s="2"/>
    </row>
    <row r="123" spans="1:3" ht="15.75" customHeight="1" x14ac:dyDescent="0.3">
      <c r="A123" s="2"/>
      <c r="B123" s="2"/>
      <c r="C123" s="2"/>
    </row>
    <row r="124" spans="1:3" ht="15.75" customHeight="1" x14ac:dyDescent="0.3">
      <c r="A124" s="2"/>
      <c r="B124" s="2"/>
      <c r="C124" s="2"/>
    </row>
    <row r="125" spans="1:3" ht="15.75" customHeight="1" x14ac:dyDescent="0.3">
      <c r="A125" s="2"/>
      <c r="B125" s="2"/>
      <c r="C125" s="2"/>
    </row>
    <row r="126" spans="1:3" ht="15.75" customHeight="1" x14ac:dyDescent="0.3">
      <c r="A126" s="2"/>
      <c r="B126" s="2"/>
      <c r="C126" s="2"/>
    </row>
    <row r="127" spans="1:3" ht="15.75" customHeight="1" x14ac:dyDescent="0.3">
      <c r="A127" s="2"/>
      <c r="B127" s="2"/>
      <c r="C127" s="2"/>
    </row>
    <row r="128" spans="1:3" ht="15.75" customHeight="1" x14ac:dyDescent="0.3">
      <c r="A128" s="2"/>
      <c r="B128" s="2"/>
      <c r="C128" s="2"/>
    </row>
    <row r="129" spans="1:3" ht="15.75" customHeight="1" x14ac:dyDescent="0.3">
      <c r="A129" s="2"/>
      <c r="B129" s="2"/>
      <c r="C129" s="2"/>
    </row>
    <row r="130" spans="1:3" ht="15.75" customHeight="1" x14ac:dyDescent="0.3">
      <c r="A130" s="2"/>
      <c r="B130" s="2"/>
      <c r="C130" s="2"/>
    </row>
    <row r="131" spans="1:3" ht="15.75" customHeight="1" x14ac:dyDescent="0.3">
      <c r="A131" s="2"/>
      <c r="B131" s="2"/>
      <c r="C131" s="2"/>
    </row>
    <row r="132" spans="1:3" ht="15.75" customHeight="1" x14ac:dyDescent="0.3">
      <c r="A132" s="2"/>
      <c r="B132" s="2"/>
      <c r="C132" s="2"/>
    </row>
    <row r="133" spans="1:3" ht="15.75" customHeight="1" x14ac:dyDescent="0.3">
      <c r="A133" s="2"/>
      <c r="B133" s="2"/>
      <c r="C133" s="2"/>
    </row>
    <row r="134" spans="1:3" ht="15.75" customHeight="1" x14ac:dyDescent="0.3">
      <c r="A134" s="2"/>
      <c r="B134" s="2"/>
      <c r="C134" s="2"/>
    </row>
    <row r="135" spans="1:3" ht="15.75" customHeight="1" x14ac:dyDescent="0.3">
      <c r="A135" s="2"/>
      <c r="B135" s="2"/>
      <c r="C135" s="2"/>
    </row>
    <row r="136" spans="1:3" ht="15.75" customHeight="1" x14ac:dyDescent="0.3">
      <c r="A136" s="2"/>
      <c r="B136" s="2"/>
      <c r="C136" s="2"/>
    </row>
    <row r="137" spans="1:3" ht="15.75" customHeight="1" x14ac:dyDescent="0.3">
      <c r="A137" s="2"/>
      <c r="B137" s="2"/>
      <c r="C137" s="2"/>
    </row>
    <row r="138" spans="1:3" ht="15.75" customHeight="1" x14ac:dyDescent="0.3">
      <c r="A138" s="2"/>
      <c r="B138" s="2"/>
      <c r="C138" s="2"/>
    </row>
    <row r="139" spans="1:3" ht="15.75" customHeight="1" x14ac:dyDescent="0.3">
      <c r="A139" s="2"/>
      <c r="B139" s="2"/>
      <c r="C139" s="2"/>
    </row>
    <row r="140" spans="1:3" ht="15.75" customHeight="1" x14ac:dyDescent="0.3">
      <c r="A140" s="2"/>
      <c r="B140" s="2"/>
      <c r="C140" s="2"/>
    </row>
    <row r="141" spans="1:3" ht="15.75" customHeight="1" x14ac:dyDescent="0.3">
      <c r="A141" s="2"/>
      <c r="B141" s="2"/>
      <c r="C141" s="2"/>
    </row>
    <row r="142" spans="1:3" ht="15.75" customHeight="1" x14ac:dyDescent="0.3">
      <c r="A142" s="2"/>
      <c r="B142" s="2"/>
      <c r="C142" s="2"/>
    </row>
    <row r="143" spans="1:3" ht="15.75" customHeight="1" x14ac:dyDescent="0.3">
      <c r="A143" s="2"/>
      <c r="B143" s="2"/>
      <c r="C143" s="2"/>
    </row>
    <row r="144" spans="1:3" ht="15.75" customHeight="1" x14ac:dyDescent="0.3">
      <c r="A144" s="2"/>
      <c r="B144" s="2"/>
      <c r="C144" s="2"/>
    </row>
    <row r="145" spans="1:3" ht="15.75" customHeight="1" x14ac:dyDescent="0.3">
      <c r="A145" s="2"/>
      <c r="B145" s="2"/>
      <c r="C145" s="2"/>
    </row>
    <row r="146" spans="1:3" ht="15.75" customHeight="1" x14ac:dyDescent="0.3">
      <c r="A146" s="2"/>
      <c r="B146" s="2"/>
      <c r="C146" s="2"/>
    </row>
    <row r="147" spans="1:3" ht="15.75" customHeight="1" x14ac:dyDescent="0.3">
      <c r="A147" s="2"/>
      <c r="B147" s="2"/>
      <c r="C147" s="2"/>
    </row>
    <row r="148" spans="1:3" ht="15.75" customHeight="1" x14ac:dyDescent="0.3">
      <c r="A148" s="2"/>
      <c r="B148" s="2"/>
      <c r="C148" s="2"/>
    </row>
    <row r="149" spans="1:3" ht="15.75" customHeight="1" x14ac:dyDescent="0.3">
      <c r="A149" s="2"/>
      <c r="B149" s="2"/>
      <c r="C149" s="2"/>
    </row>
    <row r="150" spans="1:3" ht="15.75" customHeight="1" x14ac:dyDescent="0.3">
      <c r="A150" s="2"/>
      <c r="B150" s="2"/>
      <c r="C150" s="2"/>
    </row>
    <row r="151" spans="1:3" ht="15.75" customHeight="1" x14ac:dyDescent="0.3">
      <c r="A151" s="2"/>
      <c r="B151" s="2"/>
      <c r="C151" s="2"/>
    </row>
    <row r="152" spans="1:3" ht="15.75" customHeight="1" x14ac:dyDescent="0.3">
      <c r="A152" s="2"/>
      <c r="B152" s="2"/>
      <c r="C152" s="2"/>
    </row>
    <row r="153" spans="1:3" ht="15.75" customHeight="1" x14ac:dyDescent="0.3">
      <c r="A153" s="2"/>
      <c r="B153" s="2"/>
      <c r="C153" s="2"/>
    </row>
    <row r="154" spans="1:3" ht="15.75" customHeight="1" x14ac:dyDescent="0.3">
      <c r="A154" s="2"/>
      <c r="B154" s="2"/>
      <c r="C154" s="2"/>
    </row>
    <row r="155" spans="1:3" ht="15.75" customHeight="1" x14ac:dyDescent="0.3">
      <c r="A155" s="2"/>
      <c r="B155" s="2"/>
      <c r="C155" s="2"/>
    </row>
    <row r="156" spans="1:3" ht="15.75" customHeight="1" x14ac:dyDescent="0.3">
      <c r="A156" s="2"/>
      <c r="B156" s="2"/>
      <c r="C156" s="2"/>
    </row>
    <row r="157" spans="1:3" ht="15.75" customHeight="1" x14ac:dyDescent="0.3">
      <c r="A157" s="2"/>
      <c r="B157" s="2"/>
      <c r="C157" s="2"/>
    </row>
    <row r="158" spans="1:3" ht="15.75" customHeight="1" x14ac:dyDescent="0.3">
      <c r="A158" s="2"/>
      <c r="B158" s="2"/>
      <c r="C158" s="2"/>
    </row>
    <row r="159" spans="1:3" ht="15.75" customHeight="1" x14ac:dyDescent="0.3">
      <c r="A159" s="2"/>
      <c r="B159" s="2"/>
      <c r="C159" s="2"/>
    </row>
    <row r="160" spans="1:3" ht="15.75" customHeight="1" x14ac:dyDescent="0.3">
      <c r="A160" s="2"/>
      <c r="B160" s="2"/>
      <c r="C160" s="2"/>
    </row>
    <row r="161" spans="1:3" ht="15.75" customHeight="1" x14ac:dyDescent="0.3">
      <c r="A161" s="2"/>
      <c r="B161" s="2"/>
      <c r="C161" s="2"/>
    </row>
    <row r="162" spans="1:3" ht="15.75" customHeight="1" x14ac:dyDescent="0.3">
      <c r="A162" s="2"/>
      <c r="B162" s="2"/>
      <c r="C162" s="2"/>
    </row>
    <row r="163" spans="1:3" ht="15.75" customHeight="1" x14ac:dyDescent="0.3">
      <c r="A163" s="2"/>
      <c r="B163" s="2"/>
      <c r="C163" s="2"/>
    </row>
    <row r="164" spans="1:3" ht="15.75" customHeight="1" x14ac:dyDescent="0.3">
      <c r="A164" s="2"/>
      <c r="B164" s="2"/>
      <c r="C164" s="2"/>
    </row>
    <row r="165" spans="1:3" ht="15.75" customHeight="1" x14ac:dyDescent="0.3">
      <c r="A165" s="2"/>
      <c r="B165" s="2"/>
      <c r="C165" s="2"/>
    </row>
    <row r="166" spans="1:3" ht="15.75" customHeight="1" x14ac:dyDescent="0.3">
      <c r="A166" s="2"/>
      <c r="B166" s="2"/>
      <c r="C166" s="2"/>
    </row>
    <row r="167" spans="1:3" ht="15.75" customHeight="1" x14ac:dyDescent="0.3">
      <c r="A167" s="2"/>
      <c r="B167" s="2"/>
      <c r="C167" s="2"/>
    </row>
    <row r="168" spans="1:3" ht="15.75" customHeight="1" x14ac:dyDescent="0.3">
      <c r="A168" s="2"/>
      <c r="B168" s="2"/>
      <c r="C168" s="2"/>
    </row>
    <row r="169" spans="1:3" ht="15.75" customHeight="1" x14ac:dyDescent="0.3">
      <c r="A169" s="2"/>
      <c r="B169" s="2"/>
      <c r="C169" s="2"/>
    </row>
    <row r="170" spans="1:3" ht="15.75" customHeight="1" x14ac:dyDescent="0.3">
      <c r="A170" s="2"/>
      <c r="B170" s="2"/>
      <c r="C170" s="2"/>
    </row>
    <row r="171" spans="1:3" ht="15.75" customHeight="1" x14ac:dyDescent="0.3">
      <c r="A171" s="2"/>
      <c r="B171" s="2"/>
      <c r="C171" s="2"/>
    </row>
    <row r="172" spans="1:3" ht="15.75" customHeight="1" x14ac:dyDescent="0.3">
      <c r="A172" s="2"/>
      <c r="B172" s="2"/>
      <c r="C172" s="2"/>
    </row>
    <row r="173" spans="1:3" ht="15.75" customHeight="1" x14ac:dyDescent="0.3">
      <c r="A173" s="2"/>
      <c r="B173" s="2"/>
      <c r="C173" s="2"/>
    </row>
    <row r="174" spans="1:3" ht="15.75" customHeight="1" x14ac:dyDescent="0.3">
      <c r="A174" s="2"/>
      <c r="B174" s="2"/>
      <c r="C174" s="2"/>
    </row>
    <row r="175" spans="1:3" ht="15.75" customHeight="1" x14ac:dyDescent="0.3">
      <c r="A175" s="2"/>
      <c r="B175" s="2"/>
      <c r="C175" s="2"/>
    </row>
    <row r="176" spans="1:3" ht="15.75" customHeight="1" x14ac:dyDescent="0.3">
      <c r="A176" s="2"/>
      <c r="B176" s="2"/>
      <c r="C176" s="2"/>
    </row>
    <row r="177" spans="1:3" ht="15.75" customHeight="1" x14ac:dyDescent="0.3">
      <c r="A177" s="2"/>
      <c r="B177" s="2"/>
      <c r="C177" s="2"/>
    </row>
    <row r="178" spans="1:3" ht="15.75" customHeight="1" x14ac:dyDescent="0.3">
      <c r="A178" s="2"/>
      <c r="B178" s="2"/>
      <c r="C178" s="2"/>
    </row>
    <row r="179" spans="1:3" ht="15.75" customHeight="1" x14ac:dyDescent="0.3">
      <c r="A179" s="2"/>
      <c r="B179" s="2"/>
      <c r="C179" s="2"/>
    </row>
    <row r="180" spans="1:3" ht="15.75" customHeight="1" x14ac:dyDescent="0.3">
      <c r="A180" s="2"/>
      <c r="B180" s="2"/>
      <c r="C180" s="2"/>
    </row>
    <row r="181" spans="1:3" ht="15.75" customHeight="1" x14ac:dyDescent="0.3">
      <c r="A181" s="2"/>
      <c r="B181" s="2"/>
      <c r="C181" s="2"/>
    </row>
    <row r="182" spans="1:3" ht="15.75" customHeight="1" x14ac:dyDescent="0.3">
      <c r="A182" s="2"/>
      <c r="B182" s="2"/>
      <c r="C182" s="2"/>
    </row>
    <row r="183" spans="1:3" ht="15.75" customHeight="1" x14ac:dyDescent="0.3">
      <c r="A183" s="2"/>
      <c r="B183" s="2"/>
      <c r="C183" s="2"/>
    </row>
    <row r="184" spans="1:3" ht="15.75" customHeight="1" x14ac:dyDescent="0.3">
      <c r="A184" s="2"/>
      <c r="B184" s="2"/>
      <c r="C184" s="2"/>
    </row>
    <row r="185" spans="1:3" ht="15.75" customHeight="1" x14ac:dyDescent="0.3">
      <c r="A185" s="2"/>
      <c r="B185" s="2"/>
      <c r="C185" s="2"/>
    </row>
    <row r="186" spans="1:3" ht="15.75" customHeight="1" x14ac:dyDescent="0.3">
      <c r="A186" s="2"/>
      <c r="B186" s="2"/>
      <c r="C186" s="2"/>
    </row>
    <row r="187" spans="1:3" ht="15.75" customHeight="1" x14ac:dyDescent="0.3">
      <c r="A187" s="2"/>
      <c r="B187" s="2"/>
      <c r="C187" s="2"/>
    </row>
    <row r="188" spans="1:3" ht="15.75" customHeight="1" x14ac:dyDescent="0.3">
      <c r="A188" s="2"/>
      <c r="B188" s="2"/>
      <c r="C188" s="2"/>
    </row>
    <row r="189" spans="1:3" ht="15.75" customHeight="1" x14ac:dyDescent="0.3">
      <c r="A189" s="2"/>
      <c r="B189" s="2"/>
      <c r="C189" s="2"/>
    </row>
    <row r="190" spans="1:3" ht="15.75" customHeight="1" x14ac:dyDescent="0.3">
      <c r="A190" s="2"/>
      <c r="B190" s="2"/>
      <c r="C190" s="2"/>
    </row>
    <row r="191" spans="1:3" ht="15.75" customHeight="1" x14ac:dyDescent="0.3">
      <c r="A191" s="2"/>
      <c r="B191" s="2"/>
      <c r="C191" s="2"/>
    </row>
    <row r="192" spans="1:3" ht="15.75" customHeight="1" x14ac:dyDescent="0.3">
      <c r="A192" s="2"/>
      <c r="B192" s="2"/>
      <c r="C192" s="2"/>
    </row>
    <row r="193" spans="1:3" ht="15.75" customHeight="1" x14ac:dyDescent="0.3">
      <c r="A193" s="2"/>
      <c r="B193" s="2"/>
      <c r="C193" s="2"/>
    </row>
    <row r="194" spans="1:3" ht="15.75" customHeight="1" x14ac:dyDescent="0.3">
      <c r="A194" s="2"/>
      <c r="B194" s="2"/>
      <c r="C194" s="2"/>
    </row>
    <row r="195" spans="1:3" ht="15.75" customHeight="1" x14ac:dyDescent="0.3">
      <c r="A195" s="2"/>
      <c r="B195" s="2"/>
      <c r="C195" s="2"/>
    </row>
    <row r="196" spans="1:3" ht="15.75" customHeight="1" x14ac:dyDescent="0.3">
      <c r="A196" s="2"/>
      <c r="B196" s="2"/>
      <c r="C196" s="2"/>
    </row>
    <row r="197" spans="1:3" ht="15.75" customHeight="1" x14ac:dyDescent="0.3">
      <c r="A197" s="2"/>
      <c r="B197" s="2"/>
      <c r="C197" s="2"/>
    </row>
    <row r="198" spans="1:3" ht="15.75" customHeight="1" x14ac:dyDescent="0.3">
      <c r="A198" s="2"/>
      <c r="B198" s="2"/>
      <c r="C198" s="2"/>
    </row>
    <row r="199" spans="1:3" ht="15.75" customHeight="1" x14ac:dyDescent="0.3">
      <c r="A199" s="2"/>
      <c r="B199" s="2"/>
      <c r="C199" s="2"/>
    </row>
    <row r="200" spans="1:3" ht="15.75" customHeight="1" x14ac:dyDescent="0.3">
      <c r="A200" s="2"/>
      <c r="B200" s="2"/>
      <c r="C200" s="2"/>
    </row>
    <row r="201" spans="1:3" ht="15.75" customHeight="1" x14ac:dyDescent="0.3">
      <c r="A201" s="2"/>
      <c r="B201" s="2"/>
      <c r="C201" s="2"/>
    </row>
    <row r="202" spans="1:3" ht="15.75" customHeight="1" x14ac:dyDescent="0.3">
      <c r="A202" s="2"/>
      <c r="B202" s="2"/>
      <c r="C202" s="2"/>
    </row>
    <row r="203" spans="1:3" ht="15.75" customHeight="1" x14ac:dyDescent="0.3">
      <c r="A203" s="2"/>
      <c r="B203" s="2"/>
      <c r="C203" s="2"/>
    </row>
    <row r="204" spans="1:3" ht="15.75" customHeight="1" x14ac:dyDescent="0.3">
      <c r="A204" s="2"/>
      <c r="B204" s="2"/>
      <c r="C204" s="2"/>
    </row>
    <row r="205" spans="1:3" ht="15.75" customHeight="1" x14ac:dyDescent="0.3">
      <c r="A205" s="2"/>
      <c r="B205" s="2"/>
      <c r="C205" s="2"/>
    </row>
    <row r="206" spans="1:3" ht="15.75" customHeight="1" x14ac:dyDescent="0.3">
      <c r="A206" s="2"/>
      <c r="B206" s="2"/>
      <c r="C206" s="2"/>
    </row>
    <row r="207" spans="1:3" ht="15.75" customHeight="1" x14ac:dyDescent="0.3">
      <c r="A207" s="2"/>
      <c r="B207" s="2"/>
      <c r="C207" s="2"/>
    </row>
    <row r="208" spans="1:3" ht="15.75" customHeight="1" x14ac:dyDescent="0.3">
      <c r="A208" s="2"/>
      <c r="B208" s="2"/>
      <c r="C208" s="2"/>
    </row>
    <row r="209" spans="1:3" ht="15.75" customHeight="1" x14ac:dyDescent="0.3">
      <c r="A209" s="2"/>
      <c r="B209" s="2"/>
      <c r="C209" s="2"/>
    </row>
    <row r="210" spans="1:3" ht="15.75" customHeight="1" x14ac:dyDescent="0.3">
      <c r="A210" s="2"/>
      <c r="B210" s="2"/>
      <c r="C210" s="2"/>
    </row>
    <row r="211" spans="1:3" ht="15.75" customHeight="1" x14ac:dyDescent="0.3">
      <c r="A211" s="2"/>
      <c r="B211" s="2"/>
      <c r="C211" s="2"/>
    </row>
    <row r="212" spans="1:3" ht="15.75" customHeight="1" x14ac:dyDescent="0.3">
      <c r="A212" s="2"/>
      <c r="B212" s="2"/>
      <c r="C212" s="2"/>
    </row>
    <row r="213" spans="1:3" ht="15.75" customHeight="1" x14ac:dyDescent="0.3">
      <c r="A213" s="2"/>
      <c r="B213" s="2"/>
      <c r="C213" s="2"/>
    </row>
    <row r="214" spans="1:3" ht="15.75" customHeight="1" x14ac:dyDescent="0.3">
      <c r="A214" s="2"/>
      <c r="B214" s="2"/>
      <c r="C214" s="2"/>
    </row>
    <row r="215" spans="1:3" ht="15.75" customHeight="1" x14ac:dyDescent="0.3">
      <c r="A215" s="2"/>
      <c r="B215" s="2"/>
      <c r="C215" s="2"/>
    </row>
    <row r="216" spans="1:3" ht="15.75" customHeight="1" x14ac:dyDescent="0.3">
      <c r="A216" s="2"/>
      <c r="B216" s="2"/>
      <c r="C216" s="2"/>
    </row>
    <row r="217" spans="1:3" ht="15.75" customHeight="1" x14ac:dyDescent="0.3">
      <c r="A217" s="2"/>
      <c r="B217" s="2"/>
      <c r="C217" s="2"/>
    </row>
    <row r="218" spans="1:3" ht="15.75" customHeight="1" x14ac:dyDescent="0.3">
      <c r="A218" s="2"/>
      <c r="B218" s="2"/>
      <c r="C218" s="2"/>
    </row>
    <row r="219" spans="1:3" ht="15.75" customHeight="1" x14ac:dyDescent="0.3">
      <c r="A219" s="2"/>
      <c r="B219" s="2"/>
      <c r="C219" s="2"/>
    </row>
    <row r="220" spans="1:3" ht="15.75" customHeight="1" x14ac:dyDescent="0.3">
      <c r="A220" s="2"/>
      <c r="B220" s="2"/>
      <c r="C220" s="2"/>
    </row>
    <row r="221" spans="1:3" ht="15.75" customHeight="1" x14ac:dyDescent="0.3">
      <c r="A221" s="2"/>
      <c r="B221" s="2"/>
      <c r="C221" s="2"/>
    </row>
    <row r="222" spans="1:3" ht="15.75" customHeight="1" x14ac:dyDescent="0.3">
      <c r="A222" s="2"/>
      <c r="B222" s="2"/>
      <c r="C222" s="2"/>
    </row>
    <row r="223" spans="1:3" ht="15.75" customHeight="1" x14ac:dyDescent="0.3">
      <c r="A223" s="2"/>
      <c r="B223" s="2"/>
      <c r="C223" s="2"/>
    </row>
    <row r="224" spans="1:3" ht="15.75" customHeight="1" x14ac:dyDescent="0.3">
      <c r="A224" s="2"/>
      <c r="B224" s="2"/>
      <c r="C224" s="2"/>
    </row>
    <row r="225" spans="1:3" ht="15.75" customHeight="1" x14ac:dyDescent="0.3">
      <c r="A225" s="2"/>
      <c r="B225" s="2"/>
      <c r="C225" s="2"/>
    </row>
    <row r="226" spans="1:3" ht="15.75" customHeight="1" x14ac:dyDescent="0.3">
      <c r="A226" s="2"/>
      <c r="B226" s="2"/>
      <c r="C226" s="2"/>
    </row>
    <row r="227" spans="1:3" ht="15.75" customHeight="1" x14ac:dyDescent="0.3">
      <c r="A227" s="2"/>
      <c r="B227" s="2"/>
      <c r="C227" s="2"/>
    </row>
    <row r="228" spans="1:3" ht="15.75" customHeight="1" x14ac:dyDescent="0.3">
      <c r="A228" s="2"/>
      <c r="B228" s="2"/>
      <c r="C228" s="2"/>
    </row>
    <row r="229" spans="1:3" ht="15.75" customHeight="1" x14ac:dyDescent="0.3">
      <c r="A229" s="2"/>
      <c r="B229" s="2"/>
      <c r="C229" s="2"/>
    </row>
    <row r="230" spans="1:3" ht="15.75" customHeight="1" x14ac:dyDescent="0.3">
      <c r="A230" s="2"/>
      <c r="B230" s="2"/>
      <c r="C230" s="2"/>
    </row>
    <row r="231" spans="1:3" ht="15.75" customHeight="1" x14ac:dyDescent="0.3">
      <c r="A231" s="2"/>
      <c r="B231" s="2"/>
      <c r="C231" s="2"/>
    </row>
    <row r="232" spans="1:3" ht="15.75" customHeight="1" x14ac:dyDescent="0.3">
      <c r="A232" s="2"/>
      <c r="B232" s="2"/>
      <c r="C232" s="2"/>
    </row>
    <row r="233" spans="1:3" ht="15.75" customHeight="1" x14ac:dyDescent="0.3">
      <c r="A233" s="2"/>
      <c r="B233" s="2"/>
      <c r="C233" s="2"/>
    </row>
    <row r="234" spans="1:3" ht="15.75" customHeight="1" x14ac:dyDescent="0.3">
      <c r="A234" s="2"/>
      <c r="B234" s="2"/>
      <c r="C234" s="2"/>
    </row>
    <row r="235" spans="1:3" ht="15.75" customHeight="1" x14ac:dyDescent="0.3">
      <c r="A235" s="2"/>
      <c r="B235" s="2"/>
      <c r="C235" s="2"/>
    </row>
    <row r="236" spans="1:3" ht="15.75" customHeight="1" x14ac:dyDescent="0.3">
      <c r="A236" s="2"/>
      <c r="B236" s="2"/>
      <c r="C236" s="2"/>
    </row>
    <row r="237" spans="1:3" ht="15.75" customHeight="1" x14ac:dyDescent="0.3">
      <c r="A237" s="2"/>
      <c r="B237" s="2"/>
      <c r="C237" s="2"/>
    </row>
    <row r="238" spans="1:3" ht="15.75" customHeight="1" x14ac:dyDescent="0.3">
      <c r="A238" s="2"/>
      <c r="B238" s="2"/>
      <c r="C238" s="2"/>
    </row>
    <row r="239" spans="1:3" ht="15.75" customHeight="1" x14ac:dyDescent="0.3">
      <c r="A239" s="2"/>
      <c r="B239" s="2"/>
      <c r="C239" s="2"/>
    </row>
    <row r="240" spans="1:3" ht="15.75" customHeight="1" x14ac:dyDescent="0.3">
      <c r="A240" s="2"/>
      <c r="B240" s="2"/>
      <c r="C240" s="2"/>
    </row>
    <row r="241" spans="1:3" ht="15.75" customHeight="1" x14ac:dyDescent="0.3">
      <c r="A241" s="2"/>
      <c r="B241" s="2"/>
      <c r="C241" s="2"/>
    </row>
    <row r="242" spans="1:3" ht="15.75" customHeight="1" x14ac:dyDescent="0.3">
      <c r="A242" s="2"/>
      <c r="B242" s="2"/>
      <c r="C242" s="2"/>
    </row>
    <row r="243" spans="1:3" ht="15.75" customHeight="1" x14ac:dyDescent="0.3">
      <c r="A243" s="2"/>
      <c r="B243" s="2"/>
      <c r="C243" s="2"/>
    </row>
    <row r="244" spans="1:3" ht="15.75" customHeight="1" x14ac:dyDescent="0.3">
      <c r="A244" s="2"/>
      <c r="B244" s="2"/>
      <c r="C244" s="2"/>
    </row>
    <row r="245" spans="1:3" ht="15.75" customHeight="1" x14ac:dyDescent="0.3">
      <c r="A245" s="2"/>
      <c r="B245" s="2"/>
      <c r="C245" s="2"/>
    </row>
    <row r="246" spans="1:3" ht="15.75" customHeight="1" x14ac:dyDescent="0.3">
      <c r="A246" s="2"/>
      <c r="B246" s="2"/>
      <c r="C246" s="2"/>
    </row>
    <row r="247" spans="1:3" ht="15.75" customHeight="1" x14ac:dyDescent="0.3">
      <c r="A247" s="2"/>
      <c r="B247" s="2"/>
      <c r="C247" s="2"/>
    </row>
    <row r="248" spans="1:3" ht="15.75" customHeight="1" x14ac:dyDescent="0.3">
      <c r="A248" s="2"/>
      <c r="B248" s="2"/>
      <c r="C248" s="2"/>
    </row>
    <row r="249" spans="1:3" ht="15.75" customHeight="1" x14ac:dyDescent="0.3">
      <c r="A249" s="2"/>
      <c r="B249" s="2"/>
      <c r="C249" s="2"/>
    </row>
    <row r="250" spans="1:3" ht="15.75" customHeight="1" x14ac:dyDescent="0.3">
      <c r="A250" s="2"/>
      <c r="B250" s="2"/>
      <c r="C250" s="2"/>
    </row>
    <row r="251" spans="1:3" ht="15.75" customHeight="1" x14ac:dyDescent="0.3">
      <c r="A251" s="2"/>
      <c r="B251" s="2"/>
      <c r="C251" s="2"/>
    </row>
    <row r="252" spans="1:3" ht="15.75" customHeight="1" x14ac:dyDescent="0.3">
      <c r="A252" s="2"/>
      <c r="B252" s="2"/>
      <c r="C252" s="2"/>
    </row>
    <row r="253" spans="1:3" ht="15.75" customHeight="1" x14ac:dyDescent="0.3">
      <c r="A253" s="2"/>
      <c r="B253" s="2"/>
      <c r="C253" s="2"/>
    </row>
    <row r="254" spans="1:3" ht="15.75" customHeight="1" x14ac:dyDescent="0.3">
      <c r="A254" s="2"/>
      <c r="B254" s="2"/>
      <c r="C254" s="2"/>
    </row>
    <row r="255" spans="1:3" ht="15.75" customHeight="1" x14ac:dyDescent="0.3">
      <c r="A255" s="2"/>
      <c r="B255" s="2"/>
      <c r="C255" s="2"/>
    </row>
    <row r="256" spans="1:3" ht="15.75" customHeight="1" x14ac:dyDescent="0.3">
      <c r="A256" s="2"/>
      <c r="B256" s="2"/>
      <c r="C256" s="2"/>
    </row>
    <row r="257" spans="1:3" ht="15.75" customHeight="1" x14ac:dyDescent="0.3">
      <c r="A257" s="2"/>
      <c r="B257" s="2"/>
      <c r="C257" s="2"/>
    </row>
    <row r="258" spans="1:3" ht="15.75" customHeight="1" x14ac:dyDescent="0.3">
      <c r="A258" s="2"/>
      <c r="B258" s="2"/>
      <c r="C258" s="2"/>
    </row>
    <row r="259" spans="1:3" ht="15.75" customHeight="1" x14ac:dyDescent="0.3">
      <c r="A259" s="2"/>
      <c r="B259" s="2"/>
      <c r="C259" s="2"/>
    </row>
    <row r="260" spans="1:3" ht="15.75" customHeight="1" x14ac:dyDescent="0.3">
      <c r="A260" s="2"/>
      <c r="B260" s="2"/>
      <c r="C260" s="2"/>
    </row>
    <row r="261" spans="1:3" ht="15.75" customHeight="1" x14ac:dyDescent="0.3">
      <c r="A261" s="2"/>
      <c r="B261" s="2"/>
      <c r="C261" s="2"/>
    </row>
    <row r="262" spans="1:3" ht="15.75" customHeight="1" x14ac:dyDescent="0.3">
      <c r="A262" s="2"/>
      <c r="B262" s="2"/>
      <c r="C262" s="2"/>
    </row>
    <row r="263" spans="1:3" ht="15.75" customHeight="1" x14ac:dyDescent="0.3">
      <c r="A263" s="2"/>
      <c r="B263" s="2"/>
      <c r="C263" s="2"/>
    </row>
    <row r="264" spans="1:3" ht="15.75" customHeight="1" x14ac:dyDescent="0.3">
      <c r="A264" s="2"/>
      <c r="B264" s="2"/>
      <c r="C264" s="2"/>
    </row>
    <row r="265" spans="1:3" ht="15.75" customHeight="1" x14ac:dyDescent="0.3">
      <c r="A265" s="2"/>
      <c r="B265" s="2"/>
      <c r="C265" s="2"/>
    </row>
    <row r="266" spans="1:3" ht="15.75" customHeight="1" x14ac:dyDescent="0.3">
      <c r="A266" s="2"/>
      <c r="B266" s="2"/>
      <c r="C266" s="2"/>
    </row>
    <row r="267" spans="1:3" ht="15.75" customHeight="1" x14ac:dyDescent="0.3">
      <c r="A267" s="2"/>
      <c r="B267" s="2"/>
      <c r="C267" s="2"/>
    </row>
    <row r="268" spans="1:3" ht="15.75" customHeight="1" x14ac:dyDescent="0.3">
      <c r="A268" s="2"/>
      <c r="B268" s="2"/>
      <c r="C268" s="2"/>
    </row>
    <row r="269" spans="1:3" ht="15.75" customHeight="1" x14ac:dyDescent="0.3">
      <c r="A269" s="2"/>
      <c r="B269" s="2"/>
      <c r="C269" s="2"/>
    </row>
    <row r="270" spans="1:3" ht="15.75" customHeight="1" x14ac:dyDescent="0.3">
      <c r="A270" s="2"/>
      <c r="B270" s="2"/>
      <c r="C270" s="2"/>
    </row>
    <row r="271" spans="1:3" ht="15.75" customHeight="1" x14ac:dyDescent="0.3">
      <c r="A271" s="2"/>
      <c r="B271" s="2"/>
      <c r="C271" s="2"/>
    </row>
    <row r="272" spans="1:3" ht="15.75" customHeight="1" x14ac:dyDescent="0.3">
      <c r="A272" s="2"/>
      <c r="B272" s="2"/>
      <c r="C272" s="2"/>
    </row>
    <row r="273" spans="1:3" ht="15.75" customHeight="1" x14ac:dyDescent="0.3">
      <c r="A273" s="2"/>
      <c r="B273" s="2"/>
      <c r="C273" s="2"/>
    </row>
    <row r="274" spans="1:3" ht="15.75" customHeight="1" x14ac:dyDescent="0.3">
      <c r="A274" s="2"/>
      <c r="B274" s="2"/>
      <c r="C274" s="2"/>
    </row>
    <row r="275" spans="1:3" ht="15.75" customHeight="1" x14ac:dyDescent="0.3">
      <c r="A275" s="2"/>
      <c r="B275" s="2"/>
      <c r="C275" s="2"/>
    </row>
    <row r="276" spans="1:3" ht="15.75" customHeight="1" x14ac:dyDescent="0.3">
      <c r="A276" s="2"/>
      <c r="B276" s="2"/>
      <c r="C276" s="2"/>
    </row>
    <row r="277" spans="1:3" ht="15.75" customHeight="1" x14ac:dyDescent="0.3">
      <c r="A277" s="2"/>
      <c r="B277" s="2"/>
      <c r="C277" s="2"/>
    </row>
    <row r="278" spans="1:3" ht="15.75" customHeight="1" x14ac:dyDescent="0.3">
      <c r="A278" s="2"/>
      <c r="B278" s="2"/>
      <c r="C278" s="2"/>
    </row>
    <row r="279" spans="1:3" ht="15.75" customHeight="1" x14ac:dyDescent="0.3">
      <c r="A279" s="2"/>
      <c r="B279" s="2"/>
      <c r="C279" s="2"/>
    </row>
    <row r="280" spans="1:3" ht="15.75" customHeight="1" x14ac:dyDescent="0.3">
      <c r="A280" s="2"/>
      <c r="B280" s="2"/>
      <c r="C280" s="2"/>
    </row>
    <row r="281" spans="1:3" ht="15.75" customHeight="1" x14ac:dyDescent="0.3">
      <c r="A281" s="2"/>
      <c r="B281" s="2"/>
      <c r="C281" s="2"/>
    </row>
    <row r="282" spans="1:3" ht="15.75" customHeight="1" x14ac:dyDescent="0.3">
      <c r="A282" s="2"/>
      <c r="B282" s="2"/>
      <c r="C282" s="2"/>
    </row>
    <row r="283" spans="1:3" ht="15.75" customHeight="1" x14ac:dyDescent="0.3">
      <c r="A283" s="2"/>
      <c r="B283" s="2"/>
      <c r="C283" s="2"/>
    </row>
    <row r="284" spans="1:3" ht="15.75" customHeight="1" x14ac:dyDescent="0.3">
      <c r="A284" s="2"/>
      <c r="B284" s="2"/>
      <c r="C284" s="2"/>
    </row>
    <row r="285" spans="1:3" ht="15.75" customHeight="1" x14ac:dyDescent="0.3">
      <c r="A285" s="2"/>
      <c r="B285" s="2"/>
      <c r="C285" s="2"/>
    </row>
    <row r="286" spans="1:3" ht="15.75" customHeight="1" x14ac:dyDescent="0.3">
      <c r="A286" s="2"/>
      <c r="B286" s="2"/>
      <c r="C286" s="2"/>
    </row>
    <row r="287" spans="1:3" ht="15.75" customHeight="1" x14ac:dyDescent="0.3">
      <c r="A287" s="2"/>
      <c r="B287" s="2"/>
      <c r="C287" s="2"/>
    </row>
    <row r="288" spans="1:3" ht="15.75" customHeight="1" x14ac:dyDescent="0.3">
      <c r="A288" s="2"/>
      <c r="B288" s="2"/>
      <c r="C288" s="2"/>
    </row>
    <row r="289" spans="1:3" ht="15.75" customHeight="1" x14ac:dyDescent="0.3">
      <c r="A289" s="2"/>
      <c r="B289" s="2"/>
      <c r="C289" s="2"/>
    </row>
    <row r="290" spans="1:3" ht="15.75" customHeight="1" x14ac:dyDescent="0.3">
      <c r="A290" s="2"/>
      <c r="B290" s="2"/>
      <c r="C290" s="2"/>
    </row>
    <row r="291" spans="1:3" ht="15.75" customHeight="1" x14ac:dyDescent="0.3">
      <c r="A291" s="2"/>
      <c r="B291" s="2"/>
      <c r="C291" s="2"/>
    </row>
    <row r="292" spans="1:3" ht="15.75" customHeight="1" x14ac:dyDescent="0.3">
      <c r="A292" s="2"/>
      <c r="B292" s="2"/>
      <c r="C292" s="2"/>
    </row>
    <row r="293" spans="1:3" ht="15.75" customHeight="1" x14ac:dyDescent="0.3">
      <c r="A293" s="2"/>
      <c r="B293" s="2"/>
      <c r="C293" s="2"/>
    </row>
    <row r="294" spans="1:3" ht="15.75" customHeight="1" x14ac:dyDescent="0.3">
      <c r="A294" s="2"/>
      <c r="B294" s="2"/>
      <c r="C294" s="2"/>
    </row>
    <row r="295" spans="1:3" ht="15.75" customHeight="1" x14ac:dyDescent="0.3">
      <c r="A295" s="2"/>
      <c r="B295" s="2"/>
      <c r="C295" s="2"/>
    </row>
    <row r="296" spans="1:3" ht="15.75" customHeight="1" x14ac:dyDescent="0.3">
      <c r="A296" s="2"/>
      <c r="B296" s="2"/>
      <c r="C296" s="2"/>
    </row>
    <row r="297" spans="1:3" ht="15.75" customHeight="1" x14ac:dyDescent="0.3">
      <c r="A297" s="2"/>
      <c r="B297" s="2"/>
      <c r="C297" s="2"/>
    </row>
    <row r="298" spans="1:3" ht="15.75" customHeight="1" x14ac:dyDescent="0.3">
      <c r="A298" s="2"/>
      <c r="B298" s="2"/>
      <c r="C298" s="2"/>
    </row>
    <row r="299" spans="1:3" ht="15.75" customHeight="1" x14ac:dyDescent="0.3">
      <c r="A299" s="2"/>
      <c r="B299" s="2"/>
      <c r="C299" s="2"/>
    </row>
    <row r="300" spans="1:3" ht="15.75" customHeight="1" x14ac:dyDescent="0.3">
      <c r="A300" s="2"/>
      <c r="B300" s="2"/>
      <c r="C300" s="2"/>
    </row>
    <row r="301" spans="1:3" ht="15.75" customHeight="1" x14ac:dyDescent="0.3">
      <c r="A301" s="2"/>
      <c r="B301" s="2"/>
      <c r="C301" s="2"/>
    </row>
    <row r="302" spans="1:3" ht="15.75" customHeight="1" x14ac:dyDescent="0.3">
      <c r="A302" s="2"/>
      <c r="B302" s="2"/>
      <c r="C302" s="2"/>
    </row>
    <row r="303" spans="1:3" ht="15.75" customHeight="1" x14ac:dyDescent="0.3">
      <c r="A303" s="2"/>
      <c r="B303" s="2"/>
      <c r="C303" s="2"/>
    </row>
    <row r="304" spans="1:3" ht="15.75" customHeight="1" x14ac:dyDescent="0.3">
      <c r="A304" s="2"/>
      <c r="B304" s="2"/>
      <c r="C304" s="2"/>
    </row>
    <row r="305" spans="1:3" ht="15.75" customHeight="1" x14ac:dyDescent="0.3">
      <c r="A305" s="2"/>
      <c r="B305" s="2"/>
      <c r="C305" s="2"/>
    </row>
    <row r="306" spans="1:3" ht="15.75" customHeight="1" x14ac:dyDescent="0.3">
      <c r="A306" s="2"/>
      <c r="B306" s="2"/>
      <c r="C306" s="2"/>
    </row>
    <row r="307" spans="1:3" ht="15.75" customHeight="1" x14ac:dyDescent="0.3">
      <c r="A307" s="2"/>
      <c r="B307" s="2"/>
      <c r="C307" s="2"/>
    </row>
    <row r="308" spans="1:3" ht="15.75" customHeight="1" x14ac:dyDescent="0.3">
      <c r="A308" s="2"/>
      <c r="B308" s="2"/>
      <c r="C308" s="2"/>
    </row>
    <row r="309" spans="1:3" ht="15.75" customHeight="1" x14ac:dyDescent="0.3">
      <c r="A309" s="2"/>
      <c r="B309" s="2"/>
      <c r="C309" s="2"/>
    </row>
    <row r="310" spans="1:3" ht="15.75" customHeight="1" x14ac:dyDescent="0.3">
      <c r="A310" s="2"/>
      <c r="B310" s="2"/>
      <c r="C310" s="2"/>
    </row>
    <row r="311" spans="1:3" ht="15.75" customHeight="1" x14ac:dyDescent="0.3">
      <c r="A311" s="2"/>
      <c r="B311" s="2"/>
      <c r="C311" s="2"/>
    </row>
    <row r="312" spans="1:3" ht="15.75" customHeight="1" x14ac:dyDescent="0.3">
      <c r="A312" s="2"/>
      <c r="B312" s="2"/>
      <c r="C312" s="2"/>
    </row>
    <row r="313" spans="1:3" ht="15.75" customHeight="1" x14ac:dyDescent="0.3">
      <c r="A313" s="2"/>
      <c r="B313" s="2"/>
      <c r="C313" s="2"/>
    </row>
    <row r="314" spans="1:3" ht="15.75" customHeight="1" x14ac:dyDescent="0.3">
      <c r="A314" s="2"/>
      <c r="B314" s="2"/>
      <c r="C314" s="2"/>
    </row>
    <row r="315" spans="1:3" ht="15.75" customHeight="1" x14ac:dyDescent="0.3">
      <c r="A315" s="2"/>
      <c r="B315" s="2"/>
      <c r="C315" s="2"/>
    </row>
    <row r="316" spans="1:3" ht="15.75" customHeight="1" x14ac:dyDescent="0.3">
      <c r="A316" s="2"/>
      <c r="B316" s="2"/>
      <c r="C316" s="2"/>
    </row>
    <row r="317" spans="1:3" ht="15.75" customHeight="1" x14ac:dyDescent="0.3">
      <c r="A317" s="2"/>
      <c r="B317" s="2"/>
      <c r="C317" s="2"/>
    </row>
    <row r="318" spans="1:3" ht="15.75" customHeight="1" x14ac:dyDescent="0.3">
      <c r="A318" s="2"/>
      <c r="B318" s="2"/>
      <c r="C318" s="2"/>
    </row>
    <row r="319" spans="1:3" ht="15.75" customHeight="1" x14ac:dyDescent="0.3">
      <c r="A319" s="2"/>
      <c r="B319" s="2"/>
      <c r="C319" s="2"/>
    </row>
    <row r="320" spans="1:3" ht="15.75" customHeight="1" x14ac:dyDescent="0.3">
      <c r="A320" s="2"/>
      <c r="B320" s="2"/>
      <c r="C320" s="2"/>
    </row>
    <row r="321" spans="1:3" ht="15.75" customHeight="1" x14ac:dyDescent="0.3">
      <c r="A321" s="2"/>
      <c r="B321" s="2"/>
      <c r="C321" s="2"/>
    </row>
    <row r="322" spans="1:3" ht="15.75" customHeight="1" x14ac:dyDescent="0.3">
      <c r="A322" s="2"/>
      <c r="B322" s="2"/>
      <c r="C322" s="2"/>
    </row>
    <row r="323" spans="1:3" ht="15.75" customHeight="1" x14ac:dyDescent="0.3">
      <c r="A323" s="2"/>
      <c r="B323" s="2"/>
      <c r="C323" s="2"/>
    </row>
    <row r="324" spans="1:3" ht="15.75" customHeight="1" x14ac:dyDescent="0.3">
      <c r="A324" s="2"/>
      <c r="B324" s="2"/>
      <c r="C324" s="2"/>
    </row>
    <row r="325" spans="1:3" ht="15.75" customHeight="1" x14ac:dyDescent="0.3">
      <c r="A325" s="2"/>
      <c r="B325" s="2"/>
      <c r="C325" s="2"/>
    </row>
    <row r="326" spans="1:3" ht="15.75" customHeight="1" x14ac:dyDescent="0.3">
      <c r="A326" s="2"/>
      <c r="B326" s="2"/>
      <c r="C326" s="2"/>
    </row>
    <row r="327" spans="1:3" ht="15.75" customHeight="1" x14ac:dyDescent="0.3">
      <c r="A327" s="2"/>
      <c r="B327" s="2"/>
      <c r="C327" s="2"/>
    </row>
    <row r="328" spans="1:3" ht="15.75" customHeight="1" x14ac:dyDescent="0.3">
      <c r="A328" s="2"/>
      <c r="B328" s="2"/>
      <c r="C328" s="2"/>
    </row>
    <row r="329" spans="1:3" ht="15.75" customHeight="1" x14ac:dyDescent="0.3">
      <c r="A329" s="2"/>
      <c r="B329" s="2"/>
      <c r="C329" s="2"/>
    </row>
    <row r="330" spans="1:3" ht="15.75" customHeight="1" x14ac:dyDescent="0.3">
      <c r="A330" s="2"/>
      <c r="B330" s="2"/>
      <c r="C330" s="2"/>
    </row>
    <row r="331" spans="1:3" ht="15.75" customHeight="1" x14ac:dyDescent="0.3">
      <c r="A331" s="2"/>
      <c r="B331" s="2"/>
      <c r="C331" s="2"/>
    </row>
    <row r="332" spans="1:3" ht="15.75" customHeight="1" x14ac:dyDescent="0.3">
      <c r="A332" s="2"/>
      <c r="B332" s="2"/>
      <c r="C332" s="2"/>
    </row>
    <row r="333" spans="1:3" ht="15.75" customHeight="1" x14ac:dyDescent="0.3">
      <c r="A333" s="2"/>
      <c r="B333" s="2"/>
      <c r="C333" s="2"/>
    </row>
    <row r="334" spans="1:3" ht="15.75" customHeight="1" x14ac:dyDescent="0.3">
      <c r="A334" s="2"/>
      <c r="B334" s="2"/>
      <c r="C334" s="2"/>
    </row>
    <row r="335" spans="1:3" ht="15.75" customHeight="1" x14ac:dyDescent="0.3">
      <c r="A335" s="2"/>
      <c r="B335" s="2"/>
      <c r="C335" s="2"/>
    </row>
    <row r="336" spans="1:3" ht="15.75" customHeight="1" x14ac:dyDescent="0.3">
      <c r="A336" s="2"/>
      <c r="B336" s="2"/>
      <c r="C336" s="2"/>
    </row>
    <row r="337" spans="1:3" ht="15.75" customHeight="1" x14ac:dyDescent="0.3">
      <c r="A337" s="2"/>
      <c r="B337" s="2"/>
      <c r="C337" s="2"/>
    </row>
    <row r="338" spans="1:3" ht="15.75" customHeight="1" x14ac:dyDescent="0.3">
      <c r="A338" s="2"/>
      <c r="B338" s="2"/>
      <c r="C338" s="2"/>
    </row>
    <row r="339" spans="1:3" ht="15.75" customHeight="1" x14ac:dyDescent="0.3">
      <c r="A339" s="2"/>
      <c r="B339" s="2"/>
      <c r="C339" s="2"/>
    </row>
    <row r="340" spans="1:3" ht="15.75" customHeight="1" x14ac:dyDescent="0.3">
      <c r="A340" s="2"/>
      <c r="B340" s="2"/>
      <c r="C340" s="2"/>
    </row>
    <row r="341" spans="1:3" ht="15.75" customHeight="1" x14ac:dyDescent="0.3">
      <c r="A341" s="2"/>
      <c r="B341" s="2"/>
      <c r="C341" s="2"/>
    </row>
    <row r="342" spans="1:3" ht="15.75" customHeight="1" x14ac:dyDescent="0.3">
      <c r="A342" s="2"/>
      <c r="B342" s="2"/>
      <c r="C342" s="2"/>
    </row>
    <row r="343" spans="1:3" ht="15.75" customHeight="1" x14ac:dyDescent="0.3">
      <c r="A343" s="2"/>
      <c r="B343" s="2"/>
      <c r="C343" s="2"/>
    </row>
    <row r="344" spans="1:3" ht="15.75" customHeight="1" x14ac:dyDescent="0.3">
      <c r="A344" s="2"/>
      <c r="B344" s="2"/>
      <c r="C344" s="2"/>
    </row>
    <row r="345" spans="1:3" ht="15.75" customHeight="1" x14ac:dyDescent="0.3">
      <c r="A345" s="2"/>
      <c r="B345" s="2"/>
      <c r="C345" s="2"/>
    </row>
    <row r="346" spans="1:3" ht="15.75" customHeight="1" x14ac:dyDescent="0.3">
      <c r="A346" s="2"/>
      <c r="B346" s="2"/>
      <c r="C346" s="2"/>
    </row>
    <row r="347" spans="1:3" ht="15.75" customHeight="1" x14ac:dyDescent="0.3">
      <c r="A347" s="2"/>
      <c r="B347" s="2"/>
      <c r="C347" s="2"/>
    </row>
    <row r="348" spans="1:3" ht="15.75" customHeight="1" x14ac:dyDescent="0.3">
      <c r="A348" s="2"/>
      <c r="B348" s="2"/>
      <c r="C348" s="2"/>
    </row>
    <row r="349" spans="1:3" ht="15.75" customHeight="1" x14ac:dyDescent="0.3">
      <c r="A349" s="2"/>
      <c r="B349" s="2"/>
      <c r="C349" s="2"/>
    </row>
    <row r="350" spans="1:3" ht="15.75" customHeight="1" x14ac:dyDescent="0.3">
      <c r="A350" s="2"/>
      <c r="B350" s="2"/>
      <c r="C350" s="2"/>
    </row>
    <row r="351" spans="1:3" ht="15.75" customHeight="1" x14ac:dyDescent="0.3">
      <c r="A351" s="2"/>
      <c r="B351" s="2"/>
      <c r="C351" s="2"/>
    </row>
    <row r="352" spans="1:3" ht="15.75" customHeight="1" x14ac:dyDescent="0.3">
      <c r="A352" s="2"/>
      <c r="B352" s="2"/>
      <c r="C352" s="2"/>
    </row>
    <row r="353" spans="1:3" ht="15.75" customHeight="1" x14ac:dyDescent="0.3">
      <c r="A353" s="2"/>
      <c r="B353" s="2"/>
      <c r="C353" s="2"/>
    </row>
    <row r="354" spans="1:3" ht="15.75" customHeight="1" x14ac:dyDescent="0.3">
      <c r="A354" s="2"/>
      <c r="B354" s="2"/>
      <c r="C354" s="2"/>
    </row>
    <row r="355" spans="1:3" ht="15.75" customHeight="1" x14ac:dyDescent="0.3">
      <c r="A355" s="2"/>
      <c r="B355" s="2"/>
      <c r="C355" s="2"/>
    </row>
    <row r="356" spans="1:3" ht="15.75" customHeight="1" x14ac:dyDescent="0.3">
      <c r="A356" s="2"/>
      <c r="B356" s="2"/>
      <c r="C356" s="2"/>
    </row>
    <row r="357" spans="1:3" ht="15.75" customHeight="1" x14ac:dyDescent="0.3">
      <c r="A357" s="2"/>
      <c r="B357" s="2"/>
      <c r="C357" s="2"/>
    </row>
    <row r="358" spans="1:3" ht="15.75" customHeight="1" x14ac:dyDescent="0.3">
      <c r="A358" s="2"/>
      <c r="B358" s="2"/>
      <c r="C358" s="2"/>
    </row>
    <row r="359" spans="1:3" ht="15.75" customHeight="1" x14ac:dyDescent="0.3">
      <c r="A359" s="2"/>
      <c r="B359" s="2"/>
      <c r="C359" s="2"/>
    </row>
    <row r="360" spans="1:3" ht="15.75" customHeight="1" x14ac:dyDescent="0.3">
      <c r="A360" s="2"/>
      <c r="B360" s="2"/>
      <c r="C360" s="2"/>
    </row>
    <row r="361" spans="1:3" ht="15.75" customHeight="1" x14ac:dyDescent="0.3">
      <c r="A361" s="2"/>
      <c r="B361" s="2"/>
      <c r="C361" s="2"/>
    </row>
    <row r="362" spans="1:3" ht="15.75" customHeight="1" x14ac:dyDescent="0.3">
      <c r="A362" s="2"/>
      <c r="B362" s="2"/>
      <c r="C362" s="2"/>
    </row>
    <row r="363" spans="1:3" ht="15.75" customHeight="1" x14ac:dyDescent="0.3">
      <c r="A363" s="2"/>
      <c r="B363" s="2"/>
      <c r="C363" s="2"/>
    </row>
    <row r="364" spans="1:3" ht="15.75" customHeight="1" x14ac:dyDescent="0.3">
      <c r="A364" s="2"/>
      <c r="B364" s="2"/>
      <c r="C364" s="2"/>
    </row>
    <row r="365" spans="1:3" ht="15.75" customHeight="1" x14ac:dyDescent="0.3">
      <c r="A365" s="2"/>
      <c r="B365" s="2"/>
      <c r="C365" s="2"/>
    </row>
    <row r="366" spans="1:3" ht="15.75" customHeight="1" x14ac:dyDescent="0.3">
      <c r="A366" s="2"/>
      <c r="B366" s="2"/>
      <c r="C366" s="2"/>
    </row>
    <row r="367" spans="1:3" ht="15.75" customHeight="1" x14ac:dyDescent="0.3">
      <c r="A367" s="2"/>
      <c r="B367" s="2"/>
      <c r="C367" s="2"/>
    </row>
    <row r="368" spans="1:3" ht="15.75" customHeight="1" x14ac:dyDescent="0.3">
      <c r="A368" s="2"/>
      <c r="B368" s="2"/>
      <c r="C368" s="2"/>
    </row>
    <row r="369" spans="1:3" ht="15.75" customHeight="1" x14ac:dyDescent="0.3">
      <c r="A369" s="2"/>
      <c r="B369" s="2"/>
      <c r="C369" s="2"/>
    </row>
    <row r="370" spans="1:3" ht="15.75" customHeight="1" x14ac:dyDescent="0.3">
      <c r="A370" s="2"/>
      <c r="B370" s="2"/>
      <c r="C370" s="2"/>
    </row>
    <row r="371" spans="1:3" ht="15.75" customHeight="1" x14ac:dyDescent="0.3">
      <c r="A371" s="2"/>
      <c r="B371" s="2"/>
      <c r="C371" s="2"/>
    </row>
    <row r="372" spans="1:3" ht="15.75" customHeight="1" x14ac:dyDescent="0.3">
      <c r="A372" s="2"/>
      <c r="B372" s="2"/>
      <c r="C372" s="2"/>
    </row>
    <row r="373" spans="1:3" ht="15.75" customHeight="1" x14ac:dyDescent="0.3">
      <c r="A373" s="2"/>
      <c r="B373" s="2"/>
      <c r="C373" s="2"/>
    </row>
    <row r="374" spans="1:3" ht="15.75" customHeight="1" x14ac:dyDescent="0.3">
      <c r="A374" s="2"/>
      <c r="B374" s="2"/>
      <c r="C374" s="2"/>
    </row>
    <row r="375" spans="1:3" ht="15.75" customHeight="1" x14ac:dyDescent="0.3">
      <c r="A375" s="2"/>
      <c r="B375" s="2"/>
      <c r="C375" s="2"/>
    </row>
    <row r="376" spans="1:3" ht="15.75" customHeight="1" x14ac:dyDescent="0.3">
      <c r="A376" s="2"/>
      <c r="B376" s="2"/>
      <c r="C376" s="2"/>
    </row>
    <row r="377" spans="1:3" ht="15.75" customHeight="1" x14ac:dyDescent="0.3">
      <c r="A377" s="2"/>
      <c r="B377" s="2"/>
      <c r="C377" s="2"/>
    </row>
    <row r="378" spans="1:3" ht="15.75" customHeight="1" x14ac:dyDescent="0.3">
      <c r="A378" s="2"/>
      <c r="B378" s="2"/>
      <c r="C378" s="2"/>
    </row>
    <row r="379" spans="1:3" ht="15.75" customHeight="1" x14ac:dyDescent="0.3">
      <c r="A379" s="2"/>
      <c r="B379" s="2"/>
      <c r="C379" s="2"/>
    </row>
    <row r="380" spans="1:3" ht="15.75" customHeight="1" x14ac:dyDescent="0.3">
      <c r="A380" s="2"/>
      <c r="B380" s="2"/>
      <c r="C380" s="2"/>
    </row>
    <row r="381" spans="1:3" ht="15.75" customHeight="1" x14ac:dyDescent="0.3">
      <c r="A381" s="2"/>
      <c r="B381" s="2"/>
      <c r="C381" s="2"/>
    </row>
    <row r="382" spans="1:3" ht="15.75" customHeight="1" x14ac:dyDescent="0.3">
      <c r="A382" s="2"/>
      <c r="B382" s="2"/>
      <c r="C382" s="2"/>
    </row>
    <row r="383" spans="1:3" ht="15.75" customHeight="1" x14ac:dyDescent="0.3">
      <c r="A383" s="2"/>
      <c r="B383" s="2"/>
      <c r="C383" s="2"/>
    </row>
    <row r="384" spans="1:3" ht="15.75" customHeight="1" x14ac:dyDescent="0.3">
      <c r="A384" s="2"/>
      <c r="B384" s="2"/>
      <c r="C384" s="2"/>
    </row>
    <row r="385" spans="1:3" ht="15.75" customHeight="1" x14ac:dyDescent="0.3">
      <c r="A385" s="2"/>
      <c r="B385" s="2"/>
      <c r="C385" s="2"/>
    </row>
    <row r="386" spans="1:3" ht="15.75" customHeight="1" x14ac:dyDescent="0.3">
      <c r="A386" s="2"/>
      <c r="B386" s="2"/>
      <c r="C386" s="2"/>
    </row>
    <row r="387" spans="1:3" ht="15.75" customHeight="1" x14ac:dyDescent="0.3">
      <c r="A387" s="2"/>
      <c r="B387" s="2"/>
      <c r="C387" s="2"/>
    </row>
    <row r="388" spans="1:3" ht="15.75" customHeight="1" x14ac:dyDescent="0.3">
      <c r="A388" s="2"/>
      <c r="B388" s="2"/>
      <c r="C388" s="2"/>
    </row>
    <row r="389" spans="1:3" ht="15.75" customHeight="1" x14ac:dyDescent="0.3">
      <c r="A389" s="2"/>
      <c r="B389" s="2"/>
      <c r="C389" s="2"/>
    </row>
    <row r="390" spans="1:3" ht="15.75" customHeight="1" x14ac:dyDescent="0.3">
      <c r="A390" s="2"/>
      <c r="B390" s="2"/>
      <c r="C390" s="2"/>
    </row>
    <row r="391" spans="1:3" ht="15.75" customHeight="1" x14ac:dyDescent="0.3">
      <c r="A391" s="2"/>
      <c r="B391" s="2"/>
      <c r="C391" s="2"/>
    </row>
    <row r="392" spans="1:3" ht="15.75" customHeight="1" x14ac:dyDescent="0.3">
      <c r="A392" s="2"/>
      <c r="B392" s="2"/>
      <c r="C392" s="2"/>
    </row>
    <row r="393" spans="1:3" ht="15.75" customHeight="1" x14ac:dyDescent="0.3">
      <c r="A393" s="2"/>
      <c r="B393" s="2"/>
      <c r="C393" s="2"/>
    </row>
    <row r="394" spans="1:3" ht="15.75" customHeight="1" x14ac:dyDescent="0.3">
      <c r="A394" s="2"/>
      <c r="B394" s="2"/>
      <c r="C394" s="2"/>
    </row>
    <row r="395" spans="1:3" ht="15.75" customHeight="1" x14ac:dyDescent="0.3">
      <c r="A395" s="2"/>
      <c r="B395" s="2"/>
      <c r="C395" s="2"/>
    </row>
    <row r="396" spans="1:3" ht="15.75" customHeight="1" x14ac:dyDescent="0.3">
      <c r="A396" s="2"/>
      <c r="B396" s="2"/>
      <c r="C396" s="2"/>
    </row>
    <row r="397" spans="1:3" ht="15.75" customHeight="1" x14ac:dyDescent="0.3">
      <c r="A397" s="2"/>
      <c r="B397" s="2"/>
      <c r="C397" s="2"/>
    </row>
    <row r="398" spans="1:3" ht="15.75" customHeight="1" x14ac:dyDescent="0.3">
      <c r="A398" s="2"/>
      <c r="B398" s="2"/>
      <c r="C398" s="2"/>
    </row>
    <row r="399" spans="1:3" ht="15.75" customHeight="1" x14ac:dyDescent="0.3">
      <c r="A399" s="2"/>
      <c r="B399" s="2"/>
      <c r="C399" s="2"/>
    </row>
    <row r="400" spans="1:3" ht="15.75" customHeight="1" x14ac:dyDescent="0.3">
      <c r="A400" s="2"/>
      <c r="B400" s="2"/>
      <c r="C400" s="2"/>
    </row>
    <row r="401" spans="1:3" ht="15.75" customHeight="1" x14ac:dyDescent="0.3">
      <c r="A401" s="2"/>
      <c r="B401" s="2"/>
      <c r="C401" s="2"/>
    </row>
    <row r="402" spans="1:3" ht="15.75" customHeight="1" x14ac:dyDescent="0.3">
      <c r="A402" s="2"/>
      <c r="B402" s="2"/>
      <c r="C402" s="2"/>
    </row>
    <row r="403" spans="1:3" ht="15.75" customHeight="1" x14ac:dyDescent="0.3">
      <c r="A403" s="2"/>
      <c r="B403" s="2"/>
      <c r="C403" s="2"/>
    </row>
    <row r="404" spans="1:3" ht="15.75" customHeight="1" x14ac:dyDescent="0.3">
      <c r="A404" s="2"/>
      <c r="B404" s="2"/>
      <c r="C404" s="2"/>
    </row>
    <row r="405" spans="1:3" ht="15.75" customHeight="1" x14ac:dyDescent="0.3">
      <c r="A405" s="2"/>
      <c r="B405" s="2"/>
      <c r="C405" s="2"/>
    </row>
    <row r="406" spans="1:3" ht="15.75" customHeight="1" x14ac:dyDescent="0.3">
      <c r="A406" s="2"/>
      <c r="B406" s="2"/>
      <c r="C406" s="2"/>
    </row>
    <row r="407" spans="1:3" ht="15.75" customHeight="1" x14ac:dyDescent="0.3">
      <c r="A407" s="2"/>
      <c r="B407" s="2"/>
      <c r="C407" s="2"/>
    </row>
    <row r="408" spans="1:3" ht="15.75" customHeight="1" x14ac:dyDescent="0.3">
      <c r="A408" s="2"/>
      <c r="B408" s="2"/>
      <c r="C408" s="2"/>
    </row>
    <row r="409" spans="1:3" ht="15.75" customHeight="1" x14ac:dyDescent="0.3">
      <c r="A409" s="2"/>
      <c r="B409" s="2"/>
      <c r="C409" s="2"/>
    </row>
    <row r="410" spans="1:3" ht="15.75" customHeight="1" x14ac:dyDescent="0.3">
      <c r="A410" s="2"/>
      <c r="B410" s="2"/>
      <c r="C410" s="2"/>
    </row>
    <row r="411" spans="1:3" ht="15.75" customHeight="1" x14ac:dyDescent="0.3">
      <c r="A411" s="2"/>
      <c r="B411" s="2"/>
      <c r="C411" s="2"/>
    </row>
    <row r="412" spans="1:3" ht="15.75" customHeight="1" x14ac:dyDescent="0.3">
      <c r="A412" s="2"/>
      <c r="B412" s="2"/>
      <c r="C412" s="2"/>
    </row>
    <row r="413" spans="1:3" ht="15.75" customHeight="1" x14ac:dyDescent="0.3">
      <c r="A413" s="2"/>
      <c r="B413" s="2"/>
      <c r="C413" s="2"/>
    </row>
    <row r="414" spans="1:3" ht="15.75" customHeight="1" x14ac:dyDescent="0.3">
      <c r="A414" s="2"/>
      <c r="B414" s="2"/>
      <c r="C414" s="2"/>
    </row>
    <row r="415" spans="1:3" ht="15.75" customHeight="1" x14ac:dyDescent="0.3">
      <c r="A415" s="2"/>
      <c r="B415" s="2"/>
      <c r="C415" s="2"/>
    </row>
    <row r="416" spans="1:3" ht="15.75" customHeight="1" x14ac:dyDescent="0.3">
      <c r="A416" s="2"/>
      <c r="B416" s="2"/>
      <c r="C416" s="2"/>
    </row>
    <row r="417" spans="1:3" ht="15.75" customHeight="1" x14ac:dyDescent="0.3">
      <c r="A417" s="2"/>
      <c r="B417" s="2"/>
      <c r="C417" s="2"/>
    </row>
    <row r="418" spans="1:3" ht="15.75" customHeight="1" x14ac:dyDescent="0.3">
      <c r="A418" s="2"/>
      <c r="B418" s="2"/>
      <c r="C418" s="2"/>
    </row>
    <row r="419" spans="1:3" ht="15.75" customHeight="1" x14ac:dyDescent="0.3">
      <c r="A419" s="2"/>
      <c r="B419" s="2"/>
      <c r="C419" s="2"/>
    </row>
    <row r="420" spans="1:3" ht="15.75" customHeight="1" x14ac:dyDescent="0.3">
      <c r="A420" s="2"/>
      <c r="B420" s="2"/>
      <c r="C420" s="2"/>
    </row>
    <row r="421" spans="1:3" ht="15.75" customHeight="1" x14ac:dyDescent="0.3">
      <c r="A421" s="2"/>
      <c r="B421" s="2"/>
      <c r="C421" s="2"/>
    </row>
    <row r="422" spans="1:3" ht="15.75" customHeight="1" x14ac:dyDescent="0.3">
      <c r="A422" s="2"/>
      <c r="B422" s="2"/>
      <c r="C422" s="2"/>
    </row>
    <row r="423" spans="1:3" ht="15.75" customHeight="1" x14ac:dyDescent="0.3">
      <c r="A423" s="2"/>
      <c r="B423" s="2"/>
      <c r="C423" s="2"/>
    </row>
    <row r="424" spans="1:3" ht="15.75" customHeight="1" x14ac:dyDescent="0.3">
      <c r="A424" s="2"/>
      <c r="B424" s="2"/>
      <c r="C424" s="2"/>
    </row>
    <row r="425" spans="1:3" ht="15.75" customHeight="1" x14ac:dyDescent="0.3">
      <c r="A425" s="2"/>
      <c r="B425" s="2"/>
      <c r="C425" s="2"/>
    </row>
    <row r="426" spans="1:3" ht="15.75" customHeight="1" x14ac:dyDescent="0.3">
      <c r="A426" s="2"/>
      <c r="B426" s="2"/>
      <c r="C426" s="2"/>
    </row>
    <row r="427" spans="1:3" ht="15.75" customHeight="1" x14ac:dyDescent="0.3">
      <c r="A427" s="2"/>
      <c r="B427" s="2"/>
      <c r="C427" s="2"/>
    </row>
    <row r="428" spans="1:3" ht="15.75" customHeight="1" x14ac:dyDescent="0.3">
      <c r="A428" s="2"/>
      <c r="B428" s="2"/>
      <c r="C428" s="2"/>
    </row>
    <row r="429" spans="1:3" ht="15.75" customHeight="1" x14ac:dyDescent="0.3">
      <c r="A429" s="2"/>
      <c r="B429" s="2"/>
      <c r="C429" s="2"/>
    </row>
    <row r="430" spans="1:3" ht="15.75" customHeight="1" x14ac:dyDescent="0.3">
      <c r="A430" s="2"/>
      <c r="B430" s="2"/>
      <c r="C430" s="2"/>
    </row>
    <row r="431" spans="1:3" ht="15.75" customHeight="1" x14ac:dyDescent="0.3">
      <c r="A431" s="2"/>
      <c r="B431" s="2"/>
      <c r="C431" s="2"/>
    </row>
    <row r="432" spans="1:3" ht="15.75" customHeight="1" x14ac:dyDescent="0.3">
      <c r="A432" s="2"/>
      <c r="B432" s="2"/>
      <c r="C432" s="2"/>
    </row>
    <row r="433" spans="1:3" ht="15.75" customHeight="1" x14ac:dyDescent="0.3">
      <c r="A433" s="2"/>
      <c r="B433" s="2"/>
      <c r="C433" s="2"/>
    </row>
    <row r="434" spans="1:3" ht="15.75" customHeight="1" x14ac:dyDescent="0.3">
      <c r="A434" s="2"/>
      <c r="B434" s="2"/>
      <c r="C434" s="2"/>
    </row>
    <row r="435" spans="1:3" ht="15.75" customHeight="1" x14ac:dyDescent="0.3">
      <c r="A435" s="2"/>
      <c r="B435" s="2"/>
      <c r="C435" s="2"/>
    </row>
    <row r="436" spans="1:3" ht="15.75" customHeight="1" x14ac:dyDescent="0.3">
      <c r="A436" s="2"/>
      <c r="B436" s="2"/>
      <c r="C436" s="2"/>
    </row>
    <row r="437" spans="1:3" ht="15.75" customHeight="1" x14ac:dyDescent="0.3">
      <c r="A437" s="2"/>
      <c r="B437" s="2"/>
      <c r="C437" s="2"/>
    </row>
    <row r="438" spans="1:3" ht="15.75" customHeight="1" x14ac:dyDescent="0.3">
      <c r="A438" s="2"/>
      <c r="B438" s="2"/>
      <c r="C438" s="2"/>
    </row>
    <row r="439" spans="1:3" ht="15.75" customHeight="1" x14ac:dyDescent="0.3">
      <c r="A439" s="2"/>
      <c r="B439" s="2"/>
      <c r="C439" s="2"/>
    </row>
    <row r="440" spans="1:3" ht="15.75" customHeight="1" x14ac:dyDescent="0.3">
      <c r="A440" s="2"/>
      <c r="B440" s="2"/>
      <c r="C440" s="2"/>
    </row>
    <row r="441" spans="1:3" ht="15.75" customHeight="1" x14ac:dyDescent="0.3">
      <c r="A441" s="2"/>
      <c r="B441" s="2"/>
      <c r="C441" s="2"/>
    </row>
    <row r="442" spans="1:3" ht="15.75" customHeight="1" x14ac:dyDescent="0.3">
      <c r="A442" s="2"/>
      <c r="B442" s="2"/>
      <c r="C442" s="2"/>
    </row>
    <row r="443" spans="1:3" ht="15.75" customHeight="1" x14ac:dyDescent="0.3">
      <c r="A443" s="2"/>
      <c r="B443" s="2"/>
      <c r="C443" s="2"/>
    </row>
    <row r="444" spans="1:3" ht="15.75" customHeight="1" x14ac:dyDescent="0.3">
      <c r="A444" s="2"/>
      <c r="B444" s="2"/>
      <c r="C444" s="2"/>
    </row>
    <row r="445" spans="1:3" ht="15.75" customHeight="1" x14ac:dyDescent="0.3">
      <c r="A445" s="2"/>
      <c r="B445" s="2"/>
      <c r="C445" s="2"/>
    </row>
    <row r="446" spans="1:3" ht="15.75" customHeight="1" x14ac:dyDescent="0.3">
      <c r="A446" s="2"/>
      <c r="B446" s="2"/>
      <c r="C446" s="2"/>
    </row>
    <row r="447" spans="1:3" ht="15.75" customHeight="1" x14ac:dyDescent="0.3">
      <c r="A447" s="2"/>
      <c r="B447" s="2"/>
      <c r="C447" s="2"/>
    </row>
    <row r="448" spans="1:3" ht="15.75" customHeight="1" x14ac:dyDescent="0.3">
      <c r="A448" s="2"/>
      <c r="B448" s="2"/>
      <c r="C448" s="2"/>
    </row>
    <row r="449" spans="1:3" ht="15.75" customHeight="1" x14ac:dyDescent="0.3">
      <c r="A449" s="2"/>
      <c r="B449" s="2"/>
      <c r="C449" s="2"/>
    </row>
    <row r="450" spans="1:3" ht="15.75" customHeight="1" x14ac:dyDescent="0.3">
      <c r="A450" s="2"/>
      <c r="B450" s="2"/>
      <c r="C450" s="2"/>
    </row>
    <row r="451" spans="1:3" ht="15.75" customHeight="1" x14ac:dyDescent="0.3">
      <c r="A451" s="2"/>
      <c r="B451" s="2"/>
      <c r="C451" s="2"/>
    </row>
    <row r="452" spans="1:3" ht="15.75" customHeight="1" x14ac:dyDescent="0.3">
      <c r="A452" s="2"/>
      <c r="B452" s="2"/>
      <c r="C452" s="2"/>
    </row>
    <row r="453" spans="1:3" ht="15.75" customHeight="1" x14ac:dyDescent="0.3">
      <c r="A453" s="2"/>
      <c r="B453" s="2"/>
      <c r="C453" s="2"/>
    </row>
    <row r="454" spans="1:3" ht="15.75" customHeight="1" x14ac:dyDescent="0.3">
      <c r="A454" s="2"/>
      <c r="B454" s="2"/>
      <c r="C454" s="2"/>
    </row>
    <row r="455" spans="1:3" ht="15.75" customHeight="1" x14ac:dyDescent="0.3">
      <c r="A455" s="2"/>
      <c r="B455" s="2"/>
      <c r="C455" s="2"/>
    </row>
    <row r="456" spans="1:3" ht="15.75" customHeight="1" x14ac:dyDescent="0.3">
      <c r="A456" s="2"/>
      <c r="B456" s="2"/>
      <c r="C456" s="2"/>
    </row>
    <row r="457" spans="1:3" ht="15.75" customHeight="1" x14ac:dyDescent="0.3">
      <c r="A457" s="2"/>
      <c r="B457" s="2"/>
      <c r="C457" s="2"/>
    </row>
    <row r="458" spans="1:3" ht="15.75" customHeight="1" x14ac:dyDescent="0.3">
      <c r="A458" s="2"/>
      <c r="B458" s="2"/>
      <c r="C458" s="2"/>
    </row>
    <row r="459" spans="1:3" ht="15.75" customHeight="1" x14ac:dyDescent="0.3">
      <c r="A459" s="2"/>
      <c r="B459" s="2"/>
      <c r="C459" s="2"/>
    </row>
    <row r="460" spans="1:3" ht="15.75" customHeight="1" x14ac:dyDescent="0.3">
      <c r="A460" s="2"/>
      <c r="B460" s="2"/>
      <c r="C460" s="2"/>
    </row>
    <row r="461" spans="1:3" ht="15.75" customHeight="1" x14ac:dyDescent="0.3">
      <c r="A461" s="2"/>
      <c r="B461" s="2"/>
      <c r="C461" s="2"/>
    </row>
    <row r="462" spans="1:3" ht="15.75" customHeight="1" x14ac:dyDescent="0.3">
      <c r="A462" s="2"/>
      <c r="B462" s="2"/>
      <c r="C462" s="2"/>
    </row>
    <row r="463" spans="1:3" ht="15.75" customHeight="1" x14ac:dyDescent="0.3">
      <c r="A463" s="2"/>
      <c r="B463" s="2"/>
      <c r="C463" s="2"/>
    </row>
    <row r="464" spans="1:3" ht="15.75" customHeight="1" x14ac:dyDescent="0.3">
      <c r="A464" s="2"/>
      <c r="B464" s="2"/>
      <c r="C464" s="2"/>
    </row>
    <row r="465" spans="1:3" ht="15.75" customHeight="1" x14ac:dyDescent="0.3">
      <c r="A465" s="2"/>
      <c r="B465" s="2"/>
      <c r="C465" s="2"/>
    </row>
    <row r="466" spans="1:3" ht="15.75" customHeight="1" x14ac:dyDescent="0.3">
      <c r="A466" s="2"/>
      <c r="B466" s="2"/>
      <c r="C466" s="2"/>
    </row>
    <row r="467" spans="1:3" ht="15.75" customHeight="1" x14ac:dyDescent="0.3">
      <c r="A467" s="2"/>
      <c r="B467" s="2"/>
      <c r="C467" s="2"/>
    </row>
    <row r="468" spans="1:3" ht="15.75" customHeight="1" x14ac:dyDescent="0.3">
      <c r="A468" s="2"/>
      <c r="B468" s="2"/>
      <c r="C468" s="2"/>
    </row>
    <row r="469" spans="1:3" ht="15.75" customHeight="1" x14ac:dyDescent="0.3">
      <c r="A469" s="2"/>
      <c r="B469" s="2"/>
      <c r="C469" s="2"/>
    </row>
    <row r="470" spans="1:3" ht="15.75" customHeight="1" x14ac:dyDescent="0.3">
      <c r="A470" s="2"/>
      <c r="B470" s="2"/>
      <c r="C470" s="2"/>
    </row>
    <row r="471" spans="1:3" ht="15.75" customHeight="1" x14ac:dyDescent="0.3">
      <c r="A471" s="2"/>
      <c r="B471" s="2"/>
      <c r="C471" s="2"/>
    </row>
    <row r="472" spans="1:3" ht="15.75" customHeight="1" x14ac:dyDescent="0.3">
      <c r="A472" s="2"/>
      <c r="B472" s="2"/>
      <c r="C472" s="2"/>
    </row>
    <row r="473" spans="1:3" ht="15.75" customHeight="1" x14ac:dyDescent="0.3">
      <c r="A473" s="2"/>
      <c r="B473" s="2"/>
      <c r="C473" s="2"/>
    </row>
    <row r="474" spans="1:3" ht="15.75" customHeight="1" x14ac:dyDescent="0.3">
      <c r="A474" s="2"/>
      <c r="B474" s="2"/>
      <c r="C474" s="2"/>
    </row>
    <row r="475" spans="1:3" ht="15.75" customHeight="1" x14ac:dyDescent="0.3">
      <c r="A475" s="2"/>
      <c r="B475" s="2"/>
      <c r="C475" s="2"/>
    </row>
    <row r="476" spans="1:3" ht="15.75" customHeight="1" x14ac:dyDescent="0.3">
      <c r="A476" s="2"/>
      <c r="B476" s="2"/>
      <c r="C476" s="2"/>
    </row>
    <row r="477" spans="1:3" ht="15.75" customHeight="1" x14ac:dyDescent="0.3">
      <c r="A477" s="2"/>
      <c r="B477" s="2"/>
      <c r="C477" s="2"/>
    </row>
    <row r="478" spans="1:3" ht="15.75" customHeight="1" x14ac:dyDescent="0.3">
      <c r="A478" s="2"/>
      <c r="B478" s="2"/>
      <c r="C478" s="2"/>
    </row>
    <row r="479" spans="1:3" ht="15.75" customHeight="1" x14ac:dyDescent="0.3">
      <c r="A479" s="2"/>
      <c r="B479" s="2"/>
      <c r="C479" s="2"/>
    </row>
    <row r="480" spans="1:3" ht="15.75" customHeight="1" x14ac:dyDescent="0.3">
      <c r="A480" s="2"/>
      <c r="B480" s="2"/>
      <c r="C480" s="2"/>
    </row>
    <row r="481" spans="1:3" ht="15.75" customHeight="1" x14ac:dyDescent="0.3">
      <c r="A481" s="2"/>
      <c r="B481" s="2"/>
      <c r="C481" s="2"/>
    </row>
    <row r="482" spans="1:3" ht="15.75" customHeight="1" x14ac:dyDescent="0.3">
      <c r="A482" s="2"/>
      <c r="B482" s="2"/>
      <c r="C482" s="2"/>
    </row>
    <row r="483" spans="1:3" ht="15.75" customHeight="1" x14ac:dyDescent="0.3">
      <c r="A483" s="2"/>
      <c r="B483" s="2"/>
      <c r="C483" s="2"/>
    </row>
    <row r="484" spans="1:3" ht="15.75" customHeight="1" x14ac:dyDescent="0.3">
      <c r="A484" s="2"/>
      <c r="B484" s="2"/>
      <c r="C484" s="2"/>
    </row>
    <row r="485" spans="1:3" ht="15.75" customHeight="1" x14ac:dyDescent="0.3">
      <c r="A485" s="2"/>
      <c r="B485" s="2"/>
      <c r="C485" s="2"/>
    </row>
    <row r="486" spans="1:3" ht="15.75" customHeight="1" x14ac:dyDescent="0.3">
      <c r="A486" s="2"/>
      <c r="B486" s="2"/>
      <c r="C486" s="2"/>
    </row>
    <row r="487" spans="1:3" ht="15.75" customHeight="1" x14ac:dyDescent="0.3">
      <c r="A487" s="2"/>
      <c r="B487" s="2"/>
      <c r="C487" s="2"/>
    </row>
    <row r="488" spans="1:3" ht="15.75" customHeight="1" x14ac:dyDescent="0.3">
      <c r="A488" s="2"/>
      <c r="B488" s="2"/>
      <c r="C488" s="2"/>
    </row>
    <row r="489" spans="1:3" ht="15.75" customHeight="1" x14ac:dyDescent="0.3">
      <c r="A489" s="2"/>
      <c r="B489" s="2"/>
      <c r="C489" s="2"/>
    </row>
    <row r="490" spans="1:3" ht="15.75" customHeight="1" x14ac:dyDescent="0.3">
      <c r="A490" s="2"/>
      <c r="B490" s="2"/>
      <c r="C490" s="2"/>
    </row>
    <row r="491" spans="1:3" ht="15.75" customHeight="1" x14ac:dyDescent="0.3">
      <c r="A491" s="2"/>
      <c r="B491" s="2"/>
      <c r="C491" s="2"/>
    </row>
    <row r="492" spans="1:3" ht="15.75" customHeight="1" x14ac:dyDescent="0.3">
      <c r="A492" s="2"/>
      <c r="B492" s="2"/>
      <c r="C492" s="2"/>
    </row>
    <row r="493" spans="1:3" ht="15.75" customHeight="1" x14ac:dyDescent="0.3">
      <c r="A493" s="2"/>
      <c r="B493" s="2"/>
      <c r="C493" s="2"/>
    </row>
    <row r="494" spans="1:3" ht="15.75" customHeight="1" x14ac:dyDescent="0.3">
      <c r="A494" s="2"/>
      <c r="B494" s="2"/>
      <c r="C494" s="2"/>
    </row>
    <row r="495" spans="1:3" ht="15.75" customHeight="1" x14ac:dyDescent="0.3">
      <c r="A495" s="2"/>
      <c r="B495" s="2"/>
      <c r="C495" s="2"/>
    </row>
    <row r="496" spans="1:3" ht="15.75" customHeight="1" x14ac:dyDescent="0.3">
      <c r="A496" s="2"/>
      <c r="B496" s="2"/>
      <c r="C496" s="2"/>
    </row>
    <row r="497" spans="1:3" ht="15.75" customHeight="1" x14ac:dyDescent="0.3">
      <c r="A497" s="2"/>
      <c r="B497" s="2"/>
      <c r="C497" s="2"/>
    </row>
    <row r="498" spans="1:3" ht="15.75" customHeight="1" x14ac:dyDescent="0.3">
      <c r="A498" s="2"/>
      <c r="B498" s="2"/>
      <c r="C498" s="2"/>
    </row>
    <row r="499" spans="1:3" ht="15.75" customHeight="1" x14ac:dyDescent="0.3">
      <c r="A499" s="2"/>
      <c r="B499" s="2"/>
      <c r="C499" s="2"/>
    </row>
    <row r="500" spans="1:3" ht="15.75" customHeight="1" x14ac:dyDescent="0.3">
      <c r="A500" s="2"/>
      <c r="B500" s="2"/>
      <c r="C500" s="2"/>
    </row>
    <row r="501" spans="1:3" ht="15.75" customHeight="1" x14ac:dyDescent="0.3">
      <c r="A501" s="2"/>
      <c r="B501" s="2"/>
      <c r="C501" s="2"/>
    </row>
    <row r="502" spans="1:3" ht="15.75" customHeight="1" x14ac:dyDescent="0.3">
      <c r="A502" s="2"/>
      <c r="B502" s="2"/>
      <c r="C502" s="2"/>
    </row>
    <row r="503" spans="1:3" ht="15.75" customHeight="1" x14ac:dyDescent="0.3">
      <c r="A503" s="2"/>
      <c r="B503" s="2"/>
      <c r="C503" s="2"/>
    </row>
    <row r="504" spans="1:3" ht="15.75" customHeight="1" x14ac:dyDescent="0.3">
      <c r="A504" s="2"/>
      <c r="B504" s="2"/>
      <c r="C504" s="2"/>
    </row>
    <row r="505" spans="1:3" ht="15.75" customHeight="1" x14ac:dyDescent="0.3">
      <c r="A505" s="2"/>
      <c r="B505" s="2"/>
      <c r="C505" s="2"/>
    </row>
    <row r="506" spans="1:3" ht="15.75" customHeight="1" x14ac:dyDescent="0.3">
      <c r="A506" s="2"/>
      <c r="B506" s="2"/>
      <c r="C506" s="2"/>
    </row>
    <row r="507" spans="1:3" ht="15.75" customHeight="1" x14ac:dyDescent="0.3">
      <c r="A507" s="2"/>
      <c r="B507" s="2"/>
      <c r="C507" s="2"/>
    </row>
    <row r="508" spans="1:3" ht="15.75" customHeight="1" x14ac:dyDescent="0.3">
      <c r="A508" s="2"/>
      <c r="B508" s="2"/>
      <c r="C508" s="2"/>
    </row>
    <row r="509" spans="1:3" ht="15.75" customHeight="1" x14ac:dyDescent="0.3">
      <c r="A509" s="2"/>
      <c r="B509" s="2"/>
      <c r="C509" s="2"/>
    </row>
    <row r="510" spans="1:3" ht="15.75" customHeight="1" x14ac:dyDescent="0.3">
      <c r="A510" s="2"/>
      <c r="B510" s="2"/>
      <c r="C510" s="2"/>
    </row>
    <row r="511" spans="1:3" ht="15.75" customHeight="1" x14ac:dyDescent="0.3">
      <c r="A511" s="2"/>
      <c r="B511" s="2"/>
      <c r="C511" s="2"/>
    </row>
    <row r="512" spans="1:3" ht="15.75" customHeight="1" x14ac:dyDescent="0.3">
      <c r="A512" s="2"/>
      <c r="B512" s="2"/>
      <c r="C512" s="2"/>
    </row>
    <row r="513" spans="1:3" ht="15.75" customHeight="1" x14ac:dyDescent="0.3">
      <c r="A513" s="2"/>
      <c r="B513" s="2"/>
      <c r="C513" s="2"/>
    </row>
    <row r="514" spans="1:3" ht="15.75" customHeight="1" x14ac:dyDescent="0.3">
      <c r="A514" s="2"/>
      <c r="B514" s="2"/>
      <c r="C514" s="2"/>
    </row>
    <row r="515" spans="1:3" ht="15.75" customHeight="1" x14ac:dyDescent="0.3">
      <c r="A515" s="2"/>
      <c r="B515" s="2"/>
      <c r="C515" s="2"/>
    </row>
    <row r="516" spans="1:3" ht="15.75" customHeight="1" x14ac:dyDescent="0.3">
      <c r="A516" s="2"/>
      <c r="B516" s="2"/>
      <c r="C516" s="2"/>
    </row>
    <row r="517" spans="1:3" ht="15.75" customHeight="1" x14ac:dyDescent="0.3">
      <c r="A517" s="2"/>
      <c r="B517" s="2"/>
      <c r="C517" s="2"/>
    </row>
    <row r="518" spans="1:3" ht="15.75" customHeight="1" x14ac:dyDescent="0.3">
      <c r="A518" s="2"/>
      <c r="B518" s="2"/>
      <c r="C518" s="2"/>
    </row>
    <row r="519" spans="1:3" ht="15.75" customHeight="1" x14ac:dyDescent="0.3">
      <c r="A519" s="2"/>
      <c r="B519" s="2"/>
      <c r="C519" s="2"/>
    </row>
    <row r="520" spans="1:3" ht="15.75" customHeight="1" x14ac:dyDescent="0.3">
      <c r="A520" s="2"/>
      <c r="B520" s="2"/>
      <c r="C520" s="2"/>
    </row>
    <row r="521" spans="1:3" ht="15.75" customHeight="1" x14ac:dyDescent="0.3">
      <c r="A521" s="2"/>
      <c r="B521" s="2"/>
      <c r="C521" s="2"/>
    </row>
    <row r="522" spans="1:3" ht="15.75" customHeight="1" x14ac:dyDescent="0.3">
      <c r="A522" s="2"/>
      <c r="B522" s="2"/>
      <c r="C522" s="2"/>
    </row>
    <row r="523" spans="1:3" ht="15.75" customHeight="1" x14ac:dyDescent="0.3">
      <c r="A523" s="2"/>
      <c r="B523" s="2"/>
      <c r="C523" s="2"/>
    </row>
    <row r="524" spans="1:3" ht="15.75" customHeight="1" x14ac:dyDescent="0.3">
      <c r="A524" s="2"/>
      <c r="B524" s="2"/>
      <c r="C524" s="2"/>
    </row>
    <row r="525" spans="1:3" ht="15.75" customHeight="1" x14ac:dyDescent="0.3">
      <c r="A525" s="2"/>
      <c r="B525" s="2"/>
      <c r="C525" s="2"/>
    </row>
    <row r="526" spans="1:3" ht="15.75" customHeight="1" x14ac:dyDescent="0.3">
      <c r="A526" s="2"/>
      <c r="B526" s="2"/>
      <c r="C526" s="2"/>
    </row>
    <row r="527" spans="1:3" ht="15.75" customHeight="1" x14ac:dyDescent="0.3">
      <c r="A527" s="2"/>
      <c r="B527" s="2"/>
      <c r="C527" s="2"/>
    </row>
    <row r="528" spans="1:3" ht="15.75" customHeight="1" x14ac:dyDescent="0.3">
      <c r="A528" s="2"/>
      <c r="B528" s="2"/>
      <c r="C528" s="2"/>
    </row>
    <row r="529" spans="1:3" ht="15.75" customHeight="1" x14ac:dyDescent="0.3">
      <c r="A529" s="2"/>
      <c r="B529" s="2"/>
      <c r="C529" s="2"/>
    </row>
    <row r="530" spans="1:3" ht="15.75" customHeight="1" x14ac:dyDescent="0.3">
      <c r="A530" s="2"/>
      <c r="B530" s="2"/>
      <c r="C530" s="2"/>
    </row>
    <row r="531" spans="1:3" ht="15.75" customHeight="1" x14ac:dyDescent="0.3">
      <c r="A531" s="2"/>
      <c r="B531" s="2"/>
      <c r="C531" s="2"/>
    </row>
    <row r="532" spans="1:3" ht="15.75" customHeight="1" x14ac:dyDescent="0.3">
      <c r="A532" s="2"/>
      <c r="B532" s="2"/>
      <c r="C532" s="2"/>
    </row>
    <row r="533" spans="1:3" ht="15.75" customHeight="1" x14ac:dyDescent="0.3">
      <c r="A533" s="2"/>
      <c r="B533" s="2"/>
      <c r="C533" s="2"/>
    </row>
    <row r="534" spans="1:3" ht="15.75" customHeight="1" x14ac:dyDescent="0.3">
      <c r="A534" s="2"/>
      <c r="B534" s="2"/>
      <c r="C534" s="2"/>
    </row>
    <row r="535" spans="1:3" ht="15.75" customHeight="1" x14ac:dyDescent="0.3">
      <c r="A535" s="2"/>
      <c r="B535" s="2"/>
      <c r="C535" s="2"/>
    </row>
    <row r="536" spans="1:3" ht="15.75" customHeight="1" x14ac:dyDescent="0.3">
      <c r="A536" s="2"/>
      <c r="B536" s="2"/>
      <c r="C536" s="2"/>
    </row>
    <row r="537" spans="1:3" ht="15.75" customHeight="1" x14ac:dyDescent="0.3">
      <c r="A537" s="2"/>
      <c r="B537" s="2"/>
      <c r="C537" s="2"/>
    </row>
    <row r="538" spans="1:3" ht="15.75" customHeight="1" x14ac:dyDescent="0.3">
      <c r="A538" s="2"/>
      <c r="B538" s="2"/>
      <c r="C538" s="2"/>
    </row>
    <row r="539" spans="1:3" ht="15.75" customHeight="1" x14ac:dyDescent="0.3">
      <c r="A539" s="2"/>
      <c r="B539" s="2"/>
      <c r="C539" s="2"/>
    </row>
    <row r="540" spans="1:3" ht="15.75" customHeight="1" x14ac:dyDescent="0.3">
      <c r="A540" s="2"/>
      <c r="B540" s="2"/>
      <c r="C540" s="2"/>
    </row>
    <row r="541" spans="1:3" ht="15.75" customHeight="1" x14ac:dyDescent="0.3">
      <c r="A541" s="2"/>
      <c r="B541" s="2"/>
      <c r="C541" s="2"/>
    </row>
    <row r="542" spans="1:3" ht="15.75" customHeight="1" x14ac:dyDescent="0.3">
      <c r="A542" s="2"/>
      <c r="B542" s="2"/>
      <c r="C542" s="2"/>
    </row>
    <row r="543" spans="1:3" ht="15.75" customHeight="1" x14ac:dyDescent="0.3">
      <c r="A543" s="2"/>
      <c r="B543" s="2"/>
      <c r="C543" s="2"/>
    </row>
    <row r="544" spans="1:3" ht="15.75" customHeight="1" x14ac:dyDescent="0.3">
      <c r="A544" s="2"/>
      <c r="B544" s="2"/>
      <c r="C544" s="2"/>
    </row>
    <row r="545" spans="1:3" ht="15.75" customHeight="1" x14ac:dyDescent="0.3">
      <c r="A545" s="2"/>
      <c r="B545" s="2"/>
      <c r="C545" s="2"/>
    </row>
    <row r="546" spans="1:3" ht="15.75" customHeight="1" x14ac:dyDescent="0.3">
      <c r="A546" s="2"/>
      <c r="B546" s="2"/>
      <c r="C546" s="2"/>
    </row>
    <row r="547" spans="1:3" ht="15.75" customHeight="1" x14ac:dyDescent="0.3">
      <c r="A547" s="2"/>
      <c r="B547" s="2"/>
      <c r="C547" s="2"/>
    </row>
    <row r="548" spans="1:3" ht="15.75" customHeight="1" x14ac:dyDescent="0.3">
      <c r="A548" s="2"/>
      <c r="B548" s="2"/>
      <c r="C548" s="2"/>
    </row>
    <row r="549" spans="1:3" ht="15.75" customHeight="1" x14ac:dyDescent="0.3">
      <c r="A549" s="2"/>
      <c r="B549" s="2"/>
      <c r="C549" s="2"/>
    </row>
    <row r="550" spans="1:3" ht="15.75" customHeight="1" x14ac:dyDescent="0.3">
      <c r="A550" s="2"/>
      <c r="B550" s="2"/>
      <c r="C550" s="2"/>
    </row>
    <row r="551" spans="1:3" ht="15.75" customHeight="1" x14ac:dyDescent="0.3">
      <c r="A551" s="2"/>
      <c r="B551" s="2"/>
      <c r="C551" s="2"/>
    </row>
    <row r="552" spans="1:3" ht="15.75" customHeight="1" x14ac:dyDescent="0.3">
      <c r="A552" s="2"/>
      <c r="B552" s="2"/>
      <c r="C552" s="2"/>
    </row>
    <row r="553" spans="1:3" ht="15.75" customHeight="1" x14ac:dyDescent="0.3">
      <c r="A553" s="2"/>
      <c r="B553" s="2"/>
      <c r="C553" s="2"/>
    </row>
    <row r="554" spans="1:3" ht="15.75" customHeight="1" x14ac:dyDescent="0.3">
      <c r="A554" s="2"/>
      <c r="B554" s="2"/>
      <c r="C554" s="2"/>
    </row>
    <row r="555" spans="1:3" ht="15.75" customHeight="1" x14ac:dyDescent="0.3">
      <c r="A555" s="2"/>
      <c r="B555" s="2"/>
      <c r="C555" s="2"/>
    </row>
    <row r="556" spans="1:3" ht="15.75" customHeight="1" x14ac:dyDescent="0.3">
      <c r="A556" s="2"/>
      <c r="B556" s="2"/>
      <c r="C556" s="2"/>
    </row>
    <row r="557" spans="1:3" ht="15.75" customHeight="1" x14ac:dyDescent="0.3">
      <c r="A557" s="2"/>
      <c r="B557" s="2"/>
      <c r="C557" s="2"/>
    </row>
    <row r="558" spans="1:3" ht="15.75" customHeight="1" x14ac:dyDescent="0.3">
      <c r="A558" s="2"/>
      <c r="B558" s="2"/>
      <c r="C558" s="2"/>
    </row>
    <row r="559" spans="1:3" ht="15.75" customHeight="1" x14ac:dyDescent="0.3">
      <c r="A559" s="2"/>
      <c r="B559" s="2"/>
      <c r="C559" s="2"/>
    </row>
    <row r="560" spans="1:3" ht="15.75" customHeight="1" x14ac:dyDescent="0.3">
      <c r="A560" s="2"/>
      <c r="B560" s="2"/>
      <c r="C560" s="2"/>
    </row>
    <row r="561" spans="1:3" ht="15.75" customHeight="1" x14ac:dyDescent="0.3">
      <c r="A561" s="2"/>
      <c r="B561" s="2"/>
      <c r="C561" s="2"/>
    </row>
    <row r="562" spans="1:3" ht="15.75" customHeight="1" x14ac:dyDescent="0.3">
      <c r="A562" s="2"/>
      <c r="B562" s="2"/>
      <c r="C562" s="2"/>
    </row>
    <row r="563" spans="1:3" ht="15.75" customHeight="1" x14ac:dyDescent="0.3">
      <c r="A563" s="2"/>
      <c r="B563" s="2"/>
      <c r="C563" s="2"/>
    </row>
    <row r="564" spans="1:3" ht="15.75" customHeight="1" x14ac:dyDescent="0.3">
      <c r="A564" s="2"/>
      <c r="B564" s="2"/>
      <c r="C564" s="2"/>
    </row>
    <row r="565" spans="1:3" ht="15.75" customHeight="1" x14ac:dyDescent="0.3">
      <c r="A565" s="2"/>
      <c r="B565" s="2"/>
      <c r="C565" s="2"/>
    </row>
    <row r="566" spans="1:3" ht="15.75" customHeight="1" x14ac:dyDescent="0.3">
      <c r="A566" s="2"/>
      <c r="B566" s="2"/>
      <c r="C566" s="2"/>
    </row>
    <row r="567" spans="1:3" ht="15.75" customHeight="1" x14ac:dyDescent="0.3">
      <c r="A567" s="2"/>
      <c r="B567" s="2"/>
      <c r="C567" s="2"/>
    </row>
    <row r="568" spans="1:3" ht="15.75" customHeight="1" x14ac:dyDescent="0.3">
      <c r="A568" s="2"/>
      <c r="B568" s="2"/>
      <c r="C568" s="2"/>
    </row>
    <row r="569" spans="1:3" ht="15.75" customHeight="1" x14ac:dyDescent="0.3">
      <c r="A569" s="2"/>
      <c r="B569" s="2"/>
      <c r="C569" s="2"/>
    </row>
    <row r="570" spans="1:3" ht="15.75" customHeight="1" x14ac:dyDescent="0.3">
      <c r="A570" s="2"/>
      <c r="B570" s="2"/>
      <c r="C570" s="2"/>
    </row>
    <row r="571" spans="1:3" ht="15.75" customHeight="1" x14ac:dyDescent="0.3">
      <c r="A571" s="2"/>
      <c r="B571" s="2"/>
      <c r="C571" s="2"/>
    </row>
    <row r="572" spans="1:3" ht="15.75" customHeight="1" x14ac:dyDescent="0.3">
      <c r="A572" s="2"/>
      <c r="B572" s="2"/>
      <c r="C572" s="2"/>
    </row>
    <row r="573" spans="1:3" ht="15.75" customHeight="1" x14ac:dyDescent="0.3">
      <c r="A573" s="2"/>
      <c r="B573" s="2"/>
      <c r="C573" s="2"/>
    </row>
    <row r="574" spans="1:3" ht="15.75" customHeight="1" x14ac:dyDescent="0.3">
      <c r="A574" s="2"/>
      <c r="B574" s="2"/>
      <c r="C574" s="2"/>
    </row>
    <row r="575" spans="1:3" ht="15.75" customHeight="1" x14ac:dyDescent="0.3">
      <c r="A575" s="2"/>
      <c r="B575" s="2"/>
      <c r="C575" s="2"/>
    </row>
    <row r="576" spans="1:3" ht="15.75" customHeight="1" x14ac:dyDescent="0.3">
      <c r="A576" s="2"/>
      <c r="B576" s="2"/>
      <c r="C576" s="2"/>
    </row>
    <row r="577" spans="1:3" ht="15.75" customHeight="1" x14ac:dyDescent="0.3">
      <c r="A577" s="2"/>
      <c r="B577" s="2"/>
      <c r="C577" s="2"/>
    </row>
    <row r="578" spans="1:3" ht="15.75" customHeight="1" x14ac:dyDescent="0.3">
      <c r="A578" s="2"/>
      <c r="B578" s="2"/>
      <c r="C578" s="2"/>
    </row>
    <row r="579" spans="1:3" ht="15.75" customHeight="1" x14ac:dyDescent="0.3">
      <c r="A579" s="2"/>
      <c r="B579" s="2"/>
      <c r="C579" s="2"/>
    </row>
    <row r="580" spans="1:3" ht="15.75" customHeight="1" x14ac:dyDescent="0.3">
      <c r="A580" s="2"/>
      <c r="B580" s="2"/>
      <c r="C580" s="2"/>
    </row>
    <row r="581" spans="1:3" ht="15.75" customHeight="1" x14ac:dyDescent="0.3">
      <c r="A581" s="2"/>
      <c r="B581" s="2"/>
      <c r="C581" s="2"/>
    </row>
    <row r="582" spans="1:3" ht="15.75" customHeight="1" x14ac:dyDescent="0.3">
      <c r="A582" s="2"/>
      <c r="B582" s="2"/>
      <c r="C582" s="2"/>
    </row>
    <row r="583" spans="1:3" ht="15.75" customHeight="1" x14ac:dyDescent="0.3">
      <c r="A583" s="2"/>
      <c r="B583" s="2"/>
      <c r="C583" s="2"/>
    </row>
    <row r="584" spans="1:3" ht="15.75" customHeight="1" x14ac:dyDescent="0.3">
      <c r="A584" s="2"/>
      <c r="B584" s="2"/>
      <c r="C584" s="2"/>
    </row>
    <row r="585" spans="1:3" ht="15.75" customHeight="1" x14ac:dyDescent="0.3">
      <c r="A585" s="2"/>
      <c r="B585" s="2"/>
      <c r="C585" s="2"/>
    </row>
    <row r="586" spans="1:3" ht="15.75" customHeight="1" x14ac:dyDescent="0.3">
      <c r="A586" s="2"/>
      <c r="B586" s="2"/>
      <c r="C586" s="2"/>
    </row>
    <row r="587" spans="1:3" ht="15.75" customHeight="1" x14ac:dyDescent="0.3">
      <c r="A587" s="2"/>
      <c r="B587" s="2"/>
      <c r="C587" s="2"/>
    </row>
    <row r="588" spans="1:3" ht="15.75" customHeight="1" x14ac:dyDescent="0.3">
      <c r="A588" s="2"/>
      <c r="B588" s="2"/>
      <c r="C588" s="2"/>
    </row>
    <row r="589" spans="1:3" ht="15.75" customHeight="1" x14ac:dyDescent="0.3">
      <c r="A589" s="2"/>
      <c r="B589" s="2"/>
      <c r="C589" s="2"/>
    </row>
    <row r="590" spans="1:3" ht="15.75" customHeight="1" x14ac:dyDescent="0.3">
      <c r="A590" s="2"/>
      <c r="B590" s="2"/>
      <c r="C590" s="2"/>
    </row>
    <row r="591" spans="1:3" ht="15.75" customHeight="1" x14ac:dyDescent="0.3">
      <c r="A591" s="2"/>
      <c r="B591" s="2"/>
      <c r="C591" s="2"/>
    </row>
    <row r="592" spans="1:3" ht="15.75" customHeight="1" x14ac:dyDescent="0.3">
      <c r="A592" s="2"/>
      <c r="B592" s="2"/>
      <c r="C592" s="2"/>
    </row>
    <row r="593" spans="1:3" ht="15.75" customHeight="1" x14ac:dyDescent="0.3">
      <c r="A593" s="2"/>
      <c r="B593" s="2"/>
      <c r="C593" s="2"/>
    </row>
    <row r="594" spans="1:3" ht="15.75" customHeight="1" x14ac:dyDescent="0.3">
      <c r="A594" s="2"/>
      <c r="B594" s="2"/>
      <c r="C594" s="2"/>
    </row>
    <row r="595" spans="1:3" ht="15.75" customHeight="1" x14ac:dyDescent="0.3">
      <c r="A595" s="2"/>
      <c r="B595" s="2"/>
      <c r="C595" s="2"/>
    </row>
    <row r="596" spans="1:3" ht="15.75" customHeight="1" x14ac:dyDescent="0.3">
      <c r="A596" s="2"/>
      <c r="B596" s="2"/>
      <c r="C596" s="2"/>
    </row>
    <row r="597" spans="1:3" ht="15.75" customHeight="1" x14ac:dyDescent="0.3">
      <c r="A597" s="2"/>
      <c r="B597" s="2"/>
      <c r="C597" s="2"/>
    </row>
    <row r="598" spans="1:3" ht="15.75" customHeight="1" x14ac:dyDescent="0.3">
      <c r="A598" s="2"/>
      <c r="B598" s="2"/>
      <c r="C598" s="2"/>
    </row>
    <row r="599" spans="1:3" ht="15.75" customHeight="1" x14ac:dyDescent="0.3">
      <c r="A599" s="2"/>
      <c r="B599" s="2"/>
      <c r="C599" s="2"/>
    </row>
    <row r="600" spans="1:3" ht="15.75" customHeight="1" x14ac:dyDescent="0.3">
      <c r="A600" s="2"/>
      <c r="B600" s="2"/>
      <c r="C600" s="2"/>
    </row>
    <row r="601" spans="1:3" ht="15.75" customHeight="1" x14ac:dyDescent="0.3">
      <c r="A601" s="2"/>
      <c r="B601" s="2"/>
      <c r="C601" s="2"/>
    </row>
    <row r="602" spans="1:3" ht="15.75" customHeight="1" x14ac:dyDescent="0.3">
      <c r="A602" s="2"/>
      <c r="B602" s="2"/>
      <c r="C602" s="2"/>
    </row>
    <row r="603" spans="1:3" ht="15.75" customHeight="1" x14ac:dyDescent="0.3">
      <c r="A603" s="2"/>
      <c r="B603" s="2"/>
      <c r="C603" s="2"/>
    </row>
    <row r="604" spans="1:3" ht="15.75" customHeight="1" x14ac:dyDescent="0.3">
      <c r="A604" s="2"/>
      <c r="B604" s="2"/>
      <c r="C604" s="2"/>
    </row>
    <row r="605" spans="1:3" ht="15.75" customHeight="1" x14ac:dyDescent="0.3">
      <c r="A605" s="2"/>
      <c r="B605" s="2"/>
      <c r="C605" s="2"/>
    </row>
    <row r="606" spans="1:3" ht="15.75" customHeight="1" x14ac:dyDescent="0.3">
      <c r="A606" s="2"/>
      <c r="B606" s="2"/>
      <c r="C606" s="2"/>
    </row>
    <row r="607" spans="1:3" ht="15.75" customHeight="1" x14ac:dyDescent="0.3">
      <c r="A607" s="2"/>
      <c r="B607" s="2"/>
      <c r="C607" s="2"/>
    </row>
    <row r="608" spans="1:3" ht="15.75" customHeight="1" x14ac:dyDescent="0.3">
      <c r="A608" s="2"/>
      <c r="B608" s="2"/>
      <c r="C608" s="2"/>
    </row>
    <row r="609" spans="1:3" ht="15.75" customHeight="1" x14ac:dyDescent="0.3">
      <c r="A609" s="2"/>
      <c r="B609" s="2"/>
      <c r="C609" s="2"/>
    </row>
    <row r="610" spans="1:3" ht="15.75" customHeight="1" x14ac:dyDescent="0.3">
      <c r="A610" s="2"/>
      <c r="B610" s="2"/>
      <c r="C610" s="2"/>
    </row>
    <row r="611" spans="1:3" ht="15.75" customHeight="1" x14ac:dyDescent="0.3">
      <c r="A611" s="2"/>
      <c r="B611" s="2"/>
      <c r="C611" s="2"/>
    </row>
    <row r="612" spans="1:3" ht="15.75" customHeight="1" x14ac:dyDescent="0.3">
      <c r="A612" s="2"/>
      <c r="B612" s="2"/>
      <c r="C612" s="2"/>
    </row>
    <row r="613" spans="1:3" ht="15.75" customHeight="1" x14ac:dyDescent="0.3">
      <c r="A613" s="2"/>
      <c r="B613" s="2"/>
      <c r="C613" s="2"/>
    </row>
    <row r="614" spans="1:3" ht="15.75" customHeight="1" x14ac:dyDescent="0.3">
      <c r="A614" s="2"/>
      <c r="B614" s="2"/>
      <c r="C614" s="2"/>
    </row>
    <row r="615" spans="1:3" ht="15.75" customHeight="1" x14ac:dyDescent="0.3">
      <c r="A615" s="2"/>
      <c r="B615" s="2"/>
      <c r="C615" s="2"/>
    </row>
    <row r="616" spans="1:3" ht="15.75" customHeight="1" x14ac:dyDescent="0.3">
      <c r="A616" s="2"/>
      <c r="B616" s="2"/>
      <c r="C616" s="2"/>
    </row>
    <row r="617" spans="1:3" ht="15.75" customHeight="1" x14ac:dyDescent="0.3">
      <c r="A617" s="2"/>
      <c r="B617" s="2"/>
      <c r="C617" s="2"/>
    </row>
    <row r="618" spans="1:3" ht="15.75" customHeight="1" x14ac:dyDescent="0.3">
      <c r="A618" s="2"/>
      <c r="B618" s="2"/>
      <c r="C618" s="2"/>
    </row>
    <row r="619" spans="1:3" ht="15.75" customHeight="1" x14ac:dyDescent="0.3">
      <c r="A619" s="2"/>
      <c r="B619" s="2"/>
      <c r="C619" s="2"/>
    </row>
    <row r="620" spans="1:3" ht="15.75" customHeight="1" x14ac:dyDescent="0.3">
      <c r="A620" s="2"/>
      <c r="B620" s="2"/>
      <c r="C620" s="2"/>
    </row>
    <row r="621" spans="1:3" ht="15.75" customHeight="1" x14ac:dyDescent="0.3">
      <c r="A621" s="2"/>
      <c r="B621" s="2"/>
      <c r="C621" s="2"/>
    </row>
    <row r="622" spans="1:3" ht="15.75" customHeight="1" x14ac:dyDescent="0.3">
      <c r="A622" s="2"/>
      <c r="B622" s="2"/>
      <c r="C622" s="2"/>
    </row>
    <row r="623" spans="1:3" ht="15.75" customHeight="1" x14ac:dyDescent="0.3">
      <c r="A623" s="2"/>
      <c r="B623" s="2"/>
      <c r="C623" s="2"/>
    </row>
    <row r="624" spans="1:3" ht="15.75" customHeight="1" x14ac:dyDescent="0.3">
      <c r="A624" s="2"/>
      <c r="B624" s="2"/>
      <c r="C624" s="2"/>
    </row>
    <row r="625" spans="1:3" ht="15.75" customHeight="1" x14ac:dyDescent="0.3">
      <c r="A625" s="2"/>
      <c r="B625" s="2"/>
      <c r="C625" s="2"/>
    </row>
    <row r="626" spans="1:3" ht="15.75" customHeight="1" x14ac:dyDescent="0.3">
      <c r="A626" s="2"/>
      <c r="B626" s="2"/>
      <c r="C626" s="2"/>
    </row>
    <row r="627" spans="1:3" ht="15.75" customHeight="1" x14ac:dyDescent="0.3">
      <c r="A627" s="2"/>
      <c r="B627" s="2"/>
      <c r="C627" s="2"/>
    </row>
    <row r="628" spans="1:3" ht="15.75" customHeight="1" x14ac:dyDescent="0.3">
      <c r="A628" s="2"/>
      <c r="B628" s="2"/>
      <c r="C628" s="2"/>
    </row>
    <row r="629" spans="1:3" ht="15.75" customHeight="1" x14ac:dyDescent="0.3">
      <c r="A629" s="2"/>
      <c r="B629" s="2"/>
      <c r="C629" s="2"/>
    </row>
    <row r="630" spans="1:3" ht="15.75" customHeight="1" x14ac:dyDescent="0.3">
      <c r="A630" s="2"/>
      <c r="B630" s="2"/>
      <c r="C630" s="2"/>
    </row>
    <row r="631" spans="1:3" ht="15.75" customHeight="1" x14ac:dyDescent="0.3">
      <c r="A631" s="2"/>
      <c r="B631" s="2"/>
      <c r="C631" s="2"/>
    </row>
    <row r="632" spans="1:3" ht="15.75" customHeight="1" x14ac:dyDescent="0.3">
      <c r="A632" s="2"/>
      <c r="B632" s="2"/>
      <c r="C632" s="2"/>
    </row>
    <row r="633" spans="1:3" ht="15.75" customHeight="1" x14ac:dyDescent="0.3">
      <c r="A633" s="2"/>
      <c r="B633" s="2"/>
      <c r="C633" s="2"/>
    </row>
    <row r="634" spans="1:3" ht="15.75" customHeight="1" x14ac:dyDescent="0.3">
      <c r="A634" s="2"/>
      <c r="B634" s="2"/>
      <c r="C634" s="2"/>
    </row>
    <row r="635" spans="1:3" ht="15.75" customHeight="1" x14ac:dyDescent="0.3">
      <c r="A635" s="2"/>
      <c r="B635" s="2"/>
      <c r="C635" s="2"/>
    </row>
    <row r="636" spans="1:3" ht="15.75" customHeight="1" x14ac:dyDescent="0.3">
      <c r="A636" s="2"/>
      <c r="B636" s="2"/>
      <c r="C636" s="2"/>
    </row>
    <row r="637" spans="1:3" ht="15.75" customHeight="1" x14ac:dyDescent="0.3">
      <c r="A637" s="2"/>
      <c r="B637" s="2"/>
      <c r="C637" s="2"/>
    </row>
    <row r="638" spans="1:3" ht="15.75" customHeight="1" x14ac:dyDescent="0.3">
      <c r="A638" s="2"/>
      <c r="B638" s="2"/>
      <c r="C638" s="2"/>
    </row>
    <row r="639" spans="1:3" ht="15.75" customHeight="1" x14ac:dyDescent="0.3">
      <c r="A639" s="2"/>
      <c r="B639" s="2"/>
      <c r="C639" s="2"/>
    </row>
    <row r="640" spans="1:3" ht="15.75" customHeight="1" x14ac:dyDescent="0.3">
      <c r="A640" s="2"/>
      <c r="B640" s="2"/>
      <c r="C640" s="2"/>
    </row>
    <row r="641" spans="1:3" ht="15.75" customHeight="1" x14ac:dyDescent="0.3">
      <c r="A641" s="2"/>
      <c r="B641" s="2"/>
      <c r="C641" s="2"/>
    </row>
    <row r="642" spans="1:3" ht="15.75" customHeight="1" x14ac:dyDescent="0.3">
      <c r="A642" s="2"/>
      <c r="B642" s="2"/>
      <c r="C642" s="2"/>
    </row>
    <row r="643" spans="1:3" ht="15.75" customHeight="1" x14ac:dyDescent="0.3">
      <c r="A643" s="2"/>
      <c r="B643" s="2"/>
      <c r="C643" s="2"/>
    </row>
    <row r="644" spans="1:3" ht="15.75" customHeight="1" x14ac:dyDescent="0.3">
      <c r="A644" s="2"/>
      <c r="B644" s="2"/>
      <c r="C644" s="2"/>
    </row>
    <row r="645" spans="1:3" ht="15.75" customHeight="1" x14ac:dyDescent="0.3">
      <c r="A645" s="2"/>
      <c r="B645" s="2"/>
      <c r="C645" s="2"/>
    </row>
    <row r="646" spans="1:3" ht="15.75" customHeight="1" x14ac:dyDescent="0.3">
      <c r="A646" s="2"/>
      <c r="B646" s="2"/>
      <c r="C646" s="2"/>
    </row>
    <row r="647" spans="1:3" ht="15.75" customHeight="1" x14ac:dyDescent="0.3">
      <c r="A647" s="2"/>
      <c r="B647" s="2"/>
      <c r="C647" s="2"/>
    </row>
    <row r="648" spans="1:3" ht="15.75" customHeight="1" x14ac:dyDescent="0.3">
      <c r="A648" s="2"/>
      <c r="B648" s="2"/>
      <c r="C648" s="2"/>
    </row>
    <row r="649" spans="1:3" ht="15.75" customHeight="1" x14ac:dyDescent="0.3">
      <c r="A649" s="2"/>
      <c r="B649" s="2"/>
      <c r="C649" s="2"/>
    </row>
    <row r="650" spans="1:3" ht="15.75" customHeight="1" x14ac:dyDescent="0.3">
      <c r="A650" s="2"/>
      <c r="B650" s="2"/>
      <c r="C650" s="2"/>
    </row>
    <row r="651" spans="1:3" ht="15.75" customHeight="1" x14ac:dyDescent="0.3">
      <c r="A651" s="2"/>
      <c r="B651" s="2"/>
      <c r="C651" s="2"/>
    </row>
    <row r="652" spans="1:3" ht="15.75" customHeight="1" x14ac:dyDescent="0.3">
      <c r="A652" s="2"/>
      <c r="B652" s="2"/>
      <c r="C652" s="2"/>
    </row>
    <row r="653" spans="1:3" ht="15.75" customHeight="1" x14ac:dyDescent="0.3">
      <c r="A653" s="2"/>
      <c r="B653" s="2"/>
      <c r="C653" s="2"/>
    </row>
    <row r="654" spans="1:3" ht="15.75" customHeight="1" x14ac:dyDescent="0.3">
      <c r="A654" s="2"/>
      <c r="B654" s="2"/>
      <c r="C654" s="2"/>
    </row>
    <row r="655" spans="1:3" ht="15.75" customHeight="1" x14ac:dyDescent="0.3">
      <c r="A655" s="2"/>
      <c r="B655" s="2"/>
      <c r="C655" s="2"/>
    </row>
    <row r="656" spans="1:3" ht="15.75" customHeight="1" x14ac:dyDescent="0.3">
      <c r="A656" s="2"/>
      <c r="B656" s="2"/>
      <c r="C656" s="2"/>
    </row>
    <row r="657" spans="1:3" ht="15.75" customHeight="1" x14ac:dyDescent="0.3">
      <c r="A657" s="2"/>
      <c r="B657" s="2"/>
      <c r="C657" s="2"/>
    </row>
    <row r="658" spans="1:3" ht="15.75" customHeight="1" x14ac:dyDescent="0.3">
      <c r="A658" s="2"/>
      <c r="B658" s="2"/>
      <c r="C658" s="2"/>
    </row>
    <row r="659" spans="1:3" ht="15.75" customHeight="1" x14ac:dyDescent="0.3">
      <c r="A659" s="2"/>
      <c r="B659" s="2"/>
      <c r="C659" s="2"/>
    </row>
    <row r="660" spans="1:3" ht="15.75" customHeight="1" x14ac:dyDescent="0.3">
      <c r="A660" s="2"/>
      <c r="B660" s="2"/>
      <c r="C660" s="2"/>
    </row>
    <row r="661" spans="1:3" ht="15.75" customHeight="1" x14ac:dyDescent="0.3">
      <c r="A661" s="2"/>
      <c r="B661" s="2"/>
      <c r="C661" s="2"/>
    </row>
    <row r="662" spans="1:3" ht="15.75" customHeight="1" x14ac:dyDescent="0.3">
      <c r="A662" s="2"/>
      <c r="B662" s="2"/>
      <c r="C662" s="2"/>
    </row>
    <row r="663" spans="1:3" ht="15.75" customHeight="1" x14ac:dyDescent="0.3">
      <c r="A663" s="2"/>
      <c r="B663" s="2"/>
      <c r="C663" s="2"/>
    </row>
    <row r="664" spans="1:3" ht="15.75" customHeight="1" x14ac:dyDescent="0.3">
      <c r="A664" s="2"/>
      <c r="B664" s="2"/>
      <c r="C664" s="2"/>
    </row>
    <row r="665" spans="1:3" ht="15.75" customHeight="1" x14ac:dyDescent="0.3">
      <c r="A665" s="2"/>
      <c r="B665" s="2"/>
      <c r="C665" s="2"/>
    </row>
    <row r="666" spans="1:3" ht="15.75" customHeight="1" x14ac:dyDescent="0.3">
      <c r="A666" s="2"/>
      <c r="B666" s="2"/>
      <c r="C666" s="2"/>
    </row>
    <row r="667" spans="1:3" ht="15.75" customHeight="1" x14ac:dyDescent="0.3">
      <c r="A667" s="2"/>
      <c r="B667" s="2"/>
      <c r="C667" s="2"/>
    </row>
    <row r="668" spans="1:3" ht="15.75" customHeight="1" x14ac:dyDescent="0.3">
      <c r="A668" s="2"/>
      <c r="B668" s="2"/>
      <c r="C668" s="2"/>
    </row>
    <row r="669" spans="1:3" ht="15.75" customHeight="1" x14ac:dyDescent="0.3">
      <c r="A669" s="2"/>
      <c r="B669" s="2"/>
      <c r="C669" s="2"/>
    </row>
    <row r="670" spans="1:3" ht="15.75" customHeight="1" x14ac:dyDescent="0.3">
      <c r="A670" s="2"/>
      <c r="B670" s="2"/>
      <c r="C670" s="2"/>
    </row>
    <row r="671" spans="1:3" ht="15.75" customHeight="1" x14ac:dyDescent="0.3">
      <c r="A671" s="2"/>
      <c r="B671" s="2"/>
      <c r="C671" s="2"/>
    </row>
    <row r="672" spans="1:3" ht="15.75" customHeight="1" x14ac:dyDescent="0.3">
      <c r="A672" s="2"/>
      <c r="B672" s="2"/>
      <c r="C672" s="2"/>
    </row>
    <row r="673" spans="1:3" ht="15.75" customHeight="1" x14ac:dyDescent="0.3">
      <c r="A673" s="2"/>
      <c r="B673" s="2"/>
      <c r="C673" s="2"/>
    </row>
    <row r="674" spans="1:3" ht="15.75" customHeight="1" x14ac:dyDescent="0.3">
      <c r="A674" s="2"/>
      <c r="B674" s="2"/>
      <c r="C674" s="2"/>
    </row>
    <row r="675" spans="1:3" ht="15.75" customHeight="1" x14ac:dyDescent="0.3">
      <c r="A675" s="2"/>
      <c r="B675" s="2"/>
      <c r="C675" s="2"/>
    </row>
    <row r="676" spans="1:3" ht="15.75" customHeight="1" x14ac:dyDescent="0.3">
      <c r="A676" s="2"/>
      <c r="B676" s="2"/>
      <c r="C676" s="2"/>
    </row>
    <row r="677" spans="1:3" ht="15.75" customHeight="1" x14ac:dyDescent="0.3">
      <c r="A677" s="2"/>
      <c r="B677" s="2"/>
      <c r="C677" s="2"/>
    </row>
    <row r="678" spans="1:3" ht="15.75" customHeight="1" x14ac:dyDescent="0.3">
      <c r="A678" s="2"/>
      <c r="B678" s="2"/>
      <c r="C678" s="2"/>
    </row>
    <row r="679" spans="1:3" ht="15.75" customHeight="1" x14ac:dyDescent="0.3">
      <c r="A679" s="2"/>
      <c r="B679" s="2"/>
      <c r="C679" s="2"/>
    </row>
    <row r="680" spans="1:3" ht="15.75" customHeight="1" x14ac:dyDescent="0.3">
      <c r="A680" s="2"/>
      <c r="B680" s="2"/>
      <c r="C680" s="2"/>
    </row>
    <row r="681" spans="1:3" ht="15.75" customHeight="1" x14ac:dyDescent="0.3">
      <c r="A681" s="2"/>
      <c r="B681" s="2"/>
      <c r="C681" s="2"/>
    </row>
    <row r="682" spans="1:3" ht="15.75" customHeight="1" x14ac:dyDescent="0.3">
      <c r="A682" s="2"/>
      <c r="B682" s="2"/>
      <c r="C682" s="2"/>
    </row>
    <row r="683" spans="1:3" ht="15.75" customHeight="1" x14ac:dyDescent="0.3">
      <c r="A683" s="2"/>
      <c r="B683" s="2"/>
      <c r="C683" s="2"/>
    </row>
    <row r="684" spans="1:3" ht="15.75" customHeight="1" x14ac:dyDescent="0.3">
      <c r="A684" s="2"/>
      <c r="B684" s="2"/>
      <c r="C684" s="2"/>
    </row>
    <row r="685" spans="1:3" ht="15.75" customHeight="1" x14ac:dyDescent="0.3">
      <c r="A685" s="2"/>
      <c r="B685" s="2"/>
      <c r="C685" s="2"/>
    </row>
    <row r="686" spans="1:3" ht="15.75" customHeight="1" x14ac:dyDescent="0.3">
      <c r="A686" s="2"/>
      <c r="B686" s="2"/>
      <c r="C686" s="2"/>
    </row>
    <row r="687" spans="1:3" ht="15.75" customHeight="1" x14ac:dyDescent="0.3">
      <c r="A687" s="2"/>
      <c r="B687" s="2"/>
      <c r="C687" s="2"/>
    </row>
    <row r="688" spans="1:3" ht="15.75" customHeight="1" x14ac:dyDescent="0.3">
      <c r="A688" s="2"/>
      <c r="B688" s="2"/>
      <c r="C688" s="2"/>
    </row>
    <row r="689" spans="1:3" ht="15.75" customHeight="1" x14ac:dyDescent="0.3">
      <c r="A689" s="2"/>
      <c r="B689" s="2"/>
      <c r="C689" s="2"/>
    </row>
    <row r="690" spans="1:3" ht="15.75" customHeight="1" x14ac:dyDescent="0.3">
      <c r="A690" s="2"/>
      <c r="B690" s="2"/>
      <c r="C690" s="2"/>
    </row>
    <row r="691" spans="1:3" ht="15.75" customHeight="1" x14ac:dyDescent="0.3">
      <c r="A691" s="2"/>
      <c r="B691" s="2"/>
      <c r="C691" s="2"/>
    </row>
    <row r="692" spans="1:3" ht="15.75" customHeight="1" x14ac:dyDescent="0.3">
      <c r="A692" s="2"/>
      <c r="B692" s="2"/>
      <c r="C692" s="2"/>
    </row>
    <row r="693" spans="1:3" ht="15.75" customHeight="1" x14ac:dyDescent="0.3">
      <c r="A693" s="2"/>
      <c r="B693" s="2"/>
      <c r="C693" s="2"/>
    </row>
    <row r="694" spans="1:3" ht="15.75" customHeight="1" x14ac:dyDescent="0.3">
      <c r="A694" s="2"/>
      <c r="B694" s="2"/>
      <c r="C694" s="2"/>
    </row>
    <row r="695" spans="1:3" ht="15.75" customHeight="1" x14ac:dyDescent="0.3">
      <c r="A695" s="2"/>
      <c r="B695" s="2"/>
      <c r="C695" s="2"/>
    </row>
    <row r="696" spans="1:3" ht="15.75" customHeight="1" x14ac:dyDescent="0.3">
      <c r="A696" s="2"/>
      <c r="B696" s="2"/>
      <c r="C696" s="2"/>
    </row>
    <row r="697" spans="1:3" ht="15.75" customHeight="1" x14ac:dyDescent="0.3">
      <c r="A697" s="2"/>
      <c r="B697" s="2"/>
      <c r="C697" s="2"/>
    </row>
    <row r="698" spans="1:3" ht="15.75" customHeight="1" x14ac:dyDescent="0.3">
      <c r="A698" s="2"/>
      <c r="B698" s="2"/>
      <c r="C698" s="2"/>
    </row>
    <row r="699" spans="1:3" ht="15.75" customHeight="1" x14ac:dyDescent="0.3">
      <c r="A699" s="2"/>
      <c r="B699" s="2"/>
      <c r="C699" s="2"/>
    </row>
    <row r="700" spans="1:3" ht="15.75" customHeight="1" x14ac:dyDescent="0.3">
      <c r="A700" s="2"/>
      <c r="B700" s="2"/>
      <c r="C700" s="2"/>
    </row>
    <row r="701" spans="1:3" ht="15.75" customHeight="1" x14ac:dyDescent="0.3">
      <c r="A701" s="2"/>
      <c r="B701" s="2"/>
      <c r="C701" s="2"/>
    </row>
    <row r="702" spans="1:3" ht="15.75" customHeight="1" x14ac:dyDescent="0.3">
      <c r="A702" s="2"/>
      <c r="B702" s="2"/>
      <c r="C702" s="2"/>
    </row>
    <row r="703" spans="1:3" ht="15.75" customHeight="1" x14ac:dyDescent="0.3">
      <c r="A703" s="2"/>
      <c r="B703" s="2"/>
      <c r="C703" s="2"/>
    </row>
    <row r="704" spans="1:3" ht="15.75" customHeight="1" x14ac:dyDescent="0.3">
      <c r="A704" s="2"/>
      <c r="B704" s="2"/>
      <c r="C704" s="2"/>
    </row>
    <row r="705" spans="1:3" ht="15.75" customHeight="1" x14ac:dyDescent="0.3">
      <c r="A705" s="2"/>
      <c r="B705" s="2"/>
      <c r="C705" s="2"/>
    </row>
    <row r="706" spans="1:3" ht="15.75" customHeight="1" x14ac:dyDescent="0.3">
      <c r="A706" s="2"/>
      <c r="B706" s="2"/>
      <c r="C706" s="2"/>
    </row>
    <row r="707" spans="1:3" ht="15.75" customHeight="1" x14ac:dyDescent="0.3">
      <c r="A707" s="2"/>
      <c r="B707" s="2"/>
      <c r="C707" s="2"/>
    </row>
    <row r="708" spans="1:3" ht="15.75" customHeight="1" x14ac:dyDescent="0.3">
      <c r="A708" s="2"/>
      <c r="B708" s="2"/>
      <c r="C708" s="2"/>
    </row>
    <row r="709" spans="1:3" ht="15.75" customHeight="1" x14ac:dyDescent="0.3">
      <c r="A709" s="2"/>
      <c r="B709" s="2"/>
      <c r="C709" s="2"/>
    </row>
    <row r="710" spans="1:3" ht="15.75" customHeight="1" x14ac:dyDescent="0.3">
      <c r="A710" s="2"/>
      <c r="B710" s="2"/>
      <c r="C710" s="2"/>
    </row>
    <row r="711" spans="1:3" ht="15.75" customHeight="1" x14ac:dyDescent="0.3">
      <c r="A711" s="2"/>
      <c r="B711" s="2"/>
      <c r="C711" s="2"/>
    </row>
    <row r="712" spans="1:3" ht="15.75" customHeight="1" x14ac:dyDescent="0.3">
      <c r="A712" s="2"/>
      <c r="B712" s="2"/>
      <c r="C712" s="2"/>
    </row>
    <row r="713" spans="1:3" ht="15.75" customHeight="1" x14ac:dyDescent="0.3">
      <c r="A713" s="2"/>
      <c r="B713" s="2"/>
      <c r="C713" s="2"/>
    </row>
    <row r="714" spans="1:3" ht="15.75" customHeight="1" x14ac:dyDescent="0.3">
      <c r="A714" s="2"/>
      <c r="B714" s="2"/>
      <c r="C714" s="2"/>
    </row>
    <row r="715" spans="1:3" ht="15.75" customHeight="1" x14ac:dyDescent="0.3">
      <c r="A715" s="2"/>
      <c r="B715" s="2"/>
      <c r="C715" s="2"/>
    </row>
    <row r="716" spans="1:3" ht="15.75" customHeight="1" x14ac:dyDescent="0.3">
      <c r="A716" s="2"/>
      <c r="B716" s="2"/>
      <c r="C716" s="2"/>
    </row>
    <row r="717" spans="1:3" ht="15.75" customHeight="1" x14ac:dyDescent="0.3">
      <c r="A717" s="2"/>
      <c r="B717" s="2"/>
      <c r="C717" s="2"/>
    </row>
    <row r="718" spans="1:3" ht="15.75" customHeight="1" x14ac:dyDescent="0.3">
      <c r="A718" s="2"/>
      <c r="B718" s="2"/>
      <c r="C718" s="2"/>
    </row>
    <row r="719" spans="1:3" ht="15.75" customHeight="1" x14ac:dyDescent="0.3">
      <c r="A719" s="2"/>
      <c r="B719" s="2"/>
      <c r="C719" s="2"/>
    </row>
    <row r="720" spans="1:3" ht="15.75" customHeight="1" x14ac:dyDescent="0.3">
      <c r="A720" s="2"/>
      <c r="B720" s="2"/>
      <c r="C720" s="2"/>
    </row>
    <row r="721" spans="1:3" ht="15.75" customHeight="1" x14ac:dyDescent="0.3">
      <c r="A721" s="2"/>
      <c r="B721" s="2"/>
      <c r="C721" s="2"/>
    </row>
    <row r="722" spans="1:3" ht="15.75" customHeight="1" x14ac:dyDescent="0.3">
      <c r="A722" s="2"/>
      <c r="B722" s="2"/>
      <c r="C722" s="2"/>
    </row>
    <row r="723" spans="1:3" ht="15.75" customHeight="1" x14ac:dyDescent="0.3">
      <c r="A723" s="2"/>
      <c r="B723" s="2"/>
      <c r="C723" s="2"/>
    </row>
    <row r="724" spans="1:3" ht="15.75" customHeight="1" x14ac:dyDescent="0.3">
      <c r="A724" s="2"/>
      <c r="B724" s="2"/>
      <c r="C724" s="2"/>
    </row>
    <row r="725" spans="1:3" ht="15.75" customHeight="1" x14ac:dyDescent="0.3">
      <c r="A725" s="2"/>
      <c r="B725" s="2"/>
      <c r="C725" s="2"/>
    </row>
    <row r="726" spans="1:3" ht="15.75" customHeight="1" x14ac:dyDescent="0.3">
      <c r="A726" s="2"/>
      <c r="B726" s="2"/>
      <c r="C726" s="2"/>
    </row>
    <row r="727" spans="1:3" ht="15.75" customHeight="1" x14ac:dyDescent="0.3">
      <c r="A727" s="2"/>
      <c r="B727" s="2"/>
      <c r="C727" s="2"/>
    </row>
    <row r="728" spans="1:3" ht="15.75" customHeight="1" x14ac:dyDescent="0.3">
      <c r="A728" s="2"/>
      <c r="B728" s="2"/>
      <c r="C728" s="2"/>
    </row>
    <row r="729" spans="1:3" ht="15.75" customHeight="1" x14ac:dyDescent="0.3">
      <c r="A729" s="2"/>
      <c r="B729" s="2"/>
      <c r="C729" s="2"/>
    </row>
    <row r="730" spans="1:3" ht="15.75" customHeight="1" x14ac:dyDescent="0.3">
      <c r="A730" s="2"/>
      <c r="B730" s="2"/>
      <c r="C730" s="2"/>
    </row>
    <row r="731" spans="1:3" ht="15.75" customHeight="1" x14ac:dyDescent="0.3">
      <c r="A731" s="2"/>
      <c r="B731" s="2"/>
      <c r="C731" s="2"/>
    </row>
    <row r="732" spans="1:3" ht="15.75" customHeight="1" x14ac:dyDescent="0.3">
      <c r="A732" s="2"/>
      <c r="B732" s="2"/>
      <c r="C732" s="2"/>
    </row>
    <row r="733" spans="1:3" ht="15.75" customHeight="1" x14ac:dyDescent="0.3">
      <c r="A733" s="2"/>
      <c r="B733" s="2"/>
      <c r="C733" s="2"/>
    </row>
    <row r="734" spans="1:3" ht="15.75" customHeight="1" x14ac:dyDescent="0.3">
      <c r="A734" s="2"/>
      <c r="B734" s="2"/>
      <c r="C734" s="2"/>
    </row>
    <row r="735" spans="1:3" ht="15.75" customHeight="1" x14ac:dyDescent="0.3">
      <c r="A735" s="2"/>
      <c r="B735" s="2"/>
      <c r="C735" s="2"/>
    </row>
    <row r="736" spans="1:3" ht="15.75" customHeight="1" x14ac:dyDescent="0.3">
      <c r="A736" s="2"/>
      <c r="B736" s="2"/>
      <c r="C736" s="2"/>
    </row>
    <row r="737" spans="1:3" ht="15.75" customHeight="1" x14ac:dyDescent="0.3">
      <c r="A737" s="2"/>
      <c r="B737" s="2"/>
      <c r="C737" s="2"/>
    </row>
    <row r="738" spans="1:3" ht="15.75" customHeight="1" x14ac:dyDescent="0.3">
      <c r="A738" s="2"/>
      <c r="B738" s="2"/>
      <c r="C738" s="2"/>
    </row>
    <row r="739" spans="1:3" ht="15.75" customHeight="1" x14ac:dyDescent="0.3">
      <c r="A739" s="2"/>
      <c r="B739" s="2"/>
      <c r="C739" s="2"/>
    </row>
    <row r="740" spans="1:3" ht="15.75" customHeight="1" x14ac:dyDescent="0.3">
      <c r="A740" s="2"/>
      <c r="B740" s="2"/>
      <c r="C740" s="2"/>
    </row>
    <row r="741" spans="1:3" ht="15.75" customHeight="1" x14ac:dyDescent="0.3">
      <c r="A741" s="2"/>
      <c r="B741" s="2"/>
      <c r="C741" s="2"/>
    </row>
    <row r="742" spans="1:3" ht="15.75" customHeight="1" x14ac:dyDescent="0.3">
      <c r="A742" s="2"/>
      <c r="B742" s="2"/>
      <c r="C742" s="2"/>
    </row>
    <row r="743" spans="1:3" ht="15.75" customHeight="1" x14ac:dyDescent="0.3">
      <c r="A743" s="2"/>
      <c r="B743" s="2"/>
      <c r="C743" s="2"/>
    </row>
    <row r="744" spans="1:3" ht="15.75" customHeight="1" x14ac:dyDescent="0.3">
      <c r="A744" s="2"/>
      <c r="B744" s="2"/>
      <c r="C744" s="2"/>
    </row>
    <row r="745" spans="1:3" ht="15.75" customHeight="1" x14ac:dyDescent="0.3">
      <c r="A745" s="2"/>
      <c r="B745" s="2"/>
      <c r="C745" s="2"/>
    </row>
    <row r="746" spans="1:3" ht="15.75" customHeight="1" x14ac:dyDescent="0.3">
      <c r="A746" s="2"/>
      <c r="B746" s="2"/>
      <c r="C746" s="2"/>
    </row>
    <row r="747" spans="1:3" ht="15.75" customHeight="1" x14ac:dyDescent="0.3">
      <c r="A747" s="2"/>
      <c r="B747" s="2"/>
      <c r="C747" s="2"/>
    </row>
    <row r="748" spans="1:3" ht="15.75" customHeight="1" x14ac:dyDescent="0.3">
      <c r="A748" s="2"/>
      <c r="B748" s="2"/>
      <c r="C748" s="2"/>
    </row>
    <row r="749" spans="1:3" ht="15.75" customHeight="1" x14ac:dyDescent="0.3">
      <c r="A749" s="2"/>
      <c r="B749" s="2"/>
      <c r="C749" s="2"/>
    </row>
    <row r="750" spans="1:3" ht="15.75" customHeight="1" x14ac:dyDescent="0.3">
      <c r="A750" s="2"/>
      <c r="B750" s="2"/>
      <c r="C750" s="2"/>
    </row>
    <row r="751" spans="1:3" ht="15.75" customHeight="1" x14ac:dyDescent="0.3">
      <c r="A751" s="2"/>
      <c r="B751" s="2"/>
      <c r="C751" s="2"/>
    </row>
    <row r="752" spans="1:3" ht="15.75" customHeight="1" x14ac:dyDescent="0.3">
      <c r="A752" s="2"/>
      <c r="B752" s="2"/>
      <c r="C752" s="2"/>
    </row>
    <row r="753" spans="1:3" ht="15.75" customHeight="1" x14ac:dyDescent="0.3">
      <c r="A753" s="2"/>
      <c r="B753" s="2"/>
      <c r="C753" s="2"/>
    </row>
    <row r="754" spans="1:3" ht="15.75" customHeight="1" x14ac:dyDescent="0.3">
      <c r="A754" s="2"/>
      <c r="B754" s="2"/>
      <c r="C754" s="2"/>
    </row>
    <row r="755" spans="1:3" ht="15.75" customHeight="1" x14ac:dyDescent="0.3">
      <c r="A755" s="2"/>
      <c r="B755" s="2"/>
      <c r="C755" s="2"/>
    </row>
    <row r="756" spans="1:3" ht="15.75" customHeight="1" x14ac:dyDescent="0.3">
      <c r="A756" s="2"/>
      <c r="B756" s="2"/>
      <c r="C756" s="2"/>
    </row>
    <row r="757" spans="1:3" ht="15.75" customHeight="1" x14ac:dyDescent="0.3">
      <c r="A757" s="2"/>
      <c r="B757" s="2"/>
      <c r="C757" s="2"/>
    </row>
    <row r="758" spans="1:3" ht="15.75" customHeight="1" x14ac:dyDescent="0.3">
      <c r="A758" s="2"/>
      <c r="B758" s="2"/>
      <c r="C758" s="2"/>
    </row>
    <row r="759" spans="1:3" ht="15.75" customHeight="1" x14ac:dyDescent="0.3">
      <c r="A759" s="2"/>
      <c r="B759" s="2"/>
      <c r="C759" s="2"/>
    </row>
    <row r="760" spans="1:3" ht="15.75" customHeight="1" x14ac:dyDescent="0.3">
      <c r="A760" s="2"/>
      <c r="B760" s="2"/>
      <c r="C760" s="2"/>
    </row>
    <row r="761" spans="1:3" ht="15.75" customHeight="1" x14ac:dyDescent="0.3">
      <c r="A761" s="2"/>
      <c r="B761" s="2"/>
      <c r="C761" s="2"/>
    </row>
    <row r="762" spans="1:3" ht="15.75" customHeight="1" x14ac:dyDescent="0.3">
      <c r="A762" s="2"/>
      <c r="B762" s="2"/>
      <c r="C762" s="2"/>
    </row>
    <row r="763" spans="1:3" ht="15.75" customHeight="1" x14ac:dyDescent="0.3">
      <c r="A763" s="2"/>
      <c r="B763" s="2"/>
      <c r="C763" s="2"/>
    </row>
    <row r="764" spans="1:3" ht="15.75" customHeight="1" x14ac:dyDescent="0.3">
      <c r="A764" s="2"/>
      <c r="B764" s="2"/>
      <c r="C764" s="2"/>
    </row>
    <row r="765" spans="1:3" ht="15.75" customHeight="1" x14ac:dyDescent="0.3">
      <c r="A765" s="2"/>
      <c r="B765" s="2"/>
      <c r="C765" s="2"/>
    </row>
    <row r="766" spans="1:3" ht="15.75" customHeight="1" x14ac:dyDescent="0.3">
      <c r="A766" s="2"/>
      <c r="B766" s="2"/>
      <c r="C766" s="2"/>
    </row>
    <row r="767" spans="1:3" ht="15.75" customHeight="1" x14ac:dyDescent="0.3">
      <c r="A767" s="2"/>
      <c r="B767" s="2"/>
      <c r="C767" s="2"/>
    </row>
    <row r="768" spans="1:3" ht="15.75" customHeight="1" x14ac:dyDescent="0.3">
      <c r="A768" s="2"/>
      <c r="B768" s="2"/>
      <c r="C768" s="2"/>
    </row>
    <row r="769" spans="1:3" ht="15.75" customHeight="1" x14ac:dyDescent="0.3">
      <c r="A769" s="2"/>
      <c r="B769" s="2"/>
      <c r="C769" s="2"/>
    </row>
    <row r="770" spans="1:3" ht="15.75" customHeight="1" x14ac:dyDescent="0.3">
      <c r="A770" s="2"/>
      <c r="B770" s="2"/>
      <c r="C770" s="2"/>
    </row>
    <row r="771" spans="1:3" ht="15.75" customHeight="1" x14ac:dyDescent="0.3">
      <c r="A771" s="2"/>
      <c r="B771" s="2"/>
      <c r="C771" s="2"/>
    </row>
    <row r="772" spans="1:3" ht="15.75" customHeight="1" x14ac:dyDescent="0.3">
      <c r="A772" s="2"/>
      <c r="B772" s="2"/>
      <c r="C772" s="2"/>
    </row>
    <row r="773" spans="1:3" ht="15.75" customHeight="1" x14ac:dyDescent="0.3">
      <c r="A773" s="2"/>
      <c r="B773" s="2"/>
      <c r="C773" s="2"/>
    </row>
    <row r="774" spans="1:3" ht="15.75" customHeight="1" x14ac:dyDescent="0.3">
      <c r="A774" s="2"/>
      <c r="B774" s="2"/>
      <c r="C774" s="2"/>
    </row>
    <row r="775" spans="1:3" ht="15.75" customHeight="1" x14ac:dyDescent="0.3">
      <c r="A775" s="2"/>
      <c r="B775" s="2"/>
      <c r="C775" s="2"/>
    </row>
    <row r="776" spans="1:3" ht="15.75" customHeight="1" x14ac:dyDescent="0.3">
      <c r="A776" s="2"/>
      <c r="B776" s="2"/>
      <c r="C776" s="2"/>
    </row>
    <row r="777" spans="1:3" ht="15.75" customHeight="1" x14ac:dyDescent="0.3">
      <c r="A777" s="2"/>
      <c r="B777" s="2"/>
      <c r="C777" s="2"/>
    </row>
    <row r="778" spans="1:3" ht="15.75" customHeight="1" x14ac:dyDescent="0.3">
      <c r="A778" s="2"/>
      <c r="B778" s="2"/>
      <c r="C778" s="2"/>
    </row>
    <row r="779" spans="1:3" ht="15.75" customHeight="1" x14ac:dyDescent="0.3">
      <c r="A779" s="2"/>
      <c r="B779" s="2"/>
      <c r="C779" s="2"/>
    </row>
    <row r="780" spans="1:3" ht="15.75" customHeight="1" x14ac:dyDescent="0.3">
      <c r="A780" s="2"/>
      <c r="B780" s="2"/>
      <c r="C780" s="2"/>
    </row>
    <row r="781" spans="1:3" ht="15.75" customHeight="1" x14ac:dyDescent="0.3">
      <c r="A781" s="2"/>
      <c r="B781" s="2"/>
      <c r="C781" s="2"/>
    </row>
    <row r="782" spans="1:3" ht="15.75" customHeight="1" x14ac:dyDescent="0.3">
      <c r="A782" s="2"/>
      <c r="B782" s="2"/>
      <c r="C782" s="2"/>
    </row>
    <row r="783" spans="1:3" ht="15.75" customHeight="1" x14ac:dyDescent="0.3">
      <c r="A783" s="2"/>
      <c r="B783" s="2"/>
      <c r="C783" s="2"/>
    </row>
    <row r="784" spans="1:3" ht="15.75" customHeight="1" x14ac:dyDescent="0.3">
      <c r="A784" s="2"/>
      <c r="B784" s="2"/>
      <c r="C784" s="2"/>
    </row>
    <row r="785" spans="1:3" ht="15.75" customHeight="1" x14ac:dyDescent="0.3">
      <c r="A785" s="2"/>
      <c r="B785" s="2"/>
      <c r="C785" s="2"/>
    </row>
    <row r="786" spans="1:3" ht="15.75" customHeight="1" x14ac:dyDescent="0.3">
      <c r="A786" s="2"/>
      <c r="B786" s="2"/>
      <c r="C786" s="2"/>
    </row>
    <row r="787" spans="1:3" ht="15.75" customHeight="1" x14ac:dyDescent="0.3">
      <c r="A787" s="2"/>
      <c r="B787" s="2"/>
      <c r="C787" s="2"/>
    </row>
    <row r="788" spans="1:3" ht="15.75" customHeight="1" x14ac:dyDescent="0.3">
      <c r="A788" s="2"/>
      <c r="B788" s="2"/>
      <c r="C788" s="2"/>
    </row>
    <row r="789" spans="1:3" ht="15.75" customHeight="1" x14ac:dyDescent="0.3">
      <c r="A789" s="2"/>
      <c r="B789" s="2"/>
      <c r="C789" s="2"/>
    </row>
    <row r="790" spans="1:3" ht="15.75" customHeight="1" x14ac:dyDescent="0.3">
      <c r="A790" s="2"/>
      <c r="B790" s="2"/>
      <c r="C790" s="2"/>
    </row>
    <row r="791" spans="1:3" ht="15.75" customHeight="1" x14ac:dyDescent="0.3">
      <c r="A791" s="2"/>
      <c r="B791" s="2"/>
      <c r="C791" s="2"/>
    </row>
    <row r="792" spans="1:3" ht="15.75" customHeight="1" x14ac:dyDescent="0.3">
      <c r="A792" s="2"/>
      <c r="B792" s="2"/>
      <c r="C792" s="2"/>
    </row>
    <row r="793" spans="1:3" ht="15.75" customHeight="1" x14ac:dyDescent="0.3">
      <c r="A793" s="2"/>
      <c r="B793" s="2"/>
      <c r="C793" s="2"/>
    </row>
    <row r="794" spans="1:3" ht="15.75" customHeight="1" x14ac:dyDescent="0.3">
      <c r="A794" s="2"/>
      <c r="B794" s="2"/>
      <c r="C794" s="2"/>
    </row>
    <row r="795" spans="1:3" ht="15.75" customHeight="1" x14ac:dyDescent="0.3">
      <c r="A795" s="2"/>
      <c r="B795" s="2"/>
      <c r="C795" s="2"/>
    </row>
    <row r="796" spans="1:3" ht="15.75" customHeight="1" x14ac:dyDescent="0.3">
      <c r="A796" s="2"/>
      <c r="B796" s="2"/>
      <c r="C796" s="2"/>
    </row>
    <row r="797" spans="1:3" ht="15.75" customHeight="1" x14ac:dyDescent="0.3">
      <c r="A797" s="2"/>
      <c r="B797" s="2"/>
      <c r="C797" s="2"/>
    </row>
    <row r="798" spans="1:3" ht="15.75" customHeight="1" x14ac:dyDescent="0.3">
      <c r="A798" s="2"/>
      <c r="B798" s="2"/>
      <c r="C798" s="2"/>
    </row>
    <row r="799" spans="1:3" ht="15.75" customHeight="1" x14ac:dyDescent="0.3">
      <c r="A799" s="2"/>
      <c r="B799" s="2"/>
      <c r="C799" s="2"/>
    </row>
    <row r="800" spans="1:3" ht="15.75" customHeight="1" x14ac:dyDescent="0.3">
      <c r="A800" s="2"/>
      <c r="B800" s="2"/>
      <c r="C800" s="2"/>
    </row>
    <row r="801" spans="1:3" ht="15.75" customHeight="1" x14ac:dyDescent="0.3">
      <c r="A801" s="2"/>
      <c r="B801" s="2"/>
      <c r="C801" s="2"/>
    </row>
    <row r="802" spans="1:3" ht="15.75" customHeight="1" x14ac:dyDescent="0.3">
      <c r="A802" s="2"/>
      <c r="B802" s="2"/>
      <c r="C802" s="2"/>
    </row>
    <row r="803" spans="1:3" ht="15.75" customHeight="1" x14ac:dyDescent="0.3">
      <c r="A803" s="2"/>
      <c r="B803" s="2"/>
      <c r="C803" s="2"/>
    </row>
    <row r="804" spans="1:3" ht="15.75" customHeight="1" x14ac:dyDescent="0.3">
      <c r="A804" s="2"/>
      <c r="B804" s="2"/>
      <c r="C804" s="2"/>
    </row>
    <row r="805" spans="1:3" ht="15.75" customHeight="1" x14ac:dyDescent="0.3">
      <c r="A805" s="2"/>
      <c r="B805" s="2"/>
      <c r="C805" s="2"/>
    </row>
    <row r="806" spans="1:3" ht="15.75" customHeight="1" x14ac:dyDescent="0.3">
      <c r="A806" s="2"/>
      <c r="B806" s="2"/>
      <c r="C806" s="2"/>
    </row>
    <row r="807" spans="1:3" ht="15.75" customHeight="1" x14ac:dyDescent="0.3">
      <c r="A807" s="2"/>
      <c r="B807" s="2"/>
      <c r="C807" s="2"/>
    </row>
    <row r="808" spans="1:3" ht="15.75" customHeight="1" x14ac:dyDescent="0.3">
      <c r="A808" s="2"/>
      <c r="B808" s="2"/>
      <c r="C808" s="2"/>
    </row>
    <row r="809" spans="1:3" ht="15.75" customHeight="1" x14ac:dyDescent="0.3">
      <c r="A809" s="2"/>
      <c r="B809" s="2"/>
      <c r="C809" s="2"/>
    </row>
    <row r="810" spans="1:3" ht="15.75" customHeight="1" x14ac:dyDescent="0.3">
      <c r="A810" s="2"/>
      <c r="B810" s="2"/>
      <c r="C810" s="2"/>
    </row>
    <row r="811" spans="1:3" ht="15.75" customHeight="1" x14ac:dyDescent="0.3">
      <c r="A811" s="2"/>
      <c r="B811" s="2"/>
      <c r="C811" s="2"/>
    </row>
    <row r="812" spans="1:3" ht="15.75" customHeight="1" x14ac:dyDescent="0.3">
      <c r="A812" s="2"/>
      <c r="B812" s="2"/>
      <c r="C812" s="2"/>
    </row>
    <row r="813" spans="1:3" ht="15.75" customHeight="1" x14ac:dyDescent="0.3">
      <c r="A813" s="2"/>
      <c r="B813" s="2"/>
      <c r="C813" s="2"/>
    </row>
    <row r="814" spans="1:3" ht="15.75" customHeight="1" x14ac:dyDescent="0.3">
      <c r="A814" s="2"/>
      <c r="B814" s="2"/>
      <c r="C814" s="2"/>
    </row>
    <row r="815" spans="1:3" ht="15.75" customHeight="1" x14ac:dyDescent="0.3">
      <c r="A815" s="2"/>
      <c r="B815" s="2"/>
      <c r="C815" s="2"/>
    </row>
    <row r="816" spans="1:3" ht="15.75" customHeight="1" x14ac:dyDescent="0.3">
      <c r="A816" s="2"/>
      <c r="B816" s="2"/>
      <c r="C816" s="2"/>
    </row>
    <row r="817" spans="1:3" ht="15.75" customHeight="1" x14ac:dyDescent="0.3">
      <c r="A817" s="2"/>
      <c r="B817" s="2"/>
      <c r="C817" s="2"/>
    </row>
    <row r="818" spans="1:3" ht="15.75" customHeight="1" x14ac:dyDescent="0.3">
      <c r="A818" s="2"/>
      <c r="B818" s="2"/>
      <c r="C818" s="2"/>
    </row>
    <row r="819" spans="1:3" ht="15.75" customHeight="1" x14ac:dyDescent="0.3">
      <c r="A819" s="2"/>
      <c r="B819" s="2"/>
      <c r="C819" s="2"/>
    </row>
    <row r="820" spans="1:3" ht="15.75" customHeight="1" x14ac:dyDescent="0.3">
      <c r="A820" s="2"/>
      <c r="B820" s="2"/>
      <c r="C820" s="2"/>
    </row>
    <row r="821" spans="1:3" ht="15.75" customHeight="1" x14ac:dyDescent="0.3">
      <c r="A821" s="2"/>
      <c r="B821" s="2"/>
      <c r="C821" s="2"/>
    </row>
    <row r="822" spans="1:3" ht="15.75" customHeight="1" x14ac:dyDescent="0.3">
      <c r="A822" s="2"/>
      <c r="B822" s="2"/>
      <c r="C822" s="2"/>
    </row>
    <row r="823" spans="1:3" ht="15.75" customHeight="1" x14ac:dyDescent="0.3">
      <c r="A823" s="2"/>
      <c r="B823" s="2"/>
      <c r="C823" s="2"/>
    </row>
    <row r="824" spans="1:3" ht="15.75" customHeight="1" x14ac:dyDescent="0.3">
      <c r="A824" s="2"/>
      <c r="B824" s="2"/>
      <c r="C824" s="2"/>
    </row>
    <row r="825" spans="1:3" ht="15.75" customHeight="1" x14ac:dyDescent="0.3">
      <c r="A825" s="2"/>
      <c r="B825" s="2"/>
      <c r="C825" s="2"/>
    </row>
    <row r="826" spans="1:3" ht="15.75" customHeight="1" x14ac:dyDescent="0.3">
      <c r="A826" s="2"/>
      <c r="B826" s="2"/>
      <c r="C826" s="2"/>
    </row>
    <row r="827" spans="1:3" ht="15.75" customHeight="1" x14ac:dyDescent="0.3">
      <c r="A827" s="2"/>
      <c r="B827" s="2"/>
      <c r="C827" s="2"/>
    </row>
    <row r="828" spans="1:3" ht="15.75" customHeight="1" x14ac:dyDescent="0.3">
      <c r="A828" s="2"/>
      <c r="B828" s="2"/>
      <c r="C828" s="2"/>
    </row>
    <row r="829" spans="1:3" ht="15.75" customHeight="1" x14ac:dyDescent="0.3">
      <c r="A829" s="2"/>
      <c r="B829" s="2"/>
      <c r="C829" s="2"/>
    </row>
    <row r="830" spans="1:3" ht="15.75" customHeight="1" x14ac:dyDescent="0.3">
      <c r="A830" s="2"/>
      <c r="B830" s="2"/>
      <c r="C830" s="2"/>
    </row>
    <row r="831" spans="1:3" ht="15.75" customHeight="1" x14ac:dyDescent="0.3">
      <c r="A831" s="2"/>
      <c r="B831" s="2"/>
      <c r="C831" s="2"/>
    </row>
    <row r="832" spans="1:3" ht="15.75" customHeight="1" x14ac:dyDescent="0.3">
      <c r="A832" s="2"/>
      <c r="B832" s="2"/>
      <c r="C832" s="2"/>
    </row>
    <row r="833" spans="1:3" ht="15.75" customHeight="1" x14ac:dyDescent="0.3">
      <c r="A833" s="2"/>
      <c r="B833" s="2"/>
      <c r="C833" s="2"/>
    </row>
    <row r="834" spans="1:3" ht="15.75" customHeight="1" x14ac:dyDescent="0.3">
      <c r="A834" s="2"/>
      <c r="B834" s="2"/>
      <c r="C834" s="2"/>
    </row>
    <row r="835" spans="1:3" ht="15.75" customHeight="1" x14ac:dyDescent="0.3">
      <c r="A835" s="2"/>
      <c r="B835" s="2"/>
      <c r="C835" s="2"/>
    </row>
    <row r="836" spans="1:3" ht="15.75" customHeight="1" x14ac:dyDescent="0.3">
      <c r="A836" s="2"/>
      <c r="B836" s="2"/>
      <c r="C836" s="2"/>
    </row>
    <row r="837" spans="1:3" ht="15.75" customHeight="1" x14ac:dyDescent="0.3">
      <c r="A837" s="2"/>
      <c r="B837" s="2"/>
      <c r="C837" s="2"/>
    </row>
    <row r="838" spans="1:3" ht="15.75" customHeight="1" x14ac:dyDescent="0.3">
      <c r="A838" s="2"/>
      <c r="B838" s="2"/>
      <c r="C838" s="2"/>
    </row>
    <row r="839" spans="1:3" ht="15.75" customHeight="1" x14ac:dyDescent="0.3">
      <c r="A839" s="2"/>
      <c r="B839" s="2"/>
      <c r="C839" s="2"/>
    </row>
    <row r="840" spans="1:3" ht="15.75" customHeight="1" x14ac:dyDescent="0.3">
      <c r="A840" s="2"/>
      <c r="B840" s="2"/>
      <c r="C840" s="2"/>
    </row>
    <row r="841" spans="1:3" ht="15.75" customHeight="1" x14ac:dyDescent="0.3">
      <c r="A841" s="2"/>
      <c r="B841" s="2"/>
      <c r="C841" s="2"/>
    </row>
    <row r="842" spans="1:3" ht="15.75" customHeight="1" x14ac:dyDescent="0.3">
      <c r="A842" s="2"/>
      <c r="B842" s="2"/>
      <c r="C842" s="2"/>
    </row>
    <row r="843" spans="1:3" ht="15.75" customHeight="1" x14ac:dyDescent="0.3">
      <c r="A843" s="2"/>
      <c r="B843" s="2"/>
      <c r="C843" s="2"/>
    </row>
    <row r="844" spans="1:3" ht="15.75" customHeight="1" x14ac:dyDescent="0.3">
      <c r="A844" s="2"/>
      <c r="B844" s="2"/>
      <c r="C844" s="2"/>
    </row>
    <row r="845" spans="1:3" ht="15.75" customHeight="1" x14ac:dyDescent="0.3">
      <c r="A845" s="2"/>
      <c r="B845" s="2"/>
      <c r="C845" s="2"/>
    </row>
    <row r="846" spans="1:3" ht="15.75" customHeight="1" x14ac:dyDescent="0.3">
      <c r="A846" s="2"/>
      <c r="B846" s="2"/>
      <c r="C846" s="2"/>
    </row>
    <row r="847" spans="1:3" ht="15.75" customHeight="1" x14ac:dyDescent="0.3">
      <c r="A847" s="2"/>
      <c r="B847" s="2"/>
      <c r="C847" s="2"/>
    </row>
    <row r="848" spans="1:3" ht="15.75" customHeight="1" x14ac:dyDescent="0.3">
      <c r="A848" s="2"/>
      <c r="B848" s="2"/>
      <c r="C848" s="2"/>
    </row>
    <row r="849" spans="1:3" ht="15.75" customHeight="1" x14ac:dyDescent="0.3">
      <c r="A849" s="2"/>
      <c r="B849" s="2"/>
      <c r="C849" s="2"/>
    </row>
    <row r="850" spans="1:3" ht="15.75" customHeight="1" x14ac:dyDescent="0.3">
      <c r="A850" s="2"/>
      <c r="B850" s="2"/>
      <c r="C850" s="2"/>
    </row>
    <row r="851" spans="1:3" ht="15.75" customHeight="1" x14ac:dyDescent="0.3">
      <c r="A851" s="2"/>
      <c r="B851" s="2"/>
      <c r="C851" s="2"/>
    </row>
    <row r="852" spans="1:3" ht="15.75" customHeight="1" x14ac:dyDescent="0.3">
      <c r="A852" s="2"/>
      <c r="B852" s="2"/>
      <c r="C852" s="2"/>
    </row>
    <row r="853" spans="1:3" ht="15.75" customHeight="1" x14ac:dyDescent="0.3">
      <c r="A853" s="2"/>
      <c r="B853" s="2"/>
      <c r="C853" s="2"/>
    </row>
    <row r="854" spans="1:3" ht="15.75" customHeight="1" x14ac:dyDescent="0.3">
      <c r="A854" s="2"/>
      <c r="B854" s="2"/>
      <c r="C854" s="2"/>
    </row>
    <row r="855" spans="1:3" ht="15.75" customHeight="1" x14ac:dyDescent="0.3">
      <c r="A855" s="2"/>
      <c r="B855" s="2"/>
      <c r="C855" s="2"/>
    </row>
    <row r="856" spans="1:3" ht="15.75" customHeight="1" x14ac:dyDescent="0.3">
      <c r="A856" s="2"/>
      <c r="B856" s="2"/>
      <c r="C856" s="2"/>
    </row>
    <row r="857" spans="1:3" ht="15.75" customHeight="1" x14ac:dyDescent="0.3">
      <c r="A857" s="2"/>
      <c r="B857" s="2"/>
      <c r="C857" s="2"/>
    </row>
    <row r="858" spans="1:3" ht="15.75" customHeight="1" x14ac:dyDescent="0.3">
      <c r="A858" s="2"/>
      <c r="B858" s="2"/>
      <c r="C858" s="2"/>
    </row>
    <row r="859" spans="1:3" ht="15.75" customHeight="1" x14ac:dyDescent="0.3">
      <c r="A859" s="2"/>
      <c r="B859" s="2"/>
      <c r="C859" s="2"/>
    </row>
    <row r="860" spans="1:3" ht="15.75" customHeight="1" x14ac:dyDescent="0.3">
      <c r="A860" s="2"/>
      <c r="B860" s="2"/>
      <c r="C860" s="2"/>
    </row>
    <row r="861" spans="1:3" ht="15.75" customHeight="1" x14ac:dyDescent="0.3">
      <c r="A861" s="2"/>
      <c r="B861" s="2"/>
      <c r="C861" s="2"/>
    </row>
    <row r="862" spans="1:3" ht="15.75" customHeight="1" x14ac:dyDescent="0.3">
      <c r="A862" s="2"/>
      <c r="B862" s="2"/>
      <c r="C862" s="2"/>
    </row>
    <row r="863" spans="1:3" ht="15.75" customHeight="1" x14ac:dyDescent="0.3">
      <c r="A863" s="2"/>
      <c r="B863" s="2"/>
      <c r="C863" s="2"/>
    </row>
    <row r="864" spans="1:3" ht="15.75" customHeight="1" x14ac:dyDescent="0.3">
      <c r="A864" s="2"/>
      <c r="B864" s="2"/>
      <c r="C864" s="2"/>
    </row>
    <row r="865" spans="1:3" ht="15.75" customHeight="1" x14ac:dyDescent="0.3">
      <c r="A865" s="2"/>
      <c r="B865" s="2"/>
      <c r="C865" s="2"/>
    </row>
    <row r="866" spans="1:3" ht="15.75" customHeight="1" x14ac:dyDescent="0.3">
      <c r="A866" s="2"/>
      <c r="B866" s="2"/>
      <c r="C866" s="2"/>
    </row>
    <row r="867" spans="1:3" ht="15.75" customHeight="1" x14ac:dyDescent="0.3">
      <c r="A867" s="2"/>
      <c r="B867" s="2"/>
      <c r="C867" s="2"/>
    </row>
    <row r="868" spans="1:3" ht="15.75" customHeight="1" x14ac:dyDescent="0.3">
      <c r="A868" s="2"/>
      <c r="B868" s="2"/>
      <c r="C868" s="2"/>
    </row>
    <row r="869" spans="1:3" ht="15.75" customHeight="1" x14ac:dyDescent="0.3">
      <c r="A869" s="2"/>
      <c r="B869" s="2"/>
      <c r="C869" s="2"/>
    </row>
    <row r="870" spans="1:3" ht="15.75" customHeight="1" x14ac:dyDescent="0.3">
      <c r="A870" s="2"/>
      <c r="B870" s="2"/>
      <c r="C870" s="2"/>
    </row>
    <row r="871" spans="1:3" ht="15.75" customHeight="1" x14ac:dyDescent="0.3">
      <c r="A871" s="2"/>
      <c r="B871" s="2"/>
      <c r="C871" s="2"/>
    </row>
    <row r="872" spans="1:3" ht="15.75" customHeight="1" x14ac:dyDescent="0.3">
      <c r="A872" s="2"/>
      <c r="B872" s="2"/>
      <c r="C872" s="2"/>
    </row>
    <row r="873" spans="1:3" ht="15.75" customHeight="1" x14ac:dyDescent="0.3">
      <c r="A873" s="2"/>
      <c r="B873" s="2"/>
      <c r="C873" s="2"/>
    </row>
    <row r="874" spans="1:3" ht="15.75" customHeight="1" x14ac:dyDescent="0.3">
      <c r="A874" s="2"/>
      <c r="B874" s="2"/>
      <c r="C874" s="2"/>
    </row>
    <row r="875" spans="1:3" ht="15.75" customHeight="1" x14ac:dyDescent="0.3">
      <c r="A875" s="2"/>
      <c r="B875" s="2"/>
      <c r="C875" s="2"/>
    </row>
    <row r="876" spans="1:3" ht="15.75" customHeight="1" x14ac:dyDescent="0.3">
      <c r="A876" s="2"/>
      <c r="B876" s="2"/>
      <c r="C876" s="2"/>
    </row>
    <row r="877" spans="1:3" ht="15.75" customHeight="1" x14ac:dyDescent="0.3">
      <c r="A877" s="2"/>
      <c r="B877" s="2"/>
      <c r="C877" s="2"/>
    </row>
    <row r="878" spans="1:3" ht="15.75" customHeight="1" x14ac:dyDescent="0.3">
      <c r="A878" s="2"/>
      <c r="B878" s="2"/>
      <c r="C878" s="2"/>
    </row>
    <row r="879" spans="1:3" ht="15.75" customHeight="1" x14ac:dyDescent="0.3">
      <c r="A879" s="2"/>
      <c r="B879" s="2"/>
      <c r="C879" s="2"/>
    </row>
    <row r="880" spans="1:3" ht="15.75" customHeight="1" x14ac:dyDescent="0.3">
      <c r="A880" s="2"/>
      <c r="B880" s="2"/>
      <c r="C880" s="2"/>
    </row>
    <row r="881" spans="1:3" ht="15.75" customHeight="1" x14ac:dyDescent="0.3">
      <c r="A881" s="2"/>
      <c r="B881" s="2"/>
      <c r="C881" s="2"/>
    </row>
    <row r="882" spans="1:3" ht="15.75" customHeight="1" x14ac:dyDescent="0.3">
      <c r="A882" s="2"/>
      <c r="B882" s="2"/>
      <c r="C882" s="2"/>
    </row>
    <row r="883" spans="1:3" ht="15.75" customHeight="1" x14ac:dyDescent="0.3">
      <c r="A883" s="2"/>
      <c r="B883" s="2"/>
      <c r="C883" s="2"/>
    </row>
    <row r="884" spans="1:3" ht="15.75" customHeight="1" x14ac:dyDescent="0.3">
      <c r="A884" s="2"/>
      <c r="B884" s="2"/>
      <c r="C884" s="2"/>
    </row>
    <row r="885" spans="1:3" ht="15.75" customHeight="1" x14ac:dyDescent="0.3">
      <c r="A885" s="2"/>
      <c r="B885" s="2"/>
      <c r="C885" s="2"/>
    </row>
    <row r="886" spans="1:3" ht="15.75" customHeight="1" x14ac:dyDescent="0.3">
      <c r="A886" s="2"/>
      <c r="B886" s="2"/>
      <c r="C886" s="2"/>
    </row>
    <row r="887" spans="1:3" ht="15.75" customHeight="1" x14ac:dyDescent="0.3">
      <c r="A887" s="2"/>
      <c r="B887" s="2"/>
      <c r="C887" s="2"/>
    </row>
    <row r="888" spans="1:3" ht="15.75" customHeight="1" x14ac:dyDescent="0.3">
      <c r="A888" s="2"/>
      <c r="B888" s="2"/>
      <c r="C888" s="2"/>
    </row>
    <row r="889" spans="1:3" ht="15.75" customHeight="1" x14ac:dyDescent="0.3">
      <c r="A889" s="2"/>
      <c r="B889" s="2"/>
      <c r="C889" s="2"/>
    </row>
    <row r="890" spans="1:3" ht="15.75" customHeight="1" x14ac:dyDescent="0.3">
      <c r="A890" s="2"/>
      <c r="B890" s="2"/>
      <c r="C890" s="2"/>
    </row>
    <row r="891" spans="1:3" ht="15.75" customHeight="1" x14ac:dyDescent="0.3">
      <c r="A891" s="2"/>
      <c r="B891" s="2"/>
      <c r="C891" s="2"/>
    </row>
    <row r="892" spans="1:3" ht="15.75" customHeight="1" x14ac:dyDescent="0.3">
      <c r="A892" s="2"/>
      <c r="B892" s="2"/>
      <c r="C892" s="2"/>
    </row>
    <row r="893" spans="1:3" ht="15.75" customHeight="1" x14ac:dyDescent="0.3">
      <c r="A893" s="2"/>
      <c r="B893" s="2"/>
      <c r="C893" s="2"/>
    </row>
    <row r="894" spans="1:3" ht="15.75" customHeight="1" x14ac:dyDescent="0.3">
      <c r="A894" s="2"/>
      <c r="B894" s="2"/>
      <c r="C894" s="2"/>
    </row>
    <row r="895" spans="1:3" ht="15.75" customHeight="1" x14ac:dyDescent="0.3">
      <c r="A895" s="2"/>
      <c r="B895" s="2"/>
      <c r="C895" s="2"/>
    </row>
    <row r="896" spans="1:3" ht="15.75" customHeight="1" x14ac:dyDescent="0.3">
      <c r="A896" s="2"/>
      <c r="B896" s="2"/>
      <c r="C896" s="2"/>
    </row>
    <row r="897" spans="1:3" ht="15.75" customHeight="1" x14ac:dyDescent="0.3">
      <c r="A897" s="2"/>
      <c r="B897" s="2"/>
      <c r="C897" s="2"/>
    </row>
    <row r="898" spans="1:3" ht="15.75" customHeight="1" x14ac:dyDescent="0.3">
      <c r="A898" s="2"/>
      <c r="B898" s="2"/>
      <c r="C898" s="2"/>
    </row>
    <row r="899" spans="1:3" ht="15.75" customHeight="1" x14ac:dyDescent="0.3">
      <c r="A899" s="2"/>
      <c r="B899" s="2"/>
      <c r="C899" s="2"/>
    </row>
    <row r="900" spans="1:3" ht="15.75" customHeight="1" x14ac:dyDescent="0.3">
      <c r="A900" s="2"/>
      <c r="B900" s="2"/>
      <c r="C900" s="2"/>
    </row>
    <row r="901" spans="1:3" ht="15.75" customHeight="1" x14ac:dyDescent="0.3">
      <c r="A901" s="2"/>
      <c r="B901" s="2"/>
      <c r="C901" s="2"/>
    </row>
    <row r="902" spans="1:3" ht="15.75" customHeight="1" x14ac:dyDescent="0.3">
      <c r="A902" s="2"/>
      <c r="B902" s="2"/>
      <c r="C902" s="2"/>
    </row>
    <row r="903" spans="1:3" ht="15.75" customHeight="1" x14ac:dyDescent="0.3">
      <c r="A903" s="2"/>
      <c r="B903" s="2"/>
      <c r="C903" s="2"/>
    </row>
    <row r="904" spans="1:3" ht="15.75" customHeight="1" x14ac:dyDescent="0.3">
      <c r="A904" s="2"/>
      <c r="B904" s="2"/>
      <c r="C904" s="2"/>
    </row>
    <row r="905" spans="1:3" ht="15.75" customHeight="1" x14ac:dyDescent="0.3">
      <c r="A905" s="2"/>
      <c r="B905" s="2"/>
      <c r="C905" s="2"/>
    </row>
    <row r="906" spans="1:3" ht="15.75" customHeight="1" x14ac:dyDescent="0.3">
      <c r="A906" s="2"/>
      <c r="B906" s="2"/>
      <c r="C906" s="2"/>
    </row>
    <row r="907" spans="1:3" ht="15.75" customHeight="1" x14ac:dyDescent="0.3">
      <c r="A907" s="2"/>
      <c r="B907" s="2"/>
      <c r="C907" s="2"/>
    </row>
    <row r="908" spans="1:3" ht="15.75" customHeight="1" x14ac:dyDescent="0.3">
      <c r="A908" s="2"/>
      <c r="B908" s="2"/>
      <c r="C908" s="2"/>
    </row>
    <row r="909" spans="1:3" ht="15.75" customHeight="1" x14ac:dyDescent="0.3">
      <c r="A909" s="2"/>
      <c r="B909" s="2"/>
      <c r="C909" s="2"/>
    </row>
    <row r="910" spans="1:3" ht="15.75" customHeight="1" x14ac:dyDescent="0.3">
      <c r="A910" s="2"/>
      <c r="B910" s="2"/>
      <c r="C910" s="2"/>
    </row>
    <row r="911" spans="1:3" ht="15.75" customHeight="1" x14ac:dyDescent="0.3">
      <c r="A911" s="2"/>
      <c r="B911" s="2"/>
      <c r="C911" s="2"/>
    </row>
    <row r="912" spans="1:3" ht="15.75" customHeight="1" x14ac:dyDescent="0.3">
      <c r="A912" s="2"/>
      <c r="B912" s="2"/>
      <c r="C912" s="2"/>
    </row>
    <row r="913" spans="1:3" ht="15.75" customHeight="1" x14ac:dyDescent="0.3">
      <c r="A913" s="2"/>
      <c r="B913" s="2"/>
      <c r="C913" s="2"/>
    </row>
    <row r="914" spans="1:3" ht="15.75" customHeight="1" x14ac:dyDescent="0.3">
      <c r="A914" s="2"/>
      <c r="B914" s="2"/>
      <c r="C914" s="2"/>
    </row>
    <row r="915" spans="1:3" ht="15.75" customHeight="1" x14ac:dyDescent="0.3">
      <c r="A915" s="2"/>
      <c r="B915" s="2"/>
      <c r="C915" s="2"/>
    </row>
    <row r="916" spans="1:3" ht="15.75" customHeight="1" x14ac:dyDescent="0.3">
      <c r="A916" s="2"/>
      <c r="B916" s="2"/>
      <c r="C916" s="2"/>
    </row>
    <row r="917" spans="1:3" ht="15.75" customHeight="1" x14ac:dyDescent="0.3">
      <c r="A917" s="2"/>
      <c r="B917" s="2"/>
      <c r="C917" s="2"/>
    </row>
    <row r="918" spans="1:3" ht="15.75" customHeight="1" x14ac:dyDescent="0.3">
      <c r="A918" s="2"/>
      <c r="B918" s="2"/>
      <c r="C918" s="2"/>
    </row>
    <row r="919" spans="1:3" ht="15.75" customHeight="1" x14ac:dyDescent="0.3">
      <c r="A919" s="2"/>
      <c r="B919" s="2"/>
      <c r="C919" s="2"/>
    </row>
    <row r="920" spans="1:3" ht="15.75" customHeight="1" x14ac:dyDescent="0.3">
      <c r="A920" s="2"/>
      <c r="B920" s="2"/>
      <c r="C920" s="2"/>
    </row>
    <row r="921" spans="1:3" ht="15.75" customHeight="1" x14ac:dyDescent="0.3">
      <c r="A921" s="2"/>
      <c r="B921" s="2"/>
      <c r="C921" s="2"/>
    </row>
    <row r="922" spans="1:3" ht="15.75" customHeight="1" x14ac:dyDescent="0.3">
      <c r="A922" s="2"/>
      <c r="B922" s="2"/>
      <c r="C922" s="2"/>
    </row>
    <row r="923" spans="1:3" ht="15.75" customHeight="1" x14ac:dyDescent="0.3">
      <c r="A923" s="2"/>
      <c r="B923" s="2"/>
      <c r="C923" s="2"/>
    </row>
    <row r="924" spans="1:3" ht="15.75" customHeight="1" x14ac:dyDescent="0.3">
      <c r="A924" s="2"/>
      <c r="B924" s="2"/>
      <c r="C924" s="2"/>
    </row>
    <row r="925" spans="1:3" ht="15.75" customHeight="1" x14ac:dyDescent="0.3">
      <c r="A925" s="2"/>
      <c r="B925" s="2"/>
      <c r="C925" s="2"/>
    </row>
    <row r="926" spans="1:3" ht="15.75" customHeight="1" x14ac:dyDescent="0.3">
      <c r="A926" s="2"/>
      <c r="B926" s="2"/>
      <c r="C926" s="2"/>
    </row>
    <row r="927" spans="1:3" ht="15.75" customHeight="1" x14ac:dyDescent="0.3">
      <c r="A927" s="2"/>
      <c r="B927" s="2"/>
      <c r="C927" s="2"/>
    </row>
    <row r="928" spans="1:3" ht="15.75" customHeight="1" x14ac:dyDescent="0.3">
      <c r="A928" s="2"/>
      <c r="B928" s="2"/>
      <c r="C928" s="2"/>
    </row>
    <row r="929" spans="1:3" ht="15.75" customHeight="1" x14ac:dyDescent="0.3">
      <c r="A929" s="2"/>
      <c r="B929" s="2"/>
      <c r="C929" s="2"/>
    </row>
    <row r="930" spans="1:3" ht="15.75" customHeight="1" x14ac:dyDescent="0.3">
      <c r="A930" s="2"/>
      <c r="B930" s="2"/>
      <c r="C930" s="2"/>
    </row>
    <row r="931" spans="1:3" ht="15.75" customHeight="1" x14ac:dyDescent="0.3">
      <c r="A931" s="2"/>
      <c r="B931" s="2"/>
      <c r="C931" s="2"/>
    </row>
    <row r="932" spans="1:3" ht="15.75" customHeight="1" x14ac:dyDescent="0.3">
      <c r="A932" s="2"/>
      <c r="B932" s="2"/>
      <c r="C932" s="2"/>
    </row>
    <row r="933" spans="1:3" ht="15.75" customHeight="1" x14ac:dyDescent="0.3">
      <c r="A933" s="2"/>
      <c r="B933" s="2"/>
      <c r="C933" s="2"/>
    </row>
    <row r="934" spans="1:3" ht="15.75" customHeight="1" x14ac:dyDescent="0.3">
      <c r="A934" s="2"/>
      <c r="B934" s="2"/>
      <c r="C934" s="2"/>
    </row>
    <row r="935" spans="1:3" ht="15.75" customHeight="1" x14ac:dyDescent="0.3">
      <c r="A935" s="2"/>
      <c r="B935" s="2"/>
      <c r="C935" s="2"/>
    </row>
    <row r="936" spans="1:3" ht="15.75" customHeight="1" x14ac:dyDescent="0.3">
      <c r="A936" s="2"/>
      <c r="B936" s="2"/>
      <c r="C936" s="2"/>
    </row>
    <row r="937" spans="1:3" ht="15.75" customHeight="1" x14ac:dyDescent="0.3">
      <c r="A937" s="2"/>
      <c r="B937" s="2"/>
      <c r="C937" s="2"/>
    </row>
    <row r="938" spans="1:3" ht="15.75" customHeight="1" x14ac:dyDescent="0.3">
      <c r="A938" s="2"/>
      <c r="B938" s="2"/>
      <c r="C938" s="2"/>
    </row>
    <row r="939" spans="1:3" ht="15.75" customHeight="1" x14ac:dyDescent="0.3">
      <c r="A939" s="2"/>
      <c r="B939" s="2"/>
      <c r="C939" s="2"/>
    </row>
    <row r="940" spans="1:3" ht="15.75" customHeight="1" x14ac:dyDescent="0.3">
      <c r="A940" s="2"/>
      <c r="B940" s="2"/>
      <c r="C940" s="2"/>
    </row>
    <row r="941" spans="1:3" ht="15.75" customHeight="1" x14ac:dyDescent="0.3">
      <c r="A941" s="2"/>
      <c r="B941" s="2"/>
      <c r="C941" s="2"/>
    </row>
    <row r="942" spans="1:3" ht="15.75" customHeight="1" x14ac:dyDescent="0.3">
      <c r="A942" s="2"/>
      <c r="B942" s="2"/>
      <c r="C942" s="2"/>
    </row>
    <row r="943" spans="1:3" ht="15.75" customHeight="1" x14ac:dyDescent="0.3">
      <c r="A943" s="2"/>
      <c r="B943" s="2"/>
      <c r="C943" s="2"/>
    </row>
    <row r="944" spans="1:3" ht="15.75" customHeight="1" x14ac:dyDescent="0.3">
      <c r="A944" s="2"/>
      <c r="B944" s="2"/>
      <c r="C944" s="2"/>
    </row>
    <row r="945" spans="1:3" ht="15.75" customHeight="1" x14ac:dyDescent="0.3">
      <c r="A945" s="2"/>
      <c r="B945" s="2"/>
      <c r="C945" s="2"/>
    </row>
    <row r="946" spans="1:3" ht="15.75" customHeight="1" x14ac:dyDescent="0.3">
      <c r="A946" s="2"/>
      <c r="B946" s="2"/>
      <c r="C946" s="2"/>
    </row>
    <row r="947" spans="1:3" ht="15.75" customHeight="1" x14ac:dyDescent="0.3">
      <c r="A947" s="2"/>
      <c r="B947" s="2"/>
      <c r="C947" s="2"/>
    </row>
    <row r="948" spans="1:3" ht="15.75" customHeight="1" x14ac:dyDescent="0.3">
      <c r="A948" s="2"/>
      <c r="B948" s="2"/>
      <c r="C948" s="2"/>
    </row>
    <row r="949" spans="1:3" ht="15.75" customHeight="1" x14ac:dyDescent="0.3">
      <c r="A949" s="2"/>
      <c r="B949" s="2"/>
      <c r="C949" s="2"/>
    </row>
    <row r="950" spans="1:3" ht="15.75" customHeight="1" x14ac:dyDescent="0.3">
      <c r="A950" s="2"/>
      <c r="B950" s="2"/>
      <c r="C950" s="2"/>
    </row>
    <row r="951" spans="1:3" ht="15.75" customHeight="1" x14ac:dyDescent="0.3">
      <c r="A951" s="2"/>
      <c r="B951" s="2"/>
      <c r="C951" s="2"/>
    </row>
    <row r="952" spans="1:3" ht="15.75" customHeight="1" x14ac:dyDescent="0.3">
      <c r="A952" s="2"/>
      <c r="B952" s="2"/>
      <c r="C952" s="2"/>
    </row>
    <row r="953" spans="1:3" ht="15.75" customHeight="1" x14ac:dyDescent="0.3">
      <c r="A953" s="2"/>
      <c r="B953" s="2"/>
      <c r="C953" s="2"/>
    </row>
    <row r="954" spans="1:3" ht="15.75" customHeight="1" x14ac:dyDescent="0.3">
      <c r="A954" s="2"/>
      <c r="B954" s="2"/>
      <c r="C954" s="2"/>
    </row>
    <row r="955" spans="1:3" ht="15.75" customHeight="1" x14ac:dyDescent="0.3">
      <c r="A955" s="2"/>
      <c r="B955" s="2"/>
      <c r="C955" s="2"/>
    </row>
    <row r="956" spans="1:3" ht="15.75" customHeight="1" x14ac:dyDescent="0.3">
      <c r="A956" s="2"/>
      <c r="B956" s="2"/>
      <c r="C956" s="2"/>
    </row>
    <row r="957" spans="1:3" ht="15.75" customHeight="1" x14ac:dyDescent="0.3">
      <c r="A957" s="2"/>
      <c r="B957" s="2"/>
      <c r="C957" s="2"/>
    </row>
    <row r="958" spans="1:3" ht="15.75" customHeight="1" x14ac:dyDescent="0.3">
      <c r="A958" s="2"/>
      <c r="B958" s="2"/>
      <c r="C958" s="2"/>
    </row>
    <row r="959" spans="1:3" ht="15.75" customHeight="1" x14ac:dyDescent="0.3">
      <c r="A959" s="2"/>
      <c r="B959" s="2"/>
      <c r="C959" s="2"/>
    </row>
    <row r="960" spans="1:3" ht="15.75" customHeight="1" x14ac:dyDescent="0.3">
      <c r="A960" s="2"/>
      <c r="B960" s="2"/>
      <c r="C960" s="2"/>
    </row>
    <row r="961" spans="1:3" ht="15.75" customHeight="1" x14ac:dyDescent="0.3">
      <c r="A961" s="2"/>
      <c r="B961" s="2"/>
      <c r="C961" s="2"/>
    </row>
    <row r="962" spans="1:3" ht="15.75" customHeight="1" x14ac:dyDescent="0.3">
      <c r="A962" s="2"/>
      <c r="B962" s="2"/>
      <c r="C962" s="2"/>
    </row>
    <row r="963" spans="1:3" ht="15.75" customHeight="1" x14ac:dyDescent="0.3">
      <c r="A963" s="2"/>
      <c r="B963" s="2"/>
      <c r="C963" s="2"/>
    </row>
    <row r="964" spans="1:3" ht="15.75" customHeight="1" x14ac:dyDescent="0.3">
      <c r="A964" s="2"/>
      <c r="B964" s="2"/>
      <c r="C964" s="2"/>
    </row>
    <row r="965" spans="1:3" ht="15.75" customHeight="1" x14ac:dyDescent="0.3">
      <c r="A965" s="2"/>
      <c r="B965" s="2"/>
      <c r="C965" s="2"/>
    </row>
    <row r="966" spans="1:3" ht="15.75" customHeight="1" x14ac:dyDescent="0.3">
      <c r="A966" s="2"/>
      <c r="B966" s="2"/>
      <c r="C966" s="2"/>
    </row>
    <row r="967" spans="1:3" ht="15.75" customHeight="1" x14ac:dyDescent="0.3">
      <c r="A967" s="2"/>
      <c r="B967" s="2"/>
      <c r="C967" s="2"/>
    </row>
    <row r="968" spans="1:3" ht="15.75" customHeight="1" x14ac:dyDescent="0.3">
      <c r="A968" s="2"/>
      <c r="B968" s="2"/>
      <c r="C968" s="2"/>
    </row>
    <row r="969" spans="1:3" ht="15.75" customHeight="1" x14ac:dyDescent="0.3">
      <c r="A969" s="2"/>
      <c r="B969" s="2"/>
      <c r="C969" s="2"/>
    </row>
    <row r="970" spans="1:3" ht="15.75" customHeight="1" x14ac:dyDescent="0.3">
      <c r="A970" s="2"/>
      <c r="B970" s="2"/>
      <c r="C970" s="2"/>
    </row>
    <row r="971" spans="1:3" ht="15.75" customHeight="1" x14ac:dyDescent="0.3">
      <c r="A971" s="2"/>
      <c r="B971" s="2"/>
      <c r="C971" s="2"/>
    </row>
    <row r="972" spans="1:3" ht="15.75" customHeight="1" x14ac:dyDescent="0.3">
      <c r="A972" s="2"/>
      <c r="B972" s="2"/>
      <c r="C972" s="2"/>
    </row>
    <row r="973" spans="1:3" ht="15.75" customHeight="1" x14ac:dyDescent="0.3">
      <c r="A973" s="2"/>
      <c r="B973" s="2"/>
      <c r="C973" s="2"/>
    </row>
    <row r="974" spans="1:3" ht="15.75" customHeight="1" x14ac:dyDescent="0.3">
      <c r="A974" s="2"/>
      <c r="B974" s="2"/>
      <c r="C974" s="2"/>
    </row>
    <row r="975" spans="1:3" ht="15.75" customHeight="1" x14ac:dyDescent="0.3">
      <c r="A975" s="2"/>
      <c r="B975" s="2"/>
      <c r="C975" s="2"/>
    </row>
    <row r="976" spans="1:3" ht="15.75" customHeight="1" x14ac:dyDescent="0.3">
      <c r="A976" s="2"/>
      <c r="B976" s="2"/>
      <c r="C976" s="2"/>
    </row>
    <row r="977" spans="1:3" ht="15.75" customHeight="1" x14ac:dyDescent="0.3">
      <c r="A977" s="2"/>
      <c r="B977" s="2"/>
      <c r="C977" s="2"/>
    </row>
    <row r="978" spans="1:3" ht="15.75" customHeight="1" x14ac:dyDescent="0.3">
      <c r="A978" s="2"/>
      <c r="B978" s="2"/>
      <c r="C978" s="2"/>
    </row>
    <row r="979" spans="1:3" ht="15.75" customHeight="1" x14ac:dyDescent="0.3">
      <c r="A979" s="2"/>
      <c r="B979" s="2"/>
      <c r="C979" s="2"/>
    </row>
    <row r="980" spans="1:3" ht="15.75" customHeight="1" x14ac:dyDescent="0.3">
      <c r="A980" s="2"/>
      <c r="B980" s="2"/>
      <c r="C980" s="2"/>
    </row>
    <row r="981" spans="1:3" ht="15.75" customHeight="1" x14ac:dyDescent="0.3">
      <c r="A981" s="2"/>
      <c r="B981" s="2"/>
      <c r="C981" s="2"/>
    </row>
    <row r="982" spans="1:3" ht="15.75" customHeight="1" x14ac:dyDescent="0.3">
      <c r="A982" s="2"/>
      <c r="B982" s="2"/>
      <c r="C982" s="2"/>
    </row>
    <row r="983" spans="1:3" ht="15.75" customHeight="1" x14ac:dyDescent="0.3">
      <c r="A983" s="2"/>
      <c r="B983" s="2"/>
      <c r="C983" s="2"/>
    </row>
    <row r="984" spans="1:3" ht="15.75" customHeight="1" x14ac:dyDescent="0.3">
      <c r="A984" s="2"/>
      <c r="B984" s="2"/>
      <c r="C984" s="2"/>
    </row>
    <row r="985" spans="1:3" ht="15.75" customHeight="1" x14ac:dyDescent="0.3">
      <c r="A985" s="2"/>
      <c r="B985" s="2"/>
      <c r="C985" s="2"/>
    </row>
    <row r="986" spans="1:3" ht="15.75" customHeight="1" x14ac:dyDescent="0.3">
      <c r="A986" s="2"/>
      <c r="B986" s="2"/>
      <c r="C986" s="2"/>
    </row>
    <row r="987" spans="1:3" ht="15.75" customHeight="1" x14ac:dyDescent="0.3">
      <c r="A987" s="2"/>
      <c r="B987" s="2"/>
      <c r="C987" s="2"/>
    </row>
    <row r="988" spans="1:3" ht="15.75" customHeight="1" x14ac:dyDescent="0.3">
      <c r="A988" s="2"/>
      <c r="B988" s="2"/>
      <c r="C988" s="2"/>
    </row>
    <row r="989" spans="1:3" ht="15.75" customHeight="1" x14ac:dyDescent="0.3">
      <c r="A989" s="2"/>
      <c r="B989" s="2"/>
      <c r="C989" s="2"/>
    </row>
    <row r="990" spans="1:3" ht="15.75" customHeight="1" x14ac:dyDescent="0.3">
      <c r="A990" s="2"/>
      <c r="B990" s="2"/>
      <c r="C990" s="2"/>
    </row>
    <row r="991" spans="1:3" ht="15.75" customHeight="1" x14ac:dyDescent="0.3">
      <c r="A991" s="2"/>
      <c r="B991" s="2"/>
      <c r="C991" s="2"/>
    </row>
    <row r="992" spans="1:3" ht="15.75" customHeight="1" x14ac:dyDescent="0.3">
      <c r="A992" s="2"/>
      <c r="B992" s="2"/>
      <c r="C992" s="2"/>
    </row>
    <row r="993" spans="1:3" ht="15.75" customHeight="1" x14ac:dyDescent="0.3">
      <c r="A993" s="2"/>
      <c r="B993" s="2"/>
      <c r="C993" s="2"/>
    </row>
    <row r="994" spans="1:3" ht="15.75" customHeight="1" x14ac:dyDescent="0.3">
      <c r="A994" s="2"/>
      <c r="B994" s="2"/>
      <c r="C994" s="2"/>
    </row>
    <row r="995" spans="1:3" ht="15.75" customHeight="1" x14ac:dyDescent="0.3">
      <c r="A995" s="2"/>
      <c r="B995" s="2"/>
      <c r="C995" s="2"/>
    </row>
    <row r="996" spans="1:3" ht="15.75" customHeight="1" x14ac:dyDescent="0.3">
      <c r="A996" s="2"/>
      <c r="B996" s="2"/>
      <c r="C996" s="2"/>
    </row>
    <row r="997" spans="1:3" ht="15.75" customHeight="1" x14ac:dyDescent="0.3">
      <c r="A997" s="2"/>
      <c r="B997" s="2"/>
      <c r="C997" s="2"/>
    </row>
    <row r="998" spans="1:3" ht="15.75" customHeight="1" x14ac:dyDescent="0.3">
      <c r="A998" s="2"/>
      <c r="B998" s="2"/>
      <c r="C998" s="2"/>
    </row>
    <row r="999" spans="1:3" ht="15.75" customHeight="1" x14ac:dyDescent="0.3">
      <c r="A999" s="2"/>
      <c r="B999" s="2"/>
      <c r="C999" s="2"/>
    </row>
    <row r="1000" spans="1:3" ht="15.75" customHeight="1" x14ac:dyDescent="0.3">
      <c r="A1000" s="2"/>
      <c r="B1000" s="2"/>
      <c r="C1000" s="2"/>
    </row>
  </sheetData>
  <pageMargins left="0.75" right="0.75" top="1" bottom="1"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election activeCell="D13" sqref="D13"/>
    </sheetView>
  </sheetViews>
  <sheetFormatPr defaultColWidth="14.44140625" defaultRowHeight="15" customHeight="1" x14ac:dyDescent="0.3"/>
  <cols>
    <col min="1" max="1" width="13.44140625" customWidth="1"/>
    <col min="2" max="2" width="22" bestFit="1" customWidth="1"/>
    <col min="3" max="5" width="27.44140625" customWidth="1"/>
    <col min="6" max="6" width="19.44140625" customWidth="1"/>
    <col min="7" max="27" width="8.6640625" customWidth="1"/>
  </cols>
  <sheetData>
    <row r="1" spans="1:6" ht="14.4" x14ac:dyDescent="0.3">
      <c r="A1" s="14" t="s">
        <v>0</v>
      </c>
      <c r="B1" s="15" t="s">
        <v>1</v>
      </c>
      <c r="C1" s="15" t="s">
        <v>221</v>
      </c>
      <c r="D1" s="15" t="s">
        <v>460</v>
      </c>
      <c r="E1" s="15" t="s">
        <v>222</v>
      </c>
      <c r="F1" s="17" t="s">
        <v>223</v>
      </c>
    </row>
    <row r="2" spans="1:6" ht="14.4" x14ac:dyDescent="0.3">
      <c r="A2" s="6" t="s">
        <v>170</v>
      </c>
      <c r="B2" s="6" t="str">
        <f>TRIM(UPPER(Operational_Table_Raw[[#This Row],[Facility Name]]))</f>
        <v>L&amp;T</v>
      </c>
      <c r="C2" s="1">
        <v>54133</v>
      </c>
      <c r="D2" s="3">
        <f>Operational_Table[[#This Row],[Energy Consumption (MWh)]] * 1000</f>
        <v>8543680</v>
      </c>
      <c r="E2" s="1">
        <v>8543.68</v>
      </c>
      <c r="F2" s="8">
        <v>24</v>
      </c>
    </row>
    <row r="3" spans="1:6" ht="14.4" x14ac:dyDescent="0.3">
      <c r="A3" s="6" t="s">
        <v>47</v>
      </c>
      <c r="B3" s="6" t="str">
        <f>TRIM(UPPER(Operational_Table_Raw[[#This Row],[Facility Name]]))</f>
        <v>ADANI GREEN</v>
      </c>
      <c r="C3" s="1">
        <v>53661</v>
      </c>
      <c r="D3" s="3">
        <f>Operational_Table[[#This Row],[Energy Consumption (MWh)]] * 1000</f>
        <v>6965810</v>
      </c>
      <c r="E3" s="1">
        <v>6965.81</v>
      </c>
      <c r="F3" s="8">
        <v>69.400000000000006</v>
      </c>
    </row>
    <row r="4" spans="1:6" ht="14.4" x14ac:dyDescent="0.3">
      <c r="A4" s="6" t="s">
        <v>189</v>
      </c>
      <c r="B4" s="6" t="str">
        <f>TRIM(UPPER(Operational_Table_Raw[[#This Row],[Facility Name]]))</f>
        <v>TATA STEEL</v>
      </c>
      <c r="C4" s="1">
        <v>27681</v>
      </c>
      <c r="D4" s="3">
        <f>Operational_Table[[#This Row],[Energy Consumption (MWh)]] * 1000</f>
        <v>928260</v>
      </c>
      <c r="E4" s="1">
        <v>928.26</v>
      </c>
      <c r="F4" s="8">
        <v>44.97</v>
      </c>
    </row>
    <row r="5" spans="1:6" ht="14.4" x14ac:dyDescent="0.3">
      <c r="A5" s="6" t="s">
        <v>175</v>
      </c>
      <c r="B5" s="6" t="str">
        <f>TRIM(UPPER(Operational_Table_Raw[[#This Row],[Facility Name]]))</f>
        <v>JSW ENERGY</v>
      </c>
      <c r="C5" s="1">
        <v>83923</v>
      </c>
      <c r="D5" s="3">
        <f>Operational_Table[[#This Row],[Energy Consumption (MWh)]] * 1000</f>
        <v>8768800</v>
      </c>
      <c r="E5" s="1">
        <v>8768.7999999999993</v>
      </c>
      <c r="F5" s="8">
        <v>65.290000000000006</v>
      </c>
    </row>
    <row r="6" spans="1:6" ht="14.4" x14ac:dyDescent="0.3">
      <c r="A6" s="6" t="s">
        <v>41</v>
      </c>
      <c r="B6" s="6" t="str">
        <f>TRIM(UPPER(Operational_Table_Raw[[#This Row],[Facility Name]]))</f>
        <v>ADANI GREEN</v>
      </c>
      <c r="C6" s="1">
        <v>61743</v>
      </c>
      <c r="D6" s="3">
        <f>Operational_Table[[#This Row],[Energy Consumption (MWh)]] * 1000</f>
        <v>7426750</v>
      </c>
      <c r="E6" s="1">
        <v>7426.75</v>
      </c>
      <c r="F6" s="8">
        <v>26.39</v>
      </c>
    </row>
    <row r="7" spans="1:6" ht="14.4" x14ac:dyDescent="0.3">
      <c r="A7" s="6" t="s">
        <v>144</v>
      </c>
      <c r="B7" s="6" t="str">
        <f>TRIM(UPPER(Operational_Table_Raw[[#This Row],[Facility Name]]))</f>
        <v>ADANI GREEN</v>
      </c>
      <c r="C7" s="1">
        <v>11426</v>
      </c>
      <c r="D7" s="3">
        <f>Operational_Table[[#This Row],[Energy Consumption (MWh)]] * 1000</f>
        <v>4439560</v>
      </c>
      <c r="E7" s="1">
        <v>4439.5600000000004</v>
      </c>
      <c r="F7" s="8">
        <v>52.71</v>
      </c>
    </row>
    <row r="8" spans="1:6" ht="14.4" x14ac:dyDescent="0.3">
      <c r="A8" s="6" t="s">
        <v>126</v>
      </c>
      <c r="B8" s="6" t="str">
        <f>TRIM(UPPER(Operational_Table_Raw[[#This Row],[Facility Name]]))</f>
        <v>ADANI GREEN</v>
      </c>
      <c r="C8" s="1">
        <v>35506</v>
      </c>
      <c r="D8" s="3">
        <f>Operational_Table[[#This Row],[Energy Consumption (MWh)]] * 1000</f>
        <v>1892040</v>
      </c>
      <c r="E8" s="1">
        <v>1892.04</v>
      </c>
      <c r="F8" s="8">
        <v>61.53</v>
      </c>
    </row>
    <row r="9" spans="1:6" ht="14.4" x14ac:dyDescent="0.3">
      <c r="A9" s="6" t="s">
        <v>49</v>
      </c>
      <c r="B9" s="6" t="str">
        <f>TRIM(UPPER(Operational_Table_Raw[[#This Row],[Facility Name]]))</f>
        <v>TATA STEEL</v>
      </c>
      <c r="C9" s="1">
        <v>50306</v>
      </c>
      <c r="D9" s="3">
        <f>Operational_Table[[#This Row],[Energy Consumption (MWh)]] * 1000</f>
        <v>7031370</v>
      </c>
      <c r="E9" s="1">
        <v>7031.37</v>
      </c>
      <c r="F9" s="8">
        <v>13.27</v>
      </c>
    </row>
    <row r="10" spans="1:6" ht="14.4" x14ac:dyDescent="0.3">
      <c r="A10" s="6" t="s">
        <v>141</v>
      </c>
      <c r="B10" s="6" t="str">
        <f>TRIM(UPPER(Operational_Table_Raw[[#This Row],[Facility Name]]))</f>
        <v>JSW ENERGY</v>
      </c>
      <c r="C10" s="1">
        <v>45644</v>
      </c>
      <c r="D10" s="3">
        <f>Operational_Table[[#This Row],[Energy Consumption (MWh)]] * 1000</f>
        <v>7724730</v>
      </c>
      <c r="E10" s="1">
        <v>7724.73</v>
      </c>
      <c r="F10" s="8">
        <v>31</v>
      </c>
    </row>
    <row r="11" spans="1:6" ht="14.4" x14ac:dyDescent="0.3">
      <c r="A11" s="6" t="s">
        <v>165</v>
      </c>
      <c r="B11" s="6" t="str">
        <f>TRIM(UPPER(Operational_Table_Raw[[#This Row],[Facility Name]]))</f>
        <v>JSW ENERGY</v>
      </c>
      <c r="C11" s="1">
        <v>32991</v>
      </c>
      <c r="D11" s="3">
        <f>Operational_Table[[#This Row],[Energy Consumption (MWh)]] * 1000</f>
        <v>8540140</v>
      </c>
      <c r="E11" s="1">
        <v>8540.14</v>
      </c>
      <c r="F11" s="8">
        <v>37.75</v>
      </c>
    </row>
    <row r="12" spans="1:6" ht="14.4" x14ac:dyDescent="0.3">
      <c r="A12" s="6" t="s">
        <v>180</v>
      </c>
      <c r="B12" s="6" t="str">
        <f>TRIM(UPPER(Operational_Table_Raw[[#This Row],[Facility Name]]))</f>
        <v>ADANI GREEN</v>
      </c>
      <c r="C12" s="1">
        <v>72846</v>
      </c>
      <c r="D12" s="3">
        <f>Operational_Table[[#This Row],[Energy Consumption (MWh)]] * 1000</f>
        <v>5169530</v>
      </c>
      <c r="E12" s="1">
        <v>5169.53</v>
      </c>
      <c r="F12" s="8">
        <v>76.709999999999994</v>
      </c>
    </row>
    <row r="13" spans="1:6" ht="14.4" x14ac:dyDescent="0.3">
      <c r="A13" s="6" t="s">
        <v>56</v>
      </c>
      <c r="B13" s="6" t="str">
        <f>TRIM(UPPER(Operational_Table_Raw[[#This Row],[Facility Name]]))</f>
        <v>TATA STEEL</v>
      </c>
      <c r="C13" s="1">
        <v>43747</v>
      </c>
      <c r="D13" s="3">
        <f>Operational_Table[[#This Row],[Energy Consumption (MWh)]] * 1000</f>
        <v>3453480</v>
      </c>
      <c r="E13" s="1">
        <v>3453.48</v>
      </c>
      <c r="F13" s="8">
        <v>98.78</v>
      </c>
    </row>
    <row r="14" spans="1:6" ht="14.4" x14ac:dyDescent="0.3">
      <c r="A14" s="6" t="s">
        <v>215</v>
      </c>
      <c r="B14" s="6" t="str">
        <f>TRIM(UPPER(Operational_Table_Raw[[#This Row],[Facility Name]]))</f>
        <v>RELIANCE INDUSTRIES</v>
      </c>
      <c r="C14" s="1">
        <v>72813</v>
      </c>
      <c r="D14" s="3">
        <f>Operational_Table[[#This Row],[Energy Consumption (MWh)]] * 1000</f>
        <v>8818160</v>
      </c>
      <c r="E14" s="1">
        <v>8818.16</v>
      </c>
      <c r="F14" s="8">
        <v>54.12</v>
      </c>
    </row>
    <row r="15" spans="1:6" ht="14.4" x14ac:dyDescent="0.3">
      <c r="A15" s="6" t="s">
        <v>127</v>
      </c>
      <c r="B15" s="6" t="str">
        <f>TRIM(UPPER(Operational_Table_Raw[[#This Row],[Facility Name]]))</f>
        <v>RELIANCE INDUSTRIES</v>
      </c>
      <c r="C15" s="1">
        <v>17416</v>
      </c>
      <c r="D15" s="3">
        <f>Operational_Table[[#This Row],[Energy Consumption (MWh)]] * 1000</f>
        <v>812060</v>
      </c>
      <c r="E15" s="1">
        <v>812.06</v>
      </c>
      <c r="F15" s="8">
        <v>5.7</v>
      </c>
    </row>
    <row r="16" spans="1:6" ht="14.4" x14ac:dyDescent="0.3">
      <c r="A16" s="6" t="s">
        <v>119</v>
      </c>
      <c r="B16" s="6" t="str">
        <f>TRIM(UPPER(Operational_Table_Raw[[#This Row],[Facility Name]]))</f>
        <v>ADANI GREEN</v>
      </c>
      <c r="C16" s="1">
        <v>80488</v>
      </c>
      <c r="D16" s="3">
        <f>Operational_Table[[#This Row],[Energy Consumption (MWh)]] * 1000</f>
        <v>7629950</v>
      </c>
      <c r="E16" s="1">
        <v>7629.95</v>
      </c>
      <c r="F16" s="8">
        <v>63.83</v>
      </c>
    </row>
    <row r="17" spans="1:6" ht="14.4" x14ac:dyDescent="0.3">
      <c r="A17" s="6" t="s">
        <v>82</v>
      </c>
      <c r="B17" s="6" t="str">
        <f>TRIM(UPPER(Operational_Table_Raw[[#This Row],[Facility Name]]))</f>
        <v>RELIANCE INDUSTRIES</v>
      </c>
      <c r="C17" s="1">
        <v>93409</v>
      </c>
      <c r="D17" s="3">
        <f>Operational_Table[[#This Row],[Energy Consumption (MWh)]] * 1000</f>
        <v>2375830</v>
      </c>
      <c r="E17" s="1">
        <v>2375.83</v>
      </c>
      <c r="F17" s="8">
        <v>5.83</v>
      </c>
    </row>
    <row r="18" spans="1:6" ht="14.4" x14ac:dyDescent="0.3">
      <c r="A18" s="6" t="s">
        <v>37</v>
      </c>
      <c r="B18" s="6" t="str">
        <f>TRIM(UPPER(Operational_Table_Raw[[#This Row],[Facility Name]]))</f>
        <v>RELIANCE INDUSTRIES</v>
      </c>
      <c r="C18" s="1">
        <v>71747</v>
      </c>
      <c r="D18" s="3">
        <f>Operational_Table[[#This Row],[Energy Consumption (MWh)]] * 1000</f>
        <v>9838660</v>
      </c>
      <c r="E18" s="1">
        <v>9838.66</v>
      </c>
      <c r="F18" s="8">
        <v>7.25</v>
      </c>
    </row>
    <row r="19" spans="1:6" ht="14.4" x14ac:dyDescent="0.3">
      <c r="A19" s="6" t="s">
        <v>107</v>
      </c>
      <c r="B19" s="6" t="str">
        <f>TRIM(UPPER(Operational_Table_Raw[[#This Row],[Facility Name]]))</f>
        <v>ADANI GREEN</v>
      </c>
      <c r="C19" s="1">
        <v>69305</v>
      </c>
      <c r="D19" s="3">
        <f>Operational_Table[[#This Row],[Energy Consumption (MWh)]] * 1000</f>
        <v>3203670</v>
      </c>
      <c r="E19" s="1">
        <v>3203.67</v>
      </c>
      <c r="F19" s="8">
        <v>83.65</v>
      </c>
    </row>
    <row r="20" spans="1:6" ht="14.4" x14ac:dyDescent="0.3">
      <c r="A20" s="6" t="s">
        <v>71</v>
      </c>
      <c r="B20" s="6" t="str">
        <f>TRIM(UPPER(Operational_Table_Raw[[#This Row],[Facility Name]]))</f>
        <v>JSW ENERGY</v>
      </c>
      <c r="C20" s="1">
        <v>68018</v>
      </c>
      <c r="D20" s="3">
        <f>Operational_Table[[#This Row],[Energy Consumption (MWh)]] * 1000</f>
        <v>3523400</v>
      </c>
      <c r="E20" s="1">
        <v>3523.4</v>
      </c>
      <c r="F20" s="8">
        <v>92.26</v>
      </c>
    </row>
    <row r="21" spans="1:6" ht="15.75" customHeight="1" x14ac:dyDescent="0.3">
      <c r="A21" s="6" t="s">
        <v>194</v>
      </c>
      <c r="B21" s="6" t="str">
        <f>TRIM(UPPER(Operational_Table_Raw[[#This Row],[Facility Name]]))</f>
        <v>RELIANCE INDUSTRIES</v>
      </c>
      <c r="C21" s="1">
        <v>95165</v>
      </c>
      <c r="D21" s="3">
        <f>Operational_Table[[#This Row],[Energy Consumption (MWh)]] * 1000</f>
        <v>8562760</v>
      </c>
      <c r="E21" s="1">
        <v>8562.76</v>
      </c>
      <c r="F21" s="8">
        <v>37.54</v>
      </c>
    </row>
    <row r="22" spans="1:6" ht="15.75" customHeight="1" x14ac:dyDescent="0.3">
      <c r="A22" s="6" t="s">
        <v>11</v>
      </c>
      <c r="B22" s="6" t="str">
        <f>TRIM(UPPER(Operational_Table_Raw[[#This Row],[Facility Name]]))</f>
        <v>L&amp;T</v>
      </c>
      <c r="C22" s="1">
        <v>44657</v>
      </c>
      <c r="D22" s="3">
        <f>Operational_Table[[#This Row],[Energy Consumption (MWh)]] * 1000</f>
        <v>7867980</v>
      </c>
      <c r="E22" s="1">
        <v>7867.98</v>
      </c>
      <c r="F22" s="8">
        <v>96.01</v>
      </c>
    </row>
    <row r="23" spans="1:6" ht="15.75" customHeight="1" x14ac:dyDescent="0.3">
      <c r="A23" s="6" t="s">
        <v>91</v>
      </c>
      <c r="B23" s="6" t="str">
        <f>TRIM(UPPER(Operational_Table_Raw[[#This Row],[Facility Name]]))</f>
        <v>ADANI GREEN</v>
      </c>
      <c r="C23" s="1">
        <v>20207</v>
      </c>
      <c r="D23" s="3">
        <f>Operational_Table[[#This Row],[Energy Consumption (MWh)]] * 1000</f>
        <v>5369460</v>
      </c>
      <c r="E23" s="1">
        <v>5369.46</v>
      </c>
      <c r="F23" s="8">
        <v>57.51</v>
      </c>
    </row>
    <row r="24" spans="1:6" ht="15.75" customHeight="1" x14ac:dyDescent="0.3">
      <c r="A24" s="6" t="s">
        <v>22</v>
      </c>
      <c r="B24" s="6" t="str">
        <f>TRIM(UPPER(Operational_Table_Raw[[#This Row],[Facility Name]]))</f>
        <v>L&amp;T</v>
      </c>
      <c r="C24" s="1">
        <v>47484</v>
      </c>
      <c r="D24" s="3">
        <f>Operational_Table[[#This Row],[Energy Consumption (MWh)]] * 1000</f>
        <v>3396390</v>
      </c>
      <c r="E24" s="1">
        <v>3396.39</v>
      </c>
      <c r="F24" s="8">
        <v>19.510000000000002</v>
      </c>
    </row>
    <row r="25" spans="1:6" ht="15.75" customHeight="1" x14ac:dyDescent="0.3">
      <c r="A25" s="6" t="s">
        <v>61</v>
      </c>
      <c r="B25" s="6" t="str">
        <f>TRIM(UPPER(Operational_Table_Raw[[#This Row],[Facility Name]]))</f>
        <v>ADANI GREEN</v>
      </c>
      <c r="C25" s="1">
        <v>95718</v>
      </c>
      <c r="D25" s="3">
        <f>Operational_Table[[#This Row],[Energy Consumption (MWh)]] * 1000</f>
        <v>2443120</v>
      </c>
      <c r="E25" s="1">
        <v>2443.12</v>
      </c>
      <c r="F25" s="8">
        <v>35.49</v>
      </c>
    </row>
    <row r="26" spans="1:6" ht="15.75" customHeight="1" x14ac:dyDescent="0.3">
      <c r="A26" s="6" t="s">
        <v>29</v>
      </c>
      <c r="B26" s="6" t="str">
        <f>TRIM(UPPER(Operational_Table_Raw[[#This Row],[Facility Name]]))</f>
        <v>ADANI GREEN</v>
      </c>
      <c r="C26" s="1">
        <v>32131</v>
      </c>
      <c r="D26" s="3">
        <f>Operational_Table[[#This Row],[Energy Consumption (MWh)]] * 1000</f>
        <v>1474230</v>
      </c>
      <c r="E26" s="1">
        <v>1474.23</v>
      </c>
      <c r="F26" s="8">
        <v>45.47</v>
      </c>
    </row>
    <row r="27" spans="1:6" ht="15.75" customHeight="1" x14ac:dyDescent="0.3">
      <c r="A27" s="6" t="s">
        <v>58</v>
      </c>
      <c r="B27" s="6" t="str">
        <f>TRIM(UPPER(Operational_Table_Raw[[#This Row],[Facility Name]]))</f>
        <v>RELIANCE INDUSTRIES</v>
      </c>
      <c r="C27" s="1">
        <v>32246</v>
      </c>
      <c r="D27" s="3">
        <f>Operational_Table[[#This Row],[Energy Consumption (MWh)]] * 1000</f>
        <v>7903930</v>
      </c>
      <c r="E27" s="1">
        <v>7903.93</v>
      </c>
      <c r="F27" s="8">
        <v>42.12</v>
      </c>
    </row>
    <row r="28" spans="1:6" ht="15.75" customHeight="1" x14ac:dyDescent="0.3">
      <c r="A28" s="6" t="s">
        <v>95</v>
      </c>
      <c r="B28" s="6" t="str">
        <f>TRIM(UPPER(Operational_Table_Raw[[#This Row],[Facility Name]]))</f>
        <v>ADANI GREEN</v>
      </c>
      <c r="C28" s="1">
        <v>51800</v>
      </c>
      <c r="D28" s="3">
        <f>Operational_Table[[#This Row],[Energy Consumption (MWh)]] * 1000</f>
        <v>3042950</v>
      </c>
      <c r="E28" s="1">
        <v>3042.95</v>
      </c>
      <c r="F28" s="8">
        <v>71.87</v>
      </c>
    </row>
    <row r="29" spans="1:6" ht="15.75" customHeight="1" x14ac:dyDescent="0.3">
      <c r="A29" s="6" t="s">
        <v>123</v>
      </c>
      <c r="B29" s="6" t="str">
        <f>TRIM(UPPER(Operational_Table_Raw[[#This Row],[Facility Name]]))</f>
        <v>ADANI GREEN</v>
      </c>
      <c r="C29" s="1">
        <v>73977</v>
      </c>
      <c r="D29" s="3">
        <f>Operational_Table[[#This Row],[Energy Consumption (MWh)]] * 1000</f>
        <v>1646750</v>
      </c>
      <c r="E29" s="1">
        <v>1646.75</v>
      </c>
      <c r="F29" s="8">
        <v>43.77</v>
      </c>
    </row>
    <row r="30" spans="1:6" ht="15.75" customHeight="1" x14ac:dyDescent="0.3">
      <c r="A30" s="6" t="s">
        <v>196</v>
      </c>
      <c r="B30" s="6" t="str">
        <f>TRIM(UPPER(Operational_Table_Raw[[#This Row],[Facility Name]]))</f>
        <v>ADANI GREEN</v>
      </c>
      <c r="C30" s="1">
        <v>12262</v>
      </c>
      <c r="D30" s="3">
        <f>Operational_Table[[#This Row],[Energy Consumption (MWh)]] * 1000</f>
        <v>7106180</v>
      </c>
      <c r="E30" s="1">
        <v>7106.18</v>
      </c>
      <c r="F30" s="8">
        <v>45.69</v>
      </c>
    </row>
    <row r="31" spans="1:6" ht="15.75" customHeight="1" x14ac:dyDescent="0.3">
      <c r="A31" s="6" t="s">
        <v>45</v>
      </c>
      <c r="B31" s="6" t="str">
        <f>TRIM(UPPER(Operational_Table_Raw[[#This Row],[Facility Name]]))</f>
        <v>JSW ENERGY</v>
      </c>
      <c r="C31" s="1">
        <v>49924</v>
      </c>
      <c r="D31" s="3">
        <f>Operational_Table[[#This Row],[Energy Consumption (MWh)]] * 1000</f>
        <v>2199160</v>
      </c>
      <c r="E31" s="1">
        <v>2199.16</v>
      </c>
      <c r="F31" s="8">
        <v>75.48</v>
      </c>
    </row>
    <row r="32" spans="1:6" ht="15.75" customHeight="1" x14ac:dyDescent="0.3">
      <c r="A32" s="6" t="s">
        <v>102</v>
      </c>
      <c r="B32" s="6" t="str">
        <f>TRIM(UPPER(Operational_Table_Raw[[#This Row],[Facility Name]]))</f>
        <v>TATA STEEL</v>
      </c>
      <c r="C32" s="1">
        <v>86263</v>
      </c>
      <c r="D32" s="3">
        <f>Operational_Table[[#This Row],[Energy Consumption (MWh)]] * 1000</f>
        <v>3213710</v>
      </c>
      <c r="E32" s="1">
        <v>3213.71</v>
      </c>
      <c r="F32" s="8">
        <v>98.39</v>
      </c>
    </row>
    <row r="33" spans="1:6" ht="15.75" customHeight="1" x14ac:dyDescent="0.3">
      <c r="A33" s="6" t="s">
        <v>63</v>
      </c>
      <c r="B33" s="6" t="str">
        <f>TRIM(UPPER(Operational_Table_Raw[[#This Row],[Facility Name]]))</f>
        <v>L&amp;T</v>
      </c>
      <c r="C33" s="1">
        <v>33688</v>
      </c>
      <c r="D33" s="3">
        <f>Operational_Table[[#This Row],[Energy Consumption (MWh)]] * 1000</f>
        <v>9495480</v>
      </c>
      <c r="E33" s="1">
        <v>9495.48</v>
      </c>
      <c r="F33" s="8">
        <v>55.55</v>
      </c>
    </row>
    <row r="34" spans="1:6" ht="15.75" customHeight="1" x14ac:dyDescent="0.3">
      <c r="A34" s="6" t="s">
        <v>159</v>
      </c>
      <c r="B34" s="6" t="str">
        <f>TRIM(UPPER(Operational_Table_Raw[[#This Row],[Facility Name]]))</f>
        <v>JSW ENERGY</v>
      </c>
      <c r="C34" s="1">
        <v>47727</v>
      </c>
      <c r="D34" s="3">
        <f>Operational_Table[[#This Row],[Energy Consumption (MWh)]] * 1000</f>
        <v>8907330</v>
      </c>
      <c r="E34" s="1">
        <v>8907.33</v>
      </c>
      <c r="F34" s="8">
        <v>47.4</v>
      </c>
    </row>
    <row r="35" spans="1:6" ht="15.75" customHeight="1" x14ac:dyDescent="0.3">
      <c r="A35" s="6" t="s">
        <v>167</v>
      </c>
      <c r="B35" s="6" t="str">
        <f>TRIM(UPPER(Operational_Table_Raw[[#This Row],[Facility Name]]))</f>
        <v>ADANI GREEN</v>
      </c>
      <c r="C35" s="1">
        <v>67213</v>
      </c>
      <c r="D35" s="3">
        <f>Operational_Table[[#This Row],[Energy Consumption (MWh)]] * 1000</f>
        <v>5533810</v>
      </c>
      <c r="E35" s="1">
        <v>5533.81</v>
      </c>
      <c r="F35" s="8">
        <v>90.88</v>
      </c>
    </row>
    <row r="36" spans="1:6" ht="15.75" customHeight="1" x14ac:dyDescent="0.3">
      <c r="A36" s="6" t="s">
        <v>185</v>
      </c>
      <c r="B36" s="6" t="str">
        <f>TRIM(UPPER(Operational_Table_Raw[[#This Row],[Facility Name]]))</f>
        <v>ADANI GREEN</v>
      </c>
      <c r="C36" s="1">
        <v>24913</v>
      </c>
      <c r="D36" s="3">
        <f>Operational_Table[[#This Row],[Energy Consumption (MWh)]] * 1000</f>
        <v>5727270</v>
      </c>
      <c r="E36" s="1">
        <v>5727.27</v>
      </c>
      <c r="F36" s="8">
        <v>78.849999999999994</v>
      </c>
    </row>
    <row r="37" spans="1:6" ht="15.75" customHeight="1" x14ac:dyDescent="0.3">
      <c r="A37" s="6" t="s">
        <v>96</v>
      </c>
      <c r="B37" s="6" t="str">
        <f>TRIM(UPPER(Operational_Table_Raw[[#This Row],[Facility Name]]))</f>
        <v>TATA STEEL</v>
      </c>
      <c r="C37" s="1">
        <v>53942</v>
      </c>
      <c r="D37" s="3">
        <f>Operational_Table[[#This Row],[Energy Consumption (MWh)]] * 1000</f>
        <v>5904310</v>
      </c>
      <c r="E37" s="1">
        <v>5904.31</v>
      </c>
      <c r="F37" s="8">
        <v>32.78</v>
      </c>
    </row>
    <row r="38" spans="1:6" ht="15.75" customHeight="1" x14ac:dyDescent="0.3">
      <c r="A38" s="6" t="s">
        <v>90</v>
      </c>
      <c r="B38" s="6" t="str">
        <f>TRIM(UPPER(Operational_Table_Raw[[#This Row],[Facility Name]]))</f>
        <v>TATA STEEL</v>
      </c>
      <c r="C38" s="1">
        <v>97337</v>
      </c>
      <c r="D38" s="3">
        <f>Operational_Table[[#This Row],[Energy Consumption (MWh)]] * 1000</f>
        <v>3362060</v>
      </c>
      <c r="E38" s="1">
        <v>3362.06</v>
      </c>
      <c r="F38" s="8">
        <v>55.46</v>
      </c>
    </row>
    <row r="39" spans="1:6" ht="15.75" customHeight="1" x14ac:dyDescent="0.3">
      <c r="A39" s="6" t="s">
        <v>160</v>
      </c>
      <c r="B39" s="6" t="str">
        <f>TRIM(UPPER(Operational_Table_Raw[[#This Row],[Facility Name]]))</f>
        <v>ADANI GREEN</v>
      </c>
      <c r="C39" s="1">
        <v>18341</v>
      </c>
      <c r="D39" s="3">
        <f>Operational_Table[[#This Row],[Energy Consumption (MWh)]] * 1000</f>
        <v>8465570</v>
      </c>
      <c r="E39" s="1">
        <v>8465.57</v>
      </c>
      <c r="F39" s="8">
        <v>38.39</v>
      </c>
    </row>
    <row r="40" spans="1:6" ht="15.75" customHeight="1" x14ac:dyDescent="0.3">
      <c r="A40" s="6" t="s">
        <v>79</v>
      </c>
      <c r="B40" s="6" t="str">
        <f>TRIM(UPPER(Operational_Table_Raw[[#This Row],[Facility Name]]))</f>
        <v>RELIANCE INDUSTRIES</v>
      </c>
      <c r="C40" s="1">
        <v>40503</v>
      </c>
      <c r="D40" s="3">
        <f>Operational_Table[[#This Row],[Energy Consumption (MWh)]] * 1000</f>
        <v>7447460</v>
      </c>
      <c r="E40" s="1">
        <v>7447.46</v>
      </c>
      <c r="F40" s="8">
        <v>98.27</v>
      </c>
    </row>
    <row r="41" spans="1:6" ht="15.75" customHeight="1" x14ac:dyDescent="0.3">
      <c r="A41" s="6" t="s">
        <v>209</v>
      </c>
      <c r="B41" s="6" t="str">
        <f>TRIM(UPPER(Operational_Table_Raw[[#This Row],[Facility Name]]))</f>
        <v>JSW ENERGY</v>
      </c>
      <c r="C41" s="1">
        <v>52357</v>
      </c>
      <c r="D41" s="3">
        <f>Operational_Table[[#This Row],[Energy Consumption (MWh)]] * 1000</f>
        <v>5643160</v>
      </c>
      <c r="E41" s="1">
        <v>5643.16</v>
      </c>
      <c r="F41" s="8">
        <v>37.130000000000003</v>
      </c>
    </row>
    <row r="42" spans="1:6" ht="15.75" customHeight="1" x14ac:dyDescent="0.3">
      <c r="A42" s="6" t="s">
        <v>109</v>
      </c>
      <c r="B42" s="6" t="str">
        <f>TRIM(UPPER(Operational_Table_Raw[[#This Row],[Facility Name]]))</f>
        <v>L&amp;T</v>
      </c>
      <c r="C42" s="1">
        <v>84721</v>
      </c>
      <c r="D42" s="3">
        <f>Operational_Table[[#This Row],[Energy Consumption (MWh)]] * 1000</f>
        <v>2278970</v>
      </c>
      <c r="E42" s="1">
        <v>2278.9699999999998</v>
      </c>
      <c r="F42" s="8">
        <v>68.53</v>
      </c>
    </row>
    <row r="43" spans="1:6" ht="15.75" customHeight="1" x14ac:dyDescent="0.3">
      <c r="A43" s="6" t="s">
        <v>54</v>
      </c>
      <c r="B43" s="6" t="str">
        <f>TRIM(UPPER(Operational_Table_Raw[[#This Row],[Facility Name]]))</f>
        <v>L&amp;T</v>
      </c>
      <c r="C43" s="1">
        <v>58111</v>
      </c>
      <c r="D43" s="3">
        <f>Operational_Table[[#This Row],[Energy Consumption (MWh)]] * 1000</f>
        <v>4610900</v>
      </c>
      <c r="E43" s="1">
        <v>4610.8999999999996</v>
      </c>
      <c r="F43" s="8">
        <v>21.53</v>
      </c>
    </row>
    <row r="44" spans="1:6" ht="15.75" customHeight="1" x14ac:dyDescent="0.3">
      <c r="A44" s="6" t="s">
        <v>183</v>
      </c>
      <c r="B44" s="6" t="str">
        <f>TRIM(UPPER(Operational_Table_Raw[[#This Row],[Facility Name]]))</f>
        <v>JSW ENERGY</v>
      </c>
      <c r="C44" s="1">
        <v>14009</v>
      </c>
      <c r="D44" s="3">
        <f>Operational_Table[[#This Row],[Energy Consumption (MWh)]] * 1000</f>
        <v>7528980</v>
      </c>
      <c r="E44" s="1">
        <v>7528.98</v>
      </c>
      <c r="F44" s="8">
        <v>77.62</v>
      </c>
    </row>
    <row r="45" spans="1:6" ht="15.75" customHeight="1" x14ac:dyDescent="0.3">
      <c r="A45" s="6" t="s">
        <v>81</v>
      </c>
      <c r="B45" s="6" t="str">
        <f>TRIM(UPPER(Operational_Table_Raw[[#This Row],[Facility Name]]))</f>
        <v>L&amp;T</v>
      </c>
      <c r="C45" s="1">
        <v>93661</v>
      </c>
      <c r="D45" s="3">
        <f>Operational_Table[[#This Row],[Energy Consumption (MWh)]] * 1000</f>
        <v>7324580</v>
      </c>
      <c r="E45" s="1">
        <v>7324.58</v>
      </c>
      <c r="F45" s="8">
        <v>23.55</v>
      </c>
    </row>
    <row r="46" spans="1:6" ht="15.75" customHeight="1" x14ac:dyDescent="0.3">
      <c r="A46" s="6" t="s">
        <v>69</v>
      </c>
      <c r="B46" s="6" t="str">
        <f>TRIM(UPPER(Operational_Table_Raw[[#This Row],[Facility Name]]))</f>
        <v>JSW ENERGY</v>
      </c>
      <c r="C46" s="1">
        <v>34725</v>
      </c>
      <c r="D46" s="3">
        <f>Operational_Table[[#This Row],[Energy Consumption (MWh)]] * 1000</f>
        <v>3269890</v>
      </c>
      <c r="E46" s="1">
        <v>3269.89</v>
      </c>
      <c r="F46" s="8">
        <v>78.86</v>
      </c>
    </row>
    <row r="47" spans="1:6" ht="15.75" customHeight="1" x14ac:dyDescent="0.3">
      <c r="A47" s="6" t="s">
        <v>105</v>
      </c>
      <c r="B47" s="6" t="str">
        <f>TRIM(UPPER(Operational_Table_Raw[[#This Row],[Facility Name]]))</f>
        <v>ADANI GREEN</v>
      </c>
      <c r="C47" s="1">
        <v>87337</v>
      </c>
      <c r="D47" s="3">
        <f>Operational_Table[[#This Row],[Energy Consumption (MWh)]] * 1000</f>
        <v>3603060</v>
      </c>
      <c r="E47" s="1">
        <v>3603.06</v>
      </c>
      <c r="F47" s="8">
        <v>67.13</v>
      </c>
    </row>
    <row r="48" spans="1:6" ht="15.75" customHeight="1" x14ac:dyDescent="0.3">
      <c r="A48" s="6" t="s">
        <v>134</v>
      </c>
      <c r="B48" s="6" t="str">
        <f>TRIM(UPPER(Operational_Table_Raw[[#This Row],[Facility Name]]))</f>
        <v>JSW ENERGY</v>
      </c>
      <c r="C48" s="1">
        <v>39568</v>
      </c>
      <c r="D48" s="3">
        <f>Operational_Table[[#This Row],[Energy Consumption (MWh)]] * 1000</f>
        <v>3580540</v>
      </c>
      <c r="E48" s="1">
        <v>3580.54</v>
      </c>
      <c r="F48" s="8">
        <v>78.08</v>
      </c>
    </row>
    <row r="49" spans="1:6" ht="15.75" customHeight="1" x14ac:dyDescent="0.3">
      <c r="A49" s="6" t="s">
        <v>94</v>
      </c>
      <c r="B49" s="6" t="str">
        <f>TRIM(UPPER(Operational_Table_Raw[[#This Row],[Facility Name]]))</f>
        <v>JSW ENERGY</v>
      </c>
      <c r="C49" s="1">
        <v>26338</v>
      </c>
      <c r="D49" s="3">
        <f>Operational_Table[[#This Row],[Energy Consumption (MWh)]] * 1000</f>
        <v>578730</v>
      </c>
      <c r="E49" s="1">
        <v>578.73</v>
      </c>
      <c r="F49" s="8">
        <v>72.52</v>
      </c>
    </row>
    <row r="50" spans="1:6" ht="15.75" customHeight="1" x14ac:dyDescent="0.3">
      <c r="A50" s="6" t="s">
        <v>210</v>
      </c>
      <c r="B50" s="6" t="str">
        <f>TRIM(UPPER(Operational_Table_Raw[[#This Row],[Facility Name]]))</f>
        <v>JSW ENERGY</v>
      </c>
      <c r="C50" s="1">
        <v>65666</v>
      </c>
      <c r="D50" s="3">
        <f>Operational_Table[[#This Row],[Energy Consumption (MWh)]] * 1000</f>
        <v>7269980</v>
      </c>
      <c r="E50" s="1">
        <v>7269.98</v>
      </c>
      <c r="F50" s="8">
        <v>75.62</v>
      </c>
    </row>
    <row r="51" spans="1:6" ht="15.75" customHeight="1" x14ac:dyDescent="0.3">
      <c r="A51" s="6" t="s">
        <v>139</v>
      </c>
      <c r="B51" s="6" t="str">
        <f>TRIM(UPPER(Operational_Table_Raw[[#This Row],[Facility Name]]))</f>
        <v>JSW ENERGY</v>
      </c>
      <c r="C51" s="1">
        <v>10067</v>
      </c>
      <c r="D51" s="3">
        <f>Operational_Table[[#This Row],[Energy Consumption (MWh)]] * 1000</f>
        <v>1953330</v>
      </c>
      <c r="E51" s="1">
        <v>1953.33</v>
      </c>
      <c r="F51" s="8">
        <v>25.15</v>
      </c>
    </row>
    <row r="52" spans="1:6" ht="15.75" customHeight="1" x14ac:dyDescent="0.3">
      <c r="A52" s="6" t="s">
        <v>197</v>
      </c>
      <c r="B52" s="6" t="str">
        <f>TRIM(UPPER(Operational_Table_Raw[[#This Row],[Facility Name]]))</f>
        <v>ADANI GREEN</v>
      </c>
      <c r="C52" s="1">
        <v>56752</v>
      </c>
      <c r="D52" s="3">
        <f>Operational_Table[[#This Row],[Energy Consumption (MWh)]] * 1000</f>
        <v>4177680.0000000005</v>
      </c>
      <c r="E52" s="1">
        <v>4177.68</v>
      </c>
      <c r="F52" s="8">
        <v>10.96</v>
      </c>
    </row>
    <row r="53" spans="1:6" ht="15.75" customHeight="1" x14ac:dyDescent="0.3">
      <c r="A53" s="6" t="s">
        <v>174</v>
      </c>
      <c r="B53" s="6" t="str">
        <f>TRIM(UPPER(Operational_Table_Raw[[#This Row],[Facility Name]]))</f>
        <v>TATA STEEL</v>
      </c>
      <c r="C53" s="1">
        <v>66163</v>
      </c>
      <c r="D53" s="3">
        <f>Operational_Table[[#This Row],[Energy Consumption (MWh)]] * 1000</f>
        <v>1416570</v>
      </c>
      <c r="E53" s="1">
        <v>1416.57</v>
      </c>
      <c r="F53" s="8">
        <v>68.73</v>
      </c>
    </row>
    <row r="54" spans="1:6" ht="15.75" customHeight="1" x14ac:dyDescent="0.3">
      <c r="A54" s="6" t="s">
        <v>125</v>
      </c>
      <c r="B54" s="6" t="str">
        <f>TRIM(UPPER(Operational_Table_Raw[[#This Row],[Facility Name]]))</f>
        <v>JSW ENERGY</v>
      </c>
      <c r="C54" s="1">
        <v>56392</v>
      </c>
      <c r="D54" s="3">
        <f>Operational_Table[[#This Row],[Energy Consumption (MWh)]] * 1000</f>
        <v>5703760</v>
      </c>
      <c r="E54" s="1">
        <v>5703.76</v>
      </c>
      <c r="F54" s="8">
        <v>23.04</v>
      </c>
    </row>
    <row r="55" spans="1:6" ht="15.75" customHeight="1" x14ac:dyDescent="0.3">
      <c r="A55" s="6" t="s">
        <v>103</v>
      </c>
      <c r="B55" s="6" t="str">
        <f>TRIM(UPPER(Operational_Table_Raw[[#This Row],[Facility Name]]))</f>
        <v>TATA STEEL</v>
      </c>
      <c r="C55" s="1">
        <v>38869</v>
      </c>
      <c r="D55" s="3">
        <f>Operational_Table[[#This Row],[Energy Consumption (MWh)]] * 1000</f>
        <v>5109760</v>
      </c>
      <c r="E55" s="1">
        <v>5109.76</v>
      </c>
      <c r="F55" s="8">
        <v>35.270000000000003</v>
      </c>
    </row>
    <row r="56" spans="1:6" ht="15.75" customHeight="1" x14ac:dyDescent="0.3">
      <c r="A56" s="6" t="s">
        <v>168</v>
      </c>
      <c r="B56" s="6" t="str">
        <f>TRIM(UPPER(Operational_Table_Raw[[#This Row],[Facility Name]]))</f>
        <v>RELIANCE INDUSTRIES</v>
      </c>
      <c r="C56" s="1">
        <v>41050</v>
      </c>
      <c r="D56" s="3">
        <f>Operational_Table[[#This Row],[Energy Consumption (MWh)]] * 1000</f>
        <v>6025840</v>
      </c>
      <c r="E56" s="1">
        <v>6025.84</v>
      </c>
      <c r="F56" s="8">
        <v>53.53</v>
      </c>
    </row>
    <row r="57" spans="1:6" ht="15.75" customHeight="1" x14ac:dyDescent="0.3">
      <c r="A57" s="6" t="s">
        <v>65</v>
      </c>
      <c r="B57" s="6" t="str">
        <f>TRIM(UPPER(Operational_Table_Raw[[#This Row],[Facility Name]]))</f>
        <v>ADANI GREEN</v>
      </c>
      <c r="C57" s="1">
        <v>99026</v>
      </c>
      <c r="D57" s="3">
        <f>Operational_Table[[#This Row],[Energy Consumption (MWh)]] * 1000</f>
        <v>5453200</v>
      </c>
      <c r="E57" s="1">
        <v>5453.2</v>
      </c>
      <c r="F57" s="8">
        <v>57.49</v>
      </c>
    </row>
    <row r="58" spans="1:6" ht="15.75" customHeight="1" x14ac:dyDescent="0.3">
      <c r="A58" s="6" t="s">
        <v>36</v>
      </c>
      <c r="B58" s="6" t="str">
        <f>TRIM(UPPER(Operational_Table_Raw[[#This Row],[Facility Name]]))</f>
        <v>L&amp;T</v>
      </c>
      <c r="C58" s="1">
        <v>40226</v>
      </c>
      <c r="D58" s="3">
        <f>Operational_Table[[#This Row],[Energy Consumption (MWh)]] * 1000</f>
        <v>7868860</v>
      </c>
      <c r="E58" s="1">
        <v>7868.86</v>
      </c>
      <c r="F58" s="8">
        <v>80.53</v>
      </c>
    </row>
    <row r="59" spans="1:6" ht="15.75" customHeight="1" x14ac:dyDescent="0.3">
      <c r="A59" s="6" t="s">
        <v>203</v>
      </c>
      <c r="B59" s="6" t="str">
        <f>TRIM(UPPER(Operational_Table_Raw[[#This Row],[Facility Name]]))</f>
        <v>L&amp;T</v>
      </c>
      <c r="C59" s="1">
        <v>66398</v>
      </c>
      <c r="D59" s="3">
        <f>Operational_Table[[#This Row],[Energy Consumption (MWh)]] * 1000</f>
        <v>8713610</v>
      </c>
      <c r="E59" s="1">
        <v>8713.61</v>
      </c>
      <c r="F59" s="8">
        <v>83.44</v>
      </c>
    </row>
    <row r="60" spans="1:6" ht="15.75" customHeight="1" x14ac:dyDescent="0.3">
      <c r="A60" s="6" t="s">
        <v>83</v>
      </c>
      <c r="B60" s="6" t="str">
        <f>TRIM(UPPER(Operational_Table_Raw[[#This Row],[Facility Name]]))</f>
        <v>RELIANCE INDUSTRIES</v>
      </c>
      <c r="C60" s="1">
        <v>30934</v>
      </c>
      <c r="D60" s="3">
        <f>Operational_Table[[#This Row],[Energy Consumption (MWh)]] * 1000</f>
        <v>4175649.9999999995</v>
      </c>
      <c r="E60" s="1">
        <v>4175.6499999999996</v>
      </c>
      <c r="F60" s="8">
        <v>77.290000000000006</v>
      </c>
    </row>
    <row r="61" spans="1:6" ht="15.75" customHeight="1" x14ac:dyDescent="0.3">
      <c r="A61" s="6" t="s">
        <v>42</v>
      </c>
      <c r="B61" s="6" t="str">
        <f>TRIM(UPPER(Operational_Table_Raw[[#This Row],[Facility Name]]))</f>
        <v>ADANI GREEN</v>
      </c>
      <c r="C61" s="1">
        <v>41539</v>
      </c>
      <c r="D61" s="3">
        <f>Operational_Table[[#This Row],[Energy Consumption (MWh)]] * 1000</f>
        <v>982800</v>
      </c>
      <c r="E61" s="1">
        <v>982.8</v>
      </c>
      <c r="F61" s="8">
        <v>79.7</v>
      </c>
    </row>
    <row r="62" spans="1:6" ht="15.75" customHeight="1" x14ac:dyDescent="0.3">
      <c r="A62" s="6" t="s">
        <v>106</v>
      </c>
      <c r="B62" s="6" t="str">
        <f>TRIM(UPPER(Operational_Table_Raw[[#This Row],[Facility Name]]))</f>
        <v>L&amp;T</v>
      </c>
      <c r="C62" s="1">
        <v>21386</v>
      </c>
      <c r="D62" s="3">
        <f>Operational_Table[[#This Row],[Energy Consumption (MWh)]] * 1000</f>
        <v>2271920</v>
      </c>
      <c r="E62" s="1">
        <v>2271.92</v>
      </c>
      <c r="F62" s="8">
        <v>49.67</v>
      </c>
    </row>
    <row r="63" spans="1:6" ht="15.75" customHeight="1" x14ac:dyDescent="0.3">
      <c r="A63" s="6" t="s">
        <v>137</v>
      </c>
      <c r="B63" s="6" t="str">
        <f>TRIM(UPPER(Operational_Table_Raw[[#This Row],[Facility Name]]))</f>
        <v>RELIANCE INDUSTRIES</v>
      </c>
      <c r="C63" s="1">
        <v>19265</v>
      </c>
      <c r="D63" s="3">
        <f>Operational_Table[[#This Row],[Energy Consumption (MWh)]] * 1000</f>
        <v>776600</v>
      </c>
      <c r="E63" s="1">
        <v>776.6</v>
      </c>
      <c r="F63" s="8">
        <v>39.75</v>
      </c>
    </row>
    <row r="64" spans="1:6" ht="15.75" customHeight="1" x14ac:dyDescent="0.3">
      <c r="A64" s="6" t="s">
        <v>85</v>
      </c>
      <c r="B64" s="6" t="str">
        <f>TRIM(UPPER(Operational_Table_Raw[[#This Row],[Facility Name]]))</f>
        <v>ADANI GREEN</v>
      </c>
      <c r="C64" s="1">
        <v>45519</v>
      </c>
      <c r="D64" s="3">
        <f>Operational_Table[[#This Row],[Energy Consumption (MWh)]] * 1000</f>
        <v>7987690</v>
      </c>
      <c r="E64" s="1">
        <v>7987.69</v>
      </c>
      <c r="F64" s="8">
        <v>10.86</v>
      </c>
    </row>
    <row r="65" spans="1:6" ht="15.75" customHeight="1" x14ac:dyDescent="0.3">
      <c r="A65" s="6" t="s">
        <v>110</v>
      </c>
      <c r="B65" s="6" t="str">
        <f>TRIM(UPPER(Operational_Table_Raw[[#This Row],[Facility Name]]))</f>
        <v>L&amp;T</v>
      </c>
      <c r="C65" s="1">
        <v>70481</v>
      </c>
      <c r="D65" s="3">
        <f>Operational_Table[[#This Row],[Energy Consumption (MWh)]] * 1000</f>
        <v>4452830</v>
      </c>
      <c r="E65" s="1">
        <v>4452.83</v>
      </c>
      <c r="F65" s="8">
        <v>91.26</v>
      </c>
    </row>
    <row r="66" spans="1:6" ht="15.75" customHeight="1" x14ac:dyDescent="0.3">
      <c r="A66" s="6" t="s">
        <v>27</v>
      </c>
      <c r="B66" s="6" t="str">
        <f>TRIM(UPPER(Operational_Table_Raw[[#This Row],[Facility Name]]))</f>
        <v>L&amp;T</v>
      </c>
      <c r="C66" s="1">
        <v>91031</v>
      </c>
      <c r="D66" s="3">
        <f>Operational_Table[[#This Row],[Energy Consumption (MWh)]] * 1000</f>
        <v>1783570</v>
      </c>
      <c r="E66" s="1">
        <v>1783.57</v>
      </c>
      <c r="F66" s="8">
        <v>32.049999999999997</v>
      </c>
    </row>
    <row r="67" spans="1:6" ht="15.75" customHeight="1" x14ac:dyDescent="0.3">
      <c r="A67" s="6" t="s">
        <v>184</v>
      </c>
      <c r="B67" s="6" t="str">
        <f>TRIM(UPPER(Operational_Table_Raw[[#This Row],[Facility Name]]))</f>
        <v>ADANI GREEN</v>
      </c>
      <c r="C67" s="1">
        <v>13543</v>
      </c>
      <c r="D67" s="3">
        <f>Operational_Table[[#This Row],[Energy Consumption (MWh)]] * 1000</f>
        <v>7854960</v>
      </c>
      <c r="E67" s="1">
        <v>7854.96</v>
      </c>
      <c r="F67" s="8">
        <v>85.57</v>
      </c>
    </row>
    <row r="68" spans="1:6" ht="15.75" customHeight="1" x14ac:dyDescent="0.3">
      <c r="A68" s="6" t="s">
        <v>202</v>
      </c>
      <c r="B68" s="6" t="str">
        <f>TRIM(UPPER(Operational_Table_Raw[[#This Row],[Facility Name]]))</f>
        <v>L&amp;T</v>
      </c>
      <c r="C68" s="1">
        <v>28400</v>
      </c>
      <c r="D68" s="3">
        <f>Operational_Table[[#This Row],[Energy Consumption (MWh)]] * 1000</f>
        <v>3056670</v>
      </c>
      <c r="E68" s="1">
        <v>3056.67</v>
      </c>
      <c r="F68" s="8">
        <v>52.68</v>
      </c>
    </row>
    <row r="69" spans="1:6" ht="15.75" customHeight="1" x14ac:dyDescent="0.3">
      <c r="A69" s="6" t="s">
        <v>88</v>
      </c>
      <c r="B69" s="6" t="str">
        <f>TRIM(UPPER(Operational_Table_Raw[[#This Row],[Facility Name]]))</f>
        <v>JSW ENERGY</v>
      </c>
      <c r="C69" s="1">
        <v>44825</v>
      </c>
      <c r="D69" s="3">
        <f>Operational_Table[[#This Row],[Energy Consumption (MWh)]] * 1000</f>
        <v>6023030</v>
      </c>
      <c r="E69" s="1">
        <v>6023.03</v>
      </c>
      <c r="F69" s="8">
        <v>27.2</v>
      </c>
    </row>
    <row r="70" spans="1:6" ht="15.75" customHeight="1" x14ac:dyDescent="0.3">
      <c r="A70" s="6" t="s">
        <v>158</v>
      </c>
      <c r="B70" s="6" t="str">
        <f>TRIM(UPPER(Operational_Table_Raw[[#This Row],[Facility Name]]))</f>
        <v>ADANI GREEN</v>
      </c>
      <c r="C70" s="1">
        <v>85488</v>
      </c>
      <c r="D70" s="3">
        <f>Operational_Table[[#This Row],[Energy Consumption (MWh)]] * 1000</f>
        <v>9691570</v>
      </c>
      <c r="E70" s="1">
        <v>9691.57</v>
      </c>
      <c r="F70" s="8">
        <v>96.98</v>
      </c>
    </row>
    <row r="71" spans="1:6" ht="15.75" customHeight="1" x14ac:dyDescent="0.3">
      <c r="A71" s="6" t="s">
        <v>136</v>
      </c>
      <c r="B71" s="6" t="str">
        <f>TRIM(UPPER(Operational_Table_Raw[[#This Row],[Facility Name]]))</f>
        <v>RELIANCE INDUSTRIES</v>
      </c>
      <c r="C71" s="1">
        <v>15128</v>
      </c>
      <c r="D71" s="3">
        <f>Operational_Table[[#This Row],[Energy Consumption (MWh)]] * 1000</f>
        <v>8847090</v>
      </c>
      <c r="E71" s="1">
        <v>8847.09</v>
      </c>
      <c r="F71" s="8">
        <v>5.25</v>
      </c>
    </row>
    <row r="72" spans="1:6" ht="15.75" customHeight="1" x14ac:dyDescent="0.3">
      <c r="A72" s="6" t="s">
        <v>93</v>
      </c>
      <c r="B72" s="6" t="str">
        <f>TRIM(UPPER(Operational_Table_Raw[[#This Row],[Facility Name]]))</f>
        <v>ADANI GREEN</v>
      </c>
      <c r="C72" s="1">
        <v>26378</v>
      </c>
      <c r="D72" s="3">
        <f>Operational_Table[[#This Row],[Energy Consumption (MWh)]] * 1000</f>
        <v>2915440</v>
      </c>
      <c r="E72" s="1">
        <v>2915.44</v>
      </c>
      <c r="F72" s="8">
        <v>29.84</v>
      </c>
    </row>
    <row r="73" spans="1:6" ht="15.75" customHeight="1" x14ac:dyDescent="0.3">
      <c r="A73" s="6" t="s">
        <v>129</v>
      </c>
      <c r="B73" s="6" t="str">
        <f>TRIM(UPPER(Operational_Table_Raw[[#This Row],[Facility Name]]))</f>
        <v>RELIANCE INDUSTRIES</v>
      </c>
      <c r="C73" s="1">
        <v>95292</v>
      </c>
      <c r="D73" s="3">
        <f>Operational_Table[[#This Row],[Energy Consumption (MWh)]] * 1000</f>
        <v>697470</v>
      </c>
      <c r="E73" s="1">
        <v>697.47</v>
      </c>
      <c r="F73" s="8">
        <v>88.35</v>
      </c>
    </row>
    <row r="74" spans="1:6" ht="15.75" customHeight="1" x14ac:dyDescent="0.3">
      <c r="A74" s="6" t="s">
        <v>98</v>
      </c>
      <c r="B74" s="6" t="str">
        <f>TRIM(UPPER(Operational_Table_Raw[[#This Row],[Facility Name]]))</f>
        <v>TATA STEEL</v>
      </c>
      <c r="C74" s="1">
        <v>26170</v>
      </c>
      <c r="D74" s="3">
        <f>Operational_Table[[#This Row],[Energy Consumption (MWh)]] * 1000</f>
        <v>8057540</v>
      </c>
      <c r="E74" s="1">
        <v>8057.54</v>
      </c>
      <c r="F74" s="8">
        <v>63.71</v>
      </c>
    </row>
    <row r="75" spans="1:6" ht="15.75" customHeight="1" x14ac:dyDescent="0.3">
      <c r="A75" s="6" t="s">
        <v>60</v>
      </c>
      <c r="B75" s="6" t="str">
        <f>TRIM(UPPER(Operational_Table_Raw[[#This Row],[Facility Name]]))</f>
        <v>L&amp;T</v>
      </c>
      <c r="C75" s="1">
        <v>25148</v>
      </c>
      <c r="D75" s="3">
        <f>Operational_Table[[#This Row],[Energy Consumption (MWh)]] * 1000</f>
        <v>9604550</v>
      </c>
      <c r="E75" s="1">
        <v>9604.5499999999993</v>
      </c>
      <c r="F75" s="8">
        <v>63.47</v>
      </c>
    </row>
    <row r="76" spans="1:6" ht="15.75" customHeight="1" x14ac:dyDescent="0.3">
      <c r="A76" s="6" t="s">
        <v>188</v>
      </c>
      <c r="B76" s="6" t="str">
        <f>TRIM(UPPER(Operational_Table_Raw[[#This Row],[Facility Name]]))</f>
        <v>TATA STEEL</v>
      </c>
      <c r="C76" s="1">
        <v>60513</v>
      </c>
      <c r="D76" s="3">
        <f>Operational_Table[[#This Row],[Energy Consumption (MWh)]] * 1000</f>
        <v>4578160</v>
      </c>
      <c r="E76" s="1">
        <v>4578.16</v>
      </c>
      <c r="F76" s="8">
        <v>65.53</v>
      </c>
    </row>
    <row r="77" spans="1:6" ht="15.75" customHeight="1" x14ac:dyDescent="0.3">
      <c r="A77" s="6" t="s">
        <v>190</v>
      </c>
      <c r="B77" s="6" t="str">
        <f>TRIM(UPPER(Operational_Table_Raw[[#This Row],[Facility Name]]))</f>
        <v>RELIANCE INDUSTRIES</v>
      </c>
      <c r="C77" s="1">
        <v>41953</v>
      </c>
      <c r="D77" s="3">
        <f>Operational_Table[[#This Row],[Energy Consumption (MWh)]] * 1000</f>
        <v>2379140</v>
      </c>
      <c r="E77" s="1">
        <v>2379.14</v>
      </c>
      <c r="F77" s="8">
        <v>65.67</v>
      </c>
    </row>
    <row r="78" spans="1:6" ht="15.75" customHeight="1" x14ac:dyDescent="0.3">
      <c r="A78" s="6" t="s">
        <v>64</v>
      </c>
      <c r="B78" s="6" t="str">
        <f>TRIM(UPPER(Operational_Table_Raw[[#This Row],[Facility Name]]))</f>
        <v>ADANI GREEN</v>
      </c>
      <c r="C78" s="1">
        <v>52836</v>
      </c>
      <c r="D78" s="3">
        <f>Operational_Table[[#This Row],[Energy Consumption (MWh)]] * 1000</f>
        <v>9330300</v>
      </c>
      <c r="E78" s="1">
        <v>9330.2999999999993</v>
      </c>
      <c r="F78" s="8">
        <v>87.27</v>
      </c>
    </row>
    <row r="79" spans="1:6" ht="15.75" customHeight="1" x14ac:dyDescent="0.3">
      <c r="A79" s="6" t="s">
        <v>97</v>
      </c>
      <c r="B79" s="6" t="str">
        <f>TRIM(UPPER(Operational_Table_Raw[[#This Row],[Facility Name]]))</f>
        <v>JSW ENERGY</v>
      </c>
      <c r="C79" s="1">
        <v>78624</v>
      </c>
      <c r="D79" s="3">
        <f>Operational_Table[[#This Row],[Energy Consumption (MWh)]] * 1000</f>
        <v>2373270</v>
      </c>
      <c r="E79" s="1">
        <v>2373.27</v>
      </c>
      <c r="F79" s="8">
        <v>25.07</v>
      </c>
    </row>
    <row r="80" spans="1:6" ht="15.75" customHeight="1" x14ac:dyDescent="0.3">
      <c r="A80" s="6" t="s">
        <v>26</v>
      </c>
      <c r="B80" s="6" t="str">
        <f>TRIM(UPPER(Operational_Table_Raw[[#This Row],[Facility Name]]))</f>
        <v>RELIANCE INDUSTRIES</v>
      </c>
      <c r="C80" s="1">
        <v>17311</v>
      </c>
      <c r="D80" s="3">
        <f>Operational_Table[[#This Row],[Energy Consumption (MWh)]] * 1000</f>
        <v>2257380</v>
      </c>
      <c r="E80" s="1">
        <v>2257.38</v>
      </c>
      <c r="F80" s="8">
        <v>91.07</v>
      </c>
    </row>
    <row r="81" spans="1:6" ht="15.75" customHeight="1" x14ac:dyDescent="0.3">
      <c r="A81" s="6" t="s">
        <v>206</v>
      </c>
      <c r="B81" s="6" t="str">
        <f>TRIM(UPPER(Operational_Table_Raw[[#This Row],[Facility Name]]))</f>
        <v>TATA STEEL</v>
      </c>
      <c r="C81" s="1">
        <v>10250</v>
      </c>
      <c r="D81" s="3">
        <f>Operational_Table[[#This Row],[Energy Consumption (MWh)]] * 1000</f>
        <v>4717000</v>
      </c>
      <c r="E81" s="1">
        <v>4717</v>
      </c>
      <c r="F81" s="8">
        <v>16.600000000000001</v>
      </c>
    </row>
    <row r="82" spans="1:6" ht="15.75" customHeight="1" x14ac:dyDescent="0.3">
      <c r="A82" s="6" t="s">
        <v>135</v>
      </c>
      <c r="B82" s="6" t="str">
        <f>TRIM(UPPER(Operational_Table_Raw[[#This Row],[Facility Name]]))</f>
        <v>L&amp;T</v>
      </c>
      <c r="C82" s="1">
        <v>39560</v>
      </c>
      <c r="D82" s="3">
        <f>Operational_Table[[#This Row],[Energy Consumption (MWh)]] * 1000</f>
        <v>8380770</v>
      </c>
      <c r="E82" s="1">
        <v>8380.77</v>
      </c>
      <c r="F82" s="8">
        <v>94.01</v>
      </c>
    </row>
    <row r="83" spans="1:6" ht="15.75" customHeight="1" x14ac:dyDescent="0.3">
      <c r="A83" s="6" t="s">
        <v>100</v>
      </c>
      <c r="B83" s="6" t="str">
        <f>TRIM(UPPER(Operational_Table_Raw[[#This Row],[Facility Name]]))</f>
        <v>JSW ENERGY</v>
      </c>
      <c r="C83" s="1">
        <v>17468</v>
      </c>
      <c r="D83" s="3">
        <f>Operational_Table[[#This Row],[Energy Consumption (MWh)]] * 1000</f>
        <v>6359730</v>
      </c>
      <c r="E83" s="1">
        <v>6359.73</v>
      </c>
      <c r="F83" s="8">
        <v>5.22</v>
      </c>
    </row>
    <row r="84" spans="1:6" ht="15.75" customHeight="1" x14ac:dyDescent="0.3">
      <c r="A84" s="6" t="s">
        <v>143</v>
      </c>
      <c r="B84" s="6" t="str">
        <f>TRIM(UPPER(Operational_Table_Raw[[#This Row],[Facility Name]]))</f>
        <v>RELIANCE INDUSTRIES</v>
      </c>
      <c r="C84" s="1">
        <v>94704</v>
      </c>
      <c r="D84" s="3">
        <f>Operational_Table[[#This Row],[Energy Consumption (MWh)]] * 1000</f>
        <v>6632950</v>
      </c>
      <c r="E84" s="1">
        <v>6632.95</v>
      </c>
      <c r="F84" s="8">
        <v>14.76</v>
      </c>
    </row>
    <row r="85" spans="1:6" ht="15.75" customHeight="1" x14ac:dyDescent="0.3">
      <c r="A85" s="6" t="s">
        <v>75</v>
      </c>
      <c r="B85" s="6" t="str">
        <f>TRIM(UPPER(Operational_Table_Raw[[#This Row],[Facility Name]]))</f>
        <v>TATA STEEL</v>
      </c>
      <c r="C85" s="1">
        <v>54136</v>
      </c>
      <c r="D85" s="3">
        <f>Operational_Table[[#This Row],[Energy Consumption (MWh)]] * 1000</f>
        <v>2775380</v>
      </c>
      <c r="E85" s="1">
        <v>2775.38</v>
      </c>
      <c r="F85" s="8">
        <v>75.459999999999994</v>
      </c>
    </row>
    <row r="86" spans="1:6" ht="15.75" customHeight="1" x14ac:dyDescent="0.3">
      <c r="A86" s="6" t="s">
        <v>114</v>
      </c>
      <c r="B86" s="6" t="str">
        <f>TRIM(UPPER(Operational_Table_Raw[[#This Row],[Facility Name]]))</f>
        <v>ADANI GREEN</v>
      </c>
      <c r="C86" s="1">
        <v>29264</v>
      </c>
      <c r="D86" s="3">
        <f>Operational_Table[[#This Row],[Energy Consumption (MWh)]] * 1000</f>
        <v>8362719.9999999991</v>
      </c>
      <c r="E86" s="1">
        <v>8362.7199999999993</v>
      </c>
      <c r="F86" s="8">
        <v>61.93</v>
      </c>
    </row>
    <row r="87" spans="1:6" ht="15.75" customHeight="1" x14ac:dyDescent="0.3">
      <c r="A87" s="6" t="s">
        <v>73</v>
      </c>
      <c r="B87" s="6" t="str">
        <f>TRIM(UPPER(Operational_Table_Raw[[#This Row],[Facility Name]]))</f>
        <v>ADANI GREEN</v>
      </c>
      <c r="C87" s="1">
        <v>55974</v>
      </c>
      <c r="D87" s="3">
        <f>Operational_Table[[#This Row],[Energy Consumption (MWh)]] * 1000</f>
        <v>7542280</v>
      </c>
      <c r="E87" s="1">
        <v>7542.28</v>
      </c>
      <c r="F87" s="8">
        <v>72.430000000000007</v>
      </c>
    </row>
    <row r="88" spans="1:6" ht="15.75" customHeight="1" x14ac:dyDescent="0.3">
      <c r="A88" s="6" t="s">
        <v>51</v>
      </c>
      <c r="B88" s="6" t="str">
        <f>TRIM(UPPER(Operational_Table_Raw[[#This Row],[Facility Name]]))</f>
        <v>ADANI GREEN</v>
      </c>
      <c r="C88" s="1">
        <v>44164</v>
      </c>
      <c r="D88" s="3">
        <f>Operational_Table[[#This Row],[Energy Consumption (MWh)]] * 1000</f>
        <v>3869320</v>
      </c>
      <c r="E88" s="1">
        <v>3869.32</v>
      </c>
      <c r="F88" s="8">
        <v>13.81</v>
      </c>
    </row>
    <row r="89" spans="1:6" ht="15.75" customHeight="1" x14ac:dyDescent="0.3">
      <c r="A89" s="6" t="s">
        <v>6</v>
      </c>
      <c r="B89" s="6" t="str">
        <f>TRIM(UPPER(Operational_Table_Raw[[#This Row],[Facility Name]]))</f>
        <v>JSW ENERGY</v>
      </c>
      <c r="C89" s="1">
        <v>77330</v>
      </c>
      <c r="D89" s="3">
        <f>Operational_Table[[#This Row],[Energy Consumption (MWh)]] * 1000</f>
        <v>6936580</v>
      </c>
      <c r="E89" s="1">
        <v>6936.58</v>
      </c>
      <c r="F89" s="8">
        <v>82.3</v>
      </c>
    </row>
    <row r="90" spans="1:6" ht="15.75" customHeight="1" x14ac:dyDescent="0.3">
      <c r="A90" s="6" t="s">
        <v>121</v>
      </c>
      <c r="B90" s="6" t="str">
        <f>TRIM(UPPER(Operational_Table_Raw[[#This Row],[Facility Name]]))</f>
        <v>ADANI GREEN</v>
      </c>
      <c r="C90" s="1">
        <v>58895</v>
      </c>
      <c r="D90" s="3">
        <f>Operational_Table[[#This Row],[Energy Consumption (MWh)]] * 1000</f>
        <v>3039170</v>
      </c>
      <c r="E90" s="1">
        <v>3039.17</v>
      </c>
      <c r="F90" s="8">
        <v>59.82</v>
      </c>
    </row>
    <row r="91" spans="1:6" ht="15.75" customHeight="1" x14ac:dyDescent="0.3">
      <c r="A91" s="6" t="s">
        <v>20</v>
      </c>
      <c r="B91" s="6" t="str">
        <f>TRIM(UPPER(Operational_Table_Raw[[#This Row],[Facility Name]]))</f>
        <v>RELIANCE INDUSTRIES</v>
      </c>
      <c r="C91" s="1">
        <v>29895</v>
      </c>
      <c r="D91" s="3">
        <f>Operational_Table[[#This Row],[Energy Consumption (MWh)]] * 1000</f>
        <v>1631080</v>
      </c>
      <c r="E91" s="1">
        <v>1631.08</v>
      </c>
      <c r="F91" s="8">
        <v>39.93</v>
      </c>
    </row>
    <row r="92" spans="1:6" ht="15.75" customHeight="1" x14ac:dyDescent="0.3">
      <c r="A92" s="6" t="s">
        <v>46</v>
      </c>
      <c r="B92" s="6" t="str">
        <f>TRIM(UPPER(Operational_Table_Raw[[#This Row],[Facility Name]]))</f>
        <v>ADANI GREEN</v>
      </c>
      <c r="C92" s="1">
        <v>43490</v>
      </c>
      <c r="D92" s="3">
        <f>Operational_Table[[#This Row],[Energy Consumption (MWh)]] * 1000</f>
        <v>9300880</v>
      </c>
      <c r="E92" s="1">
        <v>9300.8799999999992</v>
      </c>
      <c r="F92" s="8">
        <v>58.43</v>
      </c>
    </row>
    <row r="93" spans="1:6" ht="15.75" customHeight="1" x14ac:dyDescent="0.3">
      <c r="A93" s="6" t="s">
        <v>120</v>
      </c>
      <c r="B93" s="6" t="str">
        <f>TRIM(UPPER(Operational_Table_Raw[[#This Row],[Facility Name]]))</f>
        <v>ADANI GREEN</v>
      </c>
      <c r="C93" s="1">
        <v>79495</v>
      </c>
      <c r="D93" s="3">
        <f>Operational_Table[[#This Row],[Energy Consumption (MWh)]] * 1000</f>
        <v>7157480</v>
      </c>
      <c r="E93" s="1">
        <v>7157.48</v>
      </c>
      <c r="F93" s="8">
        <v>26.84</v>
      </c>
    </row>
    <row r="94" spans="1:6" ht="15.75" customHeight="1" x14ac:dyDescent="0.3">
      <c r="A94" s="6" t="s">
        <v>59</v>
      </c>
      <c r="B94" s="6" t="str">
        <f>TRIM(UPPER(Operational_Table_Raw[[#This Row],[Facility Name]]))</f>
        <v>RELIANCE INDUSTRIES</v>
      </c>
      <c r="C94" s="1">
        <v>15553</v>
      </c>
      <c r="D94" s="3">
        <f>Operational_Table[[#This Row],[Energy Consumption (MWh)]] * 1000</f>
        <v>3909510</v>
      </c>
      <c r="E94" s="1">
        <v>3909.51</v>
      </c>
      <c r="F94" s="8">
        <v>46.44</v>
      </c>
    </row>
    <row r="95" spans="1:6" ht="15.75" customHeight="1" x14ac:dyDescent="0.3">
      <c r="A95" s="6" t="s">
        <v>208</v>
      </c>
      <c r="B95" s="6" t="str">
        <f>TRIM(UPPER(Operational_Table_Raw[[#This Row],[Facility Name]]))</f>
        <v>TATA STEEL</v>
      </c>
      <c r="C95" s="1">
        <v>40553</v>
      </c>
      <c r="D95" s="3">
        <f>Operational_Table[[#This Row],[Energy Consumption (MWh)]] * 1000</f>
        <v>4875230</v>
      </c>
      <c r="E95" s="1">
        <v>4875.2299999999996</v>
      </c>
      <c r="F95" s="8">
        <v>23.33</v>
      </c>
    </row>
    <row r="96" spans="1:6" ht="15.75" customHeight="1" x14ac:dyDescent="0.3">
      <c r="A96" s="6" t="s">
        <v>149</v>
      </c>
      <c r="B96" s="6" t="str">
        <f>TRIM(UPPER(Operational_Table_Raw[[#This Row],[Facility Name]]))</f>
        <v>RELIANCE INDUSTRIES</v>
      </c>
      <c r="C96" s="1">
        <v>49885</v>
      </c>
      <c r="D96" s="3">
        <f>Operational_Table[[#This Row],[Energy Consumption (MWh)]] * 1000</f>
        <v>6845460</v>
      </c>
      <c r="E96" s="1">
        <v>6845.46</v>
      </c>
      <c r="F96" s="8">
        <v>58.4</v>
      </c>
    </row>
    <row r="97" spans="1:6" ht="15.75" customHeight="1" x14ac:dyDescent="0.3">
      <c r="A97" s="6" t="s">
        <v>153</v>
      </c>
      <c r="B97" s="6" t="str">
        <f>TRIM(UPPER(Operational_Table_Raw[[#This Row],[Facility Name]]))</f>
        <v>JSW ENERGY</v>
      </c>
      <c r="C97" s="1">
        <v>21388</v>
      </c>
      <c r="D97" s="3">
        <f>Operational_Table[[#This Row],[Energy Consumption (MWh)]] * 1000</f>
        <v>5249390</v>
      </c>
      <c r="E97" s="1">
        <v>5249.39</v>
      </c>
      <c r="F97" s="8">
        <v>64.2</v>
      </c>
    </row>
    <row r="98" spans="1:6" ht="15.75" customHeight="1" x14ac:dyDescent="0.3">
      <c r="A98" s="6" t="s">
        <v>68</v>
      </c>
      <c r="B98" s="6" t="str">
        <f>TRIM(UPPER(Operational_Table_Raw[[#This Row],[Facility Name]]))</f>
        <v>L&amp;T</v>
      </c>
      <c r="C98" s="1">
        <v>69100</v>
      </c>
      <c r="D98" s="3">
        <f>Operational_Table[[#This Row],[Energy Consumption (MWh)]] * 1000</f>
        <v>9356020</v>
      </c>
      <c r="E98" s="1">
        <v>9356.02</v>
      </c>
      <c r="F98" s="8">
        <v>16.5</v>
      </c>
    </row>
    <row r="99" spans="1:6" ht="15.75" customHeight="1" x14ac:dyDescent="0.3">
      <c r="A99" s="6" t="s">
        <v>181</v>
      </c>
      <c r="B99" s="6" t="str">
        <f>TRIM(UPPER(Operational_Table_Raw[[#This Row],[Facility Name]]))</f>
        <v>ADANI GREEN</v>
      </c>
      <c r="C99" s="1">
        <v>28704</v>
      </c>
      <c r="D99" s="3">
        <f>Operational_Table[[#This Row],[Energy Consumption (MWh)]] * 1000</f>
        <v>6009240</v>
      </c>
      <c r="E99" s="1">
        <v>6009.24</v>
      </c>
      <c r="F99" s="8">
        <v>39.31</v>
      </c>
    </row>
    <row r="100" spans="1:6" ht="15.75" customHeight="1" x14ac:dyDescent="0.3">
      <c r="A100" s="6" t="s">
        <v>115</v>
      </c>
      <c r="B100" s="6" t="str">
        <f>TRIM(UPPER(Operational_Table_Raw[[#This Row],[Facility Name]]))</f>
        <v>TATA STEEL</v>
      </c>
      <c r="C100" s="1">
        <v>17162</v>
      </c>
      <c r="D100" s="3">
        <f>Operational_Table[[#This Row],[Energy Consumption (MWh)]] * 1000</f>
        <v>5079950</v>
      </c>
      <c r="E100" s="1">
        <v>5079.95</v>
      </c>
      <c r="F100" s="8">
        <v>19.239999999999998</v>
      </c>
    </row>
    <row r="101" spans="1:6" ht="15.75" customHeight="1" x14ac:dyDescent="0.3">
      <c r="A101" s="6" t="s">
        <v>53</v>
      </c>
      <c r="B101" s="6" t="str">
        <f>TRIM(UPPER(Operational_Table_Raw[[#This Row],[Facility Name]]))</f>
        <v>JSW ENERGY</v>
      </c>
      <c r="C101" s="1">
        <v>90632</v>
      </c>
      <c r="D101" s="3">
        <f>Operational_Table[[#This Row],[Energy Consumption (MWh)]] * 1000</f>
        <v>5292170</v>
      </c>
      <c r="E101" s="1">
        <v>5292.17</v>
      </c>
      <c r="F101" s="8">
        <v>78.45</v>
      </c>
    </row>
    <row r="102" spans="1:6" ht="15.75" customHeight="1" x14ac:dyDescent="0.3">
      <c r="A102" s="6" t="s">
        <v>33</v>
      </c>
      <c r="B102" s="6" t="str">
        <f>TRIM(UPPER(Operational_Table_Raw[[#This Row],[Facility Name]]))</f>
        <v>TATA STEEL</v>
      </c>
      <c r="C102" s="1">
        <v>65719</v>
      </c>
      <c r="D102" s="3">
        <f>Operational_Table[[#This Row],[Energy Consumption (MWh)]] * 1000</f>
        <v>9362410</v>
      </c>
      <c r="E102" s="1">
        <v>9362.41</v>
      </c>
      <c r="F102" s="8">
        <v>86.55</v>
      </c>
    </row>
    <row r="103" spans="1:6" ht="15.75" customHeight="1" x14ac:dyDescent="0.3">
      <c r="A103" s="6" t="s">
        <v>169</v>
      </c>
      <c r="B103" s="6" t="str">
        <f>TRIM(UPPER(Operational_Table_Raw[[#This Row],[Facility Name]]))</f>
        <v>L&amp;T</v>
      </c>
      <c r="C103" s="1">
        <v>82377</v>
      </c>
      <c r="D103" s="3">
        <f>Operational_Table[[#This Row],[Energy Consumption (MWh)]] * 1000</f>
        <v>7974740</v>
      </c>
      <c r="E103" s="1">
        <v>7974.74</v>
      </c>
      <c r="F103" s="8">
        <v>9.17</v>
      </c>
    </row>
    <row r="104" spans="1:6" ht="15.75" customHeight="1" x14ac:dyDescent="0.3">
      <c r="A104" s="6" t="s">
        <v>62</v>
      </c>
      <c r="B104" s="6" t="str">
        <f>TRIM(UPPER(Operational_Table_Raw[[#This Row],[Facility Name]]))</f>
        <v>ADANI GREEN</v>
      </c>
      <c r="C104" s="1">
        <v>22309</v>
      </c>
      <c r="D104" s="3">
        <f>Operational_Table[[#This Row],[Energy Consumption (MWh)]] * 1000</f>
        <v>3656290</v>
      </c>
      <c r="E104" s="1">
        <v>3656.29</v>
      </c>
      <c r="F104" s="8">
        <v>75.25</v>
      </c>
    </row>
    <row r="105" spans="1:6" ht="15.75" customHeight="1" x14ac:dyDescent="0.3">
      <c r="A105" s="6" t="s">
        <v>31</v>
      </c>
      <c r="B105" s="6" t="str">
        <f>TRIM(UPPER(Operational_Table_Raw[[#This Row],[Facility Name]]))</f>
        <v>ADANI GREEN</v>
      </c>
      <c r="C105" s="1">
        <v>84851</v>
      </c>
      <c r="D105" s="3">
        <f>Operational_Table[[#This Row],[Energy Consumption (MWh)]] * 1000</f>
        <v>560750</v>
      </c>
      <c r="E105" s="1">
        <v>560.75</v>
      </c>
      <c r="F105" s="8">
        <v>80.23</v>
      </c>
    </row>
    <row r="106" spans="1:6" ht="15.75" customHeight="1" x14ac:dyDescent="0.3">
      <c r="A106" s="6" t="s">
        <v>211</v>
      </c>
      <c r="B106" s="6" t="str">
        <f>TRIM(UPPER(Operational_Table_Raw[[#This Row],[Facility Name]]))</f>
        <v>JSW ENERGY</v>
      </c>
      <c r="C106" s="1">
        <v>27028</v>
      </c>
      <c r="D106" s="3">
        <f>Operational_Table[[#This Row],[Energy Consumption (MWh)]] * 1000</f>
        <v>4617920</v>
      </c>
      <c r="E106" s="1">
        <v>4617.92</v>
      </c>
      <c r="F106" s="8">
        <v>57.62</v>
      </c>
    </row>
    <row r="107" spans="1:6" ht="15.75" customHeight="1" x14ac:dyDescent="0.3">
      <c r="A107" s="6" t="s">
        <v>18</v>
      </c>
      <c r="B107" s="6" t="str">
        <f>TRIM(UPPER(Operational_Table_Raw[[#This Row],[Facility Name]]))</f>
        <v>TATA STEEL</v>
      </c>
      <c r="C107" s="1">
        <v>98682</v>
      </c>
      <c r="D107" s="3">
        <f>Operational_Table[[#This Row],[Energy Consumption (MWh)]] * 1000</f>
        <v>6220560</v>
      </c>
      <c r="E107" s="1">
        <v>6220.56</v>
      </c>
      <c r="F107" s="8">
        <v>70.099999999999994</v>
      </c>
    </row>
    <row r="108" spans="1:6" ht="15.75" customHeight="1" x14ac:dyDescent="0.3">
      <c r="A108" s="6" t="s">
        <v>16</v>
      </c>
      <c r="B108" s="6" t="str">
        <f>TRIM(UPPER(Operational_Table_Raw[[#This Row],[Facility Name]]))</f>
        <v>RELIANCE INDUSTRIES</v>
      </c>
      <c r="C108" s="1">
        <v>43512</v>
      </c>
      <c r="D108" s="3">
        <f>Operational_Table[[#This Row],[Energy Consumption (MWh)]] * 1000</f>
        <v>5352180</v>
      </c>
      <c r="E108" s="1">
        <v>5352.18</v>
      </c>
      <c r="F108" s="8">
        <v>6.17</v>
      </c>
    </row>
    <row r="109" spans="1:6" ht="15.75" customHeight="1" x14ac:dyDescent="0.3">
      <c r="A109" s="6" t="s">
        <v>101</v>
      </c>
      <c r="B109" s="6" t="str">
        <f>TRIM(UPPER(Operational_Table_Raw[[#This Row],[Facility Name]]))</f>
        <v>TATA STEEL</v>
      </c>
      <c r="C109" s="1">
        <v>39050</v>
      </c>
      <c r="D109" s="3">
        <f>Operational_Table[[#This Row],[Energy Consumption (MWh)]] * 1000</f>
        <v>5885730</v>
      </c>
      <c r="E109" s="1">
        <v>5885.73</v>
      </c>
      <c r="F109" s="8">
        <v>93.04</v>
      </c>
    </row>
    <row r="110" spans="1:6" ht="15.75" customHeight="1" x14ac:dyDescent="0.3">
      <c r="A110" s="6" t="s">
        <v>166</v>
      </c>
      <c r="B110" s="6" t="str">
        <f>TRIM(UPPER(Operational_Table_Raw[[#This Row],[Facility Name]]))</f>
        <v>JSW ENERGY</v>
      </c>
      <c r="C110" s="1">
        <v>34318</v>
      </c>
      <c r="D110" s="3">
        <f>Operational_Table[[#This Row],[Energy Consumption (MWh)]] * 1000</f>
        <v>675670</v>
      </c>
      <c r="E110" s="1">
        <v>675.67</v>
      </c>
      <c r="F110" s="8">
        <v>41.05</v>
      </c>
    </row>
    <row r="111" spans="1:6" ht="15.75" customHeight="1" x14ac:dyDescent="0.3">
      <c r="A111" s="6" t="s">
        <v>186</v>
      </c>
      <c r="B111" s="6" t="str">
        <f>TRIM(UPPER(Operational_Table_Raw[[#This Row],[Facility Name]]))</f>
        <v>ADANI GREEN</v>
      </c>
      <c r="C111" s="1">
        <v>85868</v>
      </c>
      <c r="D111" s="3">
        <f>Operational_Table[[#This Row],[Energy Consumption (MWh)]] * 1000</f>
        <v>907720</v>
      </c>
      <c r="E111" s="1">
        <v>907.72</v>
      </c>
      <c r="F111" s="8">
        <v>90.36</v>
      </c>
    </row>
    <row r="112" spans="1:6" ht="15.75" customHeight="1" x14ac:dyDescent="0.3">
      <c r="A112" s="6" t="s">
        <v>176</v>
      </c>
      <c r="B112" s="6" t="str">
        <f>TRIM(UPPER(Operational_Table_Raw[[#This Row],[Facility Name]]))</f>
        <v>TATA STEEL</v>
      </c>
      <c r="C112" s="1">
        <v>10907</v>
      </c>
      <c r="D112" s="3">
        <f>Operational_Table[[#This Row],[Energy Consumption (MWh)]] * 1000</f>
        <v>4748660</v>
      </c>
      <c r="E112" s="1">
        <v>4748.66</v>
      </c>
      <c r="F112" s="8">
        <v>39.36</v>
      </c>
    </row>
    <row r="113" spans="1:6" ht="15.75" customHeight="1" x14ac:dyDescent="0.3">
      <c r="A113" s="6" t="s">
        <v>178</v>
      </c>
      <c r="B113" s="6" t="str">
        <f>TRIM(UPPER(Operational_Table_Raw[[#This Row],[Facility Name]]))</f>
        <v>ADANI GREEN</v>
      </c>
      <c r="C113" s="1">
        <v>88188</v>
      </c>
      <c r="D113" s="3">
        <f>Operational_Table[[#This Row],[Energy Consumption (MWh)]] * 1000</f>
        <v>815860</v>
      </c>
      <c r="E113" s="1">
        <v>815.86</v>
      </c>
      <c r="F113" s="8">
        <v>57.53</v>
      </c>
    </row>
    <row r="114" spans="1:6" ht="15.75" customHeight="1" x14ac:dyDescent="0.3">
      <c r="A114" s="6" t="s">
        <v>164</v>
      </c>
      <c r="B114" s="6" t="str">
        <f>TRIM(UPPER(Operational_Table_Raw[[#This Row],[Facility Name]]))</f>
        <v>TATA STEEL</v>
      </c>
      <c r="C114" s="1">
        <v>69636</v>
      </c>
      <c r="D114" s="3">
        <f>Operational_Table[[#This Row],[Energy Consumption (MWh)]] * 1000</f>
        <v>4246550</v>
      </c>
      <c r="E114" s="1">
        <v>4246.55</v>
      </c>
      <c r="F114" s="8">
        <v>69.290000000000006</v>
      </c>
    </row>
    <row r="115" spans="1:6" ht="15.75" customHeight="1" x14ac:dyDescent="0.3">
      <c r="A115" s="6" t="s">
        <v>138</v>
      </c>
      <c r="B115" s="6" t="str">
        <f>TRIM(UPPER(Operational_Table_Raw[[#This Row],[Facility Name]]))</f>
        <v>L&amp;T</v>
      </c>
      <c r="C115" s="1">
        <v>57353</v>
      </c>
      <c r="D115" s="3">
        <f>Operational_Table[[#This Row],[Energy Consumption (MWh)]] * 1000</f>
        <v>2274710</v>
      </c>
      <c r="E115" s="1">
        <v>2274.71</v>
      </c>
      <c r="F115" s="8">
        <v>65.34</v>
      </c>
    </row>
    <row r="116" spans="1:6" ht="15.75" customHeight="1" x14ac:dyDescent="0.3">
      <c r="A116" s="6" t="s">
        <v>72</v>
      </c>
      <c r="B116" s="6" t="str">
        <f>TRIM(UPPER(Operational_Table_Raw[[#This Row],[Facility Name]]))</f>
        <v>TATA STEEL</v>
      </c>
      <c r="C116" s="1">
        <v>29318</v>
      </c>
      <c r="D116" s="3">
        <f>Operational_Table[[#This Row],[Energy Consumption (MWh)]] * 1000</f>
        <v>9860620</v>
      </c>
      <c r="E116" s="1">
        <v>9860.6200000000008</v>
      </c>
      <c r="F116" s="8">
        <v>14.58</v>
      </c>
    </row>
    <row r="117" spans="1:6" ht="15.75" customHeight="1" x14ac:dyDescent="0.3">
      <c r="A117" s="6" t="s">
        <v>133</v>
      </c>
      <c r="B117" s="6" t="str">
        <f>TRIM(UPPER(Operational_Table_Raw[[#This Row],[Facility Name]]))</f>
        <v>RELIANCE INDUSTRIES</v>
      </c>
      <c r="C117" s="1">
        <v>48501</v>
      </c>
      <c r="D117" s="3">
        <f>Operational_Table[[#This Row],[Energy Consumption (MWh)]] * 1000</f>
        <v>7209770</v>
      </c>
      <c r="E117" s="1">
        <v>7209.77</v>
      </c>
      <c r="F117" s="8">
        <v>92.51</v>
      </c>
    </row>
    <row r="118" spans="1:6" ht="15.75" customHeight="1" x14ac:dyDescent="0.3">
      <c r="A118" s="6" t="s">
        <v>205</v>
      </c>
      <c r="B118" s="6" t="str">
        <f>TRIM(UPPER(Operational_Table_Raw[[#This Row],[Facility Name]]))</f>
        <v>RELIANCE INDUSTRIES</v>
      </c>
      <c r="C118" s="1">
        <v>52594</v>
      </c>
      <c r="D118" s="3">
        <f>Operational_Table[[#This Row],[Energy Consumption (MWh)]] * 1000</f>
        <v>8715040</v>
      </c>
      <c r="E118" s="1">
        <v>8715.0400000000009</v>
      </c>
      <c r="F118" s="8">
        <v>90.54</v>
      </c>
    </row>
    <row r="119" spans="1:6" ht="15.75" customHeight="1" x14ac:dyDescent="0.3">
      <c r="A119" s="6" t="s">
        <v>146</v>
      </c>
      <c r="B119" s="6" t="str">
        <f>TRIM(UPPER(Operational_Table_Raw[[#This Row],[Facility Name]]))</f>
        <v>JSW ENERGY</v>
      </c>
      <c r="C119" s="1">
        <v>14170</v>
      </c>
      <c r="D119" s="3">
        <f>Operational_Table[[#This Row],[Energy Consumption (MWh)]] * 1000</f>
        <v>5455230</v>
      </c>
      <c r="E119" s="1">
        <v>5455.23</v>
      </c>
      <c r="F119" s="8">
        <v>25.46</v>
      </c>
    </row>
    <row r="120" spans="1:6" ht="15.75" customHeight="1" x14ac:dyDescent="0.3">
      <c r="A120" s="6" t="s">
        <v>218</v>
      </c>
      <c r="B120" s="6" t="str">
        <f>TRIM(UPPER(Operational_Table_Raw[[#This Row],[Facility Name]]))</f>
        <v>RELIANCE INDUSTRIES</v>
      </c>
      <c r="C120" s="1">
        <v>22525</v>
      </c>
      <c r="D120" s="3">
        <f>Operational_Table[[#This Row],[Energy Consumption (MWh)]] * 1000</f>
        <v>9465650</v>
      </c>
      <c r="E120" s="1">
        <v>9465.65</v>
      </c>
      <c r="F120" s="8">
        <v>37.79</v>
      </c>
    </row>
    <row r="121" spans="1:6" ht="15.75" customHeight="1" x14ac:dyDescent="0.3">
      <c r="A121" s="6" t="s">
        <v>38</v>
      </c>
      <c r="B121" s="6" t="str">
        <f>TRIM(UPPER(Operational_Table_Raw[[#This Row],[Facility Name]]))</f>
        <v>ADANI GREEN</v>
      </c>
      <c r="C121" s="1">
        <v>57215</v>
      </c>
      <c r="D121" s="3">
        <f>Operational_Table[[#This Row],[Energy Consumption (MWh)]] * 1000</f>
        <v>3227100</v>
      </c>
      <c r="E121" s="1">
        <v>3227.1</v>
      </c>
      <c r="F121" s="8">
        <v>32.909999999999997</v>
      </c>
    </row>
    <row r="122" spans="1:6" ht="15.75" customHeight="1" x14ac:dyDescent="0.3">
      <c r="A122" s="6" t="s">
        <v>48</v>
      </c>
      <c r="B122" s="6" t="str">
        <f>TRIM(UPPER(Operational_Table_Raw[[#This Row],[Facility Name]]))</f>
        <v>TATA STEEL</v>
      </c>
      <c r="C122" s="1">
        <v>11952</v>
      </c>
      <c r="D122" s="3">
        <f>Operational_Table[[#This Row],[Energy Consumption (MWh)]] * 1000</f>
        <v>4637740</v>
      </c>
      <c r="E122" s="1">
        <v>4637.74</v>
      </c>
      <c r="F122" s="8">
        <v>63.78</v>
      </c>
    </row>
    <row r="123" spans="1:6" ht="15.75" customHeight="1" x14ac:dyDescent="0.3">
      <c r="A123" s="6" t="s">
        <v>173</v>
      </c>
      <c r="B123" s="6" t="str">
        <f>TRIM(UPPER(Operational_Table_Raw[[#This Row],[Facility Name]]))</f>
        <v>ADANI GREEN</v>
      </c>
      <c r="C123" s="1">
        <v>49620</v>
      </c>
      <c r="D123" s="3">
        <f>Operational_Table[[#This Row],[Energy Consumption (MWh)]] * 1000</f>
        <v>2424310</v>
      </c>
      <c r="E123" s="1">
        <v>2424.31</v>
      </c>
      <c r="F123" s="8">
        <v>62.09</v>
      </c>
    </row>
    <row r="124" spans="1:6" ht="15.75" customHeight="1" x14ac:dyDescent="0.3">
      <c r="A124" s="6" t="s">
        <v>198</v>
      </c>
      <c r="B124" s="6" t="str">
        <f>TRIM(UPPER(Operational_Table_Raw[[#This Row],[Facility Name]]))</f>
        <v>L&amp;T</v>
      </c>
      <c r="C124" s="1">
        <v>58113</v>
      </c>
      <c r="D124" s="3">
        <f>Operational_Table[[#This Row],[Energy Consumption (MWh)]] * 1000</f>
        <v>6382120</v>
      </c>
      <c r="E124" s="1">
        <v>6382.12</v>
      </c>
      <c r="F124" s="8">
        <v>56.66</v>
      </c>
    </row>
    <row r="125" spans="1:6" ht="15.75" customHeight="1" x14ac:dyDescent="0.3">
      <c r="A125" s="6" t="s">
        <v>111</v>
      </c>
      <c r="B125" s="6" t="str">
        <f>TRIM(UPPER(Operational_Table_Raw[[#This Row],[Facility Name]]))</f>
        <v>TATA STEEL</v>
      </c>
      <c r="C125" s="1">
        <v>37309</v>
      </c>
      <c r="D125" s="3">
        <f>Operational_Table[[#This Row],[Energy Consumption (MWh)]] * 1000</f>
        <v>4508540</v>
      </c>
      <c r="E125" s="1">
        <v>4508.54</v>
      </c>
      <c r="F125" s="8">
        <v>47.15</v>
      </c>
    </row>
    <row r="126" spans="1:6" ht="15.75" customHeight="1" x14ac:dyDescent="0.3">
      <c r="A126" s="6" t="s">
        <v>130</v>
      </c>
      <c r="B126" s="6" t="str">
        <f>TRIM(UPPER(Operational_Table_Raw[[#This Row],[Facility Name]]))</f>
        <v>L&amp;T</v>
      </c>
      <c r="C126" s="1">
        <v>82332</v>
      </c>
      <c r="D126" s="3">
        <f>Operational_Table[[#This Row],[Energy Consumption (MWh)]] * 1000</f>
        <v>7134860</v>
      </c>
      <c r="E126" s="1">
        <v>7134.86</v>
      </c>
      <c r="F126" s="8">
        <v>22.44</v>
      </c>
    </row>
    <row r="127" spans="1:6" ht="15.75" customHeight="1" x14ac:dyDescent="0.3">
      <c r="A127" s="6" t="s">
        <v>80</v>
      </c>
      <c r="B127" s="6" t="str">
        <f>TRIM(UPPER(Operational_Table_Raw[[#This Row],[Facility Name]]))</f>
        <v>RELIANCE INDUSTRIES</v>
      </c>
      <c r="C127" s="1">
        <v>75508</v>
      </c>
      <c r="D127" s="3">
        <f>Operational_Table[[#This Row],[Energy Consumption (MWh)]] * 1000</f>
        <v>6856220</v>
      </c>
      <c r="E127" s="1">
        <v>6856.22</v>
      </c>
      <c r="F127" s="8">
        <v>18.2</v>
      </c>
    </row>
    <row r="128" spans="1:6" ht="15.75" customHeight="1" x14ac:dyDescent="0.3">
      <c r="A128" s="6" t="s">
        <v>99</v>
      </c>
      <c r="B128" s="6" t="str">
        <f>TRIM(UPPER(Operational_Table_Raw[[#This Row],[Facility Name]]))</f>
        <v>TATA STEEL</v>
      </c>
      <c r="C128" s="1">
        <v>77400</v>
      </c>
      <c r="D128" s="3">
        <f>Operational_Table[[#This Row],[Energy Consumption (MWh)]] * 1000</f>
        <v>7504800</v>
      </c>
      <c r="E128" s="1">
        <v>7504.8</v>
      </c>
      <c r="F128" s="8">
        <v>68.819999999999993</v>
      </c>
    </row>
    <row r="129" spans="1:6" ht="15.75" customHeight="1" x14ac:dyDescent="0.3">
      <c r="A129" s="6" t="s">
        <v>116</v>
      </c>
      <c r="B129" s="6" t="str">
        <f>TRIM(UPPER(Operational_Table_Raw[[#This Row],[Facility Name]]))</f>
        <v>RELIANCE INDUSTRIES</v>
      </c>
      <c r="C129" s="1">
        <v>68216</v>
      </c>
      <c r="D129" s="3">
        <f>Operational_Table[[#This Row],[Energy Consumption (MWh)]] * 1000</f>
        <v>9562330</v>
      </c>
      <c r="E129" s="1">
        <v>9562.33</v>
      </c>
      <c r="F129" s="8">
        <v>63.59</v>
      </c>
    </row>
    <row r="130" spans="1:6" ht="15.75" customHeight="1" x14ac:dyDescent="0.3">
      <c r="A130" s="6" t="s">
        <v>201</v>
      </c>
      <c r="B130" s="6" t="str">
        <f>TRIM(UPPER(Operational_Table_Raw[[#This Row],[Facility Name]]))</f>
        <v>L&amp;T</v>
      </c>
      <c r="C130" s="1">
        <v>58439</v>
      </c>
      <c r="D130" s="3">
        <f>Operational_Table[[#This Row],[Energy Consumption (MWh)]] * 1000</f>
        <v>5817930</v>
      </c>
      <c r="E130" s="1">
        <v>5817.93</v>
      </c>
      <c r="F130" s="8">
        <v>63.77</v>
      </c>
    </row>
    <row r="131" spans="1:6" ht="15.75" customHeight="1" x14ac:dyDescent="0.3">
      <c r="A131" s="6" t="s">
        <v>192</v>
      </c>
      <c r="B131" s="6" t="str">
        <f>TRIM(UPPER(Operational_Table_Raw[[#This Row],[Facility Name]]))</f>
        <v>TATA STEEL</v>
      </c>
      <c r="C131" s="1">
        <v>43227</v>
      </c>
      <c r="D131" s="3">
        <f>Operational_Table[[#This Row],[Energy Consumption (MWh)]] * 1000</f>
        <v>5199530</v>
      </c>
      <c r="E131" s="1">
        <v>5199.53</v>
      </c>
      <c r="F131" s="8">
        <v>44.09</v>
      </c>
    </row>
    <row r="132" spans="1:6" ht="15.75" customHeight="1" x14ac:dyDescent="0.3">
      <c r="A132" s="6" t="s">
        <v>112</v>
      </c>
      <c r="B132" s="6" t="str">
        <f>TRIM(UPPER(Operational_Table_Raw[[#This Row],[Facility Name]]))</f>
        <v>ADANI GREEN</v>
      </c>
      <c r="C132" s="1">
        <v>43294</v>
      </c>
      <c r="D132" s="3">
        <f>Operational_Table[[#This Row],[Energy Consumption (MWh)]] * 1000</f>
        <v>3802130</v>
      </c>
      <c r="E132" s="1">
        <v>3802.13</v>
      </c>
      <c r="F132" s="8">
        <v>45.84</v>
      </c>
    </row>
    <row r="133" spans="1:6" ht="15.75" customHeight="1" x14ac:dyDescent="0.3">
      <c r="A133" s="6" t="s">
        <v>157</v>
      </c>
      <c r="B133" s="6" t="str">
        <f>TRIM(UPPER(Operational_Table_Raw[[#This Row],[Facility Name]]))</f>
        <v>ADANI GREEN</v>
      </c>
      <c r="C133" s="1">
        <v>76544</v>
      </c>
      <c r="D133" s="3">
        <f>Operational_Table[[#This Row],[Energy Consumption (MWh)]] * 1000</f>
        <v>8632770</v>
      </c>
      <c r="E133" s="1">
        <v>8632.77</v>
      </c>
      <c r="F133" s="8">
        <v>12.87</v>
      </c>
    </row>
    <row r="134" spans="1:6" ht="15.75" customHeight="1" x14ac:dyDescent="0.3">
      <c r="A134" s="6" t="s">
        <v>43</v>
      </c>
      <c r="B134" s="6" t="str">
        <f>TRIM(UPPER(Operational_Table_Raw[[#This Row],[Facility Name]]))</f>
        <v>RELIANCE INDUSTRIES</v>
      </c>
      <c r="C134" s="1">
        <v>41168</v>
      </c>
      <c r="D134" s="3">
        <f>Operational_Table[[#This Row],[Energy Consumption (MWh)]] * 1000</f>
        <v>8226770</v>
      </c>
      <c r="E134" s="1">
        <v>8226.77</v>
      </c>
      <c r="F134" s="8">
        <v>42.55</v>
      </c>
    </row>
    <row r="135" spans="1:6" ht="15.75" customHeight="1" x14ac:dyDescent="0.3">
      <c r="A135" s="6" t="s">
        <v>44</v>
      </c>
      <c r="B135" s="6" t="str">
        <f>TRIM(UPPER(Operational_Table_Raw[[#This Row],[Facility Name]]))</f>
        <v>TATA STEEL</v>
      </c>
      <c r="C135" s="1">
        <v>16256</v>
      </c>
      <c r="D135" s="3">
        <f>Operational_Table[[#This Row],[Energy Consumption (MWh)]] * 1000</f>
        <v>2127180</v>
      </c>
      <c r="E135" s="1">
        <v>2127.1799999999998</v>
      </c>
      <c r="F135" s="8">
        <v>38.94</v>
      </c>
    </row>
    <row r="136" spans="1:6" ht="15.75" customHeight="1" x14ac:dyDescent="0.3">
      <c r="A136" s="6" t="s">
        <v>86</v>
      </c>
      <c r="B136" s="6" t="str">
        <f>TRIM(UPPER(Operational_Table_Raw[[#This Row],[Facility Name]]))</f>
        <v>TATA STEEL</v>
      </c>
      <c r="C136" s="1">
        <v>56531</v>
      </c>
      <c r="D136" s="3">
        <f>Operational_Table[[#This Row],[Energy Consumption (MWh)]] * 1000</f>
        <v>8958070</v>
      </c>
      <c r="E136" s="1">
        <v>8958.07</v>
      </c>
      <c r="F136" s="8">
        <v>83.44</v>
      </c>
    </row>
    <row r="137" spans="1:6" ht="15.75" customHeight="1" x14ac:dyDescent="0.3">
      <c r="A137" s="6" t="s">
        <v>191</v>
      </c>
      <c r="B137" s="6" t="str">
        <f>TRIM(UPPER(Operational_Table_Raw[[#This Row],[Facility Name]]))</f>
        <v>L&amp;T</v>
      </c>
      <c r="C137" s="1">
        <v>43346</v>
      </c>
      <c r="D137" s="3">
        <f>Operational_Table[[#This Row],[Energy Consumption (MWh)]] * 1000</f>
        <v>5559120</v>
      </c>
      <c r="E137" s="1">
        <v>5559.12</v>
      </c>
      <c r="F137" s="8">
        <v>39.4</v>
      </c>
    </row>
    <row r="138" spans="1:6" ht="15.75" customHeight="1" x14ac:dyDescent="0.3">
      <c r="A138" s="6" t="s">
        <v>32</v>
      </c>
      <c r="B138" s="6" t="str">
        <f>TRIM(UPPER(Operational_Table_Raw[[#This Row],[Facility Name]]))</f>
        <v>JSW ENERGY</v>
      </c>
      <c r="C138" s="1">
        <v>10933</v>
      </c>
      <c r="D138" s="3">
        <f>Operational_Table[[#This Row],[Energy Consumption (MWh)]] * 1000</f>
        <v>9004370</v>
      </c>
      <c r="E138" s="1">
        <v>9004.3700000000008</v>
      </c>
      <c r="F138" s="8">
        <v>26.84</v>
      </c>
    </row>
    <row r="139" spans="1:6" ht="15.75" customHeight="1" x14ac:dyDescent="0.3">
      <c r="A139" s="6" t="s">
        <v>179</v>
      </c>
      <c r="B139" s="6" t="str">
        <f>TRIM(UPPER(Operational_Table_Raw[[#This Row],[Facility Name]]))</f>
        <v>JSW ENERGY</v>
      </c>
      <c r="C139" s="1">
        <v>94393</v>
      </c>
      <c r="D139" s="3">
        <f>Operational_Table[[#This Row],[Energy Consumption (MWh)]] * 1000</f>
        <v>6691700</v>
      </c>
      <c r="E139" s="1">
        <v>6691.7</v>
      </c>
      <c r="F139" s="8">
        <v>74.790000000000006</v>
      </c>
    </row>
    <row r="140" spans="1:6" ht="15.75" customHeight="1" x14ac:dyDescent="0.3">
      <c r="A140" s="6" t="s">
        <v>39</v>
      </c>
      <c r="B140" s="6" t="str">
        <f>TRIM(UPPER(Operational_Table_Raw[[#This Row],[Facility Name]]))</f>
        <v>JSW ENERGY</v>
      </c>
      <c r="C140" s="1">
        <v>80904</v>
      </c>
      <c r="D140" s="3">
        <f>Operational_Table[[#This Row],[Energy Consumption (MWh)]] * 1000</f>
        <v>3263090</v>
      </c>
      <c r="E140" s="1">
        <v>3263.09</v>
      </c>
      <c r="F140" s="8">
        <v>58.37</v>
      </c>
    </row>
    <row r="141" spans="1:6" ht="15.75" customHeight="1" x14ac:dyDescent="0.3">
      <c r="A141" s="6" t="s">
        <v>162</v>
      </c>
      <c r="B141" s="6" t="str">
        <f>TRIM(UPPER(Operational_Table_Raw[[#This Row],[Facility Name]]))</f>
        <v>ADANI GREEN</v>
      </c>
      <c r="C141" s="1">
        <v>94347</v>
      </c>
      <c r="D141" s="3">
        <f>Operational_Table[[#This Row],[Energy Consumption (MWh)]] * 1000</f>
        <v>2272580</v>
      </c>
      <c r="E141" s="1">
        <v>2272.58</v>
      </c>
      <c r="F141" s="8">
        <v>34.75</v>
      </c>
    </row>
    <row r="142" spans="1:6" ht="15.75" customHeight="1" x14ac:dyDescent="0.3">
      <c r="A142" s="6" t="s">
        <v>213</v>
      </c>
      <c r="B142" s="6" t="str">
        <f>TRIM(UPPER(Operational_Table_Raw[[#This Row],[Facility Name]]))</f>
        <v>L&amp;T</v>
      </c>
      <c r="C142" s="1">
        <v>58622</v>
      </c>
      <c r="D142" s="3">
        <f>Operational_Table[[#This Row],[Energy Consumption (MWh)]] * 1000</f>
        <v>7795360</v>
      </c>
      <c r="E142" s="1">
        <v>7795.36</v>
      </c>
      <c r="F142" s="8">
        <v>59.81</v>
      </c>
    </row>
    <row r="143" spans="1:6" ht="15.75" customHeight="1" x14ac:dyDescent="0.3">
      <c r="A143" s="6" t="s">
        <v>195</v>
      </c>
      <c r="B143" s="6" t="str">
        <f>TRIM(UPPER(Operational_Table_Raw[[#This Row],[Facility Name]]))</f>
        <v>JSW ENERGY</v>
      </c>
      <c r="C143" s="1">
        <v>68278</v>
      </c>
      <c r="D143" s="3">
        <f>Operational_Table[[#This Row],[Energy Consumption (MWh)]] * 1000</f>
        <v>3272650</v>
      </c>
      <c r="E143" s="1">
        <v>3272.65</v>
      </c>
      <c r="F143" s="8">
        <v>30.47</v>
      </c>
    </row>
    <row r="144" spans="1:6" ht="15.75" customHeight="1" x14ac:dyDescent="0.3">
      <c r="A144" s="6" t="s">
        <v>128</v>
      </c>
      <c r="B144" s="6" t="str">
        <f>TRIM(UPPER(Operational_Table_Raw[[#This Row],[Facility Name]]))</f>
        <v>L&amp;T</v>
      </c>
      <c r="C144" s="1">
        <v>29406</v>
      </c>
      <c r="D144" s="3">
        <f>Operational_Table[[#This Row],[Energy Consumption (MWh)]] * 1000</f>
        <v>5281690</v>
      </c>
      <c r="E144" s="1">
        <v>5281.69</v>
      </c>
      <c r="F144" s="8">
        <v>27.01</v>
      </c>
    </row>
    <row r="145" spans="1:6" ht="15.75" customHeight="1" x14ac:dyDescent="0.3">
      <c r="A145" s="6" t="s">
        <v>104</v>
      </c>
      <c r="B145" s="6" t="str">
        <f>TRIM(UPPER(Operational_Table_Raw[[#This Row],[Facility Name]]))</f>
        <v>RELIANCE INDUSTRIES</v>
      </c>
      <c r="C145" s="1">
        <v>16868</v>
      </c>
      <c r="D145" s="3">
        <f>Operational_Table[[#This Row],[Energy Consumption (MWh)]] * 1000</f>
        <v>1378010</v>
      </c>
      <c r="E145" s="1">
        <v>1378.01</v>
      </c>
      <c r="F145" s="8">
        <v>47.52</v>
      </c>
    </row>
    <row r="146" spans="1:6" ht="15.75" customHeight="1" x14ac:dyDescent="0.3">
      <c r="A146" s="6" t="s">
        <v>118</v>
      </c>
      <c r="B146" s="6" t="str">
        <f>TRIM(UPPER(Operational_Table_Raw[[#This Row],[Facility Name]]))</f>
        <v>ADANI GREEN</v>
      </c>
      <c r="C146" s="1">
        <v>68492</v>
      </c>
      <c r="D146" s="3">
        <f>Operational_Table[[#This Row],[Energy Consumption (MWh)]] * 1000</f>
        <v>3533880</v>
      </c>
      <c r="E146" s="1">
        <v>3533.88</v>
      </c>
      <c r="F146" s="8">
        <v>52.99</v>
      </c>
    </row>
    <row r="147" spans="1:6" ht="15.75" customHeight="1" x14ac:dyDescent="0.3">
      <c r="A147" s="6" t="s">
        <v>207</v>
      </c>
      <c r="B147" s="6" t="str">
        <f>TRIM(UPPER(Operational_Table_Raw[[#This Row],[Facility Name]]))</f>
        <v>RELIANCE INDUSTRIES</v>
      </c>
      <c r="C147" s="1">
        <v>99115</v>
      </c>
      <c r="D147" s="3">
        <f>Operational_Table[[#This Row],[Energy Consumption (MWh)]] * 1000</f>
        <v>827260</v>
      </c>
      <c r="E147" s="1">
        <v>827.26</v>
      </c>
      <c r="F147" s="8">
        <v>28.88</v>
      </c>
    </row>
    <row r="148" spans="1:6" ht="15.75" customHeight="1" x14ac:dyDescent="0.3">
      <c r="A148" s="6" t="s">
        <v>193</v>
      </c>
      <c r="B148" s="6" t="str">
        <f>TRIM(UPPER(Operational_Table_Raw[[#This Row],[Facility Name]]))</f>
        <v>L&amp;T</v>
      </c>
      <c r="C148" s="1">
        <v>13333</v>
      </c>
      <c r="D148" s="3">
        <f>Operational_Table[[#This Row],[Energy Consumption (MWh)]] * 1000</f>
        <v>6102150</v>
      </c>
      <c r="E148" s="1">
        <v>6102.15</v>
      </c>
      <c r="F148" s="8">
        <v>17.670000000000002</v>
      </c>
    </row>
    <row r="149" spans="1:6" ht="15.75" customHeight="1" x14ac:dyDescent="0.3">
      <c r="A149" s="6" t="s">
        <v>124</v>
      </c>
      <c r="B149" s="6" t="str">
        <f>TRIM(UPPER(Operational_Table_Raw[[#This Row],[Facility Name]]))</f>
        <v>L&amp;T</v>
      </c>
      <c r="C149" s="1">
        <v>47491</v>
      </c>
      <c r="D149" s="3">
        <f>Operational_Table[[#This Row],[Energy Consumption (MWh)]] * 1000</f>
        <v>5781050</v>
      </c>
      <c r="E149" s="1">
        <v>5781.05</v>
      </c>
      <c r="F149" s="8">
        <v>92.18</v>
      </c>
    </row>
    <row r="150" spans="1:6" ht="15.75" customHeight="1" x14ac:dyDescent="0.3">
      <c r="A150" s="6" t="s">
        <v>151</v>
      </c>
      <c r="B150" s="6" t="str">
        <f>TRIM(UPPER(Operational_Table_Raw[[#This Row],[Facility Name]]))</f>
        <v>L&amp;T</v>
      </c>
      <c r="C150" s="1">
        <v>61207</v>
      </c>
      <c r="D150" s="3">
        <f>Operational_Table[[#This Row],[Energy Consumption (MWh)]] * 1000</f>
        <v>6922330</v>
      </c>
      <c r="E150" s="1">
        <v>6922.33</v>
      </c>
      <c r="F150" s="8">
        <v>9.1999999999999993</v>
      </c>
    </row>
    <row r="151" spans="1:6" ht="15.75" customHeight="1" x14ac:dyDescent="0.3">
      <c r="A151" s="6" t="s">
        <v>200</v>
      </c>
      <c r="B151" s="6" t="str">
        <f>TRIM(UPPER(Operational_Table_Raw[[#This Row],[Facility Name]]))</f>
        <v>ADANI GREEN</v>
      </c>
      <c r="C151" s="1">
        <v>46863</v>
      </c>
      <c r="D151" s="3">
        <f>Operational_Table[[#This Row],[Energy Consumption (MWh)]] * 1000</f>
        <v>6762980</v>
      </c>
      <c r="E151" s="1">
        <v>6762.98</v>
      </c>
      <c r="F151" s="8">
        <v>23.45</v>
      </c>
    </row>
    <row r="152" spans="1:6" ht="15.75" customHeight="1" x14ac:dyDescent="0.3">
      <c r="A152" s="6" t="s">
        <v>156</v>
      </c>
      <c r="B152" s="6" t="str">
        <f>TRIM(UPPER(Operational_Table_Raw[[#This Row],[Facility Name]]))</f>
        <v>RELIANCE INDUSTRIES</v>
      </c>
      <c r="C152" s="1">
        <v>81057</v>
      </c>
      <c r="D152" s="3">
        <f>Operational_Table[[#This Row],[Energy Consumption (MWh)]] * 1000</f>
        <v>675410</v>
      </c>
      <c r="E152" s="1">
        <v>675.41</v>
      </c>
      <c r="F152" s="8">
        <v>55.44</v>
      </c>
    </row>
    <row r="153" spans="1:6" ht="15.75" customHeight="1" x14ac:dyDescent="0.3">
      <c r="A153" s="6" t="s">
        <v>113</v>
      </c>
      <c r="B153" s="6" t="str">
        <f>TRIM(UPPER(Operational_Table_Raw[[#This Row],[Facility Name]]))</f>
        <v>ADANI GREEN</v>
      </c>
      <c r="C153" s="1">
        <v>90679</v>
      </c>
      <c r="D153" s="3">
        <f>Operational_Table[[#This Row],[Energy Consumption (MWh)]] * 1000</f>
        <v>7266820</v>
      </c>
      <c r="E153" s="1">
        <v>7266.82</v>
      </c>
      <c r="F153" s="8">
        <v>23.3</v>
      </c>
    </row>
    <row r="154" spans="1:6" ht="15.75" customHeight="1" x14ac:dyDescent="0.3">
      <c r="A154" s="6" t="s">
        <v>25</v>
      </c>
      <c r="B154" s="6" t="str">
        <f>TRIM(UPPER(Operational_Table_Raw[[#This Row],[Facility Name]]))</f>
        <v>TATA STEEL</v>
      </c>
      <c r="C154" s="1">
        <v>95306</v>
      </c>
      <c r="D154" s="3">
        <f>Operational_Table[[#This Row],[Energy Consumption (MWh)]] * 1000</f>
        <v>9037760</v>
      </c>
      <c r="E154" s="1">
        <v>9037.76</v>
      </c>
      <c r="F154" s="8">
        <v>13.35</v>
      </c>
    </row>
    <row r="155" spans="1:6" ht="15.75" customHeight="1" x14ac:dyDescent="0.3">
      <c r="A155" s="6" t="s">
        <v>177</v>
      </c>
      <c r="B155" s="6" t="str">
        <f>TRIM(UPPER(Operational_Table_Raw[[#This Row],[Facility Name]]))</f>
        <v>JSW ENERGY</v>
      </c>
      <c r="C155" s="1">
        <v>17097</v>
      </c>
      <c r="D155" s="3">
        <f>Operational_Table[[#This Row],[Energy Consumption (MWh)]] * 1000</f>
        <v>9061780</v>
      </c>
      <c r="E155" s="1">
        <v>9061.7800000000007</v>
      </c>
      <c r="F155" s="8">
        <v>95.92</v>
      </c>
    </row>
    <row r="156" spans="1:6" ht="15.75" customHeight="1" x14ac:dyDescent="0.3">
      <c r="A156" s="6" t="s">
        <v>142</v>
      </c>
      <c r="B156" s="6" t="str">
        <f>TRIM(UPPER(Operational_Table_Raw[[#This Row],[Facility Name]]))</f>
        <v>RELIANCE INDUSTRIES</v>
      </c>
      <c r="C156" s="1">
        <v>75736</v>
      </c>
      <c r="D156" s="3">
        <f>Operational_Table[[#This Row],[Energy Consumption (MWh)]] * 1000</f>
        <v>6287070</v>
      </c>
      <c r="E156" s="1">
        <v>6287.07</v>
      </c>
      <c r="F156" s="8">
        <v>63.11</v>
      </c>
    </row>
    <row r="157" spans="1:6" ht="15.75" customHeight="1" x14ac:dyDescent="0.3">
      <c r="A157" s="6" t="s">
        <v>140</v>
      </c>
      <c r="B157" s="6" t="str">
        <f>TRIM(UPPER(Operational_Table_Raw[[#This Row],[Facility Name]]))</f>
        <v>RELIANCE INDUSTRIES</v>
      </c>
      <c r="C157" s="1">
        <v>88308</v>
      </c>
      <c r="D157" s="3">
        <f>Operational_Table[[#This Row],[Energy Consumption (MWh)]] * 1000</f>
        <v>7802070</v>
      </c>
      <c r="E157" s="1">
        <v>7802.07</v>
      </c>
      <c r="F157" s="8">
        <v>36.130000000000003</v>
      </c>
    </row>
    <row r="158" spans="1:6" ht="15.75" customHeight="1" x14ac:dyDescent="0.3">
      <c r="A158" s="6" t="s">
        <v>161</v>
      </c>
      <c r="B158" s="6" t="str">
        <f>TRIM(UPPER(Operational_Table_Raw[[#This Row],[Facility Name]]))</f>
        <v>JSW ENERGY</v>
      </c>
      <c r="C158" s="1">
        <v>15788</v>
      </c>
      <c r="D158" s="3">
        <f>Operational_Table[[#This Row],[Energy Consumption (MWh)]] * 1000</f>
        <v>1824140</v>
      </c>
      <c r="E158" s="1">
        <v>1824.14</v>
      </c>
      <c r="F158" s="8">
        <v>52.78</v>
      </c>
    </row>
    <row r="159" spans="1:6" ht="15.75" customHeight="1" x14ac:dyDescent="0.3">
      <c r="A159" s="6" t="s">
        <v>21</v>
      </c>
      <c r="B159" s="6" t="str">
        <f>TRIM(UPPER(Operational_Table_Raw[[#This Row],[Facility Name]]))</f>
        <v>TATA STEEL</v>
      </c>
      <c r="C159" s="1">
        <v>61157</v>
      </c>
      <c r="D159" s="3">
        <f>Operational_Table[[#This Row],[Energy Consumption (MWh)]] * 1000</f>
        <v>7331540</v>
      </c>
      <c r="E159" s="1">
        <v>7331.54</v>
      </c>
      <c r="F159" s="8">
        <v>55.52</v>
      </c>
    </row>
    <row r="160" spans="1:6" ht="15.75" customHeight="1" x14ac:dyDescent="0.3">
      <c r="A160" s="6" t="s">
        <v>155</v>
      </c>
      <c r="B160" s="6" t="str">
        <f>TRIM(UPPER(Operational_Table_Raw[[#This Row],[Facility Name]]))</f>
        <v>JSW ENERGY</v>
      </c>
      <c r="C160" s="1">
        <v>72224</v>
      </c>
      <c r="D160" s="3">
        <f>Operational_Table[[#This Row],[Energy Consumption (MWh)]] * 1000</f>
        <v>1613320</v>
      </c>
      <c r="E160" s="1">
        <v>1613.32</v>
      </c>
      <c r="F160" s="8">
        <v>39.21</v>
      </c>
    </row>
    <row r="161" spans="1:6" ht="15.75" customHeight="1" x14ac:dyDescent="0.3">
      <c r="A161" s="6" t="s">
        <v>204</v>
      </c>
      <c r="B161" s="6" t="str">
        <f>TRIM(UPPER(Operational_Table_Raw[[#This Row],[Facility Name]]))</f>
        <v>ADANI GREEN</v>
      </c>
      <c r="C161" s="1">
        <v>36423</v>
      </c>
      <c r="D161" s="3">
        <f>Operational_Table[[#This Row],[Energy Consumption (MWh)]] * 1000</f>
        <v>589960</v>
      </c>
      <c r="E161" s="1">
        <v>589.96</v>
      </c>
      <c r="F161" s="8">
        <v>30.9</v>
      </c>
    </row>
    <row r="162" spans="1:6" ht="15.75" customHeight="1" x14ac:dyDescent="0.3">
      <c r="A162" s="6" t="s">
        <v>89</v>
      </c>
      <c r="B162" s="6" t="str">
        <f>TRIM(UPPER(Operational_Table_Raw[[#This Row],[Facility Name]]))</f>
        <v>RELIANCE INDUSTRIES</v>
      </c>
      <c r="C162" s="1">
        <v>36171</v>
      </c>
      <c r="D162" s="3">
        <f>Operational_Table[[#This Row],[Energy Consumption (MWh)]] * 1000</f>
        <v>6864380</v>
      </c>
      <c r="E162" s="1">
        <v>6864.38</v>
      </c>
      <c r="F162" s="8">
        <v>37.03</v>
      </c>
    </row>
    <row r="163" spans="1:6" ht="15.75" customHeight="1" x14ac:dyDescent="0.3">
      <c r="A163" s="6" t="s">
        <v>74</v>
      </c>
      <c r="B163" s="6" t="str">
        <f>TRIM(UPPER(Operational_Table_Raw[[#This Row],[Facility Name]]))</f>
        <v>TATA STEEL</v>
      </c>
      <c r="C163" s="1">
        <v>18175</v>
      </c>
      <c r="D163" s="3">
        <f>Operational_Table[[#This Row],[Energy Consumption (MWh)]] * 1000</f>
        <v>8349490</v>
      </c>
      <c r="E163" s="1">
        <v>8349.49</v>
      </c>
      <c r="F163" s="8">
        <v>39.97</v>
      </c>
    </row>
    <row r="164" spans="1:6" ht="15.75" customHeight="1" x14ac:dyDescent="0.3">
      <c r="A164" s="6" t="s">
        <v>220</v>
      </c>
      <c r="B164" s="6" t="str">
        <f>TRIM(UPPER(Operational_Table_Raw[[#This Row],[Facility Name]]))</f>
        <v>L&amp;T</v>
      </c>
      <c r="C164" s="1">
        <v>97040</v>
      </c>
      <c r="D164" s="3">
        <f>Operational_Table[[#This Row],[Energy Consumption (MWh)]] * 1000</f>
        <v>5727140</v>
      </c>
      <c r="E164" s="1">
        <v>5727.14</v>
      </c>
      <c r="F164" s="8">
        <v>38.19</v>
      </c>
    </row>
    <row r="165" spans="1:6" ht="15.75" customHeight="1" x14ac:dyDescent="0.3">
      <c r="A165" s="6" t="s">
        <v>145</v>
      </c>
      <c r="B165" s="6" t="str">
        <f>TRIM(UPPER(Operational_Table_Raw[[#This Row],[Facility Name]]))</f>
        <v>JSW ENERGY</v>
      </c>
      <c r="C165" s="1">
        <v>60710</v>
      </c>
      <c r="D165" s="3">
        <f>Operational_Table[[#This Row],[Energy Consumption (MWh)]] * 1000</f>
        <v>2726260</v>
      </c>
      <c r="E165" s="1">
        <v>2726.26</v>
      </c>
      <c r="F165" s="8">
        <v>83.02</v>
      </c>
    </row>
    <row r="166" spans="1:6" ht="15.75" customHeight="1" x14ac:dyDescent="0.3">
      <c r="A166" s="6" t="s">
        <v>214</v>
      </c>
      <c r="B166" s="6" t="str">
        <f>TRIM(UPPER(Operational_Table_Raw[[#This Row],[Facility Name]]))</f>
        <v>ADANI GREEN</v>
      </c>
      <c r="C166" s="1">
        <v>79330</v>
      </c>
      <c r="D166" s="3">
        <f>Operational_Table[[#This Row],[Energy Consumption (MWh)]] * 1000</f>
        <v>6075230</v>
      </c>
      <c r="E166" s="1">
        <v>6075.23</v>
      </c>
      <c r="F166" s="8">
        <v>83.97</v>
      </c>
    </row>
    <row r="167" spans="1:6" ht="15.75" customHeight="1" x14ac:dyDescent="0.3">
      <c r="A167" s="6" t="s">
        <v>40</v>
      </c>
      <c r="B167" s="6" t="str">
        <f>TRIM(UPPER(Operational_Table_Raw[[#This Row],[Facility Name]]))</f>
        <v>TATA STEEL</v>
      </c>
      <c r="C167" s="1">
        <v>96474</v>
      </c>
      <c r="D167" s="3">
        <f>Operational_Table[[#This Row],[Energy Consumption (MWh)]] * 1000</f>
        <v>7574390</v>
      </c>
      <c r="E167" s="1">
        <v>7574.39</v>
      </c>
      <c r="F167" s="8">
        <v>95.54</v>
      </c>
    </row>
    <row r="168" spans="1:6" ht="15.75" customHeight="1" x14ac:dyDescent="0.3">
      <c r="A168" s="6" t="s">
        <v>131</v>
      </c>
      <c r="B168" s="6" t="str">
        <f>TRIM(UPPER(Operational_Table_Raw[[#This Row],[Facility Name]]))</f>
        <v>RELIANCE INDUSTRIES</v>
      </c>
      <c r="C168" s="1">
        <v>94128</v>
      </c>
      <c r="D168" s="3">
        <f>Operational_Table[[#This Row],[Energy Consumption (MWh)]] * 1000</f>
        <v>8117820</v>
      </c>
      <c r="E168" s="1">
        <v>8117.82</v>
      </c>
      <c r="F168" s="8">
        <v>73.83</v>
      </c>
    </row>
    <row r="169" spans="1:6" ht="15.75" customHeight="1" x14ac:dyDescent="0.3">
      <c r="A169" s="6" t="s">
        <v>147</v>
      </c>
      <c r="B169" s="6" t="str">
        <f>TRIM(UPPER(Operational_Table_Raw[[#This Row],[Facility Name]]))</f>
        <v>RELIANCE INDUSTRIES</v>
      </c>
      <c r="C169" s="1">
        <v>24095</v>
      </c>
      <c r="D169" s="3">
        <f>Operational_Table[[#This Row],[Energy Consumption (MWh)]] * 1000</f>
        <v>3167520</v>
      </c>
      <c r="E169" s="1">
        <v>3167.52</v>
      </c>
      <c r="F169" s="8">
        <v>31.02</v>
      </c>
    </row>
    <row r="170" spans="1:6" ht="15.75" customHeight="1" x14ac:dyDescent="0.3">
      <c r="A170" s="6" t="s">
        <v>148</v>
      </c>
      <c r="B170" s="6" t="str">
        <f>TRIM(UPPER(Operational_Table_Raw[[#This Row],[Facility Name]]))</f>
        <v>RELIANCE INDUSTRIES</v>
      </c>
      <c r="C170" s="1">
        <v>44994</v>
      </c>
      <c r="D170" s="3">
        <f>Operational_Table[[#This Row],[Energy Consumption (MWh)]] * 1000</f>
        <v>7305590</v>
      </c>
      <c r="E170" s="1">
        <v>7305.59</v>
      </c>
      <c r="F170" s="8">
        <v>91.53</v>
      </c>
    </row>
    <row r="171" spans="1:6" ht="15.75" customHeight="1" x14ac:dyDescent="0.3">
      <c r="A171" s="6" t="s">
        <v>171</v>
      </c>
      <c r="B171" s="6" t="str">
        <f>TRIM(UPPER(Operational_Table_Raw[[#This Row],[Facility Name]]))</f>
        <v>RELIANCE INDUSTRIES</v>
      </c>
      <c r="C171" s="1">
        <v>24502</v>
      </c>
      <c r="D171" s="3">
        <f>Operational_Table[[#This Row],[Energy Consumption (MWh)]] * 1000</f>
        <v>7466860</v>
      </c>
      <c r="E171" s="1">
        <v>7466.86</v>
      </c>
      <c r="F171" s="8">
        <v>88.83</v>
      </c>
    </row>
    <row r="172" spans="1:6" ht="15.75" customHeight="1" x14ac:dyDescent="0.3">
      <c r="A172" s="6" t="s">
        <v>150</v>
      </c>
      <c r="B172" s="6" t="str">
        <f>TRIM(UPPER(Operational_Table_Raw[[#This Row],[Facility Name]]))</f>
        <v>ADANI GREEN</v>
      </c>
      <c r="C172" s="1">
        <v>98356</v>
      </c>
      <c r="D172" s="3">
        <f>Operational_Table[[#This Row],[Energy Consumption (MWh)]] * 1000</f>
        <v>6968690</v>
      </c>
      <c r="E172" s="1">
        <v>6968.69</v>
      </c>
      <c r="F172" s="8">
        <v>81.72</v>
      </c>
    </row>
    <row r="173" spans="1:6" ht="15.75" customHeight="1" x14ac:dyDescent="0.3">
      <c r="A173" s="6" t="s">
        <v>66</v>
      </c>
      <c r="B173" s="6" t="str">
        <f>TRIM(UPPER(Operational_Table_Raw[[#This Row],[Facility Name]]))</f>
        <v>ADANI GREEN</v>
      </c>
      <c r="C173" s="1">
        <v>98396</v>
      </c>
      <c r="D173" s="3">
        <f>Operational_Table[[#This Row],[Energy Consumption (MWh)]] * 1000</f>
        <v>5174070</v>
      </c>
      <c r="E173" s="1">
        <v>5174.07</v>
      </c>
      <c r="F173" s="8">
        <v>63.38</v>
      </c>
    </row>
    <row r="174" spans="1:6" ht="15.75" customHeight="1" x14ac:dyDescent="0.3">
      <c r="A174" s="6" t="s">
        <v>55</v>
      </c>
      <c r="B174" s="6" t="str">
        <f>TRIM(UPPER(Operational_Table_Raw[[#This Row],[Facility Name]]))</f>
        <v>L&amp;T</v>
      </c>
      <c r="C174" s="1">
        <v>38181</v>
      </c>
      <c r="D174" s="3">
        <f>Operational_Table[[#This Row],[Energy Consumption (MWh)]] * 1000</f>
        <v>691840</v>
      </c>
      <c r="E174" s="1">
        <v>691.84</v>
      </c>
      <c r="F174" s="8">
        <v>33.53</v>
      </c>
    </row>
    <row r="175" spans="1:6" ht="15.75" customHeight="1" x14ac:dyDescent="0.3">
      <c r="A175" s="6" t="s">
        <v>122</v>
      </c>
      <c r="B175" s="6" t="str">
        <f>TRIM(UPPER(Operational_Table_Raw[[#This Row],[Facility Name]]))</f>
        <v>TATA STEEL</v>
      </c>
      <c r="C175" s="1">
        <v>95962</v>
      </c>
      <c r="D175" s="3">
        <f>Operational_Table[[#This Row],[Energy Consumption (MWh)]] * 1000</f>
        <v>524720</v>
      </c>
      <c r="E175" s="1">
        <v>524.72</v>
      </c>
      <c r="F175" s="8">
        <v>49.55</v>
      </c>
    </row>
    <row r="176" spans="1:6" ht="15.75" customHeight="1" x14ac:dyDescent="0.3">
      <c r="A176" s="6" t="s">
        <v>52</v>
      </c>
      <c r="B176" s="6" t="str">
        <f>TRIM(UPPER(Operational_Table_Raw[[#This Row],[Facility Name]]))</f>
        <v>TATA STEEL</v>
      </c>
      <c r="C176" s="1">
        <v>94949</v>
      </c>
      <c r="D176" s="3">
        <f>Operational_Table[[#This Row],[Energy Consumption (MWh)]] * 1000</f>
        <v>9714760</v>
      </c>
      <c r="E176" s="1">
        <v>9714.76</v>
      </c>
      <c r="F176" s="8">
        <v>64.900000000000006</v>
      </c>
    </row>
    <row r="177" spans="1:6" ht="15.75" customHeight="1" x14ac:dyDescent="0.3">
      <c r="A177" s="6" t="s">
        <v>92</v>
      </c>
      <c r="B177" s="6" t="str">
        <f>TRIM(UPPER(Operational_Table_Raw[[#This Row],[Facility Name]]))</f>
        <v>ADANI GREEN</v>
      </c>
      <c r="C177" s="1">
        <v>18726</v>
      </c>
      <c r="D177" s="3">
        <f>Operational_Table[[#This Row],[Energy Consumption (MWh)]] * 1000</f>
        <v>5099540</v>
      </c>
      <c r="E177" s="1">
        <v>5099.54</v>
      </c>
      <c r="F177" s="8">
        <v>71.05</v>
      </c>
    </row>
    <row r="178" spans="1:6" ht="15.75" customHeight="1" x14ac:dyDescent="0.3">
      <c r="A178" s="6" t="s">
        <v>163</v>
      </c>
      <c r="B178" s="6" t="str">
        <f>TRIM(UPPER(Operational_Table_Raw[[#This Row],[Facility Name]]))</f>
        <v>TATA STEEL</v>
      </c>
      <c r="C178" s="1">
        <v>87482</v>
      </c>
      <c r="D178" s="3">
        <f>Operational_Table[[#This Row],[Energy Consumption (MWh)]] * 1000</f>
        <v>2231740</v>
      </c>
      <c r="E178" s="1">
        <v>2231.7399999999998</v>
      </c>
      <c r="F178" s="8">
        <v>45.43</v>
      </c>
    </row>
    <row r="179" spans="1:6" ht="15.75" customHeight="1" x14ac:dyDescent="0.3">
      <c r="A179" s="6" t="s">
        <v>187</v>
      </c>
      <c r="B179" s="6" t="str">
        <f>TRIM(UPPER(Operational_Table_Raw[[#This Row],[Facility Name]]))</f>
        <v>TATA STEEL</v>
      </c>
      <c r="C179" s="1">
        <v>94861</v>
      </c>
      <c r="D179" s="3">
        <f>Operational_Table[[#This Row],[Energy Consumption (MWh)]] * 1000</f>
        <v>8363570</v>
      </c>
      <c r="E179" s="1">
        <v>8363.57</v>
      </c>
      <c r="F179" s="8">
        <v>90.29</v>
      </c>
    </row>
    <row r="180" spans="1:6" ht="15.75" customHeight="1" x14ac:dyDescent="0.3">
      <c r="A180" s="6" t="s">
        <v>219</v>
      </c>
      <c r="B180" s="6" t="str">
        <f>TRIM(UPPER(Operational_Table_Raw[[#This Row],[Facility Name]]))</f>
        <v>L&amp;T</v>
      </c>
      <c r="C180" s="1">
        <v>84524</v>
      </c>
      <c r="D180" s="3">
        <f>Operational_Table[[#This Row],[Energy Consumption (MWh)]] * 1000</f>
        <v>9350110</v>
      </c>
      <c r="E180" s="1">
        <v>9350.11</v>
      </c>
      <c r="F180" s="8">
        <v>27.53</v>
      </c>
    </row>
    <row r="181" spans="1:6" ht="15.75" customHeight="1" x14ac:dyDescent="0.3">
      <c r="A181" s="6" t="s">
        <v>216</v>
      </c>
      <c r="B181" s="6" t="str">
        <f>TRIM(UPPER(Operational_Table_Raw[[#This Row],[Facility Name]]))</f>
        <v>RELIANCE INDUSTRIES</v>
      </c>
      <c r="C181" s="1">
        <v>13302</v>
      </c>
      <c r="D181" s="3">
        <f>Operational_Table[[#This Row],[Energy Consumption (MWh)]] * 1000</f>
        <v>821510</v>
      </c>
      <c r="E181" s="1">
        <v>821.51</v>
      </c>
      <c r="F181" s="8">
        <v>69.599999999999994</v>
      </c>
    </row>
    <row r="182" spans="1:6" ht="15.75" customHeight="1" x14ac:dyDescent="0.3">
      <c r="A182" s="6" t="s">
        <v>70</v>
      </c>
      <c r="B182" s="6" t="str">
        <f>TRIM(UPPER(Operational_Table_Raw[[#This Row],[Facility Name]]))</f>
        <v>TATA STEEL</v>
      </c>
      <c r="C182" s="1">
        <v>42485</v>
      </c>
      <c r="D182" s="3">
        <f>Operational_Table[[#This Row],[Energy Consumption (MWh)]] * 1000</f>
        <v>4755750</v>
      </c>
      <c r="E182" s="1">
        <v>4755.75</v>
      </c>
      <c r="F182" s="8">
        <v>10.19</v>
      </c>
    </row>
    <row r="183" spans="1:6" ht="15.75" customHeight="1" x14ac:dyDescent="0.3">
      <c r="A183" s="6" t="s">
        <v>57</v>
      </c>
      <c r="B183" s="6" t="str">
        <f>TRIM(UPPER(Operational_Table_Raw[[#This Row],[Facility Name]]))</f>
        <v>TATA STEEL</v>
      </c>
      <c r="C183" s="1">
        <v>41027</v>
      </c>
      <c r="D183" s="3">
        <f>Operational_Table[[#This Row],[Energy Consumption (MWh)]] * 1000</f>
        <v>7285850</v>
      </c>
      <c r="E183" s="1">
        <v>7285.85</v>
      </c>
      <c r="F183" s="8">
        <v>59.87</v>
      </c>
    </row>
    <row r="184" spans="1:6" ht="15.75" customHeight="1" x14ac:dyDescent="0.3">
      <c r="A184" s="6" t="s">
        <v>132</v>
      </c>
      <c r="B184" s="6" t="str">
        <f>TRIM(UPPER(Operational_Table_Raw[[#This Row],[Facility Name]]))</f>
        <v>TATA STEEL</v>
      </c>
      <c r="C184" s="1">
        <v>29860</v>
      </c>
      <c r="D184" s="3">
        <f>Operational_Table[[#This Row],[Energy Consumption (MWh)]] * 1000</f>
        <v>3956230</v>
      </c>
      <c r="E184" s="1">
        <v>3956.23</v>
      </c>
      <c r="F184" s="8">
        <v>57.5</v>
      </c>
    </row>
    <row r="185" spans="1:6" ht="15.75" customHeight="1" x14ac:dyDescent="0.3">
      <c r="A185" s="6" t="s">
        <v>108</v>
      </c>
      <c r="B185" s="6" t="str">
        <f>TRIM(UPPER(Operational_Table_Raw[[#This Row],[Facility Name]]))</f>
        <v>JSW ENERGY</v>
      </c>
      <c r="C185" s="1">
        <v>22201</v>
      </c>
      <c r="D185" s="3">
        <f>Operational_Table[[#This Row],[Energy Consumption (MWh)]] * 1000</f>
        <v>2853660</v>
      </c>
      <c r="E185" s="1">
        <v>2853.66</v>
      </c>
      <c r="F185" s="8">
        <v>71.94</v>
      </c>
    </row>
    <row r="186" spans="1:6" ht="15.75" customHeight="1" x14ac:dyDescent="0.3">
      <c r="A186" s="6" t="s">
        <v>172</v>
      </c>
      <c r="B186" s="6" t="str">
        <f>TRIM(UPPER(Operational_Table_Raw[[#This Row],[Facility Name]]))</f>
        <v>JSW ENERGY</v>
      </c>
      <c r="C186" s="1">
        <v>68820</v>
      </c>
      <c r="D186" s="3">
        <f>Operational_Table[[#This Row],[Energy Consumption (MWh)]] * 1000</f>
        <v>9612250</v>
      </c>
      <c r="E186" s="1">
        <v>9612.25</v>
      </c>
      <c r="F186" s="8">
        <v>83.51</v>
      </c>
    </row>
    <row r="187" spans="1:6" ht="15.75" customHeight="1" x14ac:dyDescent="0.3">
      <c r="A187" s="6" t="s">
        <v>77</v>
      </c>
      <c r="B187" s="6" t="str">
        <f>TRIM(UPPER(Operational_Table_Raw[[#This Row],[Facility Name]]))</f>
        <v>ADANI GREEN</v>
      </c>
      <c r="C187" s="1">
        <v>61942</v>
      </c>
      <c r="D187" s="3">
        <f>Operational_Table[[#This Row],[Energy Consumption (MWh)]] * 1000</f>
        <v>4891320</v>
      </c>
      <c r="E187" s="1">
        <v>4891.32</v>
      </c>
      <c r="F187" s="8">
        <v>91.59</v>
      </c>
    </row>
    <row r="188" spans="1:6" ht="15.75" customHeight="1" x14ac:dyDescent="0.3">
      <c r="A188" s="6" t="s">
        <v>199</v>
      </c>
      <c r="B188" s="6" t="str">
        <f>TRIM(UPPER(Operational_Table_Raw[[#This Row],[Facility Name]]))</f>
        <v>RELIANCE INDUSTRIES</v>
      </c>
      <c r="C188" s="1">
        <v>77317</v>
      </c>
      <c r="D188" s="3">
        <f>Operational_Table[[#This Row],[Energy Consumption (MWh)]] * 1000</f>
        <v>4862950</v>
      </c>
      <c r="E188" s="1">
        <v>4862.95</v>
      </c>
      <c r="F188" s="8">
        <v>89.78</v>
      </c>
    </row>
    <row r="189" spans="1:6" ht="15.75" customHeight="1" x14ac:dyDescent="0.3">
      <c r="A189" s="6" t="s">
        <v>217</v>
      </c>
      <c r="B189" s="6" t="str">
        <f>TRIM(UPPER(Operational_Table_Raw[[#This Row],[Facility Name]]))</f>
        <v>TATA STEEL</v>
      </c>
      <c r="C189" s="1">
        <v>80824</v>
      </c>
      <c r="D189" s="3">
        <f>Operational_Table[[#This Row],[Energy Consumption (MWh)]] * 1000</f>
        <v>2858920</v>
      </c>
      <c r="E189" s="1">
        <v>2858.92</v>
      </c>
      <c r="F189" s="8">
        <v>13.97</v>
      </c>
    </row>
    <row r="190" spans="1:6" ht="15.75" customHeight="1" x14ac:dyDescent="0.3">
      <c r="A190" s="6" t="s">
        <v>212</v>
      </c>
      <c r="B190" s="6" t="str">
        <f>TRIM(UPPER(Operational_Table_Raw[[#This Row],[Facility Name]]))</f>
        <v>JSW ENERGY</v>
      </c>
      <c r="C190" s="1">
        <v>67820</v>
      </c>
      <c r="D190" s="3">
        <f>Operational_Table[[#This Row],[Energy Consumption (MWh)]] * 1000</f>
        <v>8177950</v>
      </c>
      <c r="E190" s="1">
        <v>8177.95</v>
      </c>
      <c r="F190" s="8">
        <v>40.69</v>
      </c>
    </row>
    <row r="191" spans="1:6" ht="15.75" customHeight="1" x14ac:dyDescent="0.3">
      <c r="A191" s="6" t="s">
        <v>67</v>
      </c>
      <c r="B191" s="6" t="str">
        <f>TRIM(UPPER(Operational_Table_Raw[[#This Row],[Facility Name]]))</f>
        <v>JSW ENERGY</v>
      </c>
      <c r="C191" s="1">
        <v>70582</v>
      </c>
      <c r="D191" s="3">
        <f>Operational_Table[[#This Row],[Energy Consumption (MWh)]] * 1000</f>
        <v>7517590</v>
      </c>
      <c r="E191" s="1">
        <v>7517.59</v>
      </c>
      <c r="F191" s="8">
        <v>95.71</v>
      </c>
    </row>
    <row r="192" spans="1:6" ht="15.75" customHeight="1" x14ac:dyDescent="0.3">
      <c r="A192" s="6" t="s">
        <v>78</v>
      </c>
      <c r="B192" s="6" t="str">
        <f>TRIM(UPPER(Operational_Table_Raw[[#This Row],[Facility Name]]))</f>
        <v>JSW ENERGY</v>
      </c>
      <c r="C192" s="1">
        <v>86557</v>
      </c>
      <c r="D192" s="3">
        <f>Operational_Table[[#This Row],[Energy Consumption (MWh)]] * 1000</f>
        <v>8631280</v>
      </c>
      <c r="E192" s="1">
        <v>8631.2800000000007</v>
      </c>
      <c r="F192" s="8">
        <v>69.53</v>
      </c>
    </row>
    <row r="193" spans="1:6" ht="15.75" customHeight="1" x14ac:dyDescent="0.3">
      <c r="A193" s="6" t="s">
        <v>152</v>
      </c>
      <c r="B193" s="6" t="str">
        <f>TRIM(UPPER(Operational_Table_Raw[[#This Row],[Facility Name]]))</f>
        <v>ADANI GREEN</v>
      </c>
      <c r="C193" s="1">
        <v>21914</v>
      </c>
      <c r="D193" s="3">
        <f>Operational_Table[[#This Row],[Energy Consumption (MWh)]] * 1000</f>
        <v>5897270</v>
      </c>
      <c r="E193" s="1">
        <v>5897.27</v>
      </c>
      <c r="F193" s="8">
        <v>49.41</v>
      </c>
    </row>
    <row r="194" spans="1:6" ht="15.75" customHeight="1" x14ac:dyDescent="0.3">
      <c r="A194" s="6" t="s">
        <v>87</v>
      </c>
      <c r="B194" s="6" t="str">
        <f>TRIM(UPPER(Operational_Table_Raw[[#This Row],[Facility Name]]))</f>
        <v>L&amp;T</v>
      </c>
      <c r="C194" s="1">
        <v>15333</v>
      </c>
      <c r="D194" s="3">
        <f>Operational_Table[[#This Row],[Energy Consumption (MWh)]] * 1000</f>
        <v>2570540</v>
      </c>
      <c r="E194" s="1">
        <v>2570.54</v>
      </c>
      <c r="F194" s="8">
        <v>41.07</v>
      </c>
    </row>
    <row r="195" spans="1:6" ht="15.75" customHeight="1" x14ac:dyDescent="0.3">
      <c r="A195" s="6" t="s">
        <v>35</v>
      </c>
      <c r="B195" s="6" t="str">
        <f>TRIM(UPPER(Operational_Table_Raw[[#This Row],[Facility Name]]))</f>
        <v>TATA STEEL</v>
      </c>
      <c r="C195" s="1">
        <v>42382</v>
      </c>
      <c r="D195" s="3">
        <f>Operational_Table[[#This Row],[Energy Consumption (MWh)]] * 1000</f>
        <v>5116690</v>
      </c>
      <c r="E195" s="1">
        <v>5116.6899999999996</v>
      </c>
      <c r="F195" s="8">
        <v>80.42</v>
      </c>
    </row>
    <row r="196" spans="1:6" ht="15.75" customHeight="1" x14ac:dyDescent="0.3">
      <c r="A196" s="6" t="s">
        <v>154</v>
      </c>
      <c r="B196" s="6" t="str">
        <f>TRIM(UPPER(Operational_Table_Raw[[#This Row],[Facility Name]]))</f>
        <v>L&amp;T</v>
      </c>
      <c r="C196" s="1">
        <v>87012</v>
      </c>
      <c r="D196" s="3">
        <f>Operational_Table[[#This Row],[Energy Consumption (MWh)]] * 1000</f>
        <v>7478130</v>
      </c>
      <c r="E196" s="1">
        <v>7478.13</v>
      </c>
      <c r="F196" s="8">
        <v>27.22</v>
      </c>
    </row>
    <row r="197" spans="1:6" ht="15.75" customHeight="1" x14ac:dyDescent="0.3">
      <c r="A197" s="6" t="s">
        <v>84</v>
      </c>
      <c r="B197" s="6" t="str">
        <f>TRIM(UPPER(Operational_Table_Raw[[#This Row],[Facility Name]]))</f>
        <v>ADANI GREEN</v>
      </c>
      <c r="C197" s="1">
        <v>85444</v>
      </c>
      <c r="D197" s="3">
        <f>Operational_Table[[#This Row],[Energy Consumption (MWh)]] * 1000</f>
        <v>852570</v>
      </c>
      <c r="E197" s="1">
        <v>852.57</v>
      </c>
      <c r="F197" s="8">
        <v>72.650000000000006</v>
      </c>
    </row>
    <row r="198" spans="1:6" ht="15.75" customHeight="1" x14ac:dyDescent="0.3">
      <c r="A198" s="6" t="s">
        <v>76</v>
      </c>
      <c r="B198" s="6" t="str">
        <f>TRIM(UPPER(Operational_Table_Raw[[#This Row],[Facility Name]]))</f>
        <v>RELIANCE INDUSTRIES</v>
      </c>
      <c r="C198" s="1">
        <v>59617</v>
      </c>
      <c r="D198" s="3">
        <f>Operational_Table[[#This Row],[Energy Consumption (MWh)]] * 1000</f>
        <v>5000950</v>
      </c>
      <c r="E198" s="1">
        <v>5000.95</v>
      </c>
      <c r="F198" s="8">
        <v>80.36</v>
      </c>
    </row>
    <row r="199" spans="1:6" ht="15.75" customHeight="1" x14ac:dyDescent="0.3">
      <c r="A199" s="6" t="s">
        <v>50</v>
      </c>
      <c r="B199" s="6" t="str">
        <f>TRIM(UPPER(Operational_Table_Raw[[#This Row],[Facility Name]]))</f>
        <v>TATA STEEL</v>
      </c>
      <c r="C199" s="1">
        <v>40577</v>
      </c>
      <c r="D199" s="3">
        <f>Operational_Table[[#This Row],[Energy Consumption (MWh)]] * 1000</f>
        <v>4280820</v>
      </c>
      <c r="E199" s="1">
        <v>4280.82</v>
      </c>
      <c r="F199" s="8">
        <v>79.88</v>
      </c>
    </row>
    <row r="200" spans="1:6" ht="15.75" customHeight="1" x14ac:dyDescent="0.3">
      <c r="A200" s="6" t="s">
        <v>117</v>
      </c>
      <c r="B200" s="6" t="str">
        <f>TRIM(UPPER(Operational_Table_Raw[[#This Row],[Facility Name]]))</f>
        <v>JSW ENERGY</v>
      </c>
      <c r="C200" s="1">
        <v>89321</v>
      </c>
      <c r="D200" s="3">
        <f>Operational_Table[[#This Row],[Energy Consumption (MWh)]] * 1000</f>
        <v>9836340</v>
      </c>
      <c r="E200" s="1">
        <v>9836.34</v>
      </c>
      <c r="F200" s="8">
        <v>16.989999999999998</v>
      </c>
    </row>
    <row r="201" spans="1:6" ht="15.75" customHeight="1" x14ac:dyDescent="0.3">
      <c r="A201" s="9" t="s">
        <v>182</v>
      </c>
      <c r="B201" s="9" t="str">
        <f>TRIM(UPPER(Operational_Table_Raw[[#This Row],[Facility Name]]))</f>
        <v>L&amp;T</v>
      </c>
      <c r="C201" s="10">
        <v>21081</v>
      </c>
      <c r="D201" s="10">
        <f>Operational_Table[[#This Row],[Energy Consumption (MWh)]] * 1000</f>
        <v>9001770</v>
      </c>
      <c r="E201" s="10">
        <v>9001.77</v>
      </c>
      <c r="F201" s="11">
        <v>49.27</v>
      </c>
    </row>
    <row r="202" spans="1:6" ht="15.75" customHeight="1" x14ac:dyDescent="0.3"/>
    <row r="203" spans="1:6" ht="15.75" customHeight="1" x14ac:dyDescent="0.3"/>
    <row r="204" spans="1:6" ht="15.75" customHeight="1" x14ac:dyDescent="0.3"/>
    <row r="205" spans="1:6" ht="15.75" customHeight="1" x14ac:dyDescent="0.3"/>
    <row r="206" spans="1:6" ht="15.75" customHeight="1" x14ac:dyDescent="0.3"/>
    <row r="207" spans="1:6" ht="15.75" customHeight="1" x14ac:dyDescent="0.3"/>
    <row r="208" spans="1:6"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4"/>
  <sheetViews>
    <sheetView workbookViewId="0">
      <selection activeCell="A4" sqref="A4"/>
    </sheetView>
  </sheetViews>
  <sheetFormatPr defaultRowHeight="14.4" x14ac:dyDescent="0.3"/>
  <cols>
    <col min="1" max="1" width="12.33203125" bestFit="1" customWidth="1"/>
    <col min="2" max="2" width="37" bestFit="1" customWidth="1"/>
    <col min="3" max="3" width="11.21875" bestFit="1" customWidth="1"/>
    <col min="4" max="4" width="23.21875" bestFit="1" customWidth="1"/>
  </cols>
  <sheetData>
    <row r="1" spans="1:4" x14ac:dyDescent="0.3">
      <c r="A1" s="18" t="s">
        <v>224</v>
      </c>
      <c r="B1" s="18" t="s">
        <v>225</v>
      </c>
      <c r="C1" s="18" t="s">
        <v>0</v>
      </c>
      <c r="D1" s="18" t="s">
        <v>226</v>
      </c>
    </row>
    <row r="2" spans="1:4" x14ac:dyDescent="0.3">
      <c r="A2" s="19" t="s">
        <v>227</v>
      </c>
      <c r="B2" s="19">
        <v>959.2</v>
      </c>
      <c r="C2" s="19" t="s">
        <v>20</v>
      </c>
      <c r="D2" s="19" t="s">
        <v>461</v>
      </c>
    </row>
    <row r="3" spans="1:4" x14ac:dyDescent="0.3">
      <c r="A3" s="19" t="s">
        <v>227</v>
      </c>
      <c r="B3" s="19">
        <v>959.2</v>
      </c>
      <c r="C3" s="19" t="s">
        <v>100</v>
      </c>
      <c r="D3" s="19" t="s">
        <v>462</v>
      </c>
    </row>
    <row r="4" spans="1:4" x14ac:dyDescent="0.3">
      <c r="A4" s="19" t="s">
        <v>227</v>
      </c>
      <c r="B4" s="19">
        <v>959.2</v>
      </c>
      <c r="C4" s="19" t="s">
        <v>193</v>
      </c>
      <c r="D4" s="19" t="s">
        <v>463</v>
      </c>
    </row>
    <row r="5" spans="1:4" x14ac:dyDescent="0.3">
      <c r="A5" s="19" t="s">
        <v>229</v>
      </c>
      <c r="B5" s="19">
        <v>231.68</v>
      </c>
      <c r="C5" s="19" t="s">
        <v>128</v>
      </c>
      <c r="D5" s="19" t="s">
        <v>464</v>
      </c>
    </row>
    <row r="6" spans="1:4" x14ac:dyDescent="0.3">
      <c r="A6" s="19" t="s">
        <v>229</v>
      </c>
      <c r="B6" s="19">
        <v>231.68</v>
      </c>
      <c r="C6" s="19" t="s">
        <v>100</v>
      </c>
      <c r="D6" s="19" t="s">
        <v>465</v>
      </c>
    </row>
    <row r="7" spans="1:4" x14ac:dyDescent="0.3">
      <c r="A7" s="19" t="s">
        <v>229</v>
      </c>
      <c r="B7" s="19">
        <v>231.68</v>
      </c>
      <c r="C7" s="19" t="s">
        <v>36</v>
      </c>
      <c r="D7" s="19" t="s">
        <v>466</v>
      </c>
    </row>
    <row r="8" spans="1:4" x14ac:dyDescent="0.3">
      <c r="A8" s="19" t="s">
        <v>229</v>
      </c>
      <c r="B8" s="19">
        <v>231.68</v>
      </c>
      <c r="C8" s="19" t="s">
        <v>200</v>
      </c>
      <c r="D8" s="19" t="s">
        <v>467</v>
      </c>
    </row>
    <row r="9" spans="1:4" x14ac:dyDescent="0.3">
      <c r="A9" s="19" t="s">
        <v>229</v>
      </c>
      <c r="B9" s="19">
        <v>231.68</v>
      </c>
      <c r="C9" s="19" t="s">
        <v>65</v>
      </c>
      <c r="D9" s="19" t="s">
        <v>468</v>
      </c>
    </row>
    <row r="10" spans="1:4" x14ac:dyDescent="0.3">
      <c r="A10" s="19" t="s">
        <v>231</v>
      </c>
      <c r="B10" s="19">
        <v>714.03</v>
      </c>
      <c r="C10" s="19" t="s">
        <v>66</v>
      </c>
      <c r="D10" s="19" t="s">
        <v>469</v>
      </c>
    </row>
    <row r="11" spans="1:4" x14ac:dyDescent="0.3">
      <c r="A11" s="19" t="s">
        <v>231</v>
      </c>
      <c r="B11" s="19">
        <v>714.03</v>
      </c>
      <c r="C11" s="19" t="s">
        <v>92</v>
      </c>
      <c r="D11" s="19" t="s">
        <v>470</v>
      </c>
    </row>
    <row r="12" spans="1:4" x14ac:dyDescent="0.3">
      <c r="A12" s="19" t="s">
        <v>231</v>
      </c>
      <c r="B12" s="19">
        <v>714.03</v>
      </c>
      <c r="C12" s="19" t="s">
        <v>95</v>
      </c>
      <c r="D12" s="19" t="s">
        <v>471</v>
      </c>
    </row>
    <row r="13" spans="1:4" x14ac:dyDescent="0.3">
      <c r="A13" s="19" t="s">
        <v>231</v>
      </c>
      <c r="B13" s="19">
        <v>714.03</v>
      </c>
      <c r="C13" s="19" t="s">
        <v>220</v>
      </c>
      <c r="D13" s="19" t="s">
        <v>472</v>
      </c>
    </row>
    <row r="14" spans="1:4" x14ac:dyDescent="0.3">
      <c r="A14" s="19" t="s">
        <v>233</v>
      </c>
      <c r="B14" s="19">
        <v>571.88</v>
      </c>
      <c r="C14" s="19" t="s">
        <v>161</v>
      </c>
      <c r="D14" s="19" t="s">
        <v>473</v>
      </c>
    </row>
    <row r="15" spans="1:4" x14ac:dyDescent="0.3">
      <c r="A15" s="19" t="s">
        <v>233</v>
      </c>
      <c r="B15" s="19">
        <v>571.88</v>
      </c>
      <c r="C15" s="19" t="s">
        <v>53</v>
      </c>
      <c r="D15" s="19" t="s">
        <v>474</v>
      </c>
    </row>
    <row r="16" spans="1:4" x14ac:dyDescent="0.3">
      <c r="A16" s="19" t="s">
        <v>233</v>
      </c>
      <c r="B16" s="19">
        <v>571.88</v>
      </c>
      <c r="C16" s="19" t="s">
        <v>191</v>
      </c>
      <c r="D16" s="19" t="s">
        <v>475</v>
      </c>
    </row>
    <row r="17" spans="1:4" x14ac:dyDescent="0.3">
      <c r="A17" s="19" t="s">
        <v>233</v>
      </c>
      <c r="B17" s="19">
        <v>571.88</v>
      </c>
      <c r="C17" s="19" t="s">
        <v>157</v>
      </c>
      <c r="D17" s="19" t="s">
        <v>476</v>
      </c>
    </row>
    <row r="18" spans="1:4" x14ac:dyDescent="0.3">
      <c r="A18" s="19" t="s">
        <v>233</v>
      </c>
      <c r="B18" s="19">
        <v>571.88</v>
      </c>
      <c r="C18" s="19" t="s">
        <v>202</v>
      </c>
      <c r="D18" s="19" t="s">
        <v>477</v>
      </c>
    </row>
    <row r="19" spans="1:4" x14ac:dyDescent="0.3">
      <c r="A19" s="19" t="s">
        <v>235</v>
      </c>
      <c r="B19" s="19">
        <v>114.57</v>
      </c>
      <c r="C19" s="19" t="s">
        <v>120</v>
      </c>
      <c r="D19" s="19" t="s">
        <v>478</v>
      </c>
    </row>
    <row r="20" spans="1:4" x14ac:dyDescent="0.3">
      <c r="A20" s="19" t="s">
        <v>235</v>
      </c>
      <c r="B20" s="19">
        <v>114.57</v>
      </c>
      <c r="C20" s="19" t="s">
        <v>182</v>
      </c>
      <c r="D20" s="19" t="s">
        <v>479</v>
      </c>
    </row>
    <row r="21" spans="1:4" x14ac:dyDescent="0.3">
      <c r="A21" s="19" t="s">
        <v>235</v>
      </c>
      <c r="B21" s="19">
        <v>114.57</v>
      </c>
      <c r="C21" s="19" t="s">
        <v>129</v>
      </c>
      <c r="D21" s="19" t="s">
        <v>480</v>
      </c>
    </row>
    <row r="22" spans="1:4" x14ac:dyDescent="0.3">
      <c r="A22" s="19" t="s">
        <v>235</v>
      </c>
      <c r="B22" s="19">
        <v>114.57</v>
      </c>
      <c r="C22" s="19" t="s">
        <v>55</v>
      </c>
      <c r="D22" s="19" t="s">
        <v>481</v>
      </c>
    </row>
    <row r="23" spans="1:4" x14ac:dyDescent="0.3">
      <c r="A23" s="19" t="s">
        <v>237</v>
      </c>
      <c r="B23" s="19">
        <v>790.74</v>
      </c>
      <c r="C23" s="19" t="s">
        <v>22</v>
      </c>
      <c r="D23" s="19" t="s">
        <v>482</v>
      </c>
    </row>
    <row r="24" spans="1:4" x14ac:dyDescent="0.3">
      <c r="A24" s="19" t="s">
        <v>237</v>
      </c>
      <c r="B24" s="19">
        <v>790.74</v>
      </c>
      <c r="C24" s="19" t="s">
        <v>152</v>
      </c>
      <c r="D24" s="19" t="s">
        <v>483</v>
      </c>
    </row>
    <row r="25" spans="1:4" x14ac:dyDescent="0.3">
      <c r="A25" s="19" t="s">
        <v>237</v>
      </c>
      <c r="B25" s="19">
        <v>790.74</v>
      </c>
      <c r="C25" s="19" t="s">
        <v>212</v>
      </c>
      <c r="D25" s="19" t="s">
        <v>484</v>
      </c>
    </row>
    <row r="26" spans="1:4" x14ac:dyDescent="0.3">
      <c r="A26" s="19" t="s">
        <v>237</v>
      </c>
      <c r="B26" s="19">
        <v>790.74</v>
      </c>
      <c r="C26" s="19" t="s">
        <v>148</v>
      </c>
      <c r="D26" s="19" t="s">
        <v>485</v>
      </c>
    </row>
    <row r="27" spans="1:4" x14ac:dyDescent="0.3">
      <c r="A27" s="19" t="s">
        <v>237</v>
      </c>
      <c r="B27" s="19">
        <v>790.74</v>
      </c>
      <c r="C27" s="19" t="s">
        <v>146</v>
      </c>
      <c r="D27" s="19" t="s">
        <v>486</v>
      </c>
    </row>
    <row r="28" spans="1:4" x14ac:dyDescent="0.3">
      <c r="A28" s="19" t="s">
        <v>239</v>
      </c>
      <c r="B28" s="19">
        <v>847.51</v>
      </c>
      <c r="C28" s="19" t="s">
        <v>118</v>
      </c>
      <c r="D28" s="19" t="s">
        <v>487</v>
      </c>
    </row>
    <row r="29" spans="1:4" x14ac:dyDescent="0.3">
      <c r="A29" s="19" t="s">
        <v>239</v>
      </c>
      <c r="B29" s="19">
        <v>847.51</v>
      </c>
      <c r="C29" s="19" t="s">
        <v>171</v>
      </c>
      <c r="D29" s="19" t="s">
        <v>488</v>
      </c>
    </row>
    <row r="30" spans="1:4" x14ac:dyDescent="0.3">
      <c r="A30" s="19" t="s">
        <v>239</v>
      </c>
      <c r="B30" s="19">
        <v>847.51</v>
      </c>
      <c r="C30" s="19" t="s">
        <v>91</v>
      </c>
      <c r="D30" s="19" t="s">
        <v>489</v>
      </c>
    </row>
    <row r="31" spans="1:4" x14ac:dyDescent="0.3">
      <c r="A31" s="19" t="s">
        <v>239</v>
      </c>
      <c r="B31" s="19">
        <v>847.51</v>
      </c>
      <c r="C31" s="19" t="s">
        <v>119</v>
      </c>
      <c r="D31" s="19" t="s">
        <v>490</v>
      </c>
    </row>
    <row r="32" spans="1:4" x14ac:dyDescent="0.3">
      <c r="A32" s="19" t="s">
        <v>239</v>
      </c>
      <c r="B32" s="19">
        <v>847.51</v>
      </c>
      <c r="C32" s="19" t="s">
        <v>156</v>
      </c>
      <c r="D32" s="19" t="s">
        <v>491</v>
      </c>
    </row>
    <row r="33" spans="1:4" x14ac:dyDescent="0.3">
      <c r="A33" s="19" t="s">
        <v>241</v>
      </c>
      <c r="B33" s="19">
        <v>610.79999999999995</v>
      </c>
      <c r="C33" s="19" t="s">
        <v>47</v>
      </c>
      <c r="D33" s="19" t="s">
        <v>492</v>
      </c>
    </row>
    <row r="34" spans="1:4" x14ac:dyDescent="0.3">
      <c r="A34" s="19" t="s">
        <v>241</v>
      </c>
      <c r="B34" s="19">
        <v>610.79999999999995</v>
      </c>
      <c r="C34" s="19" t="s">
        <v>31</v>
      </c>
      <c r="D34" s="19" t="s">
        <v>493</v>
      </c>
    </row>
    <row r="35" spans="1:4" x14ac:dyDescent="0.3">
      <c r="A35" s="19" t="s">
        <v>241</v>
      </c>
      <c r="B35" s="19">
        <v>610.79999999999995</v>
      </c>
      <c r="C35" s="19" t="s">
        <v>83</v>
      </c>
      <c r="D35" s="19" t="s">
        <v>494</v>
      </c>
    </row>
    <row r="36" spans="1:4" x14ac:dyDescent="0.3">
      <c r="A36" s="19" t="s">
        <v>241</v>
      </c>
      <c r="B36" s="19">
        <v>610.79999999999995</v>
      </c>
      <c r="C36" s="19" t="s">
        <v>184</v>
      </c>
      <c r="D36" s="19" t="s">
        <v>495</v>
      </c>
    </row>
    <row r="37" spans="1:4" x14ac:dyDescent="0.3">
      <c r="A37" s="19" t="s">
        <v>243</v>
      </c>
      <c r="B37" s="19">
        <v>390.06</v>
      </c>
      <c r="C37" s="19" t="s">
        <v>177</v>
      </c>
      <c r="D37" s="19" t="s">
        <v>496</v>
      </c>
    </row>
    <row r="38" spans="1:4" x14ac:dyDescent="0.3">
      <c r="A38" s="19" t="s">
        <v>243</v>
      </c>
      <c r="B38" s="19">
        <v>390.06</v>
      </c>
      <c r="C38" s="19" t="s">
        <v>166</v>
      </c>
      <c r="D38" s="19" t="s">
        <v>497</v>
      </c>
    </row>
    <row r="39" spans="1:4" x14ac:dyDescent="0.3">
      <c r="A39" s="19" t="s">
        <v>243</v>
      </c>
      <c r="B39" s="19">
        <v>390.06</v>
      </c>
      <c r="C39" s="19" t="s">
        <v>81</v>
      </c>
      <c r="D39" s="19" t="s">
        <v>498</v>
      </c>
    </row>
    <row r="40" spans="1:4" x14ac:dyDescent="0.3">
      <c r="A40" s="19" t="s">
        <v>243</v>
      </c>
      <c r="B40" s="19">
        <v>390.06</v>
      </c>
      <c r="C40" s="19" t="s">
        <v>87</v>
      </c>
      <c r="D40" s="19" t="s">
        <v>499</v>
      </c>
    </row>
    <row r="41" spans="1:4" x14ac:dyDescent="0.3">
      <c r="A41" s="19" t="s">
        <v>245</v>
      </c>
      <c r="B41" s="19">
        <v>932.3</v>
      </c>
      <c r="C41" s="19" t="s">
        <v>75</v>
      </c>
      <c r="D41" s="19" t="s">
        <v>500</v>
      </c>
    </row>
    <row r="42" spans="1:4" x14ac:dyDescent="0.3">
      <c r="A42" s="19" t="s">
        <v>245</v>
      </c>
      <c r="B42" s="19">
        <v>932.3</v>
      </c>
      <c r="C42" s="19" t="s">
        <v>95</v>
      </c>
      <c r="D42" s="19" t="s">
        <v>501</v>
      </c>
    </row>
    <row r="43" spans="1:4" x14ac:dyDescent="0.3">
      <c r="A43" s="19" t="s">
        <v>245</v>
      </c>
      <c r="B43" s="19">
        <v>932.3</v>
      </c>
      <c r="C43" s="19" t="s">
        <v>50</v>
      </c>
      <c r="D43" s="19" t="s">
        <v>502</v>
      </c>
    </row>
    <row r="44" spans="1:4" x14ac:dyDescent="0.3">
      <c r="A44" s="19" t="s">
        <v>245</v>
      </c>
      <c r="B44" s="19">
        <v>932.3</v>
      </c>
      <c r="C44" s="19" t="s">
        <v>209</v>
      </c>
      <c r="D44" s="19" t="s">
        <v>503</v>
      </c>
    </row>
    <row r="45" spans="1:4" x14ac:dyDescent="0.3">
      <c r="A45" s="19" t="s">
        <v>245</v>
      </c>
      <c r="B45" s="19">
        <v>932.3</v>
      </c>
      <c r="C45" s="19" t="s">
        <v>33</v>
      </c>
      <c r="D45" s="19" t="s">
        <v>504</v>
      </c>
    </row>
    <row r="46" spans="1:4" x14ac:dyDescent="0.3">
      <c r="A46" s="19" t="s">
        <v>247</v>
      </c>
      <c r="B46" s="19">
        <v>795.74</v>
      </c>
      <c r="C46" s="19" t="s">
        <v>156</v>
      </c>
      <c r="D46" s="19" t="s">
        <v>505</v>
      </c>
    </row>
    <row r="47" spans="1:4" x14ac:dyDescent="0.3">
      <c r="A47" s="19" t="s">
        <v>247</v>
      </c>
      <c r="B47" s="19">
        <v>795.74</v>
      </c>
      <c r="C47" s="19" t="s">
        <v>219</v>
      </c>
      <c r="D47" s="19" t="s">
        <v>506</v>
      </c>
    </row>
    <row r="48" spans="1:4" x14ac:dyDescent="0.3">
      <c r="A48" s="19" t="s">
        <v>247</v>
      </c>
      <c r="B48" s="19">
        <v>795.74</v>
      </c>
      <c r="C48" s="19" t="s">
        <v>62</v>
      </c>
      <c r="D48" s="19" t="s">
        <v>507</v>
      </c>
    </row>
    <row r="49" spans="1:4" x14ac:dyDescent="0.3">
      <c r="A49" s="19" t="s">
        <v>247</v>
      </c>
      <c r="B49" s="19">
        <v>795.74</v>
      </c>
      <c r="C49" s="19" t="s">
        <v>150</v>
      </c>
      <c r="D49" s="19" t="s">
        <v>508</v>
      </c>
    </row>
    <row r="50" spans="1:4" x14ac:dyDescent="0.3">
      <c r="A50" s="19" t="s">
        <v>247</v>
      </c>
      <c r="B50" s="19">
        <v>795.74</v>
      </c>
      <c r="C50" s="19" t="s">
        <v>216</v>
      </c>
      <c r="D50" s="19" t="s">
        <v>509</v>
      </c>
    </row>
    <row r="51" spans="1:4" x14ac:dyDescent="0.3">
      <c r="A51" s="19" t="s">
        <v>249</v>
      </c>
      <c r="B51" s="19">
        <v>986.62</v>
      </c>
      <c r="C51" s="19" t="s">
        <v>215</v>
      </c>
      <c r="D51" s="19" t="s">
        <v>510</v>
      </c>
    </row>
    <row r="52" spans="1:4" x14ac:dyDescent="0.3">
      <c r="A52" s="19" t="s">
        <v>249</v>
      </c>
      <c r="B52" s="19">
        <v>986.62</v>
      </c>
      <c r="C52" s="19" t="s">
        <v>176</v>
      </c>
      <c r="D52" s="19" t="s">
        <v>511</v>
      </c>
    </row>
    <row r="53" spans="1:4" x14ac:dyDescent="0.3">
      <c r="A53" s="19" t="s">
        <v>249</v>
      </c>
      <c r="B53" s="19">
        <v>986.62</v>
      </c>
      <c r="C53" s="19" t="s">
        <v>103</v>
      </c>
      <c r="D53" s="19" t="s">
        <v>512</v>
      </c>
    </row>
    <row r="54" spans="1:4" x14ac:dyDescent="0.3">
      <c r="A54" s="19" t="s">
        <v>251</v>
      </c>
      <c r="B54" s="19">
        <v>467.3</v>
      </c>
      <c r="C54" s="19" t="s">
        <v>118</v>
      </c>
      <c r="D54" s="19" t="s">
        <v>513</v>
      </c>
    </row>
    <row r="55" spans="1:4" x14ac:dyDescent="0.3">
      <c r="A55" s="19" t="s">
        <v>251</v>
      </c>
      <c r="B55" s="19">
        <v>467.3</v>
      </c>
      <c r="C55" s="19" t="s">
        <v>167</v>
      </c>
      <c r="D55" s="19" t="s">
        <v>514</v>
      </c>
    </row>
    <row r="56" spans="1:4" x14ac:dyDescent="0.3">
      <c r="A56" s="19" t="s">
        <v>253</v>
      </c>
      <c r="B56" s="19">
        <v>807.86</v>
      </c>
      <c r="C56" s="19" t="s">
        <v>156</v>
      </c>
      <c r="D56" s="19" t="s">
        <v>515</v>
      </c>
    </row>
    <row r="57" spans="1:4" x14ac:dyDescent="0.3">
      <c r="A57" s="19" t="s">
        <v>253</v>
      </c>
      <c r="B57" s="19">
        <v>807.86</v>
      </c>
      <c r="C57" s="19" t="s">
        <v>213</v>
      </c>
      <c r="D57" s="19" t="s">
        <v>516</v>
      </c>
    </row>
    <row r="58" spans="1:4" x14ac:dyDescent="0.3">
      <c r="A58" s="19" t="s">
        <v>255</v>
      </c>
      <c r="B58" s="19">
        <v>264.23</v>
      </c>
      <c r="C58" s="19" t="s">
        <v>46</v>
      </c>
      <c r="D58" s="19" t="s">
        <v>517</v>
      </c>
    </row>
    <row r="59" spans="1:4" x14ac:dyDescent="0.3">
      <c r="A59" s="19" t="s">
        <v>255</v>
      </c>
      <c r="B59" s="19">
        <v>264.23</v>
      </c>
      <c r="C59" s="19" t="s">
        <v>6</v>
      </c>
      <c r="D59" s="19" t="s">
        <v>518</v>
      </c>
    </row>
    <row r="60" spans="1:4" x14ac:dyDescent="0.3">
      <c r="A60" s="19" t="s">
        <v>255</v>
      </c>
      <c r="B60" s="19">
        <v>264.23</v>
      </c>
      <c r="C60" s="19" t="s">
        <v>87</v>
      </c>
      <c r="D60" s="19" t="s">
        <v>519</v>
      </c>
    </row>
    <row r="61" spans="1:4" x14ac:dyDescent="0.3">
      <c r="A61" s="19" t="s">
        <v>255</v>
      </c>
      <c r="B61" s="19">
        <v>264.23</v>
      </c>
      <c r="C61" s="19" t="s">
        <v>129</v>
      </c>
      <c r="D61" s="19" t="s">
        <v>520</v>
      </c>
    </row>
    <row r="62" spans="1:4" x14ac:dyDescent="0.3">
      <c r="A62" s="19" t="s">
        <v>257</v>
      </c>
      <c r="B62" s="19">
        <v>724.63</v>
      </c>
      <c r="C62" s="19" t="s">
        <v>192</v>
      </c>
      <c r="D62" s="19" t="s">
        <v>521</v>
      </c>
    </row>
    <row r="63" spans="1:4" x14ac:dyDescent="0.3">
      <c r="A63" s="19" t="s">
        <v>257</v>
      </c>
      <c r="B63" s="19">
        <v>724.63</v>
      </c>
      <c r="C63" s="19" t="s">
        <v>18</v>
      </c>
      <c r="D63" s="19" t="s">
        <v>522</v>
      </c>
    </row>
    <row r="64" spans="1:4" x14ac:dyDescent="0.3">
      <c r="A64" s="19" t="s">
        <v>257</v>
      </c>
      <c r="B64" s="19">
        <v>724.63</v>
      </c>
      <c r="C64" s="19" t="s">
        <v>25</v>
      </c>
      <c r="D64" s="19" t="s">
        <v>523</v>
      </c>
    </row>
    <row r="65" spans="1:4" x14ac:dyDescent="0.3">
      <c r="A65" s="19" t="s">
        <v>257</v>
      </c>
      <c r="B65" s="19">
        <v>724.63</v>
      </c>
      <c r="C65" s="19" t="s">
        <v>75</v>
      </c>
      <c r="D65" s="19" t="s">
        <v>524</v>
      </c>
    </row>
    <row r="66" spans="1:4" x14ac:dyDescent="0.3">
      <c r="A66" s="19" t="s">
        <v>257</v>
      </c>
      <c r="B66" s="19">
        <v>724.63</v>
      </c>
      <c r="C66" s="19" t="s">
        <v>43</v>
      </c>
      <c r="D66" s="19" t="s">
        <v>525</v>
      </c>
    </row>
    <row r="67" spans="1:4" x14ac:dyDescent="0.3">
      <c r="A67" s="19" t="s">
        <v>259</v>
      </c>
      <c r="B67" s="19">
        <v>341.24</v>
      </c>
      <c r="C67" s="19" t="s">
        <v>149</v>
      </c>
      <c r="D67" s="19" t="s">
        <v>526</v>
      </c>
    </row>
    <row r="68" spans="1:4" x14ac:dyDescent="0.3">
      <c r="A68" s="19" t="s">
        <v>259</v>
      </c>
      <c r="B68" s="19">
        <v>341.24</v>
      </c>
      <c r="C68" s="19" t="s">
        <v>26</v>
      </c>
      <c r="D68" s="19" t="s">
        <v>527</v>
      </c>
    </row>
    <row r="69" spans="1:4" x14ac:dyDescent="0.3">
      <c r="A69" s="19" t="s">
        <v>261</v>
      </c>
      <c r="B69" s="19">
        <v>763.97</v>
      </c>
      <c r="C69" s="19" t="s">
        <v>203</v>
      </c>
      <c r="D69" s="19" t="s">
        <v>528</v>
      </c>
    </row>
    <row r="70" spans="1:4" x14ac:dyDescent="0.3">
      <c r="A70" s="19" t="s">
        <v>261</v>
      </c>
      <c r="B70" s="19">
        <v>763.97</v>
      </c>
      <c r="C70" s="19" t="s">
        <v>183</v>
      </c>
      <c r="D70" s="19" t="s">
        <v>529</v>
      </c>
    </row>
    <row r="71" spans="1:4" x14ac:dyDescent="0.3">
      <c r="A71" s="19" t="s">
        <v>261</v>
      </c>
      <c r="B71" s="19">
        <v>763.97</v>
      </c>
      <c r="C71" s="19" t="s">
        <v>57</v>
      </c>
      <c r="D71" s="19" t="s">
        <v>530</v>
      </c>
    </row>
    <row r="72" spans="1:4" x14ac:dyDescent="0.3">
      <c r="A72" s="19" t="s">
        <v>261</v>
      </c>
      <c r="B72" s="19">
        <v>763.97</v>
      </c>
      <c r="C72" s="19" t="s">
        <v>128</v>
      </c>
      <c r="D72" s="19" t="s">
        <v>531</v>
      </c>
    </row>
    <row r="73" spans="1:4" x14ac:dyDescent="0.3">
      <c r="A73" s="19" t="s">
        <v>261</v>
      </c>
      <c r="B73" s="19">
        <v>763.97</v>
      </c>
      <c r="C73" s="19" t="s">
        <v>91</v>
      </c>
      <c r="D73" s="19" t="s">
        <v>532</v>
      </c>
    </row>
    <row r="74" spans="1:4" x14ac:dyDescent="0.3">
      <c r="A74" s="19" t="s">
        <v>263</v>
      </c>
      <c r="B74" s="19">
        <v>459.56</v>
      </c>
      <c r="C74" s="19" t="s">
        <v>56</v>
      </c>
      <c r="D74" s="19" t="s">
        <v>533</v>
      </c>
    </row>
    <row r="75" spans="1:4" x14ac:dyDescent="0.3">
      <c r="A75" s="19" t="s">
        <v>263</v>
      </c>
      <c r="B75" s="19">
        <v>459.56</v>
      </c>
      <c r="C75" s="19" t="s">
        <v>58</v>
      </c>
      <c r="D75" s="19" t="s">
        <v>534</v>
      </c>
    </row>
    <row r="76" spans="1:4" x14ac:dyDescent="0.3">
      <c r="A76" s="19" t="s">
        <v>263</v>
      </c>
      <c r="B76" s="19">
        <v>459.56</v>
      </c>
      <c r="C76" s="19" t="s">
        <v>196</v>
      </c>
      <c r="D76" s="19" t="s">
        <v>535</v>
      </c>
    </row>
    <row r="77" spans="1:4" x14ac:dyDescent="0.3">
      <c r="A77" s="19" t="s">
        <v>263</v>
      </c>
      <c r="B77" s="19">
        <v>459.56</v>
      </c>
      <c r="C77" s="19" t="s">
        <v>90</v>
      </c>
      <c r="D77" s="19" t="s">
        <v>536</v>
      </c>
    </row>
    <row r="78" spans="1:4" x14ac:dyDescent="0.3">
      <c r="A78" s="19" t="s">
        <v>263</v>
      </c>
      <c r="B78" s="19">
        <v>459.56</v>
      </c>
      <c r="C78" s="19" t="s">
        <v>143</v>
      </c>
      <c r="D78" s="19" t="s">
        <v>537</v>
      </c>
    </row>
    <row r="79" spans="1:4" x14ac:dyDescent="0.3">
      <c r="A79" s="19" t="s">
        <v>265</v>
      </c>
      <c r="B79" s="19">
        <v>181.54</v>
      </c>
      <c r="C79" s="19" t="s">
        <v>146</v>
      </c>
      <c r="D79" s="19" t="s">
        <v>538</v>
      </c>
    </row>
    <row r="80" spans="1:4" x14ac:dyDescent="0.3">
      <c r="A80" s="19" t="s">
        <v>265</v>
      </c>
      <c r="B80" s="19">
        <v>181.54</v>
      </c>
      <c r="C80" s="19" t="s">
        <v>89</v>
      </c>
      <c r="D80" s="19" t="s">
        <v>539</v>
      </c>
    </row>
    <row r="81" spans="1:4" x14ac:dyDescent="0.3">
      <c r="A81" s="19" t="s">
        <v>267</v>
      </c>
      <c r="B81" s="19">
        <v>553.44000000000005</v>
      </c>
      <c r="C81" s="19" t="s">
        <v>33</v>
      </c>
      <c r="D81" s="19" t="s">
        <v>540</v>
      </c>
    </row>
    <row r="82" spans="1:4" x14ac:dyDescent="0.3">
      <c r="A82" s="19" t="s">
        <v>267</v>
      </c>
      <c r="B82" s="19">
        <v>553.44000000000005</v>
      </c>
      <c r="C82" s="19" t="s">
        <v>96</v>
      </c>
      <c r="D82" s="19" t="s">
        <v>541</v>
      </c>
    </row>
    <row r="83" spans="1:4" x14ac:dyDescent="0.3">
      <c r="A83" s="19" t="s">
        <v>267</v>
      </c>
      <c r="B83" s="19">
        <v>553.44000000000005</v>
      </c>
      <c r="C83" s="19" t="s">
        <v>130</v>
      </c>
      <c r="D83" s="19" t="s">
        <v>542</v>
      </c>
    </row>
    <row r="84" spans="1:4" x14ac:dyDescent="0.3">
      <c r="A84" s="19" t="s">
        <v>267</v>
      </c>
      <c r="B84" s="19">
        <v>553.44000000000005</v>
      </c>
      <c r="C84" s="19" t="s">
        <v>205</v>
      </c>
      <c r="D84" s="19" t="s">
        <v>543</v>
      </c>
    </row>
    <row r="85" spans="1:4" x14ac:dyDescent="0.3">
      <c r="A85" s="19" t="s">
        <v>267</v>
      </c>
      <c r="B85" s="19">
        <v>553.44000000000005</v>
      </c>
      <c r="C85" s="19" t="s">
        <v>18</v>
      </c>
      <c r="D85" s="19" t="s">
        <v>544</v>
      </c>
    </row>
    <row r="86" spans="1:4" x14ac:dyDescent="0.3">
      <c r="A86" s="19" t="s">
        <v>269</v>
      </c>
      <c r="B86" s="19">
        <v>275.77</v>
      </c>
      <c r="C86" s="19" t="s">
        <v>196</v>
      </c>
      <c r="D86" s="19" t="s">
        <v>545</v>
      </c>
    </row>
    <row r="87" spans="1:4" x14ac:dyDescent="0.3">
      <c r="A87" s="19" t="s">
        <v>269</v>
      </c>
      <c r="B87" s="19">
        <v>275.77</v>
      </c>
      <c r="C87" s="19" t="s">
        <v>75</v>
      </c>
      <c r="D87" s="19" t="s">
        <v>546</v>
      </c>
    </row>
    <row r="88" spans="1:4" x14ac:dyDescent="0.3">
      <c r="A88" s="19" t="s">
        <v>269</v>
      </c>
      <c r="B88" s="19">
        <v>275.77</v>
      </c>
      <c r="C88" s="19" t="s">
        <v>47</v>
      </c>
      <c r="D88" s="19" t="s">
        <v>547</v>
      </c>
    </row>
    <row r="89" spans="1:4" x14ac:dyDescent="0.3">
      <c r="A89" s="19" t="s">
        <v>271</v>
      </c>
      <c r="B89" s="19">
        <v>991.03</v>
      </c>
      <c r="C89" s="19" t="s">
        <v>108</v>
      </c>
      <c r="D89" s="19" t="s">
        <v>548</v>
      </c>
    </row>
    <row r="90" spans="1:4" x14ac:dyDescent="0.3">
      <c r="A90" s="19" t="s">
        <v>271</v>
      </c>
      <c r="B90" s="19">
        <v>991.03</v>
      </c>
      <c r="C90" s="19" t="s">
        <v>170</v>
      </c>
      <c r="D90" s="19" t="s">
        <v>549</v>
      </c>
    </row>
    <row r="91" spans="1:4" x14ac:dyDescent="0.3">
      <c r="A91" s="19" t="s">
        <v>271</v>
      </c>
      <c r="B91" s="19">
        <v>991.03</v>
      </c>
      <c r="C91" s="19" t="s">
        <v>89</v>
      </c>
      <c r="D91" s="19" t="s">
        <v>550</v>
      </c>
    </row>
    <row r="92" spans="1:4" x14ac:dyDescent="0.3">
      <c r="A92" s="19" t="s">
        <v>271</v>
      </c>
      <c r="B92" s="19">
        <v>991.03</v>
      </c>
      <c r="C92" s="19" t="s">
        <v>80</v>
      </c>
      <c r="D92" s="19" t="s">
        <v>551</v>
      </c>
    </row>
    <row r="93" spans="1:4" x14ac:dyDescent="0.3">
      <c r="A93" s="19" t="s">
        <v>271</v>
      </c>
      <c r="B93" s="19">
        <v>991.03</v>
      </c>
      <c r="C93" s="19" t="s">
        <v>125</v>
      </c>
      <c r="D93" s="19" t="s">
        <v>552</v>
      </c>
    </row>
    <row r="94" spans="1:4" x14ac:dyDescent="0.3">
      <c r="A94" s="19" t="s">
        <v>273</v>
      </c>
      <c r="B94" s="19">
        <v>818.45</v>
      </c>
      <c r="C94" s="19" t="s">
        <v>89</v>
      </c>
      <c r="D94" s="19" t="s">
        <v>553</v>
      </c>
    </row>
    <row r="95" spans="1:4" x14ac:dyDescent="0.3">
      <c r="A95" s="19" t="s">
        <v>273</v>
      </c>
      <c r="B95" s="19">
        <v>818.45</v>
      </c>
      <c r="C95" s="19" t="s">
        <v>208</v>
      </c>
      <c r="D95" s="19" t="s">
        <v>554</v>
      </c>
    </row>
    <row r="96" spans="1:4" x14ac:dyDescent="0.3">
      <c r="A96" s="19" t="s">
        <v>273</v>
      </c>
      <c r="B96" s="19">
        <v>818.45</v>
      </c>
      <c r="C96" s="19" t="s">
        <v>74</v>
      </c>
      <c r="D96" s="19" t="s">
        <v>555</v>
      </c>
    </row>
    <row r="97" spans="1:4" x14ac:dyDescent="0.3">
      <c r="A97" s="19" t="s">
        <v>273</v>
      </c>
      <c r="B97" s="19">
        <v>818.45</v>
      </c>
      <c r="C97" s="19" t="s">
        <v>61</v>
      </c>
      <c r="D97" s="19" t="s">
        <v>556</v>
      </c>
    </row>
    <row r="98" spans="1:4" x14ac:dyDescent="0.3">
      <c r="A98" s="19" t="s">
        <v>273</v>
      </c>
      <c r="B98" s="19">
        <v>818.45</v>
      </c>
      <c r="C98" s="19" t="s">
        <v>207</v>
      </c>
      <c r="D98" s="19" t="s">
        <v>557</v>
      </c>
    </row>
    <row r="99" spans="1:4" x14ac:dyDescent="0.3">
      <c r="A99" s="19" t="s">
        <v>275</v>
      </c>
      <c r="B99" s="19">
        <v>289.77</v>
      </c>
      <c r="C99" s="19" t="s">
        <v>168</v>
      </c>
      <c r="D99" s="19" t="s">
        <v>558</v>
      </c>
    </row>
    <row r="100" spans="1:4" x14ac:dyDescent="0.3">
      <c r="A100" s="19" t="s">
        <v>275</v>
      </c>
      <c r="B100" s="19">
        <v>289.77</v>
      </c>
      <c r="C100" s="19" t="s">
        <v>187</v>
      </c>
      <c r="D100" s="19" t="s">
        <v>559</v>
      </c>
    </row>
    <row r="101" spans="1:4" x14ac:dyDescent="0.3">
      <c r="A101" s="19" t="s">
        <v>275</v>
      </c>
      <c r="B101" s="19">
        <v>289.77</v>
      </c>
      <c r="C101" s="19" t="s">
        <v>191</v>
      </c>
      <c r="D101" s="19" t="s">
        <v>560</v>
      </c>
    </row>
    <row r="102" spans="1:4" x14ac:dyDescent="0.3">
      <c r="A102" s="19" t="s">
        <v>275</v>
      </c>
      <c r="B102" s="19">
        <v>289.77</v>
      </c>
      <c r="C102" s="19" t="s">
        <v>137</v>
      </c>
      <c r="D102" s="19" t="s">
        <v>561</v>
      </c>
    </row>
    <row r="103" spans="1:4" x14ac:dyDescent="0.3">
      <c r="A103" s="19" t="s">
        <v>277</v>
      </c>
      <c r="B103" s="19">
        <v>557.72</v>
      </c>
      <c r="C103" s="19" t="s">
        <v>140</v>
      </c>
      <c r="D103" s="19" t="s">
        <v>562</v>
      </c>
    </row>
    <row r="104" spans="1:4" x14ac:dyDescent="0.3">
      <c r="A104" s="19" t="s">
        <v>277</v>
      </c>
      <c r="B104" s="19">
        <v>557.72</v>
      </c>
      <c r="C104" s="19" t="s">
        <v>178</v>
      </c>
      <c r="D104" s="19" t="s">
        <v>563</v>
      </c>
    </row>
    <row r="105" spans="1:4" x14ac:dyDescent="0.3">
      <c r="A105" s="19" t="s">
        <v>279</v>
      </c>
      <c r="B105" s="19">
        <v>714.81</v>
      </c>
      <c r="C105" s="19" t="s">
        <v>145</v>
      </c>
      <c r="D105" s="19" t="s">
        <v>564</v>
      </c>
    </row>
    <row r="106" spans="1:4" x14ac:dyDescent="0.3">
      <c r="A106" s="19" t="s">
        <v>279</v>
      </c>
      <c r="B106" s="19">
        <v>714.81</v>
      </c>
      <c r="C106" s="19" t="s">
        <v>200</v>
      </c>
      <c r="D106" s="19" t="s">
        <v>565</v>
      </c>
    </row>
    <row r="107" spans="1:4" x14ac:dyDescent="0.3">
      <c r="A107" s="19" t="s">
        <v>281</v>
      </c>
      <c r="B107" s="19">
        <v>318.55</v>
      </c>
      <c r="C107" s="19" t="s">
        <v>75</v>
      </c>
      <c r="D107" s="19" t="s">
        <v>566</v>
      </c>
    </row>
    <row r="108" spans="1:4" x14ac:dyDescent="0.3">
      <c r="A108" s="19" t="s">
        <v>281</v>
      </c>
      <c r="B108" s="19">
        <v>318.55</v>
      </c>
      <c r="C108" s="19" t="s">
        <v>101</v>
      </c>
      <c r="D108" s="19" t="s">
        <v>567</v>
      </c>
    </row>
    <row r="109" spans="1:4" x14ac:dyDescent="0.3">
      <c r="A109" s="19" t="s">
        <v>283</v>
      </c>
      <c r="B109" s="19">
        <v>649.76</v>
      </c>
      <c r="C109" s="19" t="s">
        <v>184</v>
      </c>
      <c r="D109" s="19" t="s">
        <v>568</v>
      </c>
    </row>
    <row r="110" spans="1:4" x14ac:dyDescent="0.3">
      <c r="A110" s="19" t="s">
        <v>283</v>
      </c>
      <c r="B110" s="19">
        <v>649.76</v>
      </c>
      <c r="C110" s="19" t="s">
        <v>80</v>
      </c>
      <c r="D110" s="19" t="s">
        <v>569</v>
      </c>
    </row>
    <row r="111" spans="1:4" x14ac:dyDescent="0.3">
      <c r="A111" s="19" t="s">
        <v>283</v>
      </c>
      <c r="B111" s="19">
        <v>649.76</v>
      </c>
      <c r="C111" s="19" t="s">
        <v>92</v>
      </c>
      <c r="D111" s="19" t="s">
        <v>570</v>
      </c>
    </row>
    <row r="112" spans="1:4" x14ac:dyDescent="0.3">
      <c r="A112" s="19" t="s">
        <v>285</v>
      </c>
      <c r="B112" s="19">
        <v>830.73</v>
      </c>
      <c r="C112" s="19" t="s">
        <v>212</v>
      </c>
      <c r="D112" s="19" t="s">
        <v>571</v>
      </c>
    </row>
    <row r="113" spans="1:4" x14ac:dyDescent="0.3">
      <c r="A113" s="19" t="s">
        <v>285</v>
      </c>
      <c r="B113" s="19">
        <v>830.73</v>
      </c>
      <c r="C113" s="19" t="s">
        <v>116</v>
      </c>
      <c r="D113" s="19" t="s">
        <v>572</v>
      </c>
    </row>
    <row r="114" spans="1:4" x14ac:dyDescent="0.3">
      <c r="A114" s="19" t="s">
        <v>285</v>
      </c>
      <c r="B114" s="19">
        <v>830.73</v>
      </c>
      <c r="C114" s="19" t="s">
        <v>29</v>
      </c>
      <c r="D114" s="19" t="s">
        <v>573</v>
      </c>
    </row>
    <row r="115" spans="1:4" x14ac:dyDescent="0.3">
      <c r="A115" s="19" t="s">
        <v>287</v>
      </c>
      <c r="B115" s="19">
        <v>526.54999999999995</v>
      </c>
      <c r="C115" s="19" t="s">
        <v>31</v>
      </c>
      <c r="D115" s="19" t="s">
        <v>540</v>
      </c>
    </row>
    <row r="116" spans="1:4" x14ac:dyDescent="0.3">
      <c r="A116" s="19" t="s">
        <v>287</v>
      </c>
      <c r="B116" s="19">
        <v>526.54999999999995</v>
      </c>
      <c r="C116" s="19" t="s">
        <v>195</v>
      </c>
      <c r="D116" s="19" t="s">
        <v>574</v>
      </c>
    </row>
    <row r="117" spans="1:4" x14ac:dyDescent="0.3">
      <c r="A117" s="19" t="s">
        <v>287</v>
      </c>
      <c r="B117" s="19">
        <v>526.54999999999995</v>
      </c>
      <c r="C117" s="19" t="s">
        <v>128</v>
      </c>
      <c r="D117" s="19" t="s">
        <v>575</v>
      </c>
    </row>
    <row r="118" spans="1:4" x14ac:dyDescent="0.3">
      <c r="A118" s="19" t="s">
        <v>287</v>
      </c>
      <c r="B118" s="19">
        <v>526.54999999999995</v>
      </c>
      <c r="C118" s="19" t="s">
        <v>53</v>
      </c>
      <c r="D118" s="19" t="s">
        <v>576</v>
      </c>
    </row>
    <row r="119" spans="1:4" x14ac:dyDescent="0.3">
      <c r="A119" s="19" t="s">
        <v>289</v>
      </c>
      <c r="B119" s="19">
        <v>344.93</v>
      </c>
      <c r="C119" s="19" t="s">
        <v>124</v>
      </c>
      <c r="D119" s="19" t="s">
        <v>577</v>
      </c>
    </row>
    <row r="120" spans="1:4" x14ac:dyDescent="0.3">
      <c r="A120" s="19" t="s">
        <v>289</v>
      </c>
      <c r="B120" s="19">
        <v>344.93</v>
      </c>
      <c r="C120" s="19" t="s">
        <v>159</v>
      </c>
      <c r="D120" s="19" t="s">
        <v>578</v>
      </c>
    </row>
    <row r="121" spans="1:4" x14ac:dyDescent="0.3">
      <c r="A121" s="19" t="s">
        <v>289</v>
      </c>
      <c r="B121" s="19">
        <v>344.93</v>
      </c>
      <c r="C121" s="19" t="s">
        <v>171</v>
      </c>
      <c r="D121" s="19" t="s">
        <v>579</v>
      </c>
    </row>
    <row r="122" spans="1:4" x14ac:dyDescent="0.3">
      <c r="A122" s="19" t="s">
        <v>291</v>
      </c>
      <c r="B122" s="19">
        <v>571.66</v>
      </c>
      <c r="C122" s="19" t="s">
        <v>182</v>
      </c>
      <c r="D122" s="19" t="s">
        <v>580</v>
      </c>
    </row>
    <row r="123" spans="1:4" x14ac:dyDescent="0.3">
      <c r="A123" s="19" t="s">
        <v>291</v>
      </c>
      <c r="B123" s="19">
        <v>571.66</v>
      </c>
      <c r="C123" s="19" t="s">
        <v>72</v>
      </c>
      <c r="D123" s="19" t="s">
        <v>581</v>
      </c>
    </row>
    <row r="124" spans="1:4" x14ac:dyDescent="0.3">
      <c r="A124" s="19" t="s">
        <v>291</v>
      </c>
      <c r="B124" s="19">
        <v>571.66</v>
      </c>
      <c r="C124" s="19" t="s">
        <v>190</v>
      </c>
      <c r="D124" s="19" t="s">
        <v>582</v>
      </c>
    </row>
    <row r="125" spans="1:4" x14ac:dyDescent="0.3">
      <c r="A125" s="19" t="s">
        <v>291</v>
      </c>
      <c r="B125" s="19">
        <v>571.66</v>
      </c>
      <c r="C125" s="19" t="s">
        <v>50</v>
      </c>
      <c r="D125" s="19" t="s">
        <v>583</v>
      </c>
    </row>
    <row r="126" spans="1:4" x14ac:dyDescent="0.3">
      <c r="A126" s="19" t="s">
        <v>291</v>
      </c>
      <c r="B126" s="19">
        <v>571.66</v>
      </c>
      <c r="C126" s="19" t="s">
        <v>153</v>
      </c>
      <c r="D126" s="19" t="s">
        <v>584</v>
      </c>
    </row>
    <row r="127" spans="1:4" x14ac:dyDescent="0.3">
      <c r="A127" s="19" t="s">
        <v>293</v>
      </c>
      <c r="B127" s="19">
        <v>867.66</v>
      </c>
      <c r="C127" s="19" t="s">
        <v>168</v>
      </c>
      <c r="D127" s="19" t="s">
        <v>585</v>
      </c>
    </row>
    <row r="128" spans="1:4" x14ac:dyDescent="0.3">
      <c r="A128" s="19" t="s">
        <v>293</v>
      </c>
      <c r="B128" s="19">
        <v>867.66</v>
      </c>
      <c r="C128" s="19" t="s">
        <v>29</v>
      </c>
      <c r="D128" s="19" t="s">
        <v>586</v>
      </c>
    </row>
    <row r="129" spans="1:4" x14ac:dyDescent="0.3">
      <c r="A129" s="19" t="s">
        <v>293</v>
      </c>
      <c r="B129" s="19">
        <v>867.66</v>
      </c>
      <c r="C129" s="19" t="s">
        <v>172</v>
      </c>
      <c r="D129" s="19" t="s">
        <v>587</v>
      </c>
    </row>
    <row r="130" spans="1:4" x14ac:dyDescent="0.3">
      <c r="A130" s="19" t="s">
        <v>293</v>
      </c>
      <c r="B130" s="19">
        <v>867.66</v>
      </c>
      <c r="C130" s="19" t="s">
        <v>179</v>
      </c>
      <c r="D130" s="19" t="s">
        <v>588</v>
      </c>
    </row>
    <row r="131" spans="1:4" x14ac:dyDescent="0.3">
      <c r="A131" s="19" t="s">
        <v>295</v>
      </c>
      <c r="B131" s="19">
        <v>479.41</v>
      </c>
      <c r="C131" s="19" t="s">
        <v>128</v>
      </c>
      <c r="D131" s="19" t="s">
        <v>589</v>
      </c>
    </row>
    <row r="132" spans="1:4" x14ac:dyDescent="0.3">
      <c r="A132" s="19" t="s">
        <v>295</v>
      </c>
      <c r="B132" s="19">
        <v>479.41</v>
      </c>
      <c r="C132" s="19" t="s">
        <v>194</v>
      </c>
      <c r="D132" s="19" t="s">
        <v>590</v>
      </c>
    </row>
    <row r="133" spans="1:4" x14ac:dyDescent="0.3">
      <c r="A133" s="19" t="s">
        <v>295</v>
      </c>
      <c r="B133" s="19">
        <v>479.41</v>
      </c>
      <c r="C133" s="19" t="s">
        <v>90</v>
      </c>
      <c r="D133" s="19" t="s">
        <v>591</v>
      </c>
    </row>
    <row r="134" spans="1:4" x14ac:dyDescent="0.3">
      <c r="A134" s="19" t="s">
        <v>295</v>
      </c>
      <c r="B134" s="19">
        <v>479.41</v>
      </c>
      <c r="C134" s="19" t="s">
        <v>181</v>
      </c>
      <c r="D134" s="19" t="s">
        <v>592</v>
      </c>
    </row>
    <row r="135" spans="1:4" x14ac:dyDescent="0.3">
      <c r="A135" s="19" t="s">
        <v>295</v>
      </c>
      <c r="B135" s="19">
        <v>479.41</v>
      </c>
      <c r="C135" s="19" t="s">
        <v>108</v>
      </c>
      <c r="D135" s="19" t="s">
        <v>593</v>
      </c>
    </row>
    <row r="136" spans="1:4" x14ac:dyDescent="0.3">
      <c r="A136" s="19" t="s">
        <v>297</v>
      </c>
      <c r="B136" s="19">
        <v>173.67</v>
      </c>
      <c r="C136" s="19" t="s">
        <v>220</v>
      </c>
      <c r="D136" s="19" t="s">
        <v>594</v>
      </c>
    </row>
    <row r="137" spans="1:4" x14ac:dyDescent="0.3">
      <c r="A137" s="19" t="s">
        <v>297</v>
      </c>
      <c r="B137" s="19">
        <v>173.67</v>
      </c>
      <c r="C137" s="19" t="s">
        <v>107</v>
      </c>
      <c r="D137" s="19" t="s">
        <v>595</v>
      </c>
    </row>
    <row r="138" spans="1:4" x14ac:dyDescent="0.3">
      <c r="A138" s="19" t="s">
        <v>299</v>
      </c>
      <c r="B138" s="19">
        <v>694.92</v>
      </c>
      <c r="C138" s="19" t="s">
        <v>197</v>
      </c>
      <c r="D138" s="19" t="s">
        <v>596</v>
      </c>
    </row>
    <row r="139" spans="1:4" x14ac:dyDescent="0.3">
      <c r="A139" s="19" t="s">
        <v>299</v>
      </c>
      <c r="B139" s="19">
        <v>694.92</v>
      </c>
      <c r="C139" s="19" t="s">
        <v>220</v>
      </c>
      <c r="D139" s="19" t="s">
        <v>597</v>
      </c>
    </row>
    <row r="140" spans="1:4" x14ac:dyDescent="0.3">
      <c r="A140" s="19" t="s">
        <v>299</v>
      </c>
      <c r="B140" s="19">
        <v>694.92</v>
      </c>
      <c r="C140" s="19" t="s">
        <v>11</v>
      </c>
      <c r="D140" s="19" t="s">
        <v>598</v>
      </c>
    </row>
    <row r="141" spans="1:4" x14ac:dyDescent="0.3">
      <c r="A141" s="19" t="s">
        <v>299</v>
      </c>
      <c r="B141" s="19">
        <v>694.92</v>
      </c>
      <c r="C141" s="19" t="s">
        <v>68</v>
      </c>
      <c r="D141" s="19" t="s">
        <v>599</v>
      </c>
    </row>
    <row r="142" spans="1:4" x14ac:dyDescent="0.3">
      <c r="A142" s="19" t="s">
        <v>299</v>
      </c>
      <c r="B142" s="19">
        <v>694.92</v>
      </c>
      <c r="C142" s="19" t="s">
        <v>156</v>
      </c>
      <c r="D142" s="19" t="s">
        <v>600</v>
      </c>
    </row>
    <row r="143" spans="1:4" x14ac:dyDescent="0.3">
      <c r="A143" s="19" t="s">
        <v>301</v>
      </c>
      <c r="B143" s="19">
        <v>230.57</v>
      </c>
      <c r="C143" s="19" t="s">
        <v>179</v>
      </c>
      <c r="D143" s="19" t="s">
        <v>601</v>
      </c>
    </row>
    <row r="144" spans="1:4" x14ac:dyDescent="0.3">
      <c r="A144" s="19" t="s">
        <v>301</v>
      </c>
      <c r="B144" s="19">
        <v>230.57</v>
      </c>
      <c r="C144" s="19" t="s">
        <v>136</v>
      </c>
      <c r="D144" s="19" t="s">
        <v>602</v>
      </c>
    </row>
    <row r="145" spans="1:4" x14ac:dyDescent="0.3">
      <c r="A145" s="19" t="s">
        <v>303</v>
      </c>
      <c r="B145" s="19">
        <v>796.34</v>
      </c>
      <c r="C145" s="19" t="s">
        <v>109</v>
      </c>
      <c r="D145" s="19" t="s">
        <v>603</v>
      </c>
    </row>
    <row r="146" spans="1:4" x14ac:dyDescent="0.3">
      <c r="A146" s="19" t="s">
        <v>303</v>
      </c>
      <c r="B146" s="19">
        <v>796.34</v>
      </c>
      <c r="C146" s="19" t="s">
        <v>44</v>
      </c>
      <c r="D146" s="19" t="s">
        <v>604</v>
      </c>
    </row>
    <row r="147" spans="1:4" x14ac:dyDescent="0.3">
      <c r="A147" s="19" t="s">
        <v>305</v>
      </c>
      <c r="B147" s="19">
        <v>532.27</v>
      </c>
      <c r="C147" s="19" t="s">
        <v>131</v>
      </c>
      <c r="D147" s="19" t="s">
        <v>605</v>
      </c>
    </row>
    <row r="148" spans="1:4" x14ac:dyDescent="0.3">
      <c r="A148" s="19" t="s">
        <v>305</v>
      </c>
      <c r="B148" s="19">
        <v>532.27</v>
      </c>
      <c r="C148" s="19" t="s">
        <v>76</v>
      </c>
      <c r="D148" s="19" t="s">
        <v>606</v>
      </c>
    </row>
    <row r="149" spans="1:4" x14ac:dyDescent="0.3">
      <c r="A149" s="19" t="s">
        <v>305</v>
      </c>
      <c r="B149" s="19">
        <v>532.27</v>
      </c>
      <c r="C149" s="19" t="s">
        <v>50</v>
      </c>
      <c r="D149" s="19" t="s">
        <v>607</v>
      </c>
    </row>
    <row r="150" spans="1:4" x14ac:dyDescent="0.3">
      <c r="A150" s="19" t="s">
        <v>305</v>
      </c>
      <c r="B150" s="19">
        <v>532.27</v>
      </c>
      <c r="C150" s="19" t="s">
        <v>27</v>
      </c>
      <c r="D150" s="19" t="s">
        <v>608</v>
      </c>
    </row>
    <row r="151" spans="1:4" x14ac:dyDescent="0.3">
      <c r="A151" s="19" t="s">
        <v>307</v>
      </c>
      <c r="B151" s="19">
        <v>184.92</v>
      </c>
      <c r="C151" s="19" t="s">
        <v>197</v>
      </c>
      <c r="D151" s="19" t="s">
        <v>609</v>
      </c>
    </row>
    <row r="152" spans="1:4" x14ac:dyDescent="0.3">
      <c r="A152" s="19" t="s">
        <v>307</v>
      </c>
      <c r="B152" s="19">
        <v>184.92</v>
      </c>
      <c r="C152" s="19" t="s">
        <v>130</v>
      </c>
      <c r="D152" s="19" t="s">
        <v>610</v>
      </c>
    </row>
    <row r="153" spans="1:4" x14ac:dyDescent="0.3">
      <c r="A153" s="19" t="s">
        <v>307</v>
      </c>
      <c r="B153" s="19">
        <v>184.92</v>
      </c>
      <c r="C153" s="19" t="s">
        <v>173</v>
      </c>
      <c r="D153" s="19" t="s">
        <v>611</v>
      </c>
    </row>
    <row r="154" spans="1:4" x14ac:dyDescent="0.3">
      <c r="A154" s="19" t="s">
        <v>307</v>
      </c>
      <c r="B154" s="19">
        <v>184.92</v>
      </c>
      <c r="C154" s="19" t="s">
        <v>44</v>
      </c>
      <c r="D154" s="19" t="s">
        <v>612</v>
      </c>
    </row>
    <row r="155" spans="1:4" x14ac:dyDescent="0.3">
      <c r="A155" s="19" t="s">
        <v>307</v>
      </c>
      <c r="B155" s="19">
        <v>184.92</v>
      </c>
      <c r="C155" s="19" t="s">
        <v>187</v>
      </c>
      <c r="D155" s="19" t="s">
        <v>613</v>
      </c>
    </row>
    <row r="156" spans="1:4" x14ac:dyDescent="0.3">
      <c r="A156" s="19" t="s">
        <v>309</v>
      </c>
      <c r="B156" s="19">
        <v>249.3</v>
      </c>
      <c r="C156" s="19" t="s">
        <v>206</v>
      </c>
      <c r="D156" s="19" t="s">
        <v>588</v>
      </c>
    </row>
    <row r="157" spans="1:4" x14ac:dyDescent="0.3">
      <c r="A157" s="19" t="s">
        <v>309</v>
      </c>
      <c r="B157" s="19">
        <v>249.3</v>
      </c>
      <c r="C157" s="19" t="s">
        <v>159</v>
      </c>
      <c r="D157" s="19" t="s">
        <v>614</v>
      </c>
    </row>
    <row r="158" spans="1:4" x14ac:dyDescent="0.3">
      <c r="A158" s="19" t="s">
        <v>309</v>
      </c>
      <c r="B158" s="19">
        <v>249.3</v>
      </c>
      <c r="C158" s="19" t="s">
        <v>61</v>
      </c>
      <c r="D158" s="19" t="s">
        <v>615</v>
      </c>
    </row>
    <row r="159" spans="1:4" x14ac:dyDescent="0.3">
      <c r="A159" s="19" t="s">
        <v>309</v>
      </c>
      <c r="B159" s="19">
        <v>249.3</v>
      </c>
      <c r="C159" s="19" t="s">
        <v>56</v>
      </c>
      <c r="D159" s="19" t="s">
        <v>616</v>
      </c>
    </row>
    <row r="160" spans="1:4" x14ac:dyDescent="0.3">
      <c r="A160" s="19" t="s">
        <v>311</v>
      </c>
      <c r="B160" s="19">
        <v>783.77</v>
      </c>
      <c r="C160" s="19" t="s">
        <v>208</v>
      </c>
      <c r="D160" s="19" t="s">
        <v>617</v>
      </c>
    </row>
    <row r="161" spans="1:4" x14ac:dyDescent="0.3">
      <c r="A161" s="19" t="s">
        <v>311</v>
      </c>
      <c r="B161" s="19">
        <v>783.77</v>
      </c>
      <c r="C161" s="19" t="s">
        <v>53</v>
      </c>
      <c r="D161" s="19" t="s">
        <v>618</v>
      </c>
    </row>
    <row r="162" spans="1:4" x14ac:dyDescent="0.3">
      <c r="A162" s="19" t="s">
        <v>311</v>
      </c>
      <c r="B162" s="19">
        <v>783.77</v>
      </c>
      <c r="C162" s="19" t="s">
        <v>197</v>
      </c>
      <c r="D162" s="19" t="s">
        <v>619</v>
      </c>
    </row>
    <row r="163" spans="1:4" x14ac:dyDescent="0.3">
      <c r="A163" s="19" t="s">
        <v>311</v>
      </c>
      <c r="B163" s="19">
        <v>783.77</v>
      </c>
      <c r="C163" s="19" t="s">
        <v>21</v>
      </c>
      <c r="D163" s="19" t="s">
        <v>620</v>
      </c>
    </row>
    <row r="164" spans="1:4" x14ac:dyDescent="0.3">
      <c r="A164" s="19" t="s">
        <v>313</v>
      </c>
      <c r="B164" s="19">
        <v>785.8</v>
      </c>
      <c r="C164" s="19" t="s">
        <v>139</v>
      </c>
      <c r="D164" s="19" t="s">
        <v>621</v>
      </c>
    </row>
    <row r="165" spans="1:4" x14ac:dyDescent="0.3">
      <c r="A165" s="19" t="s">
        <v>313</v>
      </c>
      <c r="B165" s="19">
        <v>785.8</v>
      </c>
      <c r="C165" s="19" t="s">
        <v>77</v>
      </c>
      <c r="D165" s="19" t="s">
        <v>622</v>
      </c>
    </row>
    <row r="166" spans="1:4" x14ac:dyDescent="0.3">
      <c r="A166" s="19" t="s">
        <v>313</v>
      </c>
      <c r="B166" s="19">
        <v>785.8</v>
      </c>
      <c r="C166" s="19" t="s">
        <v>31</v>
      </c>
      <c r="D166" s="19" t="s">
        <v>623</v>
      </c>
    </row>
    <row r="167" spans="1:4" x14ac:dyDescent="0.3">
      <c r="A167" s="19" t="s">
        <v>313</v>
      </c>
      <c r="B167" s="19">
        <v>785.8</v>
      </c>
      <c r="C167" s="19" t="s">
        <v>121</v>
      </c>
      <c r="D167" s="19" t="s">
        <v>624</v>
      </c>
    </row>
    <row r="168" spans="1:4" x14ac:dyDescent="0.3">
      <c r="A168" s="19" t="s">
        <v>313</v>
      </c>
      <c r="B168" s="19">
        <v>785.8</v>
      </c>
      <c r="C168" s="19" t="s">
        <v>116</v>
      </c>
      <c r="D168" s="19" t="s">
        <v>625</v>
      </c>
    </row>
    <row r="169" spans="1:4" x14ac:dyDescent="0.3">
      <c r="A169" s="19" t="s">
        <v>315</v>
      </c>
      <c r="B169" s="19">
        <v>105.67</v>
      </c>
      <c r="C169" s="19" t="s">
        <v>206</v>
      </c>
      <c r="D169" s="19" t="s">
        <v>626</v>
      </c>
    </row>
    <row r="170" spans="1:4" x14ac:dyDescent="0.3">
      <c r="A170" s="19" t="s">
        <v>315</v>
      </c>
      <c r="B170" s="19">
        <v>105.67</v>
      </c>
      <c r="C170" s="19" t="s">
        <v>117</v>
      </c>
      <c r="D170" s="19" t="s">
        <v>585</v>
      </c>
    </row>
    <row r="171" spans="1:4" x14ac:dyDescent="0.3">
      <c r="A171" s="19" t="s">
        <v>315</v>
      </c>
      <c r="B171" s="19">
        <v>105.67</v>
      </c>
      <c r="C171" s="19" t="s">
        <v>109</v>
      </c>
      <c r="D171" s="19" t="s">
        <v>525</v>
      </c>
    </row>
    <row r="172" spans="1:4" x14ac:dyDescent="0.3">
      <c r="A172" s="19" t="s">
        <v>315</v>
      </c>
      <c r="B172" s="19">
        <v>105.67</v>
      </c>
      <c r="C172" s="19" t="s">
        <v>47</v>
      </c>
      <c r="D172" s="19" t="s">
        <v>627</v>
      </c>
    </row>
    <row r="173" spans="1:4" x14ac:dyDescent="0.3">
      <c r="A173" s="19" t="s">
        <v>317</v>
      </c>
      <c r="B173" s="19">
        <v>579.80999999999995</v>
      </c>
      <c r="C173" s="19" t="s">
        <v>61</v>
      </c>
      <c r="D173" s="19" t="s">
        <v>628</v>
      </c>
    </row>
    <row r="174" spans="1:4" x14ac:dyDescent="0.3">
      <c r="A174" s="19" t="s">
        <v>317</v>
      </c>
      <c r="B174" s="19">
        <v>579.80999999999995</v>
      </c>
      <c r="C174" s="19" t="s">
        <v>175</v>
      </c>
      <c r="D174" s="19" t="s">
        <v>629</v>
      </c>
    </row>
    <row r="175" spans="1:4" x14ac:dyDescent="0.3">
      <c r="A175" s="19" t="s">
        <v>317</v>
      </c>
      <c r="B175" s="19">
        <v>579.80999999999995</v>
      </c>
      <c r="C175" s="19" t="s">
        <v>154</v>
      </c>
      <c r="D175" s="19" t="s">
        <v>630</v>
      </c>
    </row>
    <row r="176" spans="1:4" x14ac:dyDescent="0.3">
      <c r="A176" s="19" t="s">
        <v>317</v>
      </c>
      <c r="B176" s="19">
        <v>579.80999999999995</v>
      </c>
      <c r="C176" s="19" t="s">
        <v>65</v>
      </c>
      <c r="D176" s="19" t="s">
        <v>631</v>
      </c>
    </row>
    <row r="177" spans="1:4" x14ac:dyDescent="0.3">
      <c r="A177" s="19" t="s">
        <v>319</v>
      </c>
      <c r="B177" s="19">
        <v>851.48</v>
      </c>
      <c r="C177" s="19" t="s">
        <v>130</v>
      </c>
      <c r="D177" s="19" t="s">
        <v>632</v>
      </c>
    </row>
    <row r="178" spans="1:4" x14ac:dyDescent="0.3">
      <c r="A178" s="19" t="s">
        <v>319</v>
      </c>
      <c r="B178" s="19">
        <v>851.48</v>
      </c>
      <c r="C178" s="19" t="s">
        <v>142</v>
      </c>
      <c r="D178" s="19" t="s">
        <v>633</v>
      </c>
    </row>
    <row r="179" spans="1:4" x14ac:dyDescent="0.3">
      <c r="A179" s="19" t="s">
        <v>319</v>
      </c>
      <c r="B179" s="19">
        <v>851.48</v>
      </c>
      <c r="C179" s="19" t="s">
        <v>42</v>
      </c>
      <c r="D179" s="19" t="s">
        <v>634</v>
      </c>
    </row>
    <row r="180" spans="1:4" x14ac:dyDescent="0.3">
      <c r="A180" s="19" t="s">
        <v>319</v>
      </c>
      <c r="B180" s="19">
        <v>851.48</v>
      </c>
      <c r="C180" s="19" t="s">
        <v>124</v>
      </c>
      <c r="D180" s="19" t="s">
        <v>635</v>
      </c>
    </row>
    <row r="181" spans="1:4" x14ac:dyDescent="0.3">
      <c r="A181" s="19" t="s">
        <v>321</v>
      </c>
      <c r="B181" s="19">
        <v>209.33</v>
      </c>
      <c r="C181" s="19" t="s">
        <v>60</v>
      </c>
      <c r="D181" s="19" t="s">
        <v>636</v>
      </c>
    </row>
    <row r="182" spans="1:4" x14ac:dyDescent="0.3">
      <c r="A182" s="19" t="s">
        <v>321</v>
      </c>
      <c r="B182" s="19">
        <v>209.33</v>
      </c>
      <c r="C182" s="19" t="s">
        <v>214</v>
      </c>
      <c r="D182" s="19" t="s">
        <v>637</v>
      </c>
    </row>
    <row r="183" spans="1:4" x14ac:dyDescent="0.3">
      <c r="A183" s="19" t="s">
        <v>321</v>
      </c>
      <c r="B183" s="19">
        <v>209.33</v>
      </c>
      <c r="C183" s="19" t="s">
        <v>79</v>
      </c>
      <c r="D183" s="19" t="s">
        <v>638</v>
      </c>
    </row>
    <row r="184" spans="1:4" x14ac:dyDescent="0.3">
      <c r="A184" s="19" t="s">
        <v>321</v>
      </c>
      <c r="B184" s="19">
        <v>209.33</v>
      </c>
      <c r="C184" s="19" t="s">
        <v>148</v>
      </c>
      <c r="D184" s="19" t="s">
        <v>639</v>
      </c>
    </row>
    <row r="185" spans="1:4" x14ac:dyDescent="0.3">
      <c r="A185" s="19" t="s">
        <v>323</v>
      </c>
      <c r="B185" s="19">
        <v>548.4</v>
      </c>
      <c r="C185" s="19" t="s">
        <v>77</v>
      </c>
      <c r="D185" s="19" t="s">
        <v>640</v>
      </c>
    </row>
    <row r="186" spans="1:4" x14ac:dyDescent="0.3">
      <c r="A186" s="19" t="s">
        <v>323</v>
      </c>
      <c r="B186" s="19">
        <v>548.4</v>
      </c>
      <c r="C186" s="19" t="s">
        <v>175</v>
      </c>
      <c r="D186" s="19" t="s">
        <v>641</v>
      </c>
    </row>
    <row r="187" spans="1:4" x14ac:dyDescent="0.3">
      <c r="A187" s="19" t="s">
        <v>325</v>
      </c>
      <c r="B187" s="19">
        <v>432.23</v>
      </c>
      <c r="C187" s="19" t="s">
        <v>45</v>
      </c>
      <c r="D187" s="19" t="s">
        <v>642</v>
      </c>
    </row>
    <row r="188" spans="1:4" x14ac:dyDescent="0.3">
      <c r="A188" s="19" t="s">
        <v>325</v>
      </c>
      <c r="B188" s="19">
        <v>432.23</v>
      </c>
      <c r="C188" s="19" t="s">
        <v>132</v>
      </c>
      <c r="D188" s="19" t="s">
        <v>643</v>
      </c>
    </row>
    <row r="189" spans="1:4" x14ac:dyDescent="0.3">
      <c r="A189" s="19" t="s">
        <v>325</v>
      </c>
      <c r="B189" s="19">
        <v>432.23</v>
      </c>
      <c r="C189" s="19" t="s">
        <v>193</v>
      </c>
      <c r="D189" s="19" t="s">
        <v>538</v>
      </c>
    </row>
    <row r="190" spans="1:4" x14ac:dyDescent="0.3">
      <c r="A190" s="19" t="s">
        <v>325</v>
      </c>
      <c r="B190" s="19">
        <v>432.23</v>
      </c>
      <c r="C190" s="19" t="s">
        <v>81</v>
      </c>
      <c r="D190" s="19" t="s">
        <v>644</v>
      </c>
    </row>
    <row r="191" spans="1:4" x14ac:dyDescent="0.3">
      <c r="A191" s="19" t="s">
        <v>327</v>
      </c>
      <c r="B191" s="19">
        <v>472.66</v>
      </c>
      <c r="C191" s="19" t="s">
        <v>162</v>
      </c>
      <c r="D191" s="19" t="s">
        <v>645</v>
      </c>
    </row>
    <row r="192" spans="1:4" x14ac:dyDescent="0.3">
      <c r="A192" s="19" t="s">
        <v>327</v>
      </c>
      <c r="B192" s="19">
        <v>472.66</v>
      </c>
      <c r="C192" s="19" t="s">
        <v>218</v>
      </c>
      <c r="D192" s="19" t="s">
        <v>646</v>
      </c>
    </row>
    <row r="193" spans="1:4" x14ac:dyDescent="0.3">
      <c r="A193" s="19" t="s">
        <v>329</v>
      </c>
      <c r="B193" s="19">
        <v>773.96</v>
      </c>
      <c r="C193" s="19" t="s">
        <v>131</v>
      </c>
      <c r="D193" s="19" t="s">
        <v>647</v>
      </c>
    </row>
    <row r="194" spans="1:4" x14ac:dyDescent="0.3">
      <c r="A194" s="19" t="s">
        <v>329</v>
      </c>
      <c r="B194" s="19">
        <v>773.96</v>
      </c>
      <c r="C194" s="19" t="s">
        <v>174</v>
      </c>
      <c r="D194" s="19" t="s">
        <v>648</v>
      </c>
    </row>
    <row r="195" spans="1:4" x14ac:dyDescent="0.3">
      <c r="A195" s="19" t="s">
        <v>329</v>
      </c>
      <c r="B195" s="19">
        <v>773.96</v>
      </c>
      <c r="C195" s="19" t="s">
        <v>196</v>
      </c>
      <c r="D195" s="19" t="s">
        <v>649</v>
      </c>
    </row>
    <row r="196" spans="1:4" x14ac:dyDescent="0.3">
      <c r="A196" s="19" t="s">
        <v>331</v>
      </c>
      <c r="B196" s="19">
        <v>951.35</v>
      </c>
      <c r="C196" s="19" t="s">
        <v>111</v>
      </c>
      <c r="D196" s="19" t="s">
        <v>650</v>
      </c>
    </row>
    <row r="197" spans="1:4" x14ac:dyDescent="0.3">
      <c r="A197" s="19" t="s">
        <v>331</v>
      </c>
      <c r="B197" s="19">
        <v>951.35</v>
      </c>
      <c r="C197" s="19" t="s">
        <v>89</v>
      </c>
      <c r="D197" s="19" t="s">
        <v>651</v>
      </c>
    </row>
    <row r="198" spans="1:4" x14ac:dyDescent="0.3">
      <c r="A198" s="19" t="s">
        <v>331</v>
      </c>
      <c r="B198" s="19">
        <v>951.35</v>
      </c>
      <c r="C198" s="19" t="s">
        <v>38</v>
      </c>
      <c r="D198" s="19" t="s">
        <v>652</v>
      </c>
    </row>
    <row r="199" spans="1:4" x14ac:dyDescent="0.3">
      <c r="A199" s="19" t="s">
        <v>333</v>
      </c>
      <c r="B199" s="19">
        <v>568.27</v>
      </c>
      <c r="C199" s="19" t="s">
        <v>127</v>
      </c>
      <c r="D199" s="19" t="s">
        <v>653</v>
      </c>
    </row>
    <row r="200" spans="1:4" x14ac:dyDescent="0.3">
      <c r="A200" s="19" t="s">
        <v>333</v>
      </c>
      <c r="B200" s="19">
        <v>568.27</v>
      </c>
      <c r="C200" s="19" t="s">
        <v>132</v>
      </c>
      <c r="D200" s="19" t="s">
        <v>654</v>
      </c>
    </row>
    <row r="201" spans="1:4" x14ac:dyDescent="0.3">
      <c r="A201" s="19" t="s">
        <v>333</v>
      </c>
      <c r="B201" s="19">
        <v>568.27</v>
      </c>
      <c r="C201" s="19" t="s">
        <v>197</v>
      </c>
      <c r="D201" s="19" t="s">
        <v>655</v>
      </c>
    </row>
    <row r="202" spans="1:4" x14ac:dyDescent="0.3">
      <c r="A202" s="19" t="s">
        <v>333</v>
      </c>
      <c r="B202" s="19">
        <v>568.27</v>
      </c>
      <c r="C202" s="19" t="s">
        <v>121</v>
      </c>
      <c r="D202" s="19" t="s">
        <v>656</v>
      </c>
    </row>
    <row r="203" spans="1:4" x14ac:dyDescent="0.3">
      <c r="A203" s="19" t="s">
        <v>333</v>
      </c>
      <c r="B203" s="19">
        <v>568.27</v>
      </c>
      <c r="C203" s="19" t="s">
        <v>139</v>
      </c>
      <c r="D203" s="19" t="s">
        <v>548</v>
      </c>
    </row>
    <row r="204" spans="1:4" x14ac:dyDescent="0.3">
      <c r="A204" s="19" t="s">
        <v>335</v>
      </c>
      <c r="B204" s="19">
        <v>880.2</v>
      </c>
      <c r="C204" s="19" t="s">
        <v>178</v>
      </c>
      <c r="D204" s="19" t="s">
        <v>657</v>
      </c>
    </row>
    <row r="205" spans="1:4" x14ac:dyDescent="0.3">
      <c r="A205" s="19" t="s">
        <v>335</v>
      </c>
      <c r="B205" s="19">
        <v>880.2</v>
      </c>
      <c r="C205" s="19" t="s">
        <v>46</v>
      </c>
      <c r="D205" s="19" t="s">
        <v>658</v>
      </c>
    </row>
    <row r="206" spans="1:4" x14ac:dyDescent="0.3">
      <c r="A206" s="19" t="s">
        <v>337</v>
      </c>
      <c r="B206" s="19">
        <v>780.4</v>
      </c>
      <c r="C206" s="19" t="s">
        <v>212</v>
      </c>
      <c r="D206" s="19" t="s">
        <v>659</v>
      </c>
    </row>
    <row r="207" spans="1:4" x14ac:dyDescent="0.3">
      <c r="A207" s="19" t="s">
        <v>337</v>
      </c>
      <c r="B207" s="19">
        <v>780.4</v>
      </c>
      <c r="C207" s="19" t="s">
        <v>95</v>
      </c>
      <c r="D207" s="19" t="s">
        <v>660</v>
      </c>
    </row>
    <row r="208" spans="1:4" x14ac:dyDescent="0.3">
      <c r="A208" s="19" t="s">
        <v>337</v>
      </c>
      <c r="B208" s="19">
        <v>780.4</v>
      </c>
      <c r="C208" s="19" t="s">
        <v>211</v>
      </c>
      <c r="D208" s="19" t="s">
        <v>661</v>
      </c>
    </row>
    <row r="209" spans="1:4" x14ac:dyDescent="0.3">
      <c r="A209" s="19" t="s">
        <v>337</v>
      </c>
      <c r="B209" s="19">
        <v>780.4</v>
      </c>
      <c r="C209" s="19" t="s">
        <v>63</v>
      </c>
      <c r="D209" s="19" t="s">
        <v>662</v>
      </c>
    </row>
    <row r="210" spans="1:4" x14ac:dyDescent="0.3">
      <c r="A210" s="19" t="s">
        <v>337</v>
      </c>
      <c r="B210" s="19">
        <v>780.4</v>
      </c>
      <c r="C210" s="19" t="s">
        <v>149</v>
      </c>
      <c r="D210" s="19" t="s">
        <v>663</v>
      </c>
    </row>
    <row r="211" spans="1:4" x14ac:dyDescent="0.3">
      <c r="A211" s="19" t="s">
        <v>339</v>
      </c>
      <c r="B211" s="19">
        <v>769.39</v>
      </c>
      <c r="C211" s="19" t="s">
        <v>115</v>
      </c>
      <c r="D211" s="19" t="s">
        <v>664</v>
      </c>
    </row>
    <row r="212" spans="1:4" x14ac:dyDescent="0.3">
      <c r="A212" s="19" t="s">
        <v>339</v>
      </c>
      <c r="B212" s="19">
        <v>769.39</v>
      </c>
      <c r="C212" s="19" t="s">
        <v>173</v>
      </c>
      <c r="D212" s="19" t="s">
        <v>665</v>
      </c>
    </row>
    <row r="213" spans="1:4" x14ac:dyDescent="0.3">
      <c r="A213" s="19" t="s">
        <v>339</v>
      </c>
      <c r="B213" s="19">
        <v>769.39</v>
      </c>
      <c r="C213" s="19" t="s">
        <v>77</v>
      </c>
      <c r="D213" s="19" t="s">
        <v>666</v>
      </c>
    </row>
    <row r="214" spans="1:4" x14ac:dyDescent="0.3">
      <c r="A214" s="19" t="s">
        <v>341</v>
      </c>
      <c r="B214" s="19">
        <v>436.04</v>
      </c>
      <c r="C214" s="19" t="s">
        <v>88</v>
      </c>
      <c r="D214" s="19" t="s">
        <v>667</v>
      </c>
    </row>
    <row r="215" spans="1:4" x14ac:dyDescent="0.3">
      <c r="A215" s="19" t="s">
        <v>341</v>
      </c>
      <c r="B215" s="19">
        <v>436.04</v>
      </c>
      <c r="C215" s="19" t="s">
        <v>159</v>
      </c>
      <c r="D215" s="19" t="s">
        <v>668</v>
      </c>
    </row>
    <row r="216" spans="1:4" x14ac:dyDescent="0.3">
      <c r="A216" s="19" t="s">
        <v>341</v>
      </c>
      <c r="B216" s="19">
        <v>436.04</v>
      </c>
      <c r="C216" s="19" t="s">
        <v>89</v>
      </c>
      <c r="D216" s="19" t="s">
        <v>669</v>
      </c>
    </row>
    <row r="217" spans="1:4" x14ac:dyDescent="0.3">
      <c r="A217" s="19" t="s">
        <v>341</v>
      </c>
      <c r="B217" s="19">
        <v>436.04</v>
      </c>
      <c r="C217" s="19" t="s">
        <v>69</v>
      </c>
      <c r="D217" s="19" t="s">
        <v>670</v>
      </c>
    </row>
    <row r="218" spans="1:4" x14ac:dyDescent="0.3">
      <c r="A218" s="19" t="s">
        <v>341</v>
      </c>
      <c r="B218" s="19">
        <v>436.04</v>
      </c>
      <c r="C218" s="19" t="s">
        <v>96</v>
      </c>
      <c r="D218" s="19" t="s">
        <v>671</v>
      </c>
    </row>
    <row r="219" spans="1:4" x14ac:dyDescent="0.3">
      <c r="A219" s="19" t="s">
        <v>343</v>
      </c>
      <c r="B219" s="19">
        <v>241.41</v>
      </c>
      <c r="C219" s="19" t="s">
        <v>79</v>
      </c>
      <c r="D219" s="19" t="s">
        <v>672</v>
      </c>
    </row>
    <row r="220" spans="1:4" x14ac:dyDescent="0.3">
      <c r="A220" s="19" t="s">
        <v>343</v>
      </c>
      <c r="B220" s="19">
        <v>241.41</v>
      </c>
      <c r="C220" s="19" t="s">
        <v>219</v>
      </c>
      <c r="D220" s="19" t="s">
        <v>673</v>
      </c>
    </row>
    <row r="221" spans="1:4" x14ac:dyDescent="0.3">
      <c r="A221" s="19" t="s">
        <v>343</v>
      </c>
      <c r="B221" s="19">
        <v>241.41</v>
      </c>
      <c r="C221" s="19" t="s">
        <v>108</v>
      </c>
      <c r="D221" s="19" t="s">
        <v>674</v>
      </c>
    </row>
    <row r="222" spans="1:4" x14ac:dyDescent="0.3">
      <c r="A222" s="19" t="s">
        <v>343</v>
      </c>
      <c r="B222" s="19">
        <v>241.41</v>
      </c>
      <c r="C222" s="19" t="s">
        <v>52</v>
      </c>
      <c r="D222" s="19" t="s">
        <v>675</v>
      </c>
    </row>
    <row r="223" spans="1:4" x14ac:dyDescent="0.3">
      <c r="A223" s="19" t="s">
        <v>343</v>
      </c>
      <c r="B223" s="19">
        <v>241.41</v>
      </c>
      <c r="C223" s="19" t="s">
        <v>29</v>
      </c>
      <c r="D223" s="19" t="s">
        <v>591</v>
      </c>
    </row>
    <row r="224" spans="1:4" x14ac:dyDescent="0.3">
      <c r="A224" s="19" t="s">
        <v>345</v>
      </c>
      <c r="B224" s="19">
        <v>311.36</v>
      </c>
      <c r="C224" s="19" t="s">
        <v>137</v>
      </c>
      <c r="D224" s="19" t="s">
        <v>676</v>
      </c>
    </row>
    <row r="225" spans="1:4" x14ac:dyDescent="0.3">
      <c r="A225" s="19" t="s">
        <v>345</v>
      </c>
      <c r="B225" s="19">
        <v>311.36</v>
      </c>
      <c r="C225" s="19" t="s">
        <v>93</v>
      </c>
      <c r="D225" s="19" t="s">
        <v>677</v>
      </c>
    </row>
    <row r="226" spans="1:4" x14ac:dyDescent="0.3">
      <c r="A226" s="19" t="s">
        <v>345</v>
      </c>
      <c r="B226" s="19">
        <v>311.36</v>
      </c>
      <c r="C226" s="19" t="s">
        <v>16</v>
      </c>
      <c r="D226" s="19" t="s">
        <v>678</v>
      </c>
    </row>
    <row r="227" spans="1:4" x14ac:dyDescent="0.3">
      <c r="A227" s="19" t="s">
        <v>345</v>
      </c>
      <c r="B227" s="19">
        <v>311.36</v>
      </c>
      <c r="C227" s="19" t="s">
        <v>215</v>
      </c>
      <c r="D227" s="19" t="s">
        <v>679</v>
      </c>
    </row>
    <row r="228" spans="1:4" x14ac:dyDescent="0.3">
      <c r="A228" s="19" t="s">
        <v>347</v>
      </c>
      <c r="B228" s="19">
        <v>638.89</v>
      </c>
      <c r="C228" s="19" t="s">
        <v>217</v>
      </c>
      <c r="D228" s="19" t="s">
        <v>680</v>
      </c>
    </row>
    <row r="229" spans="1:4" x14ac:dyDescent="0.3">
      <c r="A229" s="19" t="s">
        <v>347</v>
      </c>
      <c r="B229" s="19">
        <v>638.89</v>
      </c>
      <c r="C229" s="19" t="s">
        <v>163</v>
      </c>
      <c r="D229" s="19" t="s">
        <v>681</v>
      </c>
    </row>
    <row r="230" spans="1:4" x14ac:dyDescent="0.3">
      <c r="A230" s="19" t="s">
        <v>347</v>
      </c>
      <c r="B230" s="19">
        <v>638.89</v>
      </c>
      <c r="C230" s="19" t="s">
        <v>85</v>
      </c>
      <c r="D230" s="19" t="s">
        <v>682</v>
      </c>
    </row>
    <row r="231" spans="1:4" x14ac:dyDescent="0.3">
      <c r="A231" s="19" t="s">
        <v>347</v>
      </c>
      <c r="B231" s="19">
        <v>638.89</v>
      </c>
      <c r="C231" s="19" t="s">
        <v>177</v>
      </c>
      <c r="D231" s="19" t="s">
        <v>683</v>
      </c>
    </row>
    <row r="232" spans="1:4" x14ac:dyDescent="0.3">
      <c r="A232" s="19" t="s">
        <v>349</v>
      </c>
      <c r="B232" s="19">
        <v>850.09</v>
      </c>
      <c r="C232" s="19" t="s">
        <v>89</v>
      </c>
      <c r="D232" s="19" t="s">
        <v>684</v>
      </c>
    </row>
    <row r="233" spans="1:4" x14ac:dyDescent="0.3">
      <c r="A233" s="19" t="s">
        <v>349</v>
      </c>
      <c r="B233" s="19">
        <v>850.09</v>
      </c>
      <c r="C233" s="19" t="s">
        <v>192</v>
      </c>
      <c r="D233" s="19" t="s">
        <v>685</v>
      </c>
    </row>
    <row r="234" spans="1:4" x14ac:dyDescent="0.3">
      <c r="A234" s="19" t="s">
        <v>349</v>
      </c>
      <c r="B234" s="19">
        <v>850.09</v>
      </c>
      <c r="C234" s="19" t="s">
        <v>208</v>
      </c>
      <c r="D234" s="19" t="s">
        <v>686</v>
      </c>
    </row>
    <row r="235" spans="1:4" x14ac:dyDescent="0.3">
      <c r="A235" s="19" t="s">
        <v>349</v>
      </c>
      <c r="B235" s="19">
        <v>850.09</v>
      </c>
      <c r="C235" s="19" t="s">
        <v>111</v>
      </c>
      <c r="D235" s="19" t="s">
        <v>516</v>
      </c>
    </row>
    <row r="236" spans="1:4" x14ac:dyDescent="0.3">
      <c r="A236" s="19" t="s">
        <v>351</v>
      </c>
      <c r="B236" s="19">
        <v>891.15</v>
      </c>
      <c r="C236" s="19" t="s">
        <v>33</v>
      </c>
      <c r="D236" s="19" t="s">
        <v>687</v>
      </c>
    </row>
    <row r="237" spans="1:4" x14ac:dyDescent="0.3">
      <c r="A237" s="19" t="s">
        <v>351</v>
      </c>
      <c r="B237" s="19">
        <v>891.15</v>
      </c>
      <c r="C237" s="19" t="s">
        <v>81</v>
      </c>
      <c r="D237" s="19" t="s">
        <v>688</v>
      </c>
    </row>
    <row r="238" spans="1:4" x14ac:dyDescent="0.3">
      <c r="A238" s="19" t="s">
        <v>351</v>
      </c>
      <c r="B238" s="19">
        <v>891.15</v>
      </c>
      <c r="C238" s="19" t="s">
        <v>200</v>
      </c>
      <c r="D238" s="19" t="s">
        <v>517</v>
      </c>
    </row>
    <row r="239" spans="1:4" x14ac:dyDescent="0.3">
      <c r="A239" s="19" t="s">
        <v>351</v>
      </c>
      <c r="B239" s="19">
        <v>891.15</v>
      </c>
      <c r="C239" s="19" t="s">
        <v>47</v>
      </c>
      <c r="D239" s="19" t="s">
        <v>689</v>
      </c>
    </row>
    <row r="240" spans="1:4" x14ac:dyDescent="0.3">
      <c r="A240" s="19" t="s">
        <v>351</v>
      </c>
      <c r="B240" s="19">
        <v>891.15</v>
      </c>
      <c r="C240" s="19" t="s">
        <v>111</v>
      </c>
      <c r="D240" s="19" t="s">
        <v>690</v>
      </c>
    </row>
    <row r="241" spans="1:4" x14ac:dyDescent="0.3">
      <c r="A241" s="19" t="s">
        <v>353</v>
      </c>
      <c r="B241" s="19">
        <v>662.74</v>
      </c>
      <c r="C241" s="19" t="s">
        <v>102</v>
      </c>
      <c r="D241" s="19" t="s">
        <v>691</v>
      </c>
    </row>
    <row r="242" spans="1:4" x14ac:dyDescent="0.3">
      <c r="A242" s="19" t="s">
        <v>353</v>
      </c>
      <c r="B242" s="19">
        <v>662.74</v>
      </c>
      <c r="C242" s="19" t="s">
        <v>77</v>
      </c>
      <c r="D242" s="19" t="s">
        <v>692</v>
      </c>
    </row>
    <row r="243" spans="1:4" x14ac:dyDescent="0.3">
      <c r="A243" s="19" t="s">
        <v>353</v>
      </c>
      <c r="B243" s="19">
        <v>662.74</v>
      </c>
      <c r="C243" s="19" t="s">
        <v>36</v>
      </c>
      <c r="D243" s="19" t="s">
        <v>693</v>
      </c>
    </row>
    <row r="244" spans="1:4" x14ac:dyDescent="0.3">
      <c r="A244" s="19" t="s">
        <v>353</v>
      </c>
      <c r="B244" s="19">
        <v>662.74</v>
      </c>
      <c r="C244" s="19" t="s">
        <v>70</v>
      </c>
      <c r="D244" s="19" t="s">
        <v>694</v>
      </c>
    </row>
    <row r="245" spans="1:4" x14ac:dyDescent="0.3">
      <c r="A245" s="19" t="s">
        <v>355</v>
      </c>
      <c r="B245" s="19">
        <v>527.37</v>
      </c>
      <c r="C245" s="19" t="s">
        <v>44</v>
      </c>
      <c r="D245" s="19" t="s">
        <v>695</v>
      </c>
    </row>
    <row r="246" spans="1:4" x14ac:dyDescent="0.3">
      <c r="A246" s="19" t="s">
        <v>355</v>
      </c>
      <c r="B246" s="19">
        <v>527.37</v>
      </c>
      <c r="C246" s="19" t="s">
        <v>27</v>
      </c>
      <c r="D246" s="19" t="s">
        <v>696</v>
      </c>
    </row>
    <row r="247" spans="1:4" x14ac:dyDescent="0.3">
      <c r="A247" s="19" t="s">
        <v>355</v>
      </c>
      <c r="B247" s="19">
        <v>527.37</v>
      </c>
      <c r="C247" s="19" t="s">
        <v>41</v>
      </c>
      <c r="D247" s="19" t="s">
        <v>697</v>
      </c>
    </row>
    <row r="248" spans="1:4" x14ac:dyDescent="0.3">
      <c r="A248" s="19" t="s">
        <v>357</v>
      </c>
      <c r="B248" s="19">
        <v>886.71</v>
      </c>
      <c r="C248" s="19" t="s">
        <v>40</v>
      </c>
      <c r="D248" s="19" t="s">
        <v>698</v>
      </c>
    </row>
    <row r="249" spans="1:4" x14ac:dyDescent="0.3">
      <c r="A249" s="19" t="s">
        <v>357</v>
      </c>
      <c r="B249" s="19">
        <v>886.71</v>
      </c>
      <c r="C249" s="19" t="s">
        <v>48</v>
      </c>
      <c r="D249" s="19" t="s">
        <v>699</v>
      </c>
    </row>
    <row r="250" spans="1:4" x14ac:dyDescent="0.3">
      <c r="A250" s="19" t="s">
        <v>357</v>
      </c>
      <c r="B250" s="19">
        <v>886.71</v>
      </c>
      <c r="C250" s="19" t="s">
        <v>128</v>
      </c>
      <c r="D250" s="19" t="s">
        <v>700</v>
      </c>
    </row>
    <row r="251" spans="1:4" x14ac:dyDescent="0.3">
      <c r="A251" s="19" t="s">
        <v>359</v>
      </c>
      <c r="B251" s="19">
        <v>764.33</v>
      </c>
      <c r="C251" s="19" t="s">
        <v>129</v>
      </c>
      <c r="D251" s="19" t="s">
        <v>701</v>
      </c>
    </row>
    <row r="252" spans="1:4" x14ac:dyDescent="0.3">
      <c r="A252" s="19" t="s">
        <v>359</v>
      </c>
      <c r="B252" s="19">
        <v>764.33</v>
      </c>
      <c r="C252" s="19" t="s">
        <v>121</v>
      </c>
      <c r="D252" s="19" t="s">
        <v>702</v>
      </c>
    </row>
    <row r="253" spans="1:4" x14ac:dyDescent="0.3">
      <c r="A253" s="19" t="s">
        <v>359</v>
      </c>
      <c r="B253" s="19">
        <v>764.33</v>
      </c>
      <c r="C253" s="19" t="s">
        <v>182</v>
      </c>
      <c r="D253" s="19" t="s">
        <v>703</v>
      </c>
    </row>
    <row r="254" spans="1:4" x14ac:dyDescent="0.3">
      <c r="A254" s="19" t="s">
        <v>359</v>
      </c>
      <c r="B254" s="19">
        <v>764.33</v>
      </c>
      <c r="C254" s="19" t="s">
        <v>176</v>
      </c>
      <c r="D254" s="19" t="s">
        <v>704</v>
      </c>
    </row>
    <row r="255" spans="1:4" x14ac:dyDescent="0.3">
      <c r="A255" s="19" t="s">
        <v>359</v>
      </c>
      <c r="B255" s="19">
        <v>764.33</v>
      </c>
      <c r="C255" s="19" t="s">
        <v>156</v>
      </c>
      <c r="D255" s="19" t="s">
        <v>705</v>
      </c>
    </row>
    <row r="256" spans="1:4" x14ac:dyDescent="0.3">
      <c r="A256" s="19" t="s">
        <v>361</v>
      </c>
      <c r="B256" s="19">
        <v>319.93</v>
      </c>
      <c r="C256" s="19" t="s">
        <v>95</v>
      </c>
      <c r="D256" s="19" t="s">
        <v>706</v>
      </c>
    </row>
    <row r="257" spans="1:4" x14ac:dyDescent="0.3">
      <c r="A257" s="19" t="s">
        <v>361</v>
      </c>
      <c r="B257" s="19">
        <v>319.93</v>
      </c>
      <c r="C257" s="19" t="s">
        <v>25</v>
      </c>
      <c r="D257" s="19" t="s">
        <v>707</v>
      </c>
    </row>
    <row r="258" spans="1:4" x14ac:dyDescent="0.3">
      <c r="A258" s="19" t="s">
        <v>361</v>
      </c>
      <c r="B258" s="19">
        <v>319.93</v>
      </c>
      <c r="C258" s="19" t="s">
        <v>84</v>
      </c>
      <c r="D258" s="19" t="s">
        <v>708</v>
      </c>
    </row>
    <row r="259" spans="1:4" x14ac:dyDescent="0.3">
      <c r="A259" s="19" t="s">
        <v>363</v>
      </c>
      <c r="B259" s="19">
        <v>798.96</v>
      </c>
      <c r="C259" s="19" t="s">
        <v>172</v>
      </c>
      <c r="D259" s="19" t="s">
        <v>709</v>
      </c>
    </row>
    <row r="260" spans="1:4" x14ac:dyDescent="0.3">
      <c r="A260" s="19" t="s">
        <v>363</v>
      </c>
      <c r="B260" s="19">
        <v>798.96</v>
      </c>
      <c r="C260" s="19" t="s">
        <v>95</v>
      </c>
      <c r="D260" s="19" t="s">
        <v>710</v>
      </c>
    </row>
    <row r="261" spans="1:4" x14ac:dyDescent="0.3">
      <c r="A261" s="19" t="s">
        <v>365</v>
      </c>
      <c r="B261" s="19">
        <v>360.75</v>
      </c>
      <c r="C261" s="19" t="s">
        <v>167</v>
      </c>
      <c r="D261" s="19" t="s">
        <v>711</v>
      </c>
    </row>
    <row r="262" spans="1:4" x14ac:dyDescent="0.3">
      <c r="A262" s="19" t="s">
        <v>365</v>
      </c>
      <c r="B262" s="19">
        <v>360.75</v>
      </c>
      <c r="C262" s="19" t="s">
        <v>171</v>
      </c>
      <c r="D262" s="19" t="s">
        <v>712</v>
      </c>
    </row>
    <row r="263" spans="1:4" x14ac:dyDescent="0.3">
      <c r="A263" s="19" t="s">
        <v>365</v>
      </c>
      <c r="B263" s="19">
        <v>360.75</v>
      </c>
      <c r="C263" s="19" t="s">
        <v>16</v>
      </c>
      <c r="D263" s="19" t="s">
        <v>713</v>
      </c>
    </row>
    <row r="264" spans="1:4" x14ac:dyDescent="0.3">
      <c r="A264" s="19" t="s">
        <v>367</v>
      </c>
      <c r="B264" s="19">
        <v>268.16000000000003</v>
      </c>
      <c r="C264" s="19" t="s">
        <v>16</v>
      </c>
      <c r="D264" s="19" t="s">
        <v>714</v>
      </c>
    </row>
    <row r="265" spans="1:4" x14ac:dyDescent="0.3">
      <c r="A265" s="19" t="s">
        <v>367</v>
      </c>
      <c r="B265" s="19">
        <v>268.16000000000003</v>
      </c>
      <c r="C265" s="19" t="s">
        <v>165</v>
      </c>
      <c r="D265" s="19" t="s">
        <v>715</v>
      </c>
    </row>
    <row r="266" spans="1:4" x14ac:dyDescent="0.3">
      <c r="A266" s="19" t="s">
        <v>367</v>
      </c>
      <c r="B266" s="19">
        <v>268.16000000000003</v>
      </c>
      <c r="C266" s="19" t="s">
        <v>54</v>
      </c>
      <c r="D266" s="19" t="s">
        <v>716</v>
      </c>
    </row>
    <row r="267" spans="1:4" x14ac:dyDescent="0.3">
      <c r="A267" s="19" t="s">
        <v>367</v>
      </c>
      <c r="B267" s="19">
        <v>268.16000000000003</v>
      </c>
      <c r="C267" s="19" t="s">
        <v>93</v>
      </c>
      <c r="D267" s="19" t="s">
        <v>717</v>
      </c>
    </row>
    <row r="268" spans="1:4" x14ac:dyDescent="0.3">
      <c r="A268" s="19" t="s">
        <v>367</v>
      </c>
      <c r="B268" s="19">
        <v>268.16000000000003</v>
      </c>
      <c r="C268" s="19" t="s">
        <v>202</v>
      </c>
      <c r="D268" s="19" t="s">
        <v>718</v>
      </c>
    </row>
    <row r="269" spans="1:4" x14ac:dyDescent="0.3">
      <c r="A269" s="19" t="s">
        <v>369</v>
      </c>
      <c r="B269" s="19">
        <v>931.73</v>
      </c>
      <c r="C269" s="19" t="s">
        <v>50</v>
      </c>
      <c r="D269" s="19" t="s">
        <v>719</v>
      </c>
    </row>
    <row r="270" spans="1:4" x14ac:dyDescent="0.3">
      <c r="A270" s="19" t="s">
        <v>369</v>
      </c>
      <c r="B270" s="19">
        <v>931.73</v>
      </c>
      <c r="C270" s="19" t="s">
        <v>138</v>
      </c>
      <c r="D270" s="19" t="s">
        <v>720</v>
      </c>
    </row>
    <row r="271" spans="1:4" x14ac:dyDescent="0.3">
      <c r="A271" s="19" t="s">
        <v>371</v>
      </c>
      <c r="B271" s="19">
        <v>626.54</v>
      </c>
      <c r="C271" s="19" t="s">
        <v>35</v>
      </c>
      <c r="D271" s="19" t="s">
        <v>721</v>
      </c>
    </row>
    <row r="272" spans="1:4" x14ac:dyDescent="0.3">
      <c r="A272" s="19" t="s">
        <v>371</v>
      </c>
      <c r="B272" s="19">
        <v>626.54</v>
      </c>
      <c r="C272" s="19" t="s">
        <v>73</v>
      </c>
      <c r="D272" s="19" t="s">
        <v>722</v>
      </c>
    </row>
    <row r="273" spans="1:4" x14ac:dyDescent="0.3">
      <c r="A273" s="19" t="s">
        <v>373</v>
      </c>
      <c r="B273" s="19">
        <v>673.97</v>
      </c>
      <c r="C273" s="19" t="s">
        <v>132</v>
      </c>
      <c r="D273" s="19" t="s">
        <v>723</v>
      </c>
    </row>
    <row r="274" spans="1:4" x14ac:dyDescent="0.3">
      <c r="A274" s="19" t="s">
        <v>373</v>
      </c>
      <c r="B274" s="19">
        <v>673.97</v>
      </c>
      <c r="C274" s="19" t="s">
        <v>179</v>
      </c>
      <c r="D274" s="19" t="s">
        <v>724</v>
      </c>
    </row>
    <row r="275" spans="1:4" x14ac:dyDescent="0.3">
      <c r="A275" s="19" t="s">
        <v>375</v>
      </c>
      <c r="B275" s="19">
        <v>362.43</v>
      </c>
      <c r="C275" s="19" t="s">
        <v>26</v>
      </c>
      <c r="D275" s="19" t="s">
        <v>725</v>
      </c>
    </row>
    <row r="276" spans="1:4" x14ac:dyDescent="0.3">
      <c r="A276" s="19" t="s">
        <v>375</v>
      </c>
      <c r="B276" s="19">
        <v>362.43</v>
      </c>
      <c r="C276" s="19" t="s">
        <v>164</v>
      </c>
      <c r="D276" s="19" t="s">
        <v>726</v>
      </c>
    </row>
    <row r="277" spans="1:4" x14ac:dyDescent="0.3">
      <c r="A277" s="19" t="s">
        <v>377</v>
      </c>
      <c r="B277" s="19">
        <v>111.84</v>
      </c>
      <c r="C277" s="19" t="s">
        <v>71</v>
      </c>
      <c r="D277" s="19" t="s">
        <v>727</v>
      </c>
    </row>
    <row r="278" spans="1:4" x14ac:dyDescent="0.3">
      <c r="A278" s="19" t="s">
        <v>377</v>
      </c>
      <c r="B278" s="19">
        <v>111.84</v>
      </c>
      <c r="C278" s="19" t="s">
        <v>56</v>
      </c>
      <c r="D278" s="19" t="s">
        <v>728</v>
      </c>
    </row>
    <row r="279" spans="1:4" x14ac:dyDescent="0.3">
      <c r="A279" s="19" t="s">
        <v>377</v>
      </c>
      <c r="B279" s="19">
        <v>111.84</v>
      </c>
      <c r="C279" s="19" t="s">
        <v>20</v>
      </c>
      <c r="D279" s="19" t="s">
        <v>729</v>
      </c>
    </row>
    <row r="280" spans="1:4" x14ac:dyDescent="0.3">
      <c r="A280" s="19" t="s">
        <v>377</v>
      </c>
      <c r="B280" s="19">
        <v>111.84</v>
      </c>
      <c r="C280" s="19" t="s">
        <v>204</v>
      </c>
      <c r="D280" s="19" t="s">
        <v>730</v>
      </c>
    </row>
    <row r="281" spans="1:4" x14ac:dyDescent="0.3">
      <c r="A281" s="19" t="s">
        <v>377</v>
      </c>
      <c r="B281" s="19">
        <v>111.84</v>
      </c>
      <c r="C281" s="19" t="s">
        <v>155</v>
      </c>
      <c r="D281" s="19" t="s">
        <v>731</v>
      </c>
    </row>
    <row r="282" spans="1:4" x14ac:dyDescent="0.3">
      <c r="A282" s="19" t="s">
        <v>379</v>
      </c>
      <c r="B282" s="19">
        <v>669.59</v>
      </c>
      <c r="C282" s="19" t="s">
        <v>84</v>
      </c>
      <c r="D282" s="19" t="s">
        <v>732</v>
      </c>
    </row>
    <row r="283" spans="1:4" x14ac:dyDescent="0.3">
      <c r="A283" s="19" t="s">
        <v>379</v>
      </c>
      <c r="B283" s="19">
        <v>669.59</v>
      </c>
      <c r="C283" s="19" t="s">
        <v>205</v>
      </c>
      <c r="D283" s="19" t="s">
        <v>615</v>
      </c>
    </row>
    <row r="284" spans="1:4" x14ac:dyDescent="0.3">
      <c r="A284" s="19" t="s">
        <v>379</v>
      </c>
      <c r="B284" s="19">
        <v>669.59</v>
      </c>
      <c r="C284" s="19" t="s">
        <v>58</v>
      </c>
      <c r="D284" s="19" t="s">
        <v>733</v>
      </c>
    </row>
    <row r="285" spans="1:4" x14ac:dyDescent="0.3">
      <c r="A285" s="19" t="s">
        <v>379</v>
      </c>
      <c r="B285" s="19">
        <v>669.59</v>
      </c>
      <c r="C285" s="19" t="s">
        <v>103</v>
      </c>
      <c r="D285" s="19" t="s">
        <v>734</v>
      </c>
    </row>
    <row r="286" spans="1:4" x14ac:dyDescent="0.3">
      <c r="A286" s="19" t="s">
        <v>381</v>
      </c>
      <c r="B286" s="19">
        <v>431.16</v>
      </c>
      <c r="C286" s="19" t="s">
        <v>198</v>
      </c>
      <c r="D286" s="19" t="s">
        <v>735</v>
      </c>
    </row>
    <row r="287" spans="1:4" x14ac:dyDescent="0.3">
      <c r="A287" s="19" t="s">
        <v>381</v>
      </c>
      <c r="B287" s="19">
        <v>431.16</v>
      </c>
      <c r="C287" s="19" t="s">
        <v>89</v>
      </c>
      <c r="D287" s="19" t="s">
        <v>736</v>
      </c>
    </row>
    <row r="288" spans="1:4" x14ac:dyDescent="0.3">
      <c r="A288" s="19" t="s">
        <v>383</v>
      </c>
      <c r="B288" s="19">
        <v>616.03</v>
      </c>
      <c r="C288" s="19" t="s">
        <v>153</v>
      </c>
      <c r="D288" s="19" t="s">
        <v>737</v>
      </c>
    </row>
    <row r="289" spans="1:4" x14ac:dyDescent="0.3">
      <c r="A289" s="19" t="s">
        <v>383</v>
      </c>
      <c r="B289" s="19">
        <v>616.03</v>
      </c>
      <c r="C289" s="19" t="s">
        <v>95</v>
      </c>
      <c r="D289" s="19" t="s">
        <v>738</v>
      </c>
    </row>
    <row r="290" spans="1:4" x14ac:dyDescent="0.3">
      <c r="A290" s="19" t="s">
        <v>383</v>
      </c>
      <c r="B290" s="19">
        <v>616.03</v>
      </c>
      <c r="C290" s="19" t="s">
        <v>65</v>
      </c>
      <c r="D290" s="19" t="s">
        <v>670</v>
      </c>
    </row>
    <row r="291" spans="1:4" x14ac:dyDescent="0.3">
      <c r="A291" s="19" t="s">
        <v>383</v>
      </c>
      <c r="B291" s="19">
        <v>616.03</v>
      </c>
      <c r="C291" s="19" t="s">
        <v>54</v>
      </c>
      <c r="D291" s="19" t="s">
        <v>739</v>
      </c>
    </row>
    <row r="292" spans="1:4" x14ac:dyDescent="0.3">
      <c r="A292" s="19" t="s">
        <v>383</v>
      </c>
      <c r="B292" s="19">
        <v>616.03</v>
      </c>
      <c r="C292" s="19" t="s">
        <v>218</v>
      </c>
      <c r="D292" s="19" t="s">
        <v>740</v>
      </c>
    </row>
    <row r="293" spans="1:4" x14ac:dyDescent="0.3">
      <c r="A293" s="19" t="s">
        <v>385</v>
      </c>
      <c r="B293" s="19">
        <v>285.99</v>
      </c>
      <c r="C293" s="19" t="s">
        <v>38</v>
      </c>
      <c r="D293" s="19" t="s">
        <v>741</v>
      </c>
    </row>
    <row r="294" spans="1:4" x14ac:dyDescent="0.3">
      <c r="A294" s="19" t="s">
        <v>385</v>
      </c>
      <c r="B294" s="19">
        <v>285.99</v>
      </c>
      <c r="C294" s="19" t="s">
        <v>75</v>
      </c>
      <c r="D294" s="19" t="s">
        <v>742</v>
      </c>
    </row>
    <row r="295" spans="1:4" x14ac:dyDescent="0.3">
      <c r="A295" s="19" t="s">
        <v>385</v>
      </c>
      <c r="B295" s="19">
        <v>285.99</v>
      </c>
      <c r="C295" s="19" t="s">
        <v>84</v>
      </c>
      <c r="D295" s="19" t="s">
        <v>743</v>
      </c>
    </row>
    <row r="296" spans="1:4" x14ac:dyDescent="0.3">
      <c r="A296" s="19" t="s">
        <v>385</v>
      </c>
      <c r="B296" s="19">
        <v>285.99</v>
      </c>
      <c r="C296" s="19" t="s">
        <v>154</v>
      </c>
      <c r="D296" s="19" t="s">
        <v>744</v>
      </c>
    </row>
    <row r="297" spans="1:4" x14ac:dyDescent="0.3">
      <c r="A297" s="19" t="s">
        <v>387</v>
      </c>
      <c r="B297" s="19">
        <v>466.93</v>
      </c>
      <c r="C297" s="19" t="s">
        <v>111</v>
      </c>
      <c r="D297" s="19" t="s">
        <v>745</v>
      </c>
    </row>
    <row r="298" spans="1:4" x14ac:dyDescent="0.3">
      <c r="A298" s="19" t="s">
        <v>387</v>
      </c>
      <c r="B298" s="19">
        <v>466.93</v>
      </c>
      <c r="C298" s="19" t="s">
        <v>212</v>
      </c>
      <c r="D298" s="19" t="s">
        <v>746</v>
      </c>
    </row>
    <row r="299" spans="1:4" x14ac:dyDescent="0.3">
      <c r="A299" s="19" t="s">
        <v>389</v>
      </c>
      <c r="B299" s="19">
        <v>224.5</v>
      </c>
      <c r="C299" s="19" t="s">
        <v>37</v>
      </c>
      <c r="D299" s="19" t="s">
        <v>696</v>
      </c>
    </row>
    <row r="300" spans="1:4" x14ac:dyDescent="0.3">
      <c r="A300" s="19" t="s">
        <v>389</v>
      </c>
      <c r="B300" s="19">
        <v>224.5</v>
      </c>
      <c r="C300" s="19" t="s">
        <v>62</v>
      </c>
      <c r="D300" s="19" t="s">
        <v>747</v>
      </c>
    </row>
    <row r="301" spans="1:4" x14ac:dyDescent="0.3">
      <c r="A301" s="19" t="s">
        <v>391</v>
      </c>
      <c r="B301" s="19">
        <v>143.16999999999999</v>
      </c>
      <c r="C301" s="19" t="s">
        <v>56</v>
      </c>
      <c r="D301" s="19" t="s">
        <v>748</v>
      </c>
    </row>
    <row r="302" spans="1:4" x14ac:dyDescent="0.3">
      <c r="A302" s="19" t="s">
        <v>391</v>
      </c>
      <c r="B302" s="19">
        <v>143.16999999999999</v>
      </c>
      <c r="C302" s="19" t="s">
        <v>201</v>
      </c>
      <c r="D302" s="19" t="s">
        <v>749</v>
      </c>
    </row>
    <row r="303" spans="1:4" x14ac:dyDescent="0.3">
      <c r="A303" s="19" t="s">
        <v>391</v>
      </c>
      <c r="B303" s="19">
        <v>143.16999999999999</v>
      </c>
      <c r="C303" s="19" t="s">
        <v>50</v>
      </c>
      <c r="D303" s="19" t="s">
        <v>750</v>
      </c>
    </row>
    <row r="304" spans="1:4" x14ac:dyDescent="0.3">
      <c r="A304" s="19" t="s">
        <v>393</v>
      </c>
      <c r="B304" s="19">
        <v>958.01</v>
      </c>
      <c r="C304" s="19" t="s">
        <v>149</v>
      </c>
      <c r="D304" s="19" t="s">
        <v>751</v>
      </c>
    </row>
    <row r="305" spans="1:4" x14ac:dyDescent="0.3">
      <c r="A305" s="19" t="s">
        <v>393</v>
      </c>
      <c r="B305" s="19">
        <v>958.01</v>
      </c>
      <c r="C305" s="19" t="s">
        <v>131</v>
      </c>
      <c r="D305" s="19" t="s">
        <v>752</v>
      </c>
    </row>
    <row r="306" spans="1:4" x14ac:dyDescent="0.3">
      <c r="A306" s="19" t="s">
        <v>393</v>
      </c>
      <c r="B306" s="19">
        <v>958.01</v>
      </c>
      <c r="C306" s="19" t="s">
        <v>211</v>
      </c>
      <c r="D306" s="19" t="s">
        <v>753</v>
      </c>
    </row>
    <row r="307" spans="1:4" x14ac:dyDescent="0.3">
      <c r="A307" s="19" t="s">
        <v>393</v>
      </c>
      <c r="B307" s="19">
        <v>958.01</v>
      </c>
      <c r="C307" s="19" t="s">
        <v>66</v>
      </c>
      <c r="D307" s="19" t="s">
        <v>754</v>
      </c>
    </row>
    <row r="308" spans="1:4" x14ac:dyDescent="0.3">
      <c r="A308" s="19" t="s">
        <v>393</v>
      </c>
      <c r="B308" s="19">
        <v>958.01</v>
      </c>
      <c r="C308" s="19" t="s">
        <v>163</v>
      </c>
      <c r="D308" s="19" t="s">
        <v>755</v>
      </c>
    </row>
    <row r="309" spans="1:4" x14ac:dyDescent="0.3">
      <c r="A309" s="19" t="s">
        <v>395</v>
      </c>
      <c r="B309" s="19">
        <v>960.4</v>
      </c>
      <c r="C309" s="19" t="s">
        <v>85</v>
      </c>
      <c r="D309" s="19" t="s">
        <v>756</v>
      </c>
    </row>
    <row r="310" spans="1:4" x14ac:dyDescent="0.3">
      <c r="A310" s="19" t="s">
        <v>395</v>
      </c>
      <c r="B310" s="19">
        <v>960.4</v>
      </c>
      <c r="C310" s="19" t="s">
        <v>199</v>
      </c>
      <c r="D310" s="19" t="s">
        <v>757</v>
      </c>
    </row>
    <row r="311" spans="1:4" x14ac:dyDescent="0.3">
      <c r="A311" s="19" t="s">
        <v>395</v>
      </c>
      <c r="B311" s="19">
        <v>960.4</v>
      </c>
      <c r="C311" s="19" t="s">
        <v>115</v>
      </c>
      <c r="D311" s="19" t="s">
        <v>758</v>
      </c>
    </row>
    <row r="312" spans="1:4" x14ac:dyDescent="0.3">
      <c r="A312" s="19" t="s">
        <v>395</v>
      </c>
      <c r="B312" s="19">
        <v>960.4</v>
      </c>
      <c r="C312" s="19" t="s">
        <v>186</v>
      </c>
      <c r="D312" s="19" t="s">
        <v>759</v>
      </c>
    </row>
    <row r="313" spans="1:4" x14ac:dyDescent="0.3">
      <c r="A313" s="19" t="s">
        <v>397</v>
      </c>
      <c r="B313" s="19">
        <v>685.27</v>
      </c>
      <c r="C313" s="19" t="s">
        <v>207</v>
      </c>
      <c r="D313" s="19" t="s">
        <v>760</v>
      </c>
    </row>
    <row r="314" spans="1:4" x14ac:dyDescent="0.3">
      <c r="A314" s="19" t="s">
        <v>397</v>
      </c>
      <c r="B314" s="19">
        <v>685.27</v>
      </c>
      <c r="C314" s="19" t="s">
        <v>141</v>
      </c>
      <c r="D314" s="19" t="s">
        <v>761</v>
      </c>
    </row>
    <row r="315" spans="1:4" x14ac:dyDescent="0.3">
      <c r="A315" s="19" t="s">
        <v>397</v>
      </c>
      <c r="B315" s="19">
        <v>685.27</v>
      </c>
      <c r="C315" s="19" t="s">
        <v>208</v>
      </c>
      <c r="D315" s="19" t="s">
        <v>762</v>
      </c>
    </row>
    <row r="316" spans="1:4" x14ac:dyDescent="0.3">
      <c r="A316" s="19" t="s">
        <v>399</v>
      </c>
      <c r="B316" s="19">
        <v>923.3</v>
      </c>
      <c r="C316" s="19" t="s">
        <v>142</v>
      </c>
      <c r="D316" s="19" t="s">
        <v>763</v>
      </c>
    </row>
    <row r="317" spans="1:4" x14ac:dyDescent="0.3">
      <c r="A317" s="19" t="s">
        <v>399</v>
      </c>
      <c r="B317" s="19">
        <v>923.3</v>
      </c>
      <c r="C317" s="19" t="s">
        <v>100</v>
      </c>
      <c r="D317" s="19" t="s">
        <v>764</v>
      </c>
    </row>
    <row r="318" spans="1:4" x14ac:dyDescent="0.3">
      <c r="A318" s="19" t="s">
        <v>399</v>
      </c>
      <c r="B318" s="19">
        <v>923.3</v>
      </c>
      <c r="C318" s="19" t="s">
        <v>53</v>
      </c>
      <c r="D318" s="19" t="s">
        <v>765</v>
      </c>
    </row>
    <row r="319" spans="1:4" x14ac:dyDescent="0.3">
      <c r="A319" s="19" t="s">
        <v>399</v>
      </c>
      <c r="B319" s="19">
        <v>923.3</v>
      </c>
      <c r="C319" s="19" t="s">
        <v>190</v>
      </c>
      <c r="D319" s="19" t="s">
        <v>766</v>
      </c>
    </row>
    <row r="320" spans="1:4" x14ac:dyDescent="0.3">
      <c r="A320" s="19" t="s">
        <v>399</v>
      </c>
      <c r="B320" s="19">
        <v>923.3</v>
      </c>
      <c r="C320" s="19" t="s">
        <v>117</v>
      </c>
      <c r="D320" s="19" t="s">
        <v>767</v>
      </c>
    </row>
    <row r="321" spans="1:4" x14ac:dyDescent="0.3">
      <c r="A321" s="19" t="s">
        <v>401</v>
      </c>
      <c r="B321" s="19">
        <v>635.72</v>
      </c>
      <c r="C321" s="19" t="s">
        <v>118</v>
      </c>
      <c r="D321" s="19" t="s">
        <v>768</v>
      </c>
    </row>
    <row r="322" spans="1:4" x14ac:dyDescent="0.3">
      <c r="A322" s="19" t="s">
        <v>401</v>
      </c>
      <c r="B322" s="19">
        <v>635.72</v>
      </c>
      <c r="C322" s="19" t="s">
        <v>134</v>
      </c>
      <c r="D322" s="19" t="s">
        <v>769</v>
      </c>
    </row>
    <row r="323" spans="1:4" x14ac:dyDescent="0.3">
      <c r="A323" s="19" t="s">
        <v>403</v>
      </c>
      <c r="B323" s="19">
        <v>943.59</v>
      </c>
      <c r="C323" s="19" t="s">
        <v>150</v>
      </c>
      <c r="D323" s="19" t="s">
        <v>770</v>
      </c>
    </row>
    <row r="324" spans="1:4" x14ac:dyDescent="0.3">
      <c r="A324" s="19" t="s">
        <v>403</v>
      </c>
      <c r="B324" s="19">
        <v>943.59</v>
      </c>
      <c r="C324" s="19" t="s">
        <v>113</v>
      </c>
      <c r="D324" s="19" t="s">
        <v>771</v>
      </c>
    </row>
    <row r="325" spans="1:4" x14ac:dyDescent="0.3">
      <c r="A325" s="19" t="s">
        <v>403</v>
      </c>
      <c r="B325" s="19">
        <v>943.59</v>
      </c>
      <c r="C325" s="19" t="s">
        <v>51</v>
      </c>
      <c r="D325" s="19" t="s">
        <v>772</v>
      </c>
    </row>
    <row r="326" spans="1:4" x14ac:dyDescent="0.3">
      <c r="A326" s="19" t="s">
        <v>403</v>
      </c>
      <c r="B326" s="19">
        <v>943.59</v>
      </c>
      <c r="C326" s="19" t="s">
        <v>204</v>
      </c>
      <c r="D326" s="19" t="s">
        <v>773</v>
      </c>
    </row>
    <row r="327" spans="1:4" x14ac:dyDescent="0.3">
      <c r="A327" s="19" t="s">
        <v>403</v>
      </c>
      <c r="B327" s="19">
        <v>943.59</v>
      </c>
      <c r="C327" s="19" t="s">
        <v>86</v>
      </c>
      <c r="D327" s="19" t="s">
        <v>774</v>
      </c>
    </row>
    <row r="328" spans="1:4" x14ac:dyDescent="0.3">
      <c r="A328" s="19" t="s">
        <v>405</v>
      </c>
      <c r="B328" s="19">
        <v>773.32</v>
      </c>
      <c r="C328" s="19" t="s">
        <v>164</v>
      </c>
      <c r="D328" s="19" t="s">
        <v>775</v>
      </c>
    </row>
    <row r="329" spans="1:4" x14ac:dyDescent="0.3">
      <c r="A329" s="19" t="s">
        <v>405</v>
      </c>
      <c r="B329" s="19">
        <v>773.32</v>
      </c>
      <c r="C329" s="19" t="s">
        <v>71</v>
      </c>
      <c r="D329" s="19" t="s">
        <v>776</v>
      </c>
    </row>
    <row r="330" spans="1:4" x14ac:dyDescent="0.3">
      <c r="A330" s="19" t="s">
        <v>407</v>
      </c>
      <c r="B330" s="19">
        <v>756.78</v>
      </c>
      <c r="C330" s="19" t="s">
        <v>112</v>
      </c>
      <c r="D330" s="19" t="s">
        <v>777</v>
      </c>
    </row>
    <row r="331" spans="1:4" x14ac:dyDescent="0.3">
      <c r="A331" s="19" t="s">
        <v>407</v>
      </c>
      <c r="B331" s="19">
        <v>756.78</v>
      </c>
      <c r="C331" s="19" t="s">
        <v>77</v>
      </c>
      <c r="D331" s="19" t="s">
        <v>778</v>
      </c>
    </row>
    <row r="332" spans="1:4" x14ac:dyDescent="0.3">
      <c r="A332" s="19" t="s">
        <v>407</v>
      </c>
      <c r="B332" s="19">
        <v>756.78</v>
      </c>
      <c r="C332" s="19" t="s">
        <v>39</v>
      </c>
      <c r="D332" s="19" t="s">
        <v>779</v>
      </c>
    </row>
    <row r="333" spans="1:4" x14ac:dyDescent="0.3">
      <c r="A333" s="19" t="s">
        <v>409</v>
      </c>
      <c r="B333" s="19">
        <v>286.72000000000003</v>
      </c>
      <c r="C333" s="19" t="s">
        <v>38</v>
      </c>
      <c r="D333" s="19" t="s">
        <v>780</v>
      </c>
    </row>
    <row r="334" spans="1:4" x14ac:dyDescent="0.3">
      <c r="A334" s="19" t="s">
        <v>409</v>
      </c>
      <c r="B334" s="19">
        <v>286.72000000000003</v>
      </c>
      <c r="C334" s="19" t="s">
        <v>109</v>
      </c>
      <c r="D334" s="19" t="s">
        <v>781</v>
      </c>
    </row>
    <row r="335" spans="1:4" x14ac:dyDescent="0.3">
      <c r="A335" s="19" t="s">
        <v>409</v>
      </c>
      <c r="B335" s="19">
        <v>286.72000000000003</v>
      </c>
      <c r="C335" s="19" t="s">
        <v>80</v>
      </c>
      <c r="D335" s="19" t="s">
        <v>782</v>
      </c>
    </row>
    <row r="336" spans="1:4" x14ac:dyDescent="0.3">
      <c r="A336" s="19" t="s">
        <v>409</v>
      </c>
      <c r="B336" s="19">
        <v>286.72000000000003</v>
      </c>
      <c r="C336" s="19" t="s">
        <v>100</v>
      </c>
      <c r="D336" s="19" t="s">
        <v>783</v>
      </c>
    </row>
    <row r="337" spans="1:4" x14ac:dyDescent="0.3">
      <c r="A337" s="19" t="s">
        <v>411</v>
      </c>
      <c r="B337" s="19">
        <v>991.36</v>
      </c>
      <c r="C337" s="19" t="s">
        <v>94</v>
      </c>
      <c r="D337" s="19" t="s">
        <v>784</v>
      </c>
    </row>
    <row r="338" spans="1:4" x14ac:dyDescent="0.3">
      <c r="A338" s="19" t="s">
        <v>411</v>
      </c>
      <c r="B338" s="19">
        <v>991.36</v>
      </c>
      <c r="C338" s="19" t="s">
        <v>193</v>
      </c>
      <c r="D338" s="19" t="s">
        <v>785</v>
      </c>
    </row>
    <row r="339" spans="1:4" x14ac:dyDescent="0.3">
      <c r="A339" s="19" t="s">
        <v>411</v>
      </c>
      <c r="B339" s="19">
        <v>991.36</v>
      </c>
      <c r="C339" s="19" t="s">
        <v>53</v>
      </c>
      <c r="D339" s="19" t="s">
        <v>786</v>
      </c>
    </row>
    <row r="340" spans="1:4" x14ac:dyDescent="0.3">
      <c r="A340" s="19" t="s">
        <v>411</v>
      </c>
      <c r="B340" s="19">
        <v>991.36</v>
      </c>
      <c r="C340" s="19" t="s">
        <v>122</v>
      </c>
      <c r="D340" s="19" t="s">
        <v>683</v>
      </c>
    </row>
    <row r="341" spans="1:4" x14ac:dyDescent="0.3">
      <c r="A341" s="19" t="s">
        <v>413</v>
      </c>
      <c r="B341" s="19">
        <v>962.92</v>
      </c>
      <c r="C341" s="19" t="s">
        <v>162</v>
      </c>
      <c r="D341" s="19" t="s">
        <v>787</v>
      </c>
    </row>
    <row r="342" spans="1:4" x14ac:dyDescent="0.3">
      <c r="A342" s="19" t="s">
        <v>413</v>
      </c>
      <c r="B342" s="19">
        <v>962.92</v>
      </c>
      <c r="C342" s="19" t="s">
        <v>139</v>
      </c>
      <c r="D342" s="19" t="s">
        <v>718</v>
      </c>
    </row>
    <row r="343" spans="1:4" x14ac:dyDescent="0.3">
      <c r="A343" s="19" t="s">
        <v>413</v>
      </c>
      <c r="B343" s="19">
        <v>962.92</v>
      </c>
      <c r="C343" s="19" t="s">
        <v>218</v>
      </c>
      <c r="D343" s="19" t="s">
        <v>788</v>
      </c>
    </row>
    <row r="344" spans="1:4" x14ac:dyDescent="0.3">
      <c r="A344" s="19" t="s">
        <v>413</v>
      </c>
      <c r="B344" s="19">
        <v>962.92</v>
      </c>
      <c r="C344" s="19" t="s">
        <v>146</v>
      </c>
      <c r="D344" s="19" t="s">
        <v>789</v>
      </c>
    </row>
    <row r="345" spans="1:4" x14ac:dyDescent="0.3">
      <c r="A345" s="19" t="s">
        <v>415</v>
      </c>
      <c r="B345" s="19">
        <v>464.62</v>
      </c>
      <c r="C345" s="19" t="s">
        <v>207</v>
      </c>
      <c r="D345" s="19" t="s">
        <v>790</v>
      </c>
    </row>
    <row r="346" spans="1:4" x14ac:dyDescent="0.3">
      <c r="A346" s="19" t="s">
        <v>415</v>
      </c>
      <c r="B346" s="19">
        <v>464.62</v>
      </c>
      <c r="C346" s="19" t="s">
        <v>170</v>
      </c>
      <c r="D346" s="19" t="s">
        <v>488</v>
      </c>
    </row>
    <row r="347" spans="1:4" x14ac:dyDescent="0.3">
      <c r="A347" s="19" t="s">
        <v>415</v>
      </c>
      <c r="B347" s="19">
        <v>464.62</v>
      </c>
      <c r="C347" s="19" t="s">
        <v>44</v>
      </c>
      <c r="D347" s="19" t="s">
        <v>791</v>
      </c>
    </row>
    <row r="348" spans="1:4" x14ac:dyDescent="0.3">
      <c r="A348" s="19" t="s">
        <v>415</v>
      </c>
      <c r="B348" s="19">
        <v>464.62</v>
      </c>
      <c r="C348" s="19" t="s">
        <v>22</v>
      </c>
      <c r="D348" s="19" t="s">
        <v>792</v>
      </c>
    </row>
    <row r="349" spans="1:4" x14ac:dyDescent="0.3">
      <c r="A349" s="19" t="s">
        <v>417</v>
      </c>
      <c r="B349" s="19">
        <v>640.87</v>
      </c>
      <c r="C349" s="19" t="s">
        <v>192</v>
      </c>
      <c r="D349" s="19" t="s">
        <v>793</v>
      </c>
    </row>
    <row r="350" spans="1:4" x14ac:dyDescent="0.3">
      <c r="A350" s="19" t="s">
        <v>417</v>
      </c>
      <c r="B350" s="19">
        <v>640.87</v>
      </c>
      <c r="C350" s="19" t="s">
        <v>211</v>
      </c>
      <c r="D350" s="19" t="s">
        <v>794</v>
      </c>
    </row>
    <row r="351" spans="1:4" x14ac:dyDescent="0.3">
      <c r="A351" s="19" t="s">
        <v>419</v>
      </c>
      <c r="B351" s="19">
        <v>329.11</v>
      </c>
      <c r="C351" s="19" t="s">
        <v>140</v>
      </c>
      <c r="D351" s="19" t="s">
        <v>795</v>
      </c>
    </row>
    <row r="352" spans="1:4" x14ac:dyDescent="0.3">
      <c r="A352" s="19" t="s">
        <v>419</v>
      </c>
      <c r="B352" s="19">
        <v>329.11</v>
      </c>
      <c r="C352" s="19" t="s">
        <v>164</v>
      </c>
      <c r="D352" s="19" t="s">
        <v>796</v>
      </c>
    </row>
    <row r="353" spans="1:4" x14ac:dyDescent="0.3">
      <c r="A353" s="19" t="s">
        <v>419</v>
      </c>
      <c r="B353" s="19">
        <v>329.11</v>
      </c>
      <c r="C353" s="19" t="s">
        <v>93</v>
      </c>
      <c r="D353" s="19" t="s">
        <v>797</v>
      </c>
    </row>
    <row r="354" spans="1:4" x14ac:dyDescent="0.3">
      <c r="A354" s="19" t="s">
        <v>419</v>
      </c>
      <c r="B354" s="19">
        <v>329.11</v>
      </c>
      <c r="C354" s="19" t="s">
        <v>58</v>
      </c>
      <c r="D354" s="19" t="s">
        <v>798</v>
      </c>
    </row>
    <row r="355" spans="1:4" x14ac:dyDescent="0.3">
      <c r="A355" s="19" t="s">
        <v>419</v>
      </c>
      <c r="B355" s="19">
        <v>329.11</v>
      </c>
      <c r="C355" s="19" t="s">
        <v>21</v>
      </c>
      <c r="D355" s="19" t="s">
        <v>799</v>
      </c>
    </row>
    <row r="356" spans="1:4" x14ac:dyDescent="0.3">
      <c r="A356" s="19" t="s">
        <v>421</v>
      </c>
      <c r="B356" s="19">
        <v>608.07000000000005</v>
      </c>
      <c r="C356" s="19" t="s">
        <v>108</v>
      </c>
      <c r="D356" s="19" t="s">
        <v>800</v>
      </c>
    </row>
    <row r="357" spans="1:4" x14ac:dyDescent="0.3">
      <c r="A357" s="19" t="s">
        <v>421</v>
      </c>
      <c r="B357" s="19">
        <v>608.07000000000005</v>
      </c>
      <c r="C357" s="19" t="s">
        <v>147</v>
      </c>
      <c r="D357" s="19" t="s">
        <v>718</v>
      </c>
    </row>
    <row r="358" spans="1:4" x14ac:dyDescent="0.3">
      <c r="A358" s="19" t="s">
        <v>421</v>
      </c>
      <c r="B358" s="19">
        <v>608.07000000000005</v>
      </c>
      <c r="C358" s="19" t="s">
        <v>193</v>
      </c>
      <c r="D358" s="19" t="s">
        <v>801</v>
      </c>
    </row>
    <row r="359" spans="1:4" x14ac:dyDescent="0.3">
      <c r="A359" s="19" t="s">
        <v>421</v>
      </c>
      <c r="B359" s="19">
        <v>608.07000000000005</v>
      </c>
      <c r="C359" s="19" t="s">
        <v>167</v>
      </c>
      <c r="D359" s="19" t="s">
        <v>802</v>
      </c>
    </row>
    <row r="360" spans="1:4" x14ac:dyDescent="0.3">
      <c r="A360" s="19" t="s">
        <v>421</v>
      </c>
      <c r="B360" s="19">
        <v>608.07000000000005</v>
      </c>
      <c r="C360" s="19" t="s">
        <v>31</v>
      </c>
      <c r="D360" s="19" t="s">
        <v>803</v>
      </c>
    </row>
    <row r="361" spans="1:4" x14ac:dyDescent="0.3">
      <c r="A361" s="19" t="s">
        <v>423</v>
      </c>
      <c r="B361" s="19">
        <v>256.33999999999997</v>
      </c>
      <c r="C361" s="19" t="s">
        <v>107</v>
      </c>
      <c r="D361" s="19" t="s">
        <v>804</v>
      </c>
    </row>
    <row r="362" spans="1:4" x14ac:dyDescent="0.3">
      <c r="A362" s="19" t="s">
        <v>423</v>
      </c>
      <c r="B362" s="19">
        <v>256.33999999999997</v>
      </c>
      <c r="C362" s="19" t="s">
        <v>153</v>
      </c>
      <c r="D362" s="19" t="s">
        <v>805</v>
      </c>
    </row>
    <row r="363" spans="1:4" x14ac:dyDescent="0.3">
      <c r="A363" s="19" t="s">
        <v>425</v>
      </c>
      <c r="B363" s="19">
        <v>169.33</v>
      </c>
      <c r="C363" s="19" t="s">
        <v>108</v>
      </c>
      <c r="D363" s="19" t="s">
        <v>806</v>
      </c>
    </row>
    <row r="364" spans="1:4" x14ac:dyDescent="0.3">
      <c r="A364" s="19" t="s">
        <v>425</v>
      </c>
      <c r="B364" s="19">
        <v>169.33</v>
      </c>
      <c r="C364" s="19" t="s">
        <v>171</v>
      </c>
      <c r="D364" s="19" t="s">
        <v>807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activeCell="B14" sqref="B14"/>
    </sheetView>
  </sheetViews>
  <sheetFormatPr defaultColWidth="14.44140625" defaultRowHeight="15" customHeight="1" x14ac:dyDescent="0.3"/>
  <cols>
    <col min="1" max="1" width="25.5546875" customWidth="1"/>
    <col min="2" max="2" width="13.44140625" customWidth="1"/>
    <col min="3" max="3" width="65" customWidth="1"/>
    <col min="4" max="26" width="8.6640625" customWidth="1"/>
  </cols>
  <sheetData>
    <row r="1" spans="1:3" ht="14.4" x14ac:dyDescent="0.3">
      <c r="A1" s="14" t="s">
        <v>427</v>
      </c>
      <c r="B1" s="15" t="s">
        <v>428</v>
      </c>
      <c r="C1" s="16" t="s">
        <v>429</v>
      </c>
    </row>
    <row r="2" spans="1:3" ht="14.4" x14ac:dyDescent="0.3">
      <c r="A2" s="6" t="s">
        <v>430</v>
      </c>
      <c r="B2" s="1" t="s">
        <v>431</v>
      </c>
      <c r="C2" s="8" t="s">
        <v>432</v>
      </c>
    </row>
    <row r="3" spans="1:3" ht="14.4" x14ac:dyDescent="0.3">
      <c r="A3" s="6" t="s">
        <v>433</v>
      </c>
      <c r="B3" s="3">
        <v>2050</v>
      </c>
      <c r="C3" s="8" t="s">
        <v>434</v>
      </c>
    </row>
    <row r="4" spans="1:3" ht="14.4" x14ac:dyDescent="0.3">
      <c r="A4" s="9" t="s">
        <v>435</v>
      </c>
      <c r="B4" s="10" t="s">
        <v>436</v>
      </c>
      <c r="C4" s="11" t="s">
        <v>437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01"/>
  <sheetViews>
    <sheetView workbookViewId="0">
      <selection activeCell="C9" sqref="C9"/>
    </sheetView>
  </sheetViews>
  <sheetFormatPr defaultRowHeight="14.4" x14ac:dyDescent="0.3"/>
  <cols>
    <col min="1" max="1" width="11.21875" bestFit="1" customWidth="1"/>
    <col min="2" max="2" width="19.6640625" bestFit="1" customWidth="1"/>
    <col min="3" max="3" width="17.44140625" bestFit="1" customWidth="1"/>
    <col min="4" max="4" width="8.77734375" bestFit="1" customWidth="1"/>
    <col min="5" max="5" width="16.6640625" bestFit="1" customWidth="1"/>
    <col min="6" max="6" width="13.109375" bestFit="1" customWidth="1"/>
    <col min="7" max="7" width="16.88671875" bestFit="1" customWidth="1"/>
    <col min="8" max="8" width="25.77734375" bestFit="1" customWidth="1"/>
    <col min="9" max="9" width="26.77734375" bestFit="1" customWidth="1"/>
    <col min="10" max="10" width="27.6640625" bestFit="1" customWidth="1"/>
    <col min="11" max="11" width="13.88671875" bestFit="1" customWidth="1"/>
  </cols>
  <sheetData>
    <row r="1" spans="1:11" x14ac:dyDescent="0.3">
      <c r="A1" s="18" t="s">
        <v>0</v>
      </c>
      <c r="B1" s="18" t="s">
        <v>1</v>
      </c>
      <c r="C1" s="18" t="s">
        <v>2</v>
      </c>
      <c r="D1" s="18" t="s">
        <v>808</v>
      </c>
      <c r="E1" s="18" t="s">
        <v>458</v>
      </c>
      <c r="F1" s="18" t="s">
        <v>459</v>
      </c>
      <c r="G1" s="18" t="s">
        <v>5</v>
      </c>
      <c r="H1" s="18" t="s">
        <v>221</v>
      </c>
      <c r="I1" s="18" t="s">
        <v>460</v>
      </c>
      <c r="J1" s="18" t="s">
        <v>222</v>
      </c>
      <c r="K1" s="18" t="s">
        <v>223</v>
      </c>
    </row>
    <row r="2" spans="1:11" x14ac:dyDescent="0.3">
      <c r="A2" s="18" t="s">
        <v>170</v>
      </c>
      <c r="B2" s="18" t="s">
        <v>809</v>
      </c>
      <c r="C2" s="18" t="s">
        <v>34</v>
      </c>
      <c r="D2" s="18" t="s">
        <v>810</v>
      </c>
      <c r="E2" s="18" t="s">
        <v>811</v>
      </c>
      <c r="F2" s="18">
        <v>13060.6</v>
      </c>
      <c r="G2" s="18">
        <v>466.45</v>
      </c>
      <c r="H2" s="18">
        <v>54133</v>
      </c>
      <c r="I2" s="18">
        <v>8543680</v>
      </c>
      <c r="J2" s="18">
        <v>8543.68</v>
      </c>
      <c r="K2" s="18">
        <v>24</v>
      </c>
    </row>
    <row r="3" spans="1:11" x14ac:dyDescent="0.3">
      <c r="A3" s="18" t="s">
        <v>170</v>
      </c>
      <c r="B3" s="18" t="s">
        <v>12</v>
      </c>
      <c r="C3" s="18" t="s">
        <v>8</v>
      </c>
      <c r="D3" s="18" t="s">
        <v>812</v>
      </c>
      <c r="E3" s="18" t="s">
        <v>813</v>
      </c>
      <c r="F3" s="18">
        <v>1931.14</v>
      </c>
      <c r="G3" s="18">
        <v>1931.14</v>
      </c>
      <c r="H3" s="18">
        <v>54133</v>
      </c>
      <c r="I3" s="18">
        <v>8543680</v>
      </c>
      <c r="J3" s="18">
        <v>8543.68</v>
      </c>
      <c r="K3" s="18">
        <v>24</v>
      </c>
    </row>
    <row r="4" spans="1:11" x14ac:dyDescent="0.3">
      <c r="A4" s="18" t="s">
        <v>170</v>
      </c>
      <c r="B4" s="18" t="s">
        <v>814</v>
      </c>
      <c r="C4" s="18" t="s">
        <v>8</v>
      </c>
      <c r="D4" s="18" t="s">
        <v>812</v>
      </c>
      <c r="E4" s="18" t="s">
        <v>813</v>
      </c>
      <c r="F4" s="18">
        <v>2905.28</v>
      </c>
      <c r="G4" s="18">
        <v>2905.28</v>
      </c>
      <c r="H4" s="18">
        <v>54133</v>
      </c>
      <c r="I4" s="18">
        <v>8543680</v>
      </c>
      <c r="J4" s="18">
        <v>8543.68</v>
      </c>
      <c r="K4" s="18">
        <v>24</v>
      </c>
    </row>
    <row r="5" spans="1:11" x14ac:dyDescent="0.3">
      <c r="A5" s="18" t="s">
        <v>170</v>
      </c>
      <c r="B5" s="18" t="s">
        <v>815</v>
      </c>
      <c r="C5" s="18" t="s">
        <v>13</v>
      </c>
      <c r="D5" s="18" t="s">
        <v>812</v>
      </c>
      <c r="E5" s="18" t="s">
        <v>813</v>
      </c>
      <c r="F5" s="18">
        <v>807.86</v>
      </c>
      <c r="G5" s="18">
        <v>807.86</v>
      </c>
      <c r="H5" s="18">
        <v>54133</v>
      </c>
      <c r="I5" s="18">
        <v>8543680</v>
      </c>
      <c r="J5" s="18">
        <v>8543.68</v>
      </c>
      <c r="K5" s="18">
        <v>24</v>
      </c>
    </row>
    <row r="6" spans="1:11" x14ac:dyDescent="0.3">
      <c r="A6" s="18" t="s">
        <v>170</v>
      </c>
      <c r="B6" s="18" t="s">
        <v>814</v>
      </c>
      <c r="C6" s="18" t="s">
        <v>13</v>
      </c>
      <c r="D6" s="18" t="s">
        <v>810</v>
      </c>
      <c r="E6" s="18" t="s">
        <v>811</v>
      </c>
      <c r="F6" s="18">
        <v>132540.24</v>
      </c>
      <c r="G6" s="18">
        <v>4733.58</v>
      </c>
      <c r="H6" s="18">
        <v>54133</v>
      </c>
      <c r="I6" s="18">
        <v>8543680</v>
      </c>
      <c r="J6" s="18">
        <v>8543.68</v>
      </c>
      <c r="K6" s="18">
        <v>24</v>
      </c>
    </row>
    <row r="7" spans="1:11" x14ac:dyDescent="0.3">
      <c r="A7" s="18" t="s">
        <v>170</v>
      </c>
      <c r="B7" s="18" t="s">
        <v>815</v>
      </c>
      <c r="C7" s="18" t="s">
        <v>13</v>
      </c>
      <c r="D7" s="18" t="s">
        <v>812</v>
      </c>
      <c r="E7" s="18" t="s">
        <v>811</v>
      </c>
      <c r="F7" s="18">
        <v>2450.2800000000002</v>
      </c>
      <c r="G7" s="18">
        <v>87.51</v>
      </c>
      <c r="H7" s="18">
        <v>54133</v>
      </c>
      <c r="I7" s="18">
        <v>8543680</v>
      </c>
      <c r="J7" s="18">
        <v>8543.68</v>
      </c>
      <c r="K7" s="18">
        <v>24</v>
      </c>
    </row>
    <row r="8" spans="1:11" x14ac:dyDescent="0.3">
      <c r="A8" s="18" t="s">
        <v>170</v>
      </c>
      <c r="B8" s="18" t="s">
        <v>12</v>
      </c>
      <c r="C8" s="18" t="s">
        <v>23</v>
      </c>
      <c r="D8" s="18" t="s">
        <v>810</v>
      </c>
      <c r="E8" s="18" t="s">
        <v>816</v>
      </c>
      <c r="F8" s="18">
        <v>124650.7</v>
      </c>
      <c r="G8" s="18">
        <v>470.38</v>
      </c>
      <c r="H8" s="18">
        <v>54133</v>
      </c>
      <c r="I8" s="18">
        <v>8543680</v>
      </c>
      <c r="J8" s="18">
        <v>8543.68</v>
      </c>
      <c r="K8" s="18">
        <v>24</v>
      </c>
    </row>
    <row r="9" spans="1:11" x14ac:dyDescent="0.3">
      <c r="A9" s="18" t="s">
        <v>170</v>
      </c>
      <c r="B9" s="18" t="s">
        <v>815</v>
      </c>
      <c r="C9" s="18" t="s">
        <v>13</v>
      </c>
      <c r="D9" s="18" t="s">
        <v>810</v>
      </c>
      <c r="E9" s="18" t="s">
        <v>811</v>
      </c>
      <c r="F9" s="18">
        <v>68719.56</v>
      </c>
      <c r="G9" s="18">
        <v>2454.27</v>
      </c>
      <c r="H9" s="18">
        <v>54133</v>
      </c>
      <c r="I9" s="18">
        <v>8543680</v>
      </c>
      <c r="J9" s="18">
        <v>8543.68</v>
      </c>
      <c r="K9" s="18">
        <v>24</v>
      </c>
    </row>
    <row r="10" spans="1:11" x14ac:dyDescent="0.3">
      <c r="A10" s="18" t="s">
        <v>170</v>
      </c>
      <c r="B10" s="18" t="s">
        <v>814</v>
      </c>
      <c r="C10" s="18" t="s">
        <v>34</v>
      </c>
      <c r="D10" s="18" t="s">
        <v>810</v>
      </c>
      <c r="E10" s="18" t="s">
        <v>811</v>
      </c>
      <c r="F10" s="18">
        <v>61897.66392527987</v>
      </c>
      <c r="G10" s="18">
        <v>2210.630854474281</v>
      </c>
      <c r="H10" s="18">
        <v>54133</v>
      </c>
      <c r="I10" s="18">
        <v>8543680</v>
      </c>
      <c r="J10" s="18">
        <v>8543.68</v>
      </c>
      <c r="K10" s="18">
        <v>24</v>
      </c>
    </row>
    <row r="11" spans="1:11" x14ac:dyDescent="0.3">
      <c r="A11" s="18" t="s">
        <v>170</v>
      </c>
      <c r="B11" s="18" t="s">
        <v>12</v>
      </c>
      <c r="C11" s="18" t="s">
        <v>34</v>
      </c>
      <c r="D11" s="18" t="s">
        <v>817</v>
      </c>
      <c r="E11" s="18" t="s">
        <v>816</v>
      </c>
      <c r="F11" s="18">
        <v>1205779.1499999999</v>
      </c>
      <c r="G11" s="18">
        <v>4550.1099999999997</v>
      </c>
      <c r="H11" s="18">
        <v>54133</v>
      </c>
      <c r="I11" s="18">
        <v>8543680</v>
      </c>
      <c r="J11" s="18">
        <v>8543.68</v>
      </c>
      <c r="K11" s="18">
        <v>24</v>
      </c>
    </row>
    <row r="12" spans="1:11" x14ac:dyDescent="0.3">
      <c r="A12" s="18" t="s">
        <v>47</v>
      </c>
      <c r="B12" s="18" t="s">
        <v>818</v>
      </c>
      <c r="C12" s="18" t="s">
        <v>23</v>
      </c>
      <c r="D12" s="18" t="s">
        <v>817</v>
      </c>
      <c r="E12" s="18" t="s">
        <v>811</v>
      </c>
      <c r="F12" s="18">
        <v>143887.31334145961</v>
      </c>
      <c r="G12" s="18">
        <v>5138.8326193378434</v>
      </c>
      <c r="H12" s="18">
        <v>53661</v>
      </c>
      <c r="I12" s="18">
        <v>6965810</v>
      </c>
      <c r="J12" s="18">
        <v>6965.81</v>
      </c>
      <c r="K12" s="18">
        <v>69.400000000000006</v>
      </c>
    </row>
    <row r="13" spans="1:11" x14ac:dyDescent="0.3">
      <c r="A13" s="18" t="s">
        <v>47</v>
      </c>
      <c r="B13" s="18" t="s">
        <v>818</v>
      </c>
      <c r="C13" s="18" t="s">
        <v>34</v>
      </c>
      <c r="D13" s="18" t="s">
        <v>810</v>
      </c>
      <c r="E13" s="18" t="s">
        <v>816</v>
      </c>
      <c r="F13" s="18">
        <v>381838.5</v>
      </c>
      <c r="G13" s="18">
        <v>1440.9</v>
      </c>
      <c r="H13" s="18">
        <v>53661</v>
      </c>
      <c r="I13" s="18">
        <v>6965810</v>
      </c>
      <c r="J13" s="18">
        <v>6965.81</v>
      </c>
      <c r="K13" s="18">
        <v>69.400000000000006</v>
      </c>
    </row>
    <row r="14" spans="1:11" x14ac:dyDescent="0.3">
      <c r="A14" s="18" t="s">
        <v>47</v>
      </c>
      <c r="B14" s="18" t="s">
        <v>809</v>
      </c>
      <c r="C14" s="18" t="s">
        <v>34</v>
      </c>
      <c r="D14" s="18" t="s">
        <v>817</v>
      </c>
      <c r="E14" s="18" t="s">
        <v>811</v>
      </c>
      <c r="F14" s="18">
        <v>51577.96</v>
      </c>
      <c r="G14" s="18">
        <v>1842.07</v>
      </c>
      <c r="H14" s="18">
        <v>53661</v>
      </c>
      <c r="I14" s="18">
        <v>6965810</v>
      </c>
      <c r="J14" s="18">
        <v>6965.81</v>
      </c>
      <c r="K14" s="18">
        <v>69.400000000000006</v>
      </c>
    </row>
    <row r="15" spans="1:11" x14ac:dyDescent="0.3">
      <c r="A15" s="18" t="s">
        <v>47</v>
      </c>
      <c r="B15" s="18" t="s">
        <v>815</v>
      </c>
      <c r="C15" s="18" t="s">
        <v>13</v>
      </c>
      <c r="D15" s="18" t="s">
        <v>817</v>
      </c>
      <c r="E15" s="18" t="s">
        <v>813</v>
      </c>
      <c r="F15" s="18">
        <v>3446.07</v>
      </c>
      <c r="G15" s="18">
        <v>3446.07</v>
      </c>
      <c r="H15" s="18">
        <v>53661</v>
      </c>
      <c r="I15" s="18">
        <v>6965810</v>
      </c>
      <c r="J15" s="18">
        <v>6965.81</v>
      </c>
      <c r="K15" s="18">
        <v>69.400000000000006</v>
      </c>
    </row>
    <row r="16" spans="1:11" x14ac:dyDescent="0.3">
      <c r="A16" s="18" t="s">
        <v>47</v>
      </c>
      <c r="B16" s="18" t="s">
        <v>815</v>
      </c>
      <c r="C16" s="18" t="s">
        <v>23</v>
      </c>
      <c r="D16" s="18" t="s">
        <v>812</v>
      </c>
      <c r="E16" s="18" t="s">
        <v>811</v>
      </c>
      <c r="F16" s="18">
        <v>26904.080000000002</v>
      </c>
      <c r="G16" s="18">
        <v>960.86</v>
      </c>
      <c r="H16" s="18">
        <v>53661</v>
      </c>
      <c r="I16" s="18">
        <v>6965810</v>
      </c>
      <c r="J16" s="18">
        <v>6965.81</v>
      </c>
      <c r="K16" s="18">
        <v>69.400000000000006</v>
      </c>
    </row>
    <row r="17" spans="1:11" x14ac:dyDescent="0.3">
      <c r="A17" s="18" t="s">
        <v>47</v>
      </c>
      <c r="B17" s="18" t="s">
        <v>815</v>
      </c>
      <c r="C17" s="18" t="s">
        <v>23</v>
      </c>
      <c r="D17" s="18" t="s">
        <v>817</v>
      </c>
      <c r="E17" s="18" t="s">
        <v>816</v>
      </c>
      <c r="F17" s="18">
        <v>1244500.6849591653</v>
      </c>
      <c r="G17" s="18">
        <v>4696.2289998459064</v>
      </c>
      <c r="H17" s="18">
        <v>53661</v>
      </c>
      <c r="I17" s="18">
        <v>6965810</v>
      </c>
      <c r="J17" s="18">
        <v>6965.81</v>
      </c>
      <c r="K17" s="18">
        <v>69.400000000000006</v>
      </c>
    </row>
    <row r="18" spans="1:11" x14ac:dyDescent="0.3">
      <c r="A18" s="18" t="s">
        <v>47</v>
      </c>
      <c r="B18" s="18" t="s">
        <v>12</v>
      </c>
      <c r="C18" s="18" t="s">
        <v>23</v>
      </c>
      <c r="D18" s="18" t="s">
        <v>817</v>
      </c>
      <c r="E18" s="18" t="s">
        <v>811</v>
      </c>
      <c r="F18" s="18">
        <v>90229.043725805823</v>
      </c>
      <c r="G18" s="18">
        <v>3222.4658473502082</v>
      </c>
      <c r="H18" s="18">
        <v>53661</v>
      </c>
      <c r="I18" s="18">
        <v>6965810</v>
      </c>
      <c r="J18" s="18">
        <v>6965.81</v>
      </c>
      <c r="K18" s="18">
        <v>69.400000000000006</v>
      </c>
    </row>
    <row r="19" spans="1:11" x14ac:dyDescent="0.3">
      <c r="A19" s="18" t="s">
        <v>47</v>
      </c>
      <c r="B19" s="18" t="s">
        <v>814</v>
      </c>
      <c r="C19" s="18" t="s">
        <v>34</v>
      </c>
      <c r="D19" s="18" t="s">
        <v>810</v>
      </c>
      <c r="E19" s="18" t="s">
        <v>816</v>
      </c>
      <c r="F19" s="18">
        <v>276904.97366489924</v>
      </c>
      <c r="G19" s="18">
        <v>1044.9244289241481</v>
      </c>
      <c r="H19" s="18">
        <v>53661</v>
      </c>
      <c r="I19" s="18">
        <v>6965810</v>
      </c>
      <c r="J19" s="18">
        <v>6965.81</v>
      </c>
      <c r="K19" s="18">
        <v>69.400000000000006</v>
      </c>
    </row>
    <row r="20" spans="1:11" x14ac:dyDescent="0.3">
      <c r="A20" s="18" t="s">
        <v>47</v>
      </c>
      <c r="B20" s="18" t="s">
        <v>818</v>
      </c>
      <c r="C20" s="18" t="s">
        <v>34</v>
      </c>
      <c r="D20" s="18" t="s">
        <v>810</v>
      </c>
      <c r="E20" s="18" t="s">
        <v>816</v>
      </c>
      <c r="F20" s="18">
        <v>1045936.45</v>
      </c>
      <c r="G20" s="18">
        <v>3946.93</v>
      </c>
      <c r="H20" s="18">
        <v>53661</v>
      </c>
      <c r="I20" s="18">
        <v>6965810</v>
      </c>
      <c r="J20" s="18">
        <v>6965.81</v>
      </c>
      <c r="K20" s="18">
        <v>69.400000000000006</v>
      </c>
    </row>
    <row r="21" spans="1:11" x14ac:dyDescent="0.3">
      <c r="A21" s="18" t="s">
        <v>47</v>
      </c>
      <c r="B21" s="18" t="s">
        <v>809</v>
      </c>
      <c r="C21" s="18" t="s">
        <v>13</v>
      </c>
      <c r="D21" s="18" t="s">
        <v>817</v>
      </c>
      <c r="E21" s="18" t="s">
        <v>816</v>
      </c>
      <c r="F21" s="18">
        <v>71783.199999999997</v>
      </c>
      <c r="G21" s="18">
        <v>270.88</v>
      </c>
      <c r="H21" s="18">
        <v>53661</v>
      </c>
      <c r="I21" s="18">
        <v>6965810</v>
      </c>
      <c r="J21" s="18">
        <v>6965.81</v>
      </c>
      <c r="K21" s="18">
        <v>69.400000000000006</v>
      </c>
    </row>
    <row r="22" spans="1:11" x14ac:dyDescent="0.3">
      <c r="A22" s="18" t="s">
        <v>189</v>
      </c>
      <c r="B22" s="18" t="s">
        <v>815</v>
      </c>
      <c r="C22" s="18" t="s">
        <v>23</v>
      </c>
      <c r="D22" s="18" t="s">
        <v>810</v>
      </c>
      <c r="E22" s="18" t="s">
        <v>813</v>
      </c>
      <c r="F22" s="18">
        <v>4299.7299999999996</v>
      </c>
      <c r="G22" s="18">
        <v>4299.7299999999996</v>
      </c>
      <c r="H22" s="18">
        <v>27681</v>
      </c>
      <c r="I22" s="18">
        <v>928260</v>
      </c>
      <c r="J22" s="18">
        <v>928.26</v>
      </c>
      <c r="K22" s="18">
        <v>44.97</v>
      </c>
    </row>
    <row r="23" spans="1:11" x14ac:dyDescent="0.3">
      <c r="A23" s="18" t="s">
        <v>189</v>
      </c>
      <c r="B23" s="18" t="s">
        <v>818</v>
      </c>
      <c r="C23" s="18" t="s">
        <v>13</v>
      </c>
      <c r="D23" s="18" t="s">
        <v>817</v>
      </c>
      <c r="E23" s="18" t="s">
        <v>813</v>
      </c>
      <c r="F23" s="18">
        <v>3069.63</v>
      </c>
      <c r="G23" s="18">
        <v>3069.63</v>
      </c>
      <c r="H23" s="18">
        <v>27681</v>
      </c>
      <c r="I23" s="18">
        <v>928260</v>
      </c>
      <c r="J23" s="18">
        <v>928.26</v>
      </c>
      <c r="K23" s="18">
        <v>44.97</v>
      </c>
    </row>
    <row r="24" spans="1:11" x14ac:dyDescent="0.3">
      <c r="A24" s="18" t="s">
        <v>189</v>
      </c>
      <c r="B24" s="18" t="s">
        <v>818</v>
      </c>
      <c r="C24" s="18" t="s">
        <v>23</v>
      </c>
      <c r="D24" s="18" t="s">
        <v>817</v>
      </c>
      <c r="E24" s="18" t="s">
        <v>811</v>
      </c>
      <c r="F24" s="18">
        <v>27800.36</v>
      </c>
      <c r="G24" s="18">
        <v>992.87</v>
      </c>
      <c r="H24" s="18">
        <v>27681</v>
      </c>
      <c r="I24" s="18">
        <v>928260</v>
      </c>
      <c r="J24" s="18">
        <v>928.26</v>
      </c>
      <c r="K24" s="18">
        <v>44.97</v>
      </c>
    </row>
    <row r="25" spans="1:11" x14ac:dyDescent="0.3">
      <c r="A25" s="18" t="s">
        <v>189</v>
      </c>
      <c r="B25" s="18" t="s">
        <v>814</v>
      </c>
      <c r="C25" s="18" t="s">
        <v>34</v>
      </c>
      <c r="D25" s="18" t="s">
        <v>812</v>
      </c>
      <c r="E25" s="18" t="s">
        <v>816</v>
      </c>
      <c r="F25" s="18">
        <v>1114242.8499999999</v>
      </c>
      <c r="G25" s="18">
        <v>4204.6899999999996</v>
      </c>
      <c r="H25" s="18">
        <v>27681</v>
      </c>
      <c r="I25" s="18">
        <v>928260</v>
      </c>
      <c r="J25" s="18">
        <v>928.26</v>
      </c>
      <c r="K25" s="18">
        <v>44.97</v>
      </c>
    </row>
    <row r="26" spans="1:11" x14ac:dyDescent="0.3">
      <c r="A26" s="18" t="s">
        <v>189</v>
      </c>
      <c r="B26" s="18" t="s">
        <v>818</v>
      </c>
      <c r="C26" s="18" t="s">
        <v>34</v>
      </c>
      <c r="D26" s="18" t="s">
        <v>812</v>
      </c>
      <c r="E26" s="18" t="s">
        <v>816</v>
      </c>
      <c r="F26" s="18">
        <v>789347.55</v>
      </c>
      <c r="G26" s="18">
        <v>2978.67</v>
      </c>
      <c r="H26" s="18">
        <v>27681</v>
      </c>
      <c r="I26" s="18">
        <v>928260</v>
      </c>
      <c r="J26" s="18">
        <v>928.26</v>
      </c>
      <c r="K26" s="18">
        <v>44.97</v>
      </c>
    </row>
    <row r="27" spans="1:11" x14ac:dyDescent="0.3">
      <c r="A27" s="18" t="s">
        <v>189</v>
      </c>
      <c r="B27" s="18" t="s">
        <v>815</v>
      </c>
      <c r="C27" s="18" t="s">
        <v>13</v>
      </c>
      <c r="D27" s="18" t="s">
        <v>810</v>
      </c>
      <c r="E27" s="18" t="s">
        <v>811</v>
      </c>
      <c r="F27" s="18">
        <v>63810.599999999991</v>
      </c>
      <c r="G27" s="18">
        <v>2278.9499999999998</v>
      </c>
      <c r="H27" s="18">
        <v>27681</v>
      </c>
      <c r="I27" s="18">
        <v>928260</v>
      </c>
      <c r="J27" s="18">
        <v>928.26</v>
      </c>
      <c r="K27" s="18">
        <v>44.97</v>
      </c>
    </row>
    <row r="28" spans="1:11" x14ac:dyDescent="0.3">
      <c r="A28" s="18" t="s">
        <v>189</v>
      </c>
      <c r="B28" s="18" t="s">
        <v>809</v>
      </c>
      <c r="C28" s="18" t="s">
        <v>13</v>
      </c>
      <c r="D28" s="18" t="s">
        <v>810</v>
      </c>
      <c r="E28" s="18" t="s">
        <v>813</v>
      </c>
      <c r="F28" s="18">
        <v>4296.74</v>
      </c>
      <c r="G28" s="18">
        <v>4296.74</v>
      </c>
      <c r="H28" s="18">
        <v>27681</v>
      </c>
      <c r="I28" s="18">
        <v>928260</v>
      </c>
      <c r="J28" s="18">
        <v>928.26</v>
      </c>
      <c r="K28" s="18">
        <v>44.97</v>
      </c>
    </row>
    <row r="29" spans="1:11" x14ac:dyDescent="0.3">
      <c r="A29" s="18" t="s">
        <v>189</v>
      </c>
      <c r="B29" s="18" t="s">
        <v>818</v>
      </c>
      <c r="C29" s="18" t="s">
        <v>8</v>
      </c>
      <c r="D29" s="18" t="s">
        <v>812</v>
      </c>
      <c r="E29" s="18" t="s">
        <v>816</v>
      </c>
      <c r="F29" s="18">
        <v>400823.1</v>
      </c>
      <c r="G29" s="18">
        <v>1512.54</v>
      </c>
      <c r="H29" s="18">
        <v>27681</v>
      </c>
      <c r="I29" s="18">
        <v>928260</v>
      </c>
      <c r="J29" s="18">
        <v>928.26</v>
      </c>
      <c r="K29" s="18">
        <v>44.97</v>
      </c>
    </row>
    <row r="30" spans="1:11" x14ac:dyDescent="0.3">
      <c r="A30" s="18" t="s">
        <v>189</v>
      </c>
      <c r="B30" s="18" t="s">
        <v>818</v>
      </c>
      <c r="C30" s="18" t="s">
        <v>23</v>
      </c>
      <c r="D30" s="18" t="s">
        <v>810</v>
      </c>
      <c r="E30" s="18" t="s">
        <v>813</v>
      </c>
      <c r="F30" s="18">
        <v>3120.88</v>
      </c>
      <c r="G30" s="18">
        <v>3120.88</v>
      </c>
      <c r="H30" s="18">
        <v>27681</v>
      </c>
      <c r="I30" s="18">
        <v>928260</v>
      </c>
      <c r="J30" s="18">
        <v>928.26</v>
      </c>
      <c r="K30" s="18">
        <v>44.97</v>
      </c>
    </row>
    <row r="31" spans="1:11" x14ac:dyDescent="0.3">
      <c r="A31" s="18" t="s">
        <v>189</v>
      </c>
      <c r="B31" s="18" t="s">
        <v>815</v>
      </c>
      <c r="C31" s="18" t="s">
        <v>34</v>
      </c>
      <c r="D31" s="18" t="s">
        <v>810</v>
      </c>
      <c r="E31" s="18" t="s">
        <v>811</v>
      </c>
      <c r="F31" s="18">
        <v>6828.6399999999994</v>
      </c>
      <c r="G31" s="18">
        <v>243.88</v>
      </c>
      <c r="H31" s="18">
        <v>27681</v>
      </c>
      <c r="I31" s="18">
        <v>928260</v>
      </c>
      <c r="J31" s="18">
        <v>928.26</v>
      </c>
      <c r="K31" s="18">
        <v>44.97</v>
      </c>
    </row>
    <row r="32" spans="1:11" x14ac:dyDescent="0.3">
      <c r="A32" s="18" t="s">
        <v>189</v>
      </c>
      <c r="B32" s="18" t="s">
        <v>815</v>
      </c>
      <c r="C32" s="18" t="s">
        <v>8</v>
      </c>
      <c r="D32" s="18" t="s">
        <v>817</v>
      </c>
      <c r="E32" s="18" t="s">
        <v>816</v>
      </c>
      <c r="F32" s="18">
        <v>330643.15000000002</v>
      </c>
      <c r="G32" s="18">
        <v>1247.71</v>
      </c>
      <c r="H32" s="18">
        <v>27681</v>
      </c>
      <c r="I32" s="18">
        <v>928260</v>
      </c>
      <c r="J32" s="18">
        <v>928.26</v>
      </c>
      <c r="K32" s="18">
        <v>44.97</v>
      </c>
    </row>
    <row r="33" spans="1:11" x14ac:dyDescent="0.3">
      <c r="A33" s="18" t="s">
        <v>189</v>
      </c>
      <c r="B33" s="18" t="s">
        <v>815</v>
      </c>
      <c r="C33" s="18" t="s">
        <v>13</v>
      </c>
      <c r="D33" s="18" t="s">
        <v>817</v>
      </c>
      <c r="E33" s="18" t="s">
        <v>816</v>
      </c>
      <c r="F33" s="18">
        <v>677353.25</v>
      </c>
      <c r="G33" s="18">
        <v>2556.0500000000002</v>
      </c>
      <c r="H33" s="18">
        <v>27681</v>
      </c>
      <c r="I33" s="18">
        <v>928260</v>
      </c>
      <c r="J33" s="18">
        <v>928.26</v>
      </c>
      <c r="K33" s="18">
        <v>44.97</v>
      </c>
    </row>
    <row r="34" spans="1:11" x14ac:dyDescent="0.3">
      <c r="A34" s="18" t="s">
        <v>189</v>
      </c>
      <c r="B34" s="18" t="s">
        <v>818</v>
      </c>
      <c r="C34" s="18" t="s">
        <v>13</v>
      </c>
      <c r="D34" s="18" t="s">
        <v>812</v>
      </c>
      <c r="E34" s="18" t="s">
        <v>816</v>
      </c>
      <c r="F34" s="18">
        <v>844099.20000000007</v>
      </c>
      <c r="G34" s="18">
        <v>3185.28</v>
      </c>
      <c r="H34" s="18">
        <v>27681</v>
      </c>
      <c r="I34" s="18">
        <v>928260</v>
      </c>
      <c r="J34" s="18">
        <v>928.26</v>
      </c>
      <c r="K34" s="18">
        <v>44.97</v>
      </c>
    </row>
    <row r="35" spans="1:11" x14ac:dyDescent="0.3">
      <c r="A35" s="18" t="s">
        <v>189</v>
      </c>
      <c r="B35" s="18" t="s">
        <v>815</v>
      </c>
      <c r="C35" s="18" t="s">
        <v>23</v>
      </c>
      <c r="D35" s="18" t="s">
        <v>812</v>
      </c>
      <c r="E35" s="18" t="s">
        <v>813</v>
      </c>
      <c r="F35" s="18">
        <v>1546.78</v>
      </c>
      <c r="G35" s="18">
        <v>1546.78</v>
      </c>
      <c r="H35" s="18">
        <v>27681</v>
      </c>
      <c r="I35" s="18">
        <v>928260</v>
      </c>
      <c r="J35" s="18">
        <v>928.26</v>
      </c>
      <c r="K35" s="18">
        <v>44.97</v>
      </c>
    </row>
    <row r="36" spans="1:11" x14ac:dyDescent="0.3">
      <c r="A36" s="18" t="s">
        <v>175</v>
      </c>
      <c r="B36" s="18" t="s">
        <v>809</v>
      </c>
      <c r="C36" s="18" t="s">
        <v>8</v>
      </c>
      <c r="D36" s="18" t="s">
        <v>817</v>
      </c>
      <c r="E36" s="18" t="s">
        <v>813</v>
      </c>
      <c r="F36" s="18">
        <v>4464.43</v>
      </c>
      <c r="G36" s="18">
        <v>4464.43</v>
      </c>
      <c r="H36" s="18">
        <v>83923</v>
      </c>
      <c r="I36" s="18">
        <v>8768800</v>
      </c>
      <c r="J36" s="18">
        <v>8768.7999999999993</v>
      </c>
      <c r="K36" s="18">
        <v>65.290000000000006</v>
      </c>
    </row>
    <row r="37" spans="1:11" x14ac:dyDescent="0.3">
      <c r="A37" s="18" t="s">
        <v>175</v>
      </c>
      <c r="B37" s="18" t="s">
        <v>12</v>
      </c>
      <c r="C37" s="18" t="s">
        <v>13</v>
      </c>
      <c r="D37" s="18" t="s">
        <v>810</v>
      </c>
      <c r="E37" s="18" t="s">
        <v>811</v>
      </c>
      <c r="F37" s="18">
        <v>81594.239999999991</v>
      </c>
      <c r="G37" s="18">
        <v>2914.08</v>
      </c>
      <c r="H37" s="18">
        <v>83923</v>
      </c>
      <c r="I37" s="18">
        <v>8768800</v>
      </c>
      <c r="J37" s="18">
        <v>8768.7999999999993</v>
      </c>
      <c r="K37" s="18">
        <v>65.290000000000006</v>
      </c>
    </row>
    <row r="38" spans="1:11" x14ac:dyDescent="0.3">
      <c r="A38" s="18" t="s">
        <v>175</v>
      </c>
      <c r="B38" s="18" t="s">
        <v>12</v>
      </c>
      <c r="C38" s="18" t="s">
        <v>34</v>
      </c>
      <c r="D38" s="18" t="s">
        <v>810</v>
      </c>
      <c r="E38" s="18" t="s">
        <v>811</v>
      </c>
      <c r="F38" s="18">
        <v>64035.159999999996</v>
      </c>
      <c r="G38" s="18">
        <v>2286.9699999999998</v>
      </c>
      <c r="H38" s="18">
        <v>83923</v>
      </c>
      <c r="I38" s="18">
        <v>8768800</v>
      </c>
      <c r="J38" s="18">
        <v>8768.7999999999993</v>
      </c>
      <c r="K38" s="18">
        <v>65.290000000000006</v>
      </c>
    </row>
    <row r="39" spans="1:11" x14ac:dyDescent="0.3">
      <c r="A39" s="18" t="s">
        <v>175</v>
      </c>
      <c r="B39" s="18" t="s">
        <v>818</v>
      </c>
      <c r="C39" s="18" t="s">
        <v>34</v>
      </c>
      <c r="D39" s="18" t="s">
        <v>812</v>
      </c>
      <c r="E39" s="18" t="s">
        <v>813</v>
      </c>
      <c r="F39" s="18">
        <v>4111.7700000000004</v>
      </c>
      <c r="G39" s="18">
        <v>4111.7700000000004</v>
      </c>
      <c r="H39" s="18">
        <v>83923</v>
      </c>
      <c r="I39" s="18">
        <v>8768800</v>
      </c>
      <c r="J39" s="18">
        <v>8768.7999999999993</v>
      </c>
      <c r="K39" s="18">
        <v>65.290000000000006</v>
      </c>
    </row>
    <row r="40" spans="1:11" x14ac:dyDescent="0.3">
      <c r="A40" s="18" t="s">
        <v>175</v>
      </c>
      <c r="B40" s="18" t="s">
        <v>12</v>
      </c>
      <c r="C40" s="18" t="s">
        <v>34</v>
      </c>
      <c r="D40" s="18" t="s">
        <v>817</v>
      </c>
      <c r="E40" s="18" t="s">
        <v>813</v>
      </c>
      <c r="F40" s="18">
        <v>1785.82458467727</v>
      </c>
      <c r="G40" s="18">
        <v>1785.82458467727</v>
      </c>
      <c r="H40" s="18">
        <v>83923</v>
      </c>
      <c r="I40" s="18">
        <v>8768800</v>
      </c>
      <c r="J40" s="18">
        <v>8768.7999999999993</v>
      </c>
      <c r="K40" s="18">
        <v>65.290000000000006</v>
      </c>
    </row>
    <row r="41" spans="1:11" x14ac:dyDescent="0.3">
      <c r="A41" s="18" t="s">
        <v>175</v>
      </c>
      <c r="B41" s="18" t="s">
        <v>815</v>
      </c>
      <c r="C41" s="18" t="s">
        <v>23</v>
      </c>
      <c r="D41" s="18" t="s">
        <v>812</v>
      </c>
      <c r="E41" s="18" t="s">
        <v>813</v>
      </c>
      <c r="F41" s="18">
        <v>3965.06</v>
      </c>
      <c r="G41" s="18">
        <v>3965.06</v>
      </c>
      <c r="H41" s="18">
        <v>83923</v>
      </c>
      <c r="I41" s="18">
        <v>8768800</v>
      </c>
      <c r="J41" s="18">
        <v>8768.7999999999993</v>
      </c>
      <c r="K41" s="18">
        <v>65.290000000000006</v>
      </c>
    </row>
    <row r="42" spans="1:11" x14ac:dyDescent="0.3">
      <c r="A42" s="18" t="s">
        <v>175</v>
      </c>
      <c r="B42" s="18" t="s">
        <v>815</v>
      </c>
      <c r="C42" s="18" t="s">
        <v>13</v>
      </c>
      <c r="D42" s="18" t="s">
        <v>817</v>
      </c>
      <c r="E42" s="18" t="s">
        <v>816</v>
      </c>
      <c r="F42" s="18">
        <v>47647</v>
      </c>
      <c r="G42" s="18">
        <v>179.8</v>
      </c>
      <c r="H42" s="18">
        <v>83923</v>
      </c>
      <c r="I42" s="18">
        <v>8768800</v>
      </c>
      <c r="J42" s="18">
        <v>8768.7999999999993</v>
      </c>
      <c r="K42" s="18">
        <v>65.290000000000006</v>
      </c>
    </row>
    <row r="43" spans="1:11" x14ac:dyDescent="0.3">
      <c r="A43" s="18" t="s">
        <v>175</v>
      </c>
      <c r="B43" s="18" t="s">
        <v>814</v>
      </c>
      <c r="C43" s="18" t="s">
        <v>23</v>
      </c>
      <c r="D43" s="18" t="s">
        <v>810</v>
      </c>
      <c r="E43" s="18" t="s">
        <v>816</v>
      </c>
      <c r="F43" s="18">
        <v>1195261.3</v>
      </c>
      <c r="G43" s="18">
        <v>4510.42</v>
      </c>
      <c r="H43" s="18">
        <v>83923</v>
      </c>
      <c r="I43" s="18">
        <v>8768800</v>
      </c>
      <c r="J43" s="18">
        <v>8768.7999999999993</v>
      </c>
      <c r="K43" s="18">
        <v>65.290000000000006</v>
      </c>
    </row>
    <row r="44" spans="1:11" x14ac:dyDescent="0.3">
      <c r="A44" s="18" t="s">
        <v>175</v>
      </c>
      <c r="B44" s="18" t="s">
        <v>814</v>
      </c>
      <c r="C44" s="18" t="s">
        <v>13</v>
      </c>
      <c r="D44" s="18" t="s">
        <v>812</v>
      </c>
      <c r="E44" s="18" t="s">
        <v>811</v>
      </c>
      <c r="F44" s="18">
        <v>57627.635017123524</v>
      </c>
      <c r="G44" s="18">
        <v>2058.1298220401259</v>
      </c>
      <c r="H44" s="18">
        <v>83923</v>
      </c>
      <c r="I44" s="18">
        <v>8768800</v>
      </c>
      <c r="J44" s="18">
        <v>8768.7999999999993</v>
      </c>
      <c r="K44" s="18">
        <v>65.290000000000006</v>
      </c>
    </row>
    <row r="45" spans="1:11" x14ac:dyDescent="0.3">
      <c r="A45" s="18" t="s">
        <v>175</v>
      </c>
      <c r="B45" s="18" t="s">
        <v>12</v>
      </c>
      <c r="C45" s="18" t="s">
        <v>13</v>
      </c>
      <c r="D45" s="18" t="s">
        <v>812</v>
      </c>
      <c r="E45" s="18" t="s">
        <v>813</v>
      </c>
      <c r="F45" s="18">
        <v>1677.52</v>
      </c>
      <c r="G45" s="18">
        <v>1677.52</v>
      </c>
      <c r="H45" s="18">
        <v>83923</v>
      </c>
      <c r="I45" s="18">
        <v>8768800</v>
      </c>
      <c r="J45" s="18">
        <v>8768.7999999999993</v>
      </c>
      <c r="K45" s="18">
        <v>65.290000000000006</v>
      </c>
    </row>
    <row r="46" spans="1:11" x14ac:dyDescent="0.3">
      <c r="A46" s="18" t="s">
        <v>175</v>
      </c>
      <c r="B46" s="18" t="s">
        <v>818</v>
      </c>
      <c r="C46" s="18" t="s">
        <v>8</v>
      </c>
      <c r="D46" s="18" t="s">
        <v>817</v>
      </c>
      <c r="E46" s="18" t="s">
        <v>816</v>
      </c>
      <c r="F46" s="18">
        <v>194278.14449744779</v>
      </c>
      <c r="G46" s="18">
        <v>733.12507357527466</v>
      </c>
      <c r="H46" s="18">
        <v>83923</v>
      </c>
      <c r="I46" s="18">
        <v>8768800</v>
      </c>
      <c r="J46" s="18">
        <v>8768.7999999999993</v>
      </c>
      <c r="K46" s="18">
        <v>65.290000000000006</v>
      </c>
    </row>
    <row r="47" spans="1:11" x14ac:dyDescent="0.3">
      <c r="A47" s="18" t="s">
        <v>175</v>
      </c>
      <c r="B47" s="18" t="s">
        <v>818</v>
      </c>
      <c r="C47" s="18" t="s">
        <v>34</v>
      </c>
      <c r="D47" s="18" t="s">
        <v>810</v>
      </c>
      <c r="E47" s="18" t="s">
        <v>813</v>
      </c>
      <c r="F47" s="18">
        <v>3477.6</v>
      </c>
      <c r="G47" s="18">
        <v>3477.6</v>
      </c>
      <c r="H47" s="18">
        <v>83923</v>
      </c>
      <c r="I47" s="18">
        <v>8768800</v>
      </c>
      <c r="J47" s="18">
        <v>8768.7999999999993</v>
      </c>
      <c r="K47" s="18">
        <v>65.290000000000006</v>
      </c>
    </row>
    <row r="48" spans="1:11" x14ac:dyDescent="0.3">
      <c r="A48" s="18" t="s">
        <v>175</v>
      </c>
      <c r="B48" s="18" t="s">
        <v>12</v>
      </c>
      <c r="C48" s="18" t="s">
        <v>13</v>
      </c>
      <c r="D48" s="18" t="s">
        <v>810</v>
      </c>
      <c r="E48" s="18" t="s">
        <v>816</v>
      </c>
      <c r="F48" s="18">
        <v>185142.25</v>
      </c>
      <c r="G48" s="18">
        <v>698.65</v>
      </c>
      <c r="H48" s="18">
        <v>83923</v>
      </c>
      <c r="I48" s="18">
        <v>8768800</v>
      </c>
      <c r="J48" s="18">
        <v>8768.7999999999993</v>
      </c>
      <c r="K48" s="18">
        <v>65.290000000000006</v>
      </c>
    </row>
    <row r="49" spans="1:11" x14ac:dyDescent="0.3">
      <c r="A49" s="18" t="s">
        <v>175</v>
      </c>
      <c r="B49" s="18" t="s">
        <v>818</v>
      </c>
      <c r="C49" s="18" t="s">
        <v>13</v>
      </c>
      <c r="D49" s="18" t="s">
        <v>812</v>
      </c>
      <c r="E49" s="18" t="s">
        <v>813</v>
      </c>
      <c r="F49" s="18">
        <v>3541.47</v>
      </c>
      <c r="G49" s="18">
        <v>3541.47</v>
      </c>
      <c r="H49" s="18">
        <v>83923</v>
      </c>
      <c r="I49" s="18">
        <v>8768800</v>
      </c>
      <c r="J49" s="18">
        <v>8768.7999999999993</v>
      </c>
      <c r="K49" s="18">
        <v>65.290000000000006</v>
      </c>
    </row>
    <row r="50" spans="1:11" x14ac:dyDescent="0.3">
      <c r="A50" s="18" t="s">
        <v>175</v>
      </c>
      <c r="B50" s="18" t="s">
        <v>814</v>
      </c>
      <c r="C50" s="18" t="s">
        <v>23</v>
      </c>
      <c r="D50" s="18" t="s">
        <v>810</v>
      </c>
      <c r="E50" s="18" t="s">
        <v>816</v>
      </c>
      <c r="F50" s="18">
        <v>791295.75116544927</v>
      </c>
      <c r="G50" s="18">
        <v>2986.0217025111292</v>
      </c>
      <c r="H50" s="18">
        <v>83923</v>
      </c>
      <c r="I50" s="18">
        <v>8768800</v>
      </c>
      <c r="J50" s="18">
        <v>8768.7999999999993</v>
      </c>
      <c r="K50" s="18">
        <v>65.290000000000006</v>
      </c>
    </row>
    <row r="51" spans="1:11" x14ac:dyDescent="0.3">
      <c r="A51" s="18" t="s">
        <v>175</v>
      </c>
      <c r="B51" s="18" t="s">
        <v>818</v>
      </c>
      <c r="C51" s="18" t="s">
        <v>13</v>
      </c>
      <c r="D51" s="18" t="s">
        <v>810</v>
      </c>
      <c r="E51" s="18" t="s">
        <v>811</v>
      </c>
      <c r="F51" s="18">
        <v>98903.69627907961</v>
      </c>
      <c r="G51" s="18">
        <v>3532.2748671099862</v>
      </c>
      <c r="H51" s="18">
        <v>83923</v>
      </c>
      <c r="I51" s="18">
        <v>8768800</v>
      </c>
      <c r="J51" s="18">
        <v>8768.7999999999993</v>
      </c>
      <c r="K51" s="18">
        <v>65.290000000000006</v>
      </c>
    </row>
    <row r="52" spans="1:11" x14ac:dyDescent="0.3">
      <c r="A52" s="18" t="s">
        <v>41</v>
      </c>
      <c r="B52" s="18" t="s">
        <v>815</v>
      </c>
      <c r="C52" s="18" t="s">
        <v>23</v>
      </c>
      <c r="D52" s="18" t="s">
        <v>817</v>
      </c>
      <c r="E52" s="18" t="s">
        <v>811</v>
      </c>
      <c r="F52" s="18">
        <v>103628.56</v>
      </c>
      <c r="G52" s="18">
        <v>3701.02</v>
      </c>
      <c r="H52" s="18">
        <v>61743</v>
      </c>
      <c r="I52" s="18">
        <v>7426750</v>
      </c>
      <c r="J52" s="18">
        <v>7426.75</v>
      </c>
      <c r="K52" s="18">
        <v>26.39</v>
      </c>
    </row>
    <row r="53" spans="1:11" x14ac:dyDescent="0.3">
      <c r="A53" s="18" t="s">
        <v>41</v>
      </c>
      <c r="B53" s="18" t="s">
        <v>818</v>
      </c>
      <c r="C53" s="18" t="s">
        <v>13</v>
      </c>
      <c r="D53" s="18" t="s">
        <v>810</v>
      </c>
      <c r="E53" s="18" t="s">
        <v>816</v>
      </c>
      <c r="F53" s="18">
        <v>1208993.5999999999</v>
      </c>
      <c r="G53" s="18">
        <v>4562.24</v>
      </c>
      <c r="H53" s="18">
        <v>61743</v>
      </c>
      <c r="I53" s="18">
        <v>7426750</v>
      </c>
      <c r="J53" s="18">
        <v>7426.75</v>
      </c>
      <c r="K53" s="18">
        <v>26.39</v>
      </c>
    </row>
    <row r="54" spans="1:11" x14ac:dyDescent="0.3">
      <c r="A54" s="18" t="s">
        <v>41</v>
      </c>
      <c r="B54" s="18" t="s">
        <v>809</v>
      </c>
      <c r="C54" s="18" t="s">
        <v>8</v>
      </c>
      <c r="D54" s="18" t="s">
        <v>810</v>
      </c>
      <c r="E54" s="18" t="s">
        <v>811</v>
      </c>
      <c r="F54" s="18">
        <v>129881.36</v>
      </c>
      <c r="G54" s="18">
        <v>4638.62</v>
      </c>
      <c r="H54" s="18">
        <v>61743</v>
      </c>
      <c r="I54" s="18">
        <v>7426750</v>
      </c>
      <c r="J54" s="18">
        <v>7426.75</v>
      </c>
      <c r="K54" s="18">
        <v>26.39</v>
      </c>
    </row>
    <row r="55" spans="1:11" x14ac:dyDescent="0.3">
      <c r="A55" s="18" t="s">
        <v>41</v>
      </c>
      <c r="B55" s="18" t="s">
        <v>12</v>
      </c>
      <c r="C55" s="18" t="s">
        <v>34</v>
      </c>
      <c r="D55" s="18" t="s">
        <v>810</v>
      </c>
      <c r="E55" s="18" t="s">
        <v>811</v>
      </c>
      <c r="F55" s="18">
        <v>92860.599999999991</v>
      </c>
      <c r="G55" s="18">
        <v>3316.45</v>
      </c>
      <c r="H55" s="18">
        <v>61743</v>
      </c>
      <c r="I55" s="18">
        <v>7426750</v>
      </c>
      <c r="J55" s="18">
        <v>7426.75</v>
      </c>
      <c r="K55" s="18">
        <v>26.39</v>
      </c>
    </row>
    <row r="56" spans="1:11" x14ac:dyDescent="0.3">
      <c r="A56" s="18" t="s">
        <v>41</v>
      </c>
      <c r="B56" s="18" t="s">
        <v>809</v>
      </c>
      <c r="C56" s="18" t="s">
        <v>8</v>
      </c>
      <c r="D56" s="18" t="s">
        <v>812</v>
      </c>
      <c r="E56" s="18" t="s">
        <v>811</v>
      </c>
      <c r="F56" s="18">
        <v>134348.47999999998</v>
      </c>
      <c r="G56" s="18">
        <v>4798.16</v>
      </c>
      <c r="H56" s="18">
        <v>61743</v>
      </c>
      <c r="I56" s="18">
        <v>7426750</v>
      </c>
      <c r="J56" s="18">
        <v>7426.75</v>
      </c>
      <c r="K56" s="18">
        <v>26.39</v>
      </c>
    </row>
    <row r="57" spans="1:11" x14ac:dyDescent="0.3">
      <c r="A57" s="18" t="s">
        <v>41</v>
      </c>
      <c r="B57" s="18" t="s">
        <v>815</v>
      </c>
      <c r="C57" s="18" t="s">
        <v>34</v>
      </c>
      <c r="D57" s="18" t="s">
        <v>817</v>
      </c>
      <c r="E57" s="18" t="s">
        <v>816</v>
      </c>
      <c r="F57" s="18">
        <v>723951.58044194605</v>
      </c>
      <c r="G57" s="18">
        <v>2731.8927563847019</v>
      </c>
      <c r="H57" s="18">
        <v>61743</v>
      </c>
      <c r="I57" s="18">
        <v>7426750</v>
      </c>
      <c r="J57" s="18">
        <v>7426.75</v>
      </c>
      <c r="K57" s="18">
        <v>26.39</v>
      </c>
    </row>
    <row r="58" spans="1:11" x14ac:dyDescent="0.3">
      <c r="A58" s="18" t="s">
        <v>41</v>
      </c>
      <c r="B58" s="18" t="s">
        <v>809</v>
      </c>
      <c r="C58" s="18" t="s">
        <v>34</v>
      </c>
      <c r="D58" s="18" t="s">
        <v>812</v>
      </c>
      <c r="E58" s="18" t="s">
        <v>813</v>
      </c>
      <c r="F58" s="18">
        <v>2617.0703120191611</v>
      </c>
      <c r="G58" s="18">
        <v>2617.0703120191611</v>
      </c>
      <c r="H58" s="18">
        <v>61743</v>
      </c>
      <c r="I58" s="18">
        <v>7426750</v>
      </c>
      <c r="J58" s="18">
        <v>7426.75</v>
      </c>
      <c r="K58" s="18">
        <v>26.39</v>
      </c>
    </row>
    <row r="59" spans="1:11" x14ac:dyDescent="0.3">
      <c r="A59" s="18" t="s">
        <v>41</v>
      </c>
      <c r="B59" s="18" t="s">
        <v>809</v>
      </c>
      <c r="C59" s="18" t="s">
        <v>34</v>
      </c>
      <c r="D59" s="18" t="s">
        <v>817</v>
      </c>
      <c r="E59" s="18" t="s">
        <v>811</v>
      </c>
      <c r="F59" s="18">
        <v>111212.08</v>
      </c>
      <c r="G59" s="18">
        <v>3971.86</v>
      </c>
      <c r="H59" s="18">
        <v>61743</v>
      </c>
      <c r="I59" s="18">
        <v>7426750</v>
      </c>
      <c r="J59" s="18">
        <v>7426.75</v>
      </c>
      <c r="K59" s="18">
        <v>26.39</v>
      </c>
    </row>
    <row r="60" spans="1:11" x14ac:dyDescent="0.3">
      <c r="A60" s="18" t="s">
        <v>41</v>
      </c>
      <c r="B60" s="18" t="s">
        <v>815</v>
      </c>
      <c r="C60" s="18" t="s">
        <v>8</v>
      </c>
      <c r="D60" s="18" t="s">
        <v>817</v>
      </c>
      <c r="E60" s="18" t="s">
        <v>816</v>
      </c>
      <c r="F60" s="18">
        <v>954453.79300860234</v>
      </c>
      <c r="G60" s="18">
        <v>3601.712426447556</v>
      </c>
      <c r="H60" s="18">
        <v>61743</v>
      </c>
      <c r="I60" s="18">
        <v>7426750</v>
      </c>
      <c r="J60" s="18">
        <v>7426.75</v>
      </c>
      <c r="K60" s="18">
        <v>26.39</v>
      </c>
    </row>
    <row r="61" spans="1:11" x14ac:dyDescent="0.3">
      <c r="A61" s="18" t="s">
        <v>41</v>
      </c>
      <c r="B61" s="18" t="s">
        <v>815</v>
      </c>
      <c r="C61" s="18" t="s">
        <v>8</v>
      </c>
      <c r="D61" s="18" t="s">
        <v>812</v>
      </c>
      <c r="E61" s="18" t="s">
        <v>811</v>
      </c>
      <c r="F61" s="18">
        <v>24849.72</v>
      </c>
      <c r="G61" s="18">
        <v>887.49</v>
      </c>
      <c r="H61" s="18">
        <v>61743</v>
      </c>
      <c r="I61" s="18">
        <v>7426750</v>
      </c>
      <c r="J61" s="18">
        <v>7426.75</v>
      </c>
      <c r="K61" s="18">
        <v>26.39</v>
      </c>
    </row>
    <row r="62" spans="1:11" x14ac:dyDescent="0.3">
      <c r="A62" s="18" t="s">
        <v>144</v>
      </c>
      <c r="B62" s="18" t="s">
        <v>818</v>
      </c>
      <c r="C62" s="18" t="s">
        <v>8</v>
      </c>
      <c r="D62" s="18" t="s">
        <v>817</v>
      </c>
      <c r="E62" s="18" t="s">
        <v>816</v>
      </c>
      <c r="F62" s="18">
        <v>896230</v>
      </c>
      <c r="G62" s="18">
        <v>3382</v>
      </c>
      <c r="H62" s="18">
        <v>11426</v>
      </c>
      <c r="I62" s="18">
        <v>4439560</v>
      </c>
      <c r="J62" s="18">
        <v>4439.5600000000004</v>
      </c>
      <c r="K62" s="18">
        <v>52.71</v>
      </c>
    </row>
    <row r="63" spans="1:11" x14ac:dyDescent="0.3">
      <c r="A63" s="18" t="s">
        <v>144</v>
      </c>
      <c r="B63" s="18" t="s">
        <v>815</v>
      </c>
      <c r="C63" s="18" t="s">
        <v>23</v>
      </c>
      <c r="D63" s="18" t="s">
        <v>812</v>
      </c>
      <c r="E63" s="18" t="s">
        <v>816</v>
      </c>
      <c r="F63" s="18">
        <v>416012.89999999997</v>
      </c>
      <c r="G63" s="18">
        <v>1569.86</v>
      </c>
      <c r="H63" s="18">
        <v>11426</v>
      </c>
      <c r="I63" s="18">
        <v>4439560</v>
      </c>
      <c r="J63" s="18">
        <v>4439.5600000000004</v>
      </c>
      <c r="K63" s="18">
        <v>52.71</v>
      </c>
    </row>
    <row r="64" spans="1:11" x14ac:dyDescent="0.3">
      <c r="A64" s="18" t="s">
        <v>144</v>
      </c>
      <c r="B64" s="18" t="s">
        <v>12</v>
      </c>
      <c r="C64" s="18" t="s">
        <v>23</v>
      </c>
      <c r="D64" s="18" t="s">
        <v>810</v>
      </c>
      <c r="E64" s="18" t="s">
        <v>811</v>
      </c>
      <c r="F64" s="18">
        <v>84604.52</v>
      </c>
      <c r="G64" s="18">
        <v>3021.59</v>
      </c>
      <c r="H64" s="18">
        <v>11426</v>
      </c>
      <c r="I64" s="18">
        <v>4439560</v>
      </c>
      <c r="J64" s="18">
        <v>4439.5600000000004</v>
      </c>
      <c r="K64" s="18">
        <v>52.71</v>
      </c>
    </row>
    <row r="65" spans="1:11" x14ac:dyDescent="0.3">
      <c r="A65" s="18" t="s">
        <v>144</v>
      </c>
      <c r="B65" s="18" t="s">
        <v>815</v>
      </c>
      <c r="C65" s="18" t="s">
        <v>23</v>
      </c>
      <c r="D65" s="18" t="s">
        <v>810</v>
      </c>
      <c r="E65" s="18" t="s">
        <v>813</v>
      </c>
      <c r="F65" s="18">
        <v>4737.45</v>
      </c>
      <c r="G65" s="18">
        <v>4737.45</v>
      </c>
      <c r="H65" s="18">
        <v>11426</v>
      </c>
      <c r="I65" s="18">
        <v>4439560</v>
      </c>
      <c r="J65" s="18">
        <v>4439.5600000000004</v>
      </c>
      <c r="K65" s="18">
        <v>52.71</v>
      </c>
    </row>
    <row r="66" spans="1:11" x14ac:dyDescent="0.3">
      <c r="A66" s="18" t="s">
        <v>144</v>
      </c>
      <c r="B66" s="18" t="s">
        <v>814</v>
      </c>
      <c r="C66" s="18" t="s">
        <v>13</v>
      </c>
      <c r="D66" s="18" t="s">
        <v>817</v>
      </c>
      <c r="E66" s="18" t="s">
        <v>816</v>
      </c>
      <c r="F66" s="18">
        <v>1204607.8499999999</v>
      </c>
      <c r="G66" s="18">
        <v>4545.6899999999996</v>
      </c>
      <c r="H66" s="18">
        <v>11426</v>
      </c>
      <c r="I66" s="18">
        <v>4439560</v>
      </c>
      <c r="J66" s="18">
        <v>4439.5600000000004</v>
      </c>
      <c r="K66" s="18">
        <v>52.71</v>
      </c>
    </row>
    <row r="67" spans="1:11" x14ac:dyDescent="0.3">
      <c r="A67" s="18" t="s">
        <v>144</v>
      </c>
      <c r="B67" s="18" t="s">
        <v>818</v>
      </c>
      <c r="C67" s="18" t="s">
        <v>34</v>
      </c>
      <c r="D67" s="18" t="s">
        <v>810</v>
      </c>
      <c r="E67" s="18" t="s">
        <v>811</v>
      </c>
      <c r="F67" s="18">
        <v>116284</v>
      </c>
      <c r="G67" s="18">
        <v>4153</v>
      </c>
      <c r="H67" s="18">
        <v>11426</v>
      </c>
      <c r="I67" s="18">
        <v>4439560</v>
      </c>
      <c r="J67" s="18">
        <v>4439.5600000000004</v>
      </c>
      <c r="K67" s="18">
        <v>52.71</v>
      </c>
    </row>
    <row r="68" spans="1:11" x14ac:dyDescent="0.3">
      <c r="A68" s="18" t="s">
        <v>144</v>
      </c>
      <c r="B68" s="18" t="s">
        <v>809</v>
      </c>
      <c r="C68" s="18" t="s">
        <v>34</v>
      </c>
      <c r="D68" s="18" t="s">
        <v>817</v>
      </c>
      <c r="E68" s="18" t="s">
        <v>813</v>
      </c>
      <c r="F68" s="18">
        <v>4816.54</v>
      </c>
      <c r="G68" s="18">
        <v>4816.54</v>
      </c>
      <c r="H68" s="18">
        <v>11426</v>
      </c>
      <c r="I68" s="18">
        <v>4439560</v>
      </c>
      <c r="J68" s="18">
        <v>4439.5600000000004</v>
      </c>
      <c r="K68" s="18">
        <v>52.71</v>
      </c>
    </row>
    <row r="69" spans="1:11" x14ac:dyDescent="0.3">
      <c r="A69" s="18" t="s">
        <v>144</v>
      </c>
      <c r="B69" s="18" t="s">
        <v>814</v>
      </c>
      <c r="C69" s="18" t="s">
        <v>8</v>
      </c>
      <c r="D69" s="18" t="s">
        <v>817</v>
      </c>
      <c r="E69" s="18" t="s">
        <v>816</v>
      </c>
      <c r="F69" s="18">
        <v>1257120.25</v>
      </c>
      <c r="G69" s="18">
        <v>4743.8500000000004</v>
      </c>
      <c r="H69" s="18">
        <v>11426</v>
      </c>
      <c r="I69" s="18">
        <v>4439560</v>
      </c>
      <c r="J69" s="18">
        <v>4439.5600000000004</v>
      </c>
      <c r="K69" s="18">
        <v>52.71</v>
      </c>
    </row>
    <row r="70" spans="1:11" x14ac:dyDescent="0.3">
      <c r="A70" s="18" t="s">
        <v>144</v>
      </c>
      <c r="B70" s="18" t="s">
        <v>814</v>
      </c>
      <c r="C70" s="18" t="s">
        <v>13</v>
      </c>
      <c r="D70" s="18" t="s">
        <v>817</v>
      </c>
      <c r="E70" s="18" t="s">
        <v>813</v>
      </c>
      <c r="F70" s="18">
        <v>1966.43</v>
      </c>
      <c r="G70" s="18">
        <v>1966.43</v>
      </c>
      <c r="H70" s="18">
        <v>11426</v>
      </c>
      <c r="I70" s="18">
        <v>4439560</v>
      </c>
      <c r="J70" s="18">
        <v>4439.5600000000004</v>
      </c>
      <c r="K70" s="18">
        <v>52.71</v>
      </c>
    </row>
    <row r="71" spans="1:11" x14ac:dyDescent="0.3">
      <c r="A71" s="18" t="s">
        <v>144</v>
      </c>
      <c r="B71" s="18" t="s">
        <v>818</v>
      </c>
      <c r="C71" s="18" t="s">
        <v>8</v>
      </c>
      <c r="D71" s="18" t="s">
        <v>810</v>
      </c>
      <c r="E71" s="18" t="s">
        <v>813</v>
      </c>
      <c r="F71" s="18">
        <v>473.15</v>
      </c>
      <c r="G71" s="18">
        <v>473.15</v>
      </c>
      <c r="H71" s="18">
        <v>11426</v>
      </c>
      <c r="I71" s="18">
        <v>4439560</v>
      </c>
      <c r="J71" s="18">
        <v>4439.5600000000004</v>
      </c>
      <c r="K71" s="18">
        <v>52.71</v>
      </c>
    </row>
    <row r="72" spans="1:11" x14ac:dyDescent="0.3">
      <c r="A72" s="18" t="s">
        <v>126</v>
      </c>
      <c r="B72" s="18" t="s">
        <v>12</v>
      </c>
      <c r="C72" s="18" t="s">
        <v>8</v>
      </c>
      <c r="D72" s="18" t="s">
        <v>810</v>
      </c>
      <c r="E72" s="18" t="s">
        <v>811</v>
      </c>
      <c r="F72" s="18">
        <v>134683.64000000001</v>
      </c>
      <c r="G72" s="18">
        <v>4810.13</v>
      </c>
      <c r="H72" s="18">
        <v>35506</v>
      </c>
      <c r="I72" s="18">
        <v>1892040</v>
      </c>
      <c r="J72" s="18">
        <v>1892.04</v>
      </c>
      <c r="K72" s="18">
        <v>61.53</v>
      </c>
    </row>
    <row r="73" spans="1:11" x14ac:dyDescent="0.3">
      <c r="A73" s="18" t="s">
        <v>126</v>
      </c>
      <c r="B73" s="18" t="s">
        <v>814</v>
      </c>
      <c r="C73" s="18" t="s">
        <v>23</v>
      </c>
      <c r="D73" s="18" t="s">
        <v>817</v>
      </c>
      <c r="E73" s="18" t="s">
        <v>816</v>
      </c>
      <c r="F73" s="18">
        <v>925751</v>
      </c>
      <c r="G73" s="18">
        <v>3493.4</v>
      </c>
      <c r="H73" s="18">
        <v>35506</v>
      </c>
      <c r="I73" s="18">
        <v>1892040</v>
      </c>
      <c r="J73" s="18">
        <v>1892.04</v>
      </c>
      <c r="K73" s="18">
        <v>61.53</v>
      </c>
    </row>
    <row r="74" spans="1:11" x14ac:dyDescent="0.3">
      <c r="A74" s="18" t="s">
        <v>126</v>
      </c>
      <c r="B74" s="18" t="s">
        <v>814</v>
      </c>
      <c r="C74" s="18" t="s">
        <v>23</v>
      </c>
      <c r="D74" s="18" t="s">
        <v>810</v>
      </c>
      <c r="E74" s="18" t="s">
        <v>816</v>
      </c>
      <c r="F74" s="18">
        <v>854208.95</v>
      </c>
      <c r="G74" s="18">
        <v>3223.43</v>
      </c>
      <c r="H74" s="18">
        <v>35506</v>
      </c>
      <c r="I74" s="18">
        <v>1892040</v>
      </c>
      <c r="J74" s="18">
        <v>1892.04</v>
      </c>
      <c r="K74" s="18">
        <v>61.53</v>
      </c>
    </row>
    <row r="75" spans="1:11" x14ac:dyDescent="0.3">
      <c r="A75" s="18" t="s">
        <v>126</v>
      </c>
      <c r="B75" s="18" t="s">
        <v>12</v>
      </c>
      <c r="C75" s="18" t="s">
        <v>23</v>
      </c>
      <c r="D75" s="18" t="s">
        <v>812</v>
      </c>
      <c r="E75" s="18" t="s">
        <v>813</v>
      </c>
      <c r="F75" s="18">
        <v>3902.33</v>
      </c>
      <c r="G75" s="18">
        <v>3902.33</v>
      </c>
      <c r="H75" s="18">
        <v>35506</v>
      </c>
      <c r="I75" s="18">
        <v>1892040</v>
      </c>
      <c r="J75" s="18">
        <v>1892.04</v>
      </c>
      <c r="K75" s="18">
        <v>61.53</v>
      </c>
    </row>
    <row r="76" spans="1:11" x14ac:dyDescent="0.3">
      <c r="A76" s="18" t="s">
        <v>126</v>
      </c>
      <c r="B76" s="18" t="s">
        <v>12</v>
      </c>
      <c r="C76" s="18" t="s">
        <v>13</v>
      </c>
      <c r="D76" s="18" t="s">
        <v>812</v>
      </c>
      <c r="E76" s="18" t="s">
        <v>816</v>
      </c>
      <c r="F76" s="18">
        <v>270276.14999999997</v>
      </c>
      <c r="G76" s="18">
        <v>1019.91</v>
      </c>
      <c r="H76" s="18">
        <v>35506</v>
      </c>
      <c r="I76" s="18">
        <v>1892040</v>
      </c>
      <c r="J76" s="18">
        <v>1892.04</v>
      </c>
      <c r="K76" s="18">
        <v>61.53</v>
      </c>
    </row>
    <row r="77" spans="1:11" x14ac:dyDescent="0.3">
      <c r="A77" s="18" t="s">
        <v>126</v>
      </c>
      <c r="B77" s="18" t="s">
        <v>818</v>
      </c>
      <c r="C77" s="18" t="s">
        <v>34</v>
      </c>
      <c r="D77" s="18" t="s">
        <v>810</v>
      </c>
      <c r="E77" s="18" t="s">
        <v>813</v>
      </c>
      <c r="F77" s="18">
        <v>2545.79</v>
      </c>
      <c r="G77" s="18">
        <v>2545.79</v>
      </c>
      <c r="H77" s="18">
        <v>35506</v>
      </c>
      <c r="I77" s="18">
        <v>1892040</v>
      </c>
      <c r="J77" s="18">
        <v>1892.04</v>
      </c>
      <c r="K77" s="18">
        <v>61.53</v>
      </c>
    </row>
    <row r="78" spans="1:11" x14ac:dyDescent="0.3">
      <c r="A78" s="18" t="s">
        <v>126</v>
      </c>
      <c r="B78" s="18" t="s">
        <v>818</v>
      </c>
      <c r="C78" s="18" t="s">
        <v>13</v>
      </c>
      <c r="D78" s="18" t="s">
        <v>812</v>
      </c>
      <c r="E78" s="18" t="s">
        <v>816</v>
      </c>
      <c r="F78" s="18">
        <v>1290502.2999999998</v>
      </c>
      <c r="G78" s="18">
        <v>4869.82</v>
      </c>
      <c r="H78" s="18">
        <v>35506</v>
      </c>
      <c r="I78" s="18">
        <v>1892040</v>
      </c>
      <c r="J78" s="18">
        <v>1892.04</v>
      </c>
      <c r="K78" s="18">
        <v>61.53</v>
      </c>
    </row>
    <row r="79" spans="1:11" x14ac:dyDescent="0.3">
      <c r="A79" s="18" t="s">
        <v>126</v>
      </c>
      <c r="B79" s="18" t="s">
        <v>815</v>
      </c>
      <c r="C79" s="18" t="s">
        <v>23</v>
      </c>
      <c r="D79" s="18" t="s">
        <v>812</v>
      </c>
      <c r="E79" s="18" t="s">
        <v>811</v>
      </c>
      <c r="F79" s="18">
        <v>95163.88</v>
      </c>
      <c r="G79" s="18">
        <v>3398.71</v>
      </c>
      <c r="H79" s="18">
        <v>35506</v>
      </c>
      <c r="I79" s="18">
        <v>1892040</v>
      </c>
      <c r="J79" s="18">
        <v>1892.04</v>
      </c>
      <c r="K79" s="18">
        <v>61.53</v>
      </c>
    </row>
    <row r="80" spans="1:11" x14ac:dyDescent="0.3">
      <c r="A80" s="18" t="s">
        <v>49</v>
      </c>
      <c r="B80" s="18" t="s">
        <v>12</v>
      </c>
      <c r="C80" s="18" t="s">
        <v>23</v>
      </c>
      <c r="D80" s="18" t="s">
        <v>817</v>
      </c>
      <c r="E80" s="18" t="s">
        <v>811</v>
      </c>
      <c r="F80" s="18">
        <v>113492.40000000001</v>
      </c>
      <c r="G80" s="18">
        <v>4053.3</v>
      </c>
      <c r="H80" s="18">
        <v>50306</v>
      </c>
      <c r="I80" s="18">
        <v>7031370</v>
      </c>
      <c r="J80" s="18">
        <v>7031.37</v>
      </c>
      <c r="K80" s="18">
        <v>13.27</v>
      </c>
    </row>
    <row r="81" spans="1:11" x14ac:dyDescent="0.3">
      <c r="A81" s="18" t="s">
        <v>49</v>
      </c>
      <c r="B81" s="18" t="s">
        <v>809</v>
      </c>
      <c r="C81" s="18" t="s">
        <v>34</v>
      </c>
      <c r="D81" s="18" t="s">
        <v>810</v>
      </c>
      <c r="E81" s="18" t="s">
        <v>816</v>
      </c>
      <c r="F81" s="18">
        <v>380574.45</v>
      </c>
      <c r="G81" s="18">
        <v>1436.13</v>
      </c>
      <c r="H81" s="18">
        <v>50306</v>
      </c>
      <c r="I81" s="18">
        <v>7031370</v>
      </c>
      <c r="J81" s="18">
        <v>7031.37</v>
      </c>
      <c r="K81" s="18">
        <v>13.27</v>
      </c>
    </row>
    <row r="82" spans="1:11" x14ac:dyDescent="0.3">
      <c r="A82" s="18" t="s">
        <v>49</v>
      </c>
      <c r="B82" s="18" t="s">
        <v>814</v>
      </c>
      <c r="C82" s="18" t="s">
        <v>13</v>
      </c>
      <c r="D82" s="18" t="s">
        <v>817</v>
      </c>
      <c r="E82" s="18" t="s">
        <v>813</v>
      </c>
      <c r="F82" s="18">
        <v>2512.7800000000002</v>
      </c>
      <c r="G82" s="18">
        <v>2512.7800000000002</v>
      </c>
      <c r="H82" s="18">
        <v>50306</v>
      </c>
      <c r="I82" s="18">
        <v>7031370</v>
      </c>
      <c r="J82" s="18">
        <v>7031.37</v>
      </c>
      <c r="K82" s="18">
        <v>13.27</v>
      </c>
    </row>
    <row r="83" spans="1:11" x14ac:dyDescent="0.3">
      <c r="A83" s="18" t="s">
        <v>49</v>
      </c>
      <c r="B83" s="18" t="s">
        <v>809</v>
      </c>
      <c r="C83" s="18" t="s">
        <v>13</v>
      </c>
      <c r="D83" s="18" t="s">
        <v>812</v>
      </c>
      <c r="E83" s="18" t="s">
        <v>813</v>
      </c>
      <c r="F83" s="18">
        <v>4101.93</v>
      </c>
      <c r="G83" s="18">
        <v>4101.93</v>
      </c>
      <c r="H83" s="18">
        <v>50306</v>
      </c>
      <c r="I83" s="18">
        <v>7031370</v>
      </c>
      <c r="J83" s="18">
        <v>7031.37</v>
      </c>
      <c r="K83" s="18">
        <v>13.27</v>
      </c>
    </row>
    <row r="84" spans="1:11" x14ac:dyDescent="0.3">
      <c r="A84" s="18" t="s">
        <v>49</v>
      </c>
      <c r="B84" s="18" t="s">
        <v>815</v>
      </c>
      <c r="C84" s="18" t="s">
        <v>13</v>
      </c>
      <c r="D84" s="18" t="s">
        <v>817</v>
      </c>
      <c r="E84" s="18" t="s">
        <v>816</v>
      </c>
      <c r="F84" s="18">
        <v>330068.09999999998</v>
      </c>
      <c r="G84" s="18">
        <v>1245.54</v>
      </c>
      <c r="H84" s="18">
        <v>50306</v>
      </c>
      <c r="I84" s="18">
        <v>7031370</v>
      </c>
      <c r="J84" s="18">
        <v>7031.37</v>
      </c>
      <c r="K84" s="18">
        <v>13.27</v>
      </c>
    </row>
    <row r="85" spans="1:11" x14ac:dyDescent="0.3">
      <c r="A85" s="18" t="s">
        <v>49</v>
      </c>
      <c r="B85" s="18" t="s">
        <v>818</v>
      </c>
      <c r="C85" s="18" t="s">
        <v>13</v>
      </c>
      <c r="D85" s="18" t="s">
        <v>817</v>
      </c>
      <c r="E85" s="18" t="s">
        <v>813</v>
      </c>
      <c r="F85" s="18">
        <v>4326.03</v>
      </c>
      <c r="G85" s="18">
        <v>4326.03</v>
      </c>
      <c r="H85" s="18">
        <v>50306</v>
      </c>
      <c r="I85" s="18">
        <v>7031370</v>
      </c>
      <c r="J85" s="18">
        <v>7031.37</v>
      </c>
      <c r="K85" s="18">
        <v>13.27</v>
      </c>
    </row>
    <row r="86" spans="1:11" x14ac:dyDescent="0.3">
      <c r="A86" s="18" t="s">
        <v>49</v>
      </c>
      <c r="B86" s="18" t="s">
        <v>809</v>
      </c>
      <c r="C86" s="18" t="s">
        <v>13</v>
      </c>
      <c r="D86" s="18" t="s">
        <v>812</v>
      </c>
      <c r="E86" s="18" t="s">
        <v>816</v>
      </c>
      <c r="F86" s="18">
        <v>852857.45</v>
      </c>
      <c r="G86" s="18">
        <v>3218.33</v>
      </c>
      <c r="H86" s="18">
        <v>50306</v>
      </c>
      <c r="I86" s="18">
        <v>7031370</v>
      </c>
      <c r="J86" s="18">
        <v>7031.37</v>
      </c>
      <c r="K86" s="18">
        <v>13.27</v>
      </c>
    </row>
    <row r="87" spans="1:11" x14ac:dyDescent="0.3">
      <c r="A87" s="18" t="s">
        <v>49</v>
      </c>
      <c r="B87" s="18" t="s">
        <v>818</v>
      </c>
      <c r="C87" s="18" t="s">
        <v>8</v>
      </c>
      <c r="D87" s="18" t="s">
        <v>817</v>
      </c>
      <c r="E87" s="18" t="s">
        <v>816</v>
      </c>
      <c r="F87" s="18">
        <v>1120931.4500000002</v>
      </c>
      <c r="G87" s="18">
        <v>4229.93</v>
      </c>
      <c r="H87" s="18">
        <v>50306</v>
      </c>
      <c r="I87" s="18">
        <v>7031370</v>
      </c>
      <c r="J87" s="18">
        <v>7031.37</v>
      </c>
      <c r="K87" s="18">
        <v>13.27</v>
      </c>
    </row>
    <row r="88" spans="1:11" x14ac:dyDescent="0.3">
      <c r="A88" s="18" t="s">
        <v>49</v>
      </c>
      <c r="B88" s="18" t="s">
        <v>818</v>
      </c>
      <c r="C88" s="18" t="s">
        <v>13</v>
      </c>
      <c r="D88" s="18" t="s">
        <v>817</v>
      </c>
      <c r="E88" s="18" t="s">
        <v>811</v>
      </c>
      <c r="F88" s="18">
        <v>124464.19999999998</v>
      </c>
      <c r="G88" s="18">
        <v>4445.1499999999996</v>
      </c>
      <c r="H88" s="18">
        <v>50306</v>
      </c>
      <c r="I88" s="18">
        <v>7031370</v>
      </c>
      <c r="J88" s="18">
        <v>7031.37</v>
      </c>
      <c r="K88" s="18">
        <v>13.27</v>
      </c>
    </row>
    <row r="89" spans="1:11" x14ac:dyDescent="0.3">
      <c r="A89" s="18" t="s">
        <v>49</v>
      </c>
      <c r="B89" s="18" t="s">
        <v>814</v>
      </c>
      <c r="C89" s="18" t="s">
        <v>13</v>
      </c>
      <c r="D89" s="18" t="s">
        <v>812</v>
      </c>
      <c r="E89" s="18" t="s">
        <v>816</v>
      </c>
      <c r="F89" s="18">
        <v>65359.6</v>
      </c>
      <c r="G89" s="18">
        <v>246.64</v>
      </c>
      <c r="H89" s="18">
        <v>50306</v>
      </c>
      <c r="I89" s="18">
        <v>7031370</v>
      </c>
      <c r="J89" s="18">
        <v>7031.37</v>
      </c>
      <c r="K89" s="18">
        <v>13.27</v>
      </c>
    </row>
    <row r="90" spans="1:11" x14ac:dyDescent="0.3">
      <c r="A90" s="18" t="s">
        <v>49</v>
      </c>
      <c r="B90" s="18" t="s">
        <v>814</v>
      </c>
      <c r="C90" s="18" t="s">
        <v>23</v>
      </c>
      <c r="D90" s="18" t="s">
        <v>810</v>
      </c>
      <c r="E90" s="18" t="s">
        <v>816</v>
      </c>
      <c r="F90" s="18">
        <v>452394.75</v>
      </c>
      <c r="G90" s="18">
        <v>1707.15</v>
      </c>
      <c r="H90" s="18">
        <v>50306</v>
      </c>
      <c r="I90" s="18">
        <v>7031370</v>
      </c>
      <c r="J90" s="18">
        <v>7031.37</v>
      </c>
      <c r="K90" s="18">
        <v>13.27</v>
      </c>
    </row>
    <row r="91" spans="1:11" x14ac:dyDescent="0.3">
      <c r="A91" s="18" t="s">
        <v>141</v>
      </c>
      <c r="B91" s="18" t="s">
        <v>12</v>
      </c>
      <c r="C91" s="18" t="s">
        <v>34</v>
      </c>
      <c r="D91" s="18" t="s">
        <v>812</v>
      </c>
      <c r="E91" s="18" t="s">
        <v>813</v>
      </c>
      <c r="F91" s="18">
        <v>2286.242042626784</v>
      </c>
      <c r="G91" s="18">
        <v>2286.242042626784</v>
      </c>
      <c r="H91" s="18">
        <v>45644</v>
      </c>
      <c r="I91" s="18">
        <v>7724730</v>
      </c>
      <c r="J91" s="18">
        <v>7724.73</v>
      </c>
      <c r="K91" s="18">
        <v>31</v>
      </c>
    </row>
    <row r="92" spans="1:11" x14ac:dyDescent="0.3">
      <c r="A92" s="18" t="s">
        <v>141</v>
      </c>
      <c r="B92" s="18" t="s">
        <v>818</v>
      </c>
      <c r="C92" s="18" t="s">
        <v>8</v>
      </c>
      <c r="D92" s="18" t="s">
        <v>817</v>
      </c>
      <c r="E92" s="18" t="s">
        <v>813</v>
      </c>
      <c r="F92" s="18">
        <v>462.78</v>
      </c>
      <c r="G92" s="18">
        <v>462.78</v>
      </c>
      <c r="H92" s="18">
        <v>45644</v>
      </c>
      <c r="I92" s="18">
        <v>7724730</v>
      </c>
      <c r="J92" s="18">
        <v>7724.73</v>
      </c>
      <c r="K92" s="18">
        <v>31</v>
      </c>
    </row>
    <row r="93" spans="1:11" x14ac:dyDescent="0.3">
      <c r="A93" s="18" t="s">
        <v>141</v>
      </c>
      <c r="B93" s="18" t="s">
        <v>809</v>
      </c>
      <c r="C93" s="18" t="s">
        <v>8</v>
      </c>
      <c r="D93" s="18" t="s">
        <v>817</v>
      </c>
      <c r="E93" s="18" t="s">
        <v>813</v>
      </c>
      <c r="F93" s="18">
        <v>4573.76</v>
      </c>
      <c r="G93" s="18">
        <v>4573.76</v>
      </c>
      <c r="H93" s="18">
        <v>45644</v>
      </c>
      <c r="I93" s="18">
        <v>7724730</v>
      </c>
      <c r="J93" s="18">
        <v>7724.73</v>
      </c>
      <c r="K93" s="18">
        <v>31</v>
      </c>
    </row>
    <row r="94" spans="1:11" x14ac:dyDescent="0.3">
      <c r="A94" s="18" t="s">
        <v>141</v>
      </c>
      <c r="B94" s="18" t="s">
        <v>818</v>
      </c>
      <c r="C94" s="18" t="s">
        <v>34</v>
      </c>
      <c r="D94" s="18" t="s">
        <v>817</v>
      </c>
      <c r="E94" s="18" t="s">
        <v>811</v>
      </c>
      <c r="F94" s="18">
        <v>67916.239999999991</v>
      </c>
      <c r="G94" s="18">
        <v>2425.58</v>
      </c>
      <c r="H94" s="18">
        <v>45644</v>
      </c>
      <c r="I94" s="18">
        <v>7724730</v>
      </c>
      <c r="J94" s="18">
        <v>7724.73</v>
      </c>
      <c r="K94" s="18">
        <v>31</v>
      </c>
    </row>
    <row r="95" spans="1:11" x14ac:dyDescent="0.3">
      <c r="A95" s="18" t="s">
        <v>141</v>
      </c>
      <c r="B95" s="18" t="s">
        <v>809</v>
      </c>
      <c r="C95" s="18" t="s">
        <v>23</v>
      </c>
      <c r="D95" s="18" t="s">
        <v>810</v>
      </c>
      <c r="E95" s="18" t="s">
        <v>816</v>
      </c>
      <c r="F95" s="18">
        <v>625272.80000000005</v>
      </c>
      <c r="G95" s="18">
        <v>2359.52</v>
      </c>
      <c r="H95" s="18">
        <v>45644</v>
      </c>
      <c r="I95" s="18">
        <v>7724730</v>
      </c>
      <c r="J95" s="18">
        <v>7724.73</v>
      </c>
      <c r="K95" s="18">
        <v>31</v>
      </c>
    </row>
    <row r="96" spans="1:11" x14ac:dyDescent="0.3">
      <c r="A96" s="18" t="s">
        <v>141</v>
      </c>
      <c r="B96" s="18" t="s">
        <v>815</v>
      </c>
      <c r="C96" s="18" t="s">
        <v>13</v>
      </c>
      <c r="D96" s="18" t="s">
        <v>810</v>
      </c>
      <c r="E96" s="18" t="s">
        <v>816</v>
      </c>
      <c r="F96" s="18">
        <v>529981.45000000007</v>
      </c>
      <c r="G96" s="18">
        <v>1999.93</v>
      </c>
      <c r="H96" s="18">
        <v>45644</v>
      </c>
      <c r="I96" s="18">
        <v>7724730</v>
      </c>
      <c r="J96" s="18">
        <v>7724.73</v>
      </c>
      <c r="K96" s="18">
        <v>31</v>
      </c>
    </row>
    <row r="97" spans="1:11" x14ac:dyDescent="0.3">
      <c r="A97" s="18" t="s">
        <v>141</v>
      </c>
      <c r="B97" s="18" t="s">
        <v>809</v>
      </c>
      <c r="C97" s="18" t="s">
        <v>8</v>
      </c>
      <c r="D97" s="18" t="s">
        <v>812</v>
      </c>
      <c r="E97" s="18" t="s">
        <v>813</v>
      </c>
      <c r="F97" s="18">
        <v>228.37</v>
      </c>
      <c r="G97" s="18">
        <v>228.37</v>
      </c>
      <c r="H97" s="18">
        <v>45644</v>
      </c>
      <c r="I97" s="18">
        <v>7724730</v>
      </c>
      <c r="J97" s="18">
        <v>7724.73</v>
      </c>
      <c r="K97" s="18">
        <v>31</v>
      </c>
    </row>
    <row r="98" spans="1:11" x14ac:dyDescent="0.3">
      <c r="A98" s="18" t="s">
        <v>141</v>
      </c>
      <c r="B98" s="18" t="s">
        <v>815</v>
      </c>
      <c r="C98" s="18" t="s">
        <v>34</v>
      </c>
      <c r="D98" s="18" t="s">
        <v>810</v>
      </c>
      <c r="E98" s="18" t="s">
        <v>811</v>
      </c>
      <c r="F98" s="18">
        <v>69843.48</v>
      </c>
      <c r="G98" s="18">
        <v>2494.41</v>
      </c>
      <c r="H98" s="18">
        <v>45644</v>
      </c>
      <c r="I98" s="18">
        <v>7724730</v>
      </c>
      <c r="J98" s="18">
        <v>7724.73</v>
      </c>
      <c r="K98" s="18">
        <v>31</v>
      </c>
    </row>
    <row r="99" spans="1:11" x14ac:dyDescent="0.3">
      <c r="A99" s="18" t="s">
        <v>141</v>
      </c>
      <c r="B99" s="18" t="s">
        <v>815</v>
      </c>
      <c r="C99" s="18" t="s">
        <v>34</v>
      </c>
      <c r="D99" s="18" t="s">
        <v>810</v>
      </c>
      <c r="E99" s="18" t="s">
        <v>813</v>
      </c>
      <c r="F99" s="18">
        <v>2004.696916098392</v>
      </c>
      <c r="G99" s="18">
        <v>2004.696916098392</v>
      </c>
      <c r="H99" s="18">
        <v>45644</v>
      </c>
      <c r="I99" s="18">
        <v>7724730</v>
      </c>
      <c r="J99" s="18">
        <v>7724.73</v>
      </c>
      <c r="K99" s="18">
        <v>31</v>
      </c>
    </row>
    <row r="100" spans="1:11" x14ac:dyDescent="0.3">
      <c r="A100" s="18" t="s">
        <v>141</v>
      </c>
      <c r="B100" s="18" t="s">
        <v>814</v>
      </c>
      <c r="C100" s="18" t="s">
        <v>23</v>
      </c>
      <c r="D100" s="18" t="s">
        <v>817</v>
      </c>
      <c r="E100" s="18" t="s">
        <v>816</v>
      </c>
      <c r="F100" s="18">
        <v>579513.69551366975</v>
      </c>
      <c r="G100" s="18">
        <v>2186.8441340138479</v>
      </c>
      <c r="H100" s="18">
        <v>45644</v>
      </c>
      <c r="I100" s="18">
        <v>7724730</v>
      </c>
      <c r="J100" s="18">
        <v>7724.73</v>
      </c>
      <c r="K100" s="18">
        <v>31</v>
      </c>
    </row>
    <row r="101" spans="1:11" x14ac:dyDescent="0.3">
      <c r="A101" s="18" t="s">
        <v>141</v>
      </c>
      <c r="B101" s="18" t="s">
        <v>809</v>
      </c>
      <c r="C101" s="18" t="s">
        <v>13</v>
      </c>
      <c r="D101" s="18" t="s">
        <v>817</v>
      </c>
      <c r="E101" s="18" t="s">
        <v>816</v>
      </c>
      <c r="F101" s="18">
        <v>294632.3</v>
      </c>
      <c r="G101" s="18">
        <v>1111.82</v>
      </c>
      <c r="H101" s="18">
        <v>45644</v>
      </c>
      <c r="I101" s="18">
        <v>7724730</v>
      </c>
      <c r="J101" s="18">
        <v>7724.73</v>
      </c>
      <c r="K101" s="18">
        <v>31</v>
      </c>
    </row>
    <row r="102" spans="1:11" x14ac:dyDescent="0.3">
      <c r="A102" s="18" t="s">
        <v>141</v>
      </c>
      <c r="B102" s="18" t="s">
        <v>815</v>
      </c>
      <c r="C102" s="18" t="s">
        <v>13</v>
      </c>
      <c r="D102" s="18" t="s">
        <v>810</v>
      </c>
      <c r="E102" s="18" t="s">
        <v>813</v>
      </c>
      <c r="F102" s="18">
        <v>2745.85</v>
      </c>
      <c r="G102" s="18">
        <v>2745.85</v>
      </c>
      <c r="H102" s="18">
        <v>45644</v>
      </c>
      <c r="I102" s="18">
        <v>7724730</v>
      </c>
      <c r="J102" s="18">
        <v>7724.73</v>
      </c>
      <c r="K102" s="18">
        <v>31</v>
      </c>
    </row>
    <row r="103" spans="1:11" x14ac:dyDescent="0.3">
      <c r="A103" s="18" t="s">
        <v>165</v>
      </c>
      <c r="B103" s="18" t="s">
        <v>815</v>
      </c>
      <c r="C103" s="18" t="s">
        <v>8</v>
      </c>
      <c r="D103" s="18" t="s">
        <v>812</v>
      </c>
      <c r="E103" s="18" t="s">
        <v>816</v>
      </c>
      <c r="F103" s="18">
        <v>662290.65</v>
      </c>
      <c r="G103" s="18">
        <v>2499.21</v>
      </c>
      <c r="H103" s="18">
        <v>32991</v>
      </c>
      <c r="I103" s="18">
        <v>8540140</v>
      </c>
      <c r="J103" s="18">
        <v>8540.14</v>
      </c>
      <c r="K103" s="18">
        <v>37.75</v>
      </c>
    </row>
    <row r="104" spans="1:11" x14ac:dyDescent="0.3">
      <c r="A104" s="18" t="s">
        <v>165</v>
      </c>
      <c r="B104" s="18" t="s">
        <v>815</v>
      </c>
      <c r="C104" s="18" t="s">
        <v>8</v>
      </c>
      <c r="D104" s="18" t="s">
        <v>812</v>
      </c>
      <c r="E104" s="18" t="s">
        <v>811</v>
      </c>
      <c r="F104" s="18">
        <v>26394.36959174171</v>
      </c>
      <c r="G104" s="18">
        <v>942.65605684791819</v>
      </c>
      <c r="H104" s="18">
        <v>32991</v>
      </c>
      <c r="I104" s="18">
        <v>8540140</v>
      </c>
      <c r="J104" s="18">
        <v>8540.14</v>
      </c>
      <c r="K104" s="18">
        <v>37.75</v>
      </c>
    </row>
    <row r="105" spans="1:11" x14ac:dyDescent="0.3">
      <c r="A105" s="18" t="s">
        <v>165</v>
      </c>
      <c r="B105" s="18" t="s">
        <v>809</v>
      </c>
      <c r="C105" s="18" t="s">
        <v>34</v>
      </c>
      <c r="D105" s="18" t="s">
        <v>812</v>
      </c>
      <c r="E105" s="18" t="s">
        <v>811</v>
      </c>
      <c r="F105" s="18">
        <v>135683.80000000002</v>
      </c>
      <c r="G105" s="18">
        <v>4845.8500000000004</v>
      </c>
      <c r="H105" s="18">
        <v>32991</v>
      </c>
      <c r="I105" s="18">
        <v>8540140</v>
      </c>
      <c r="J105" s="18">
        <v>8540.14</v>
      </c>
      <c r="K105" s="18">
        <v>37.75</v>
      </c>
    </row>
    <row r="106" spans="1:11" x14ac:dyDescent="0.3">
      <c r="A106" s="18" t="s">
        <v>165</v>
      </c>
      <c r="B106" s="18" t="s">
        <v>814</v>
      </c>
      <c r="C106" s="18" t="s">
        <v>13</v>
      </c>
      <c r="D106" s="18" t="s">
        <v>817</v>
      </c>
      <c r="E106" s="18" t="s">
        <v>813</v>
      </c>
      <c r="F106" s="18">
        <v>1503.886974354951</v>
      </c>
      <c r="G106" s="18">
        <v>1503.886974354951</v>
      </c>
      <c r="H106" s="18">
        <v>32991</v>
      </c>
      <c r="I106" s="18">
        <v>8540140</v>
      </c>
      <c r="J106" s="18">
        <v>8540.14</v>
      </c>
      <c r="K106" s="18">
        <v>37.75</v>
      </c>
    </row>
    <row r="107" spans="1:11" x14ac:dyDescent="0.3">
      <c r="A107" s="18" t="s">
        <v>165</v>
      </c>
      <c r="B107" s="18" t="s">
        <v>818</v>
      </c>
      <c r="C107" s="18" t="s">
        <v>8</v>
      </c>
      <c r="D107" s="18" t="s">
        <v>817</v>
      </c>
      <c r="E107" s="18" t="s">
        <v>816</v>
      </c>
      <c r="F107" s="18">
        <v>732316.9</v>
      </c>
      <c r="G107" s="18">
        <v>2763.46</v>
      </c>
      <c r="H107" s="18">
        <v>32991</v>
      </c>
      <c r="I107" s="18">
        <v>8540140</v>
      </c>
      <c r="J107" s="18">
        <v>8540.14</v>
      </c>
      <c r="K107" s="18">
        <v>37.75</v>
      </c>
    </row>
    <row r="108" spans="1:11" x14ac:dyDescent="0.3">
      <c r="A108" s="18" t="s">
        <v>165</v>
      </c>
      <c r="B108" s="18" t="s">
        <v>12</v>
      </c>
      <c r="C108" s="18" t="s">
        <v>23</v>
      </c>
      <c r="D108" s="18" t="s">
        <v>812</v>
      </c>
      <c r="E108" s="18" t="s">
        <v>811</v>
      </c>
      <c r="F108" s="18">
        <v>4576.7154425952367</v>
      </c>
      <c r="G108" s="18">
        <v>163.45412294982989</v>
      </c>
      <c r="H108" s="18">
        <v>32991</v>
      </c>
      <c r="I108" s="18">
        <v>8540140</v>
      </c>
      <c r="J108" s="18">
        <v>8540.14</v>
      </c>
      <c r="K108" s="18">
        <v>37.75</v>
      </c>
    </row>
    <row r="109" spans="1:11" x14ac:dyDescent="0.3">
      <c r="A109" s="18" t="s">
        <v>165</v>
      </c>
      <c r="B109" s="18" t="s">
        <v>818</v>
      </c>
      <c r="C109" s="18" t="s">
        <v>13</v>
      </c>
      <c r="D109" s="18" t="s">
        <v>817</v>
      </c>
      <c r="E109" s="18" t="s">
        <v>813</v>
      </c>
      <c r="F109" s="18">
        <v>1236.5999999999999</v>
      </c>
      <c r="G109" s="18">
        <v>1236.5999999999999</v>
      </c>
      <c r="H109" s="18">
        <v>32991</v>
      </c>
      <c r="I109" s="18">
        <v>8540140</v>
      </c>
      <c r="J109" s="18">
        <v>8540.14</v>
      </c>
      <c r="K109" s="18">
        <v>37.75</v>
      </c>
    </row>
    <row r="110" spans="1:11" x14ac:dyDescent="0.3">
      <c r="A110" s="18" t="s">
        <v>165</v>
      </c>
      <c r="B110" s="18" t="s">
        <v>818</v>
      </c>
      <c r="C110" s="18" t="s">
        <v>23</v>
      </c>
      <c r="D110" s="18" t="s">
        <v>817</v>
      </c>
      <c r="E110" s="18" t="s">
        <v>816</v>
      </c>
      <c r="F110" s="18">
        <v>1041359.8999999999</v>
      </c>
      <c r="G110" s="18">
        <v>3929.66</v>
      </c>
      <c r="H110" s="18">
        <v>32991</v>
      </c>
      <c r="I110" s="18">
        <v>8540140</v>
      </c>
      <c r="J110" s="18">
        <v>8540.14</v>
      </c>
      <c r="K110" s="18">
        <v>37.75</v>
      </c>
    </row>
    <row r="111" spans="1:11" x14ac:dyDescent="0.3">
      <c r="A111" s="18" t="s">
        <v>180</v>
      </c>
      <c r="B111" s="18" t="s">
        <v>809</v>
      </c>
      <c r="C111" s="18" t="s">
        <v>8</v>
      </c>
      <c r="D111" s="18" t="s">
        <v>817</v>
      </c>
      <c r="E111" s="18" t="s">
        <v>811</v>
      </c>
      <c r="F111" s="18">
        <v>132868.4</v>
      </c>
      <c r="G111" s="18">
        <v>4745.3</v>
      </c>
      <c r="H111" s="18">
        <v>72846</v>
      </c>
      <c r="I111" s="18">
        <v>5169530</v>
      </c>
      <c r="J111" s="18">
        <v>5169.53</v>
      </c>
      <c r="K111" s="18">
        <v>76.709999999999994</v>
      </c>
    </row>
    <row r="112" spans="1:11" x14ac:dyDescent="0.3">
      <c r="A112" s="18" t="s">
        <v>180</v>
      </c>
      <c r="B112" s="18" t="s">
        <v>809</v>
      </c>
      <c r="C112" s="18" t="s">
        <v>13</v>
      </c>
      <c r="D112" s="18" t="s">
        <v>817</v>
      </c>
      <c r="E112" s="18" t="s">
        <v>816</v>
      </c>
      <c r="F112" s="18">
        <v>547789.45000000007</v>
      </c>
      <c r="G112" s="18">
        <v>2067.13</v>
      </c>
      <c r="H112" s="18">
        <v>72846</v>
      </c>
      <c r="I112" s="18">
        <v>5169530</v>
      </c>
      <c r="J112" s="18">
        <v>5169.53</v>
      </c>
      <c r="K112" s="18">
        <v>76.709999999999994</v>
      </c>
    </row>
    <row r="113" spans="1:11" x14ac:dyDescent="0.3">
      <c r="A113" s="18" t="s">
        <v>180</v>
      </c>
      <c r="B113" s="18" t="s">
        <v>818</v>
      </c>
      <c r="C113" s="18" t="s">
        <v>13</v>
      </c>
      <c r="D113" s="18" t="s">
        <v>812</v>
      </c>
      <c r="E113" s="18" t="s">
        <v>816</v>
      </c>
      <c r="F113" s="18">
        <v>1227927.8499999999</v>
      </c>
      <c r="G113" s="18">
        <v>4633.6899999999996</v>
      </c>
      <c r="H113" s="18">
        <v>72846</v>
      </c>
      <c r="I113" s="18">
        <v>5169530</v>
      </c>
      <c r="J113" s="18">
        <v>5169.53</v>
      </c>
      <c r="K113" s="18">
        <v>76.709999999999994</v>
      </c>
    </row>
    <row r="114" spans="1:11" x14ac:dyDescent="0.3">
      <c r="A114" s="18" t="s">
        <v>180</v>
      </c>
      <c r="B114" s="18" t="s">
        <v>12</v>
      </c>
      <c r="C114" s="18" t="s">
        <v>34</v>
      </c>
      <c r="D114" s="18" t="s">
        <v>817</v>
      </c>
      <c r="E114" s="18" t="s">
        <v>811</v>
      </c>
      <c r="F114" s="18">
        <v>134398.88</v>
      </c>
      <c r="G114" s="18">
        <v>4799.96</v>
      </c>
      <c r="H114" s="18">
        <v>72846</v>
      </c>
      <c r="I114" s="18">
        <v>5169530</v>
      </c>
      <c r="J114" s="18">
        <v>5169.53</v>
      </c>
      <c r="K114" s="18">
        <v>76.709999999999994</v>
      </c>
    </row>
    <row r="115" spans="1:11" x14ac:dyDescent="0.3">
      <c r="A115" s="18" t="s">
        <v>180</v>
      </c>
      <c r="B115" s="18" t="s">
        <v>12</v>
      </c>
      <c r="C115" s="18" t="s">
        <v>8</v>
      </c>
      <c r="D115" s="18" t="s">
        <v>810</v>
      </c>
      <c r="E115" s="18" t="s">
        <v>816</v>
      </c>
      <c r="F115" s="18">
        <v>22366</v>
      </c>
      <c r="G115" s="18">
        <v>84.4</v>
      </c>
      <c r="H115" s="18">
        <v>72846</v>
      </c>
      <c r="I115" s="18">
        <v>5169530</v>
      </c>
      <c r="J115" s="18">
        <v>5169.53</v>
      </c>
      <c r="K115" s="18">
        <v>76.709999999999994</v>
      </c>
    </row>
    <row r="116" spans="1:11" x14ac:dyDescent="0.3">
      <c r="A116" s="18" t="s">
        <v>180</v>
      </c>
      <c r="B116" s="18" t="s">
        <v>815</v>
      </c>
      <c r="C116" s="18" t="s">
        <v>8</v>
      </c>
      <c r="D116" s="18" t="s">
        <v>817</v>
      </c>
      <c r="E116" s="18" t="s">
        <v>811</v>
      </c>
      <c r="F116" s="18">
        <v>19336.8</v>
      </c>
      <c r="G116" s="18">
        <v>690.6</v>
      </c>
      <c r="H116" s="18">
        <v>72846</v>
      </c>
      <c r="I116" s="18">
        <v>5169530</v>
      </c>
      <c r="J116" s="18">
        <v>5169.53</v>
      </c>
      <c r="K116" s="18">
        <v>76.709999999999994</v>
      </c>
    </row>
    <row r="117" spans="1:11" x14ac:dyDescent="0.3">
      <c r="A117" s="18" t="s">
        <v>180</v>
      </c>
      <c r="B117" s="18" t="s">
        <v>818</v>
      </c>
      <c r="C117" s="18" t="s">
        <v>8</v>
      </c>
      <c r="D117" s="18" t="s">
        <v>817</v>
      </c>
      <c r="E117" s="18" t="s">
        <v>811</v>
      </c>
      <c r="F117" s="18">
        <v>88068.68</v>
      </c>
      <c r="G117" s="18">
        <v>3145.31</v>
      </c>
      <c r="H117" s="18">
        <v>72846</v>
      </c>
      <c r="I117" s="18">
        <v>5169530</v>
      </c>
      <c r="J117" s="18">
        <v>5169.53</v>
      </c>
      <c r="K117" s="18">
        <v>76.709999999999994</v>
      </c>
    </row>
    <row r="118" spans="1:11" x14ac:dyDescent="0.3">
      <c r="A118" s="18" t="s">
        <v>180</v>
      </c>
      <c r="B118" s="18" t="s">
        <v>818</v>
      </c>
      <c r="C118" s="18" t="s">
        <v>34</v>
      </c>
      <c r="D118" s="18" t="s">
        <v>810</v>
      </c>
      <c r="E118" s="18" t="s">
        <v>811</v>
      </c>
      <c r="F118" s="18">
        <v>38019.799999999996</v>
      </c>
      <c r="G118" s="18">
        <v>1357.85</v>
      </c>
      <c r="H118" s="18">
        <v>72846</v>
      </c>
      <c r="I118" s="18">
        <v>5169530</v>
      </c>
      <c r="J118" s="18">
        <v>5169.53</v>
      </c>
      <c r="K118" s="18">
        <v>76.709999999999994</v>
      </c>
    </row>
    <row r="119" spans="1:11" x14ac:dyDescent="0.3">
      <c r="A119" s="18" t="s">
        <v>180</v>
      </c>
      <c r="B119" s="18" t="s">
        <v>818</v>
      </c>
      <c r="C119" s="18" t="s">
        <v>13</v>
      </c>
      <c r="D119" s="18" t="s">
        <v>817</v>
      </c>
      <c r="E119" s="18" t="s">
        <v>811</v>
      </c>
      <c r="F119" s="18">
        <v>110196.23999999999</v>
      </c>
      <c r="G119" s="18">
        <v>3935.58</v>
      </c>
      <c r="H119" s="18">
        <v>72846</v>
      </c>
      <c r="I119" s="18">
        <v>5169530</v>
      </c>
      <c r="J119" s="18">
        <v>5169.53</v>
      </c>
      <c r="K119" s="18">
        <v>76.709999999999994</v>
      </c>
    </row>
    <row r="120" spans="1:11" x14ac:dyDescent="0.3">
      <c r="A120" s="18" t="s">
        <v>180</v>
      </c>
      <c r="B120" s="18" t="s">
        <v>818</v>
      </c>
      <c r="C120" s="18" t="s">
        <v>34</v>
      </c>
      <c r="D120" s="18" t="s">
        <v>812</v>
      </c>
      <c r="E120" s="18" t="s">
        <v>816</v>
      </c>
      <c r="F120" s="18">
        <v>702602.45</v>
      </c>
      <c r="G120" s="18">
        <v>2651.33</v>
      </c>
      <c r="H120" s="18">
        <v>72846</v>
      </c>
      <c r="I120" s="18">
        <v>5169530</v>
      </c>
      <c r="J120" s="18">
        <v>5169.53</v>
      </c>
      <c r="K120" s="18">
        <v>76.709999999999994</v>
      </c>
    </row>
    <row r="121" spans="1:11" x14ac:dyDescent="0.3">
      <c r="A121" s="18" t="s">
        <v>180</v>
      </c>
      <c r="B121" s="18" t="s">
        <v>815</v>
      </c>
      <c r="C121" s="18" t="s">
        <v>13</v>
      </c>
      <c r="D121" s="18" t="s">
        <v>812</v>
      </c>
      <c r="E121" s="18" t="s">
        <v>811</v>
      </c>
      <c r="F121" s="18">
        <v>37632</v>
      </c>
      <c r="G121" s="18">
        <v>1344</v>
      </c>
      <c r="H121" s="18">
        <v>72846</v>
      </c>
      <c r="I121" s="18">
        <v>5169530</v>
      </c>
      <c r="J121" s="18">
        <v>5169.53</v>
      </c>
      <c r="K121" s="18">
        <v>76.709999999999994</v>
      </c>
    </row>
    <row r="122" spans="1:11" x14ac:dyDescent="0.3">
      <c r="A122" s="18" t="s">
        <v>180</v>
      </c>
      <c r="B122" s="18" t="s">
        <v>814</v>
      </c>
      <c r="C122" s="18" t="s">
        <v>23</v>
      </c>
      <c r="D122" s="18" t="s">
        <v>810</v>
      </c>
      <c r="E122" s="18" t="s">
        <v>813</v>
      </c>
      <c r="F122" s="18">
        <v>3970.3</v>
      </c>
      <c r="G122" s="18">
        <v>3970.3</v>
      </c>
      <c r="H122" s="18">
        <v>72846</v>
      </c>
      <c r="I122" s="18">
        <v>5169530</v>
      </c>
      <c r="J122" s="18">
        <v>5169.53</v>
      </c>
      <c r="K122" s="18">
        <v>76.709999999999994</v>
      </c>
    </row>
    <row r="123" spans="1:11" x14ac:dyDescent="0.3">
      <c r="A123" s="18" t="s">
        <v>56</v>
      </c>
      <c r="B123" s="18" t="s">
        <v>815</v>
      </c>
      <c r="C123" s="18" t="s">
        <v>8</v>
      </c>
      <c r="D123" s="18" t="s">
        <v>810</v>
      </c>
      <c r="E123" s="18" t="s">
        <v>813</v>
      </c>
      <c r="F123" s="18">
        <v>793.9</v>
      </c>
      <c r="G123" s="18">
        <v>793.9</v>
      </c>
      <c r="H123" s="18">
        <v>43747</v>
      </c>
      <c r="I123" s="18">
        <v>3453480</v>
      </c>
      <c r="J123" s="18">
        <v>3453.48</v>
      </c>
      <c r="K123" s="18">
        <v>98.78</v>
      </c>
    </row>
    <row r="124" spans="1:11" x14ac:dyDescent="0.3">
      <c r="A124" s="18" t="s">
        <v>56</v>
      </c>
      <c r="B124" s="18" t="s">
        <v>815</v>
      </c>
      <c r="C124" s="18" t="s">
        <v>23</v>
      </c>
      <c r="D124" s="18" t="s">
        <v>810</v>
      </c>
      <c r="E124" s="18" t="s">
        <v>816</v>
      </c>
      <c r="F124" s="18">
        <v>341413.84078308608</v>
      </c>
      <c r="G124" s="18">
        <v>1288.354116162589</v>
      </c>
      <c r="H124" s="18">
        <v>43747</v>
      </c>
      <c r="I124" s="18">
        <v>3453480</v>
      </c>
      <c r="J124" s="18">
        <v>3453.48</v>
      </c>
      <c r="K124" s="18">
        <v>98.78</v>
      </c>
    </row>
    <row r="125" spans="1:11" x14ac:dyDescent="0.3">
      <c r="A125" s="18" t="s">
        <v>56</v>
      </c>
      <c r="B125" s="18" t="s">
        <v>815</v>
      </c>
      <c r="C125" s="18" t="s">
        <v>34</v>
      </c>
      <c r="D125" s="18" t="s">
        <v>812</v>
      </c>
      <c r="E125" s="18" t="s">
        <v>813</v>
      </c>
      <c r="F125" s="18">
        <v>601.16792504011323</v>
      </c>
      <c r="G125" s="18">
        <v>601.16792504011323</v>
      </c>
      <c r="H125" s="18">
        <v>43747</v>
      </c>
      <c r="I125" s="18">
        <v>3453480</v>
      </c>
      <c r="J125" s="18">
        <v>3453.48</v>
      </c>
      <c r="K125" s="18">
        <v>98.78</v>
      </c>
    </row>
    <row r="126" spans="1:11" x14ac:dyDescent="0.3">
      <c r="A126" s="18" t="s">
        <v>56</v>
      </c>
      <c r="B126" s="18" t="s">
        <v>815</v>
      </c>
      <c r="C126" s="18" t="s">
        <v>13</v>
      </c>
      <c r="D126" s="18" t="s">
        <v>810</v>
      </c>
      <c r="E126" s="18" t="s">
        <v>813</v>
      </c>
      <c r="F126" s="18">
        <v>1314.88</v>
      </c>
      <c r="G126" s="18">
        <v>1314.88</v>
      </c>
      <c r="H126" s="18">
        <v>43747</v>
      </c>
      <c r="I126" s="18">
        <v>3453480</v>
      </c>
      <c r="J126" s="18">
        <v>3453.48</v>
      </c>
      <c r="K126" s="18">
        <v>98.78</v>
      </c>
    </row>
    <row r="127" spans="1:11" x14ac:dyDescent="0.3">
      <c r="A127" s="18" t="s">
        <v>56</v>
      </c>
      <c r="B127" s="18" t="s">
        <v>809</v>
      </c>
      <c r="C127" s="18" t="s">
        <v>8</v>
      </c>
      <c r="D127" s="18" t="s">
        <v>817</v>
      </c>
      <c r="E127" s="18" t="s">
        <v>811</v>
      </c>
      <c r="F127" s="18">
        <v>49901.880000000005</v>
      </c>
      <c r="G127" s="18">
        <v>1782.21</v>
      </c>
      <c r="H127" s="18">
        <v>43747</v>
      </c>
      <c r="I127" s="18">
        <v>3453480</v>
      </c>
      <c r="J127" s="18">
        <v>3453.48</v>
      </c>
      <c r="K127" s="18">
        <v>98.78</v>
      </c>
    </row>
    <row r="128" spans="1:11" x14ac:dyDescent="0.3">
      <c r="A128" s="18" t="s">
        <v>56</v>
      </c>
      <c r="B128" s="18" t="s">
        <v>809</v>
      </c>
      <c r="C128" s="18" t="s">
        <v>23</v>
      </c>
      <c r="D128" s="18" t="s">
        <v>812</v>
      </c>
      <c r="E128" s="18" t="s">
        <v>811</v>
      </c>
      <c r="F128" s="18">
        <v>81004</v>
      </c>
      <c r="G128" s="18">
        <v>2893</v>
      </c>
      <c r="H128" s="18">
        <v>43747</v>
      </c>
      <c r="I128" s="18">
        <v>3453480</v>
      </c>
      <c r="J128" s="18">
        <v>3453.48</v>
      </c>
      <c r="K128" s="18">
        <v>98.78</v>
      </c>
    </row>
    <row r="129" spans="1:11" x14ac:dyDescent="0.3">
      <c r="A129" s="18" t="s">
        <v>56</v>
      </c>
      <c r="B129" s="18" t="s">
        <v>818</v>
      </c>
      <c r="C129" s="18" t="s">
        <v>13</v>
      </c>
      <c r="D129" s="18" t="s">
        <v>812</v>
      </c>
      <c r="E129" s="18" t="s">
        <v>816</v>
      </c>
      <c r="F129" s="18">
        <v>951702.57177556446</v>
      </c>
      <c r="G129" s="18">
        <v>3591.3304595304321</v>
      </c>
      <c r="H129" s="18">
        <v>43747</v>
      </c>
      <c r="I129" s="18">
        <v>3453480</v>
      </c>
      <c r="J129" s="18">
        <v>3453.48</v>
      </c>
      <c r="K129" s="18">
        <v>98.78</v>
      </c>
    </row>
    <row r="130" spans="1:11" x14ac:dyDescent="0.3">
      <c r="A130" s="18" t="s">
        <v>56</v>
      </c>
      <c r="B130" s="18" t="s">
        <v>818</v>
      </c>
      <c r="C130" s="18" t="s">
        <v>13</v>
      </c>
      <c r="D130" s="18" t="s">
        <v>810</v>
      </c>
      <c r="E130" s="18" t="s">
        <v>811</v>
      </c>
      <c r="F130" s="18">
        <v>15351.56</v>
      </c>
      <c r="G130" s="18">
        <v>548.27</v>
      </c>
      <c r="H130" s="18">
        <v>43747</v>
      </c>
      <c r="I130" s="18">
        <v>3453480</v>
      </c>
      <c r="J130" s="18">
        <v>3453.48</v>
      </c>
      <c r="K130" s="18">
        <v>98.78</v>
      </c>
    </row>
    <row r="131" spans="1:11" x14ac:dyDescent="0.3">
      <c r="A131" s="18" t="s">
        <v>56</v>
      </c>
      <c r="B131" s="18" t="s">
        <v>818</v>
      </c>
      <c r="C131" s="18" t="s">
        <v>13</v>
      </c>
      <c r="D131" s="18" t="s">
        <v>812</v>
      </c>
      <c r="E131" s="18" t="s">
        <v>811</v>
      </c>
      <c r="F131" s="18">
        <v>30263.519999999997</v>
      </c>
      <c r="G131" s="18">
        <v>1080.8399999999999</v>
      </c>
      <c r="H131" s="18">
        <v>43747</v>
      </c>
      <c r="I131" s="18">
        <v>3453480</v>
      </c>
      <c r="J131" s="18">
        <v>3453.48</v>
      </c>
      <c r="K131" s="18">
        <v>98.78</v>
      </c>
    </row>
    <row r="132" spans="1:11" x14ac:dyDescent="0.3">
      <c r="A132" s="18" t="s">
        <v>56</v>
      </c>
      <c r="B132" s="18" t="s">
        <v>818</v>
      </c>
      <c r="C132" s="18" t="s">
        <v>13</v>
      </c>
      <c r="D132" s="18" t="s">
        <v>817</v>
      </c>
      <c r="E132" s="18" t="s">
        <v>811</v>
      </c>
      <c r="F132" s="18">
        <v>86553.599999999991</v>
      </c>
      <c r="G132" s="18">
        <v>3091.2</v>
      </c>
      <c r="H132" s="18">
        <v>43747</v>
      </c>
      <c r="I132" s="18">
        <v>3453480</v>
      </c>
      <c r="J132" s="18">
        <v>3453.48</v>
      </c>
      <c r="K132" s="18">
        <v>98.78</v>
      </c>
    </row>
    <row r="133" spans="1:11" x14ac:dyDescent="0.3">
      <c r="A133" s="18" t="s">
        <v>56</v>
      </c>
      <c r="B133" s="18" t="s">
        <v>818</v>
      </c>
      <c r="C133" s="18" t="s">
        <v>8</v>
      </c>
      <c r="D133" s="18" t="s">
        <v>817</v>
      </c>
      <c r="E133" s="18" t="s">
        <v>813</v>
      </c>
      <c r="F133" s="18">
        <v>3222.3519345452742</v>
      </c>
      <c r="G133" s="18">
        <v>3222.3519345452742</v>
      </c>
      <c r="H133" s="18">
        <v>43747</v>
      </c>
      <c r="I133" s="18">
        <v>3453480</v>
      </c>
      <c r="J133" s="18">
        <v>3453.48</v>
      </c>
      <c r="K133" s="18">
        <v>98.78</v>
      </c>
    </row>
    <row r="134" spans="1:11" x14ac:dyDescent="0.3">
      <c r="A134" s="18" t="s">
        <v>56</v>
      </c>
      <c r="B134" s="18" t="s">
        <v>818</v>
      </c>
      <c r="C134" s="18" t="s">
        <v>34</v>
      </c>
      <c r="D134" s="18" t="s">
        <v>817</v>
      </c>
      <c r="E134" s="18" t="s">
        <v>811</v>
      </c>
      <c r="F134" s="18">
        <v>107889.23674212508</v>
      </c>
      <c r="G134" s="18">
        <v>3853.1870265044672</v>
      </c>
      <c r="H134" s="18">
        <v>43747</v>
      </c>
      <c r="I134" s="18">
        <v>3453480</v>
      </c>
      <c r="J134" s="18">
        <v>3453.48</v>
      </c>
      <c r="K134" s="18">
        <v>98.78</v>
      </c>
    </row>
    <row r="135" spans="1:11" x14ac:dyDescent="0.3">
      <c r="A135" s="18" t="s">
        <v>215</v>
      </c>
      <c r="B135" s="18" t="s">
        <v>815</v>
      </c>
      <c r="C135" s="18" t="s">
        <v>34</v>
      </c>
      <c r="D135" s="18" t="s">
        <v>817</v>
      </c>
      <c r="E135" s="18" t="s">
        <v>813</v>
      </c>
      <c r="F135" s="18">
        <v>72.97</v>
      </c>
      <c r="G135" s="18">
        <v>72.97</v>
      </c>
      <c r="H135" s="18">
        <v>72813</v>
      </c>
      <c r="I135" s="18">
        <v>8818160</v>
      </c>
      <c r="J135" s="18">
        <v>8818.16</v>
      </c>
      <c r="K135" s="18">
        <v>54.12</v>
      </c>
    </row>
    <row r="136" spans="1:11" x14ac:dyDescent="0.3">
      <c r="A136" s="18" t="s">
        <v>215</v>
      </c>
      <c r="B136" s="18" t="s">
        <v>818</v>
      </c>
      <c r="C136" s="18" t="s">
        <v>34</v>
      </c>
      <c r="D136" s="18" t="s">
        <v>812</v>
      </c>
      <c r="E136" s="18" t="s">
        <v>813</v>
      </c>
      <c r="F136" s="18">
        <v>968.64</v>
      </c>
      <c r="G136" s="18">
        <v>968.64</v>
      </c>
      <c r="H136" s="18">
        <v>72813</v>
      </c>
      <c r="I136" s="18">
        <v>8818160</v>
      </c>
      <c r="J136" s="18">
        <v>8818.16</v>
      </c>
      <c r="K136" s="18">
        <v>54.12</v>
      </c>
    </row>
    <row r="137" spans="1:11" x14ac:dyDescent="0.3">
      <c r="A137" s="18" t="s">
        <v>215</v>
      </c>
      <c r="B137" s="18" t="s">
        <v>12</v>
      </c>
      <c r="C137" s="18" t="s">
        <v>13</v>
      </c>
      <c r="D137" s="18" t="s">
        <v>817</v>
      </c>
      <c r="E137" s="18" t="s">
        <v>811</v>
      </c>
      <c r="F137" s="18">
        <v>57447.32</v>
      </c>
      <c r="G137" s="18">
        <v>2051.69</v>
      </c>
      <c r="H137" s="18">
        <v>72813</v>
      </c>
      <c r="I137" s="18">
        <v>8818160</v>
      </c>
      <c r="J137" s="18">
        <v>8818.16</v>
      </c>
      <c r="K137" s="18">
        <v>54.12</v>
      </c>
    </row>
    <row r="138" spans="1:11" x14ac:dyDescent="0.3">
      <c r="A138" s="18" t="s">
        <v>215</v>
      </c>
      <c r="B138" s="18" t="s">
        <v>809</v>
      </c>
      <c r="C138" s="18" t="s">
        <v>23</v>
      </c>
      <c r="D138" s="18" t="s">
        <v>812</v>
      </c>
      <c r="E138" s="18" t="s">
        <v>811</v>
      </c>
      <c r="F138" s="18">
        <v>109548.04</v>
      </c>
      <c r="G138" s="18">
        <v>3912.43</v>
      </c>
      <c r="H138" s="18">
        <v>72813</v>
      </c>
      <c r="I138" s="18">
        <v>8818160</v>
      </c>
      <c r="J138" s="18">
        <v>8818.16</v>
      </c>
      <c r="K138" s="18">
        <v>54.12</v>
      </c>
    </row>
    <row r="139" spans="1:11" x14ac:dyDescent="0.3">
      <c r="A139" s="18" t="s">
        <v>215</v>
      </c>
      <c r="B139" s="18" t="s">
        <v>818</v>
      </c>
      <c r="C139" s="18" t="s">
        <v>34</v>
      </c>
      <c r="D139" s="18" t="s">
        <v>812</v>
      </c>
      <c r="E139" s="18" t="s">
        <v>813</v>
      </c>
      <c r="F139" s="18">
        <v>2204.12</v>
      </c>
      <c r="G139" s="18">
        <v>2204.12</v>
      </c>
      <c r="H139" s="18">
        <v>72813</v>
      </c>
      <c r="I139" s="18">
        <v>8818160</v>
      </c>
      <c r="J139" s="18">
        <v>8818.16</v>
      </c>
      <c r="K139" s="18">
        <v>54.12</v>
      </c>
    </row>
    <row r="140" spans="1:11" x14ac:dyDescent="0.3">
      <c r="A140" s="18" t="s">
        <v>215</v>
      </c>
      <c r="B140" s="18" t="s">
        <v>818</v>
      </c>
      <c r="C140" s="18" t="s">
        <v>8</v>
      </c>
      <c r="D140" s="18" t="s">
        <v>810</v>
      </c>
      <c r="E140" s="18" t="s">
        <v>813</v>
      </c>
      <c r="F140" s="18">
        <v>4697.13</v>
      </c>
      <c r="G140" s="18">
        <v>4697.13</v>
      </c>
      <c r="H140" s="18">
        <v>72813</v>
      </c>
      <c r="I140" s="18">
        <v>8818160</v>
      </c>
      <c r="J140" s="18">
        <v>8818.16</v>
      </c>
      <c r="K140" s="18">
        <v>54.12</v>
      </c>
    </row>
    <row r="141" spans="1:11" x14ac:dyDescent="0.3">
      <c r="A141" s="18" t="s">
        <v>215</v>
      </c>
      <c r="B141" s="18" t="s">
        <v>809</v>
      </c>
      <c r="C141" s="18" t="s">
        <v>34</v>
      </c>
      <c r="D141" s="18" t="s">
        <v>810</v>
      </c>
      <c r="E141" s="18" t="s">
        <v>811</v>
      </c>
      <c r="F141" s="18">
        <v>81516.960000000006</v>
      </c>
      <c r="G141" s="18">
        <v>2911.32</v>
      </c>
      <c r="H141" s="18">
        <v>72813</v>
      </c>
      <c r="I141" s="18">
        <v>8818160</v>
      </c>
      <c r="J141" s="18">
        <v>8818.16</v>
      </c>
      <c r="K141" s="18">
        <v>54.12</v>
      </c>
    </row>
    <row r="142" spans="1:11" x14ac:dyDescent="0.3">
      <c r="A142" s="18" t="s">
        <v>215</v>
      </c>
      <c r="B142" s="18" t="s">
        <v>815</v>
      </c>
      <c r="C142" s="18" t="s">
        <v>34</v>
      </c>
      <c r="D142" s="18" t="s">
        <v>812</v>
      </c>
      <c r="E142" s="18" t="s">
        <v>816</v>
      </c>
      <c r="F142" s="18">
        <v>1209285.1000000001</v>
      </c>
      <c r="G142" s="18">
        <v>4563.34</v>
      </c>
      <c r="H142" s="18">
        <v>72813</v>
      </c>
      <c r="I142" s="18">
        <v>8818160</v>
      </c>
      <c r="J142" s="18">
        <v>8818.16</v>
      </c>
      <c r="K142" s="18">
        <v>54.12</v>
      </c>
    </row>
    <row r="143" spans="1:11" x14ac:dyDescent="0.3">
      <c r="A143" s="18" t="s">
        <v>127</v>
      </c>
      <c r="B143" s="18" t="s">
        <v>818</v>
      </c>
      <c r="C143" s="18" t="s">
        <v>23</v>
      </c>
      <c r="D143" s="18" t="s">
        <v>817</v>
      </c>
      <c r="E143" s="18" t="s">
        <v>813</v>
      </c>
      <c r="F143" s="18">
        <v>3868.27</v>
      </c>
      <c r="G143" s="18">
        <v>3868.27</v>
      </c>
      <c r="H143" s="18">
        <v>17416</v>
      </c>
      <c r="I143" s="18">
        <v>812060</v>
      </c>
      <c r="J143" s="18">
        <v>812.06</v>
      </c>
      <c r="K143" s="18">
        <v>5.7</v>
      </c>
    </row>
    <row r="144" spans="1:11" x14ac:dyDescent="0.3">
      <c r="A144" s="18" t="s">
        <v>127</v>
      </c>
      <c r="B144" s="18" t="s">
        <v>814</v>
      </c>
      <c r="C144" s="18" t="s">
        <v>13</v>
      </c>
      <c r="D144" s="18" t="s">
        <v>817</v>
      </c>
      <c r="E144" s="18" t="s">
        <v>816</v>
      </c>
      <c r="F144" s="18">
        <v>394176.9</v>
      </c>
      <c r="G144" s="18">
        <v>1487.46</v>
      </c>
      <c r="H144" s="18">
        <v>17416</v>
      </c>
      <c r="I144" s="18">
        <v>812060</v>
      </c>
      <c r="J144" s="18">
        <v>812.06</v>
      </c>
      <c r="K144" s="18">
        <v>5.7</v>
      </c>
    </row>
    <row r="145" spans="1:11" x14ac:dyDescent="0.3">
      <c r="A145" s="18" t="s">
        <v>127</v>
      </c>
      <c r="B145" s="18" t="s">
        <v>818</v>
      </c>
      <c r="C145" s="18" t="s">
        <v>23</v>
      </c>
      <c r="D145" s="18" t="s">
        <v>817</v>
      </c>
      <c r="E145" s="18" t="s">
        <v>816</v>
      </c>
      <c r="F145" s="18">
        <v>579996.74221802084</v>
      </c>
      <c r="G145" s="18">
        <v>2188.6669517661162</v>
      </c>
      <c r="H145" s="18">
        <v>17416</v>
      </c>
      <c r="I145" s="18">
        <v>812060</v>
      </c>
      <c r="J145" s="18">
        <v>812.06</v>
      </c>
      <c r="K145" s="18">
        <v>5.7</v>
      </c>
    </row>
    <row r="146" spans="1:11" x14ac:dyDescent="0.3">
      <c r="A146" s="18" t="s">
        <v>127</v>
      </c>
      <c r="B146" s="18" t="s">
        <v>809</v>
      </c>
      <c r="C146" s="18" t="s">
        <v>34</v>
      </c>
      <c r="D146" s="18" t="s">
        <v>810</v>
      </c>
      <c r="E146" s="18" t="s">
        <v>811</v>
      </c>
      <c r="F146" s="18">
        <v>63108.08</v>
      </c>
      <c r="G146" s="18">
        <v>2253.86</v>
      </c>
      <c r="H146" s="18">
        <v>17416</v>
      </c>
      <c r="I146" s="18">
        <v>812060</v>
      </c>
      <c r="J146" s="18">
        <v>812.06</v>
      </c>
      <c r="K146" s="18">
        <v>5.7</v>
      </c>
    </row>
    <row r="147" spans="1:11" x14ac:dyDescent="0.3">
      <c r="A147" s="18" t="s">
        <v>127</v>
      </c>
      <c r="B147" s="18" t="s">
        <v>12</v>
      </c>
      <c r="C147" s="18" t="s">
        <v>8</v>
      </c>
      <c r="D147" s="18" t="s">
        <v>810</v>
      </c>
      <c r="E147" s="18" t="s">
        <v>816</v>
      </c>
      <c r="F147" s="18">
        <v>644135.5</v>
      </c>
      <c r="G147" s="18">
        <v>2430.6999999999998</v>
      </c>
      <c r="H147" s="18">
        <v>17416</v>
      </c>
      <c r="I147" s="18">
        <v>812060</v>
      </c>
      <c r="J147" s="18">
        <v>812.06</v>
      </c>
      <c r="K147" s="18">
        <v>5.7</v>
      </c>
    </row>
    <row r="148" spans="1:11" x14ac:dyDescent="0.3">
      <c r="A148" s="18" t="s">
        <v>127</v>
      </c>
      <c r="B148" s="18" t="s">
        <v>814</v>
      </c>
      <c r="C148" s="18" t="s">
        <v>34</v>
      </c>
      <c r="D148" s="18" t="s">
        <v>810</v>
      </c>
      <c r="E148" s="18" t="s">
        <v>813</v>
      </c>
      <c r="F148" s="18">
        <v>1203.1300000000001</v>
      </c>
      <c r="G148" s="18">
        <v>1203.1300000000001</v>
      </c>
      <c r="H148" s="18">
        <v>17416</v>
      </c>
      <c r="I148" s="18">
        <v>812060</v>
      </c>
      <c r="J148" s="18">
        <v>812.06</v>
      </c>
      <c r="K148" s="18">
        <v>5.7</v>
      </c>
    </row>
    <row r="149" spans="1:11" x14ac:dyDescent="0.3">
      <c r="A149" s="18" t="s">
        <v>127</v>
      </c>
      <c r="B149" s="18" t="s">
        <v>814</v>
      </c>
      <c r="C149" s="18" t="s">
        <v>34</v>
      </c>
      <c r="D149" s="18" t="s">
        <v>810</v>
      </c>
      <c r="E149" s="18" t="s">
        <v>816</v>
      </c>
      <c r="F149" s="18">
        <v>774942.15</v>
      </c>
      <c r="G149" s="18">
        <v>2924.31</v>
      </c>
      <c r="H149" s="18">
        <v>17416</v>
      </c>
      <c r="I149" s="18">
        <v>812060</v>
      </c>
      <c r="J149" s="18">
        <v>812.06</v>
      </c>
      <c r="K149" s="18">
        <v>5.7</v>
      </c>
    </row>
    <row r="150" spans="1:11" x14ac:dyDescent="0.3">
      <c r="A150" s="18" t="s">
        <v>127</v>
      </c>
      <c r="B150" s="18" t="s">
        <v>814</v>
      </c>
      <c r="C150" s="18" t="s">
        <v>34</v>
      </c>
      <c r="D150" s="18" t="s">
        <v>812</v>
      </c>
      <c r="E150" s="18" t="s">
        <v>813</v>
      </c>
      <c r="F150" s="18">
        <v>2128.883957950005</v>
      </c>
      <c r="G150" s="18">
        <v>2128.883957950005</v>
      </c>
      <c r="H150" s="18">
        <v>17416</v>
      </c>
      <c r="I150" s="18">
        <v>812060</v>
      </c>
      <c r="J150" s="18">
        <v>812.06</v>
      </c>
      <c r="K150" s="18">
        <v>5.7</v>
      </c>
    </row>
    <row r="151" spans="1:11" x14ac:dyDescent="0.3">
      <c r="A151" s="18" t="s">
        <v>127</v>
      </c>
      <c r="B151" s="18" t="s">
        <v>12</v>
      </c>
      <c r="C151" s="18" t="s">
        <v>13</v>
      </c>
      <c r="D151" s="18" t="s">
        <v>810</v>
      </c>
      <c r="E151" s="18" t="s">
        <v>816</v>
      </c>
      <c r="F151" s="18">
        <v>1206555.6000000001</v>
      </c>
      <c r="G151" s="18">
        <v>4553.04</v>
      </c>
      <c r="H151" s="18">
        <v>17416</v>
      </c>
      <c r="I151" s="18">
        <v>812060</v>
      </c>
      <c r="J151" s="18">
        <v>812.06</v>
      </c>
      <c r="K151" s="18">
        <v>5.7</v>
      </c>
    </row>
    <row r="152" spans="1:11" x14ac:dyDescent="0.3">
      <c r="A152" s="18" t="s">
        <v>127</v>
      </c>
      <c r="B152" s="18" t="s">
        <v>12</v>
      </c>
      <c r="C152" s="18" t="s">
        <v>13</v>
      </c>
      <c r="D152" s="18" t="s">
        <v>812</v>
      </c>
      <c r="E152" s="18" t="s">
        <v>811</v>
      </c>
      <c r="F152" s="18">
        <v>86000.332792984613</v>
      </c>
      <c r="G152" s="18">
        <v>3071.4404568923078</v>
      </c>
      <c r="H152" s="18">
        <v>17416</v>
      </c>
      <c r="I152" s="18">
        <v>812060</v>
      </c>
      <c r="J152" s="18">
        <v>812.06</v>
      </c>
      <c r="K152" s="18">
        <v>5.7</v>
      </c>
    </row>
    <row r="153" spans="1:11" x14ac:dyDescent="0.3">
      <c r="A153" s="18" t="s">
        <v>119</v>
      </c>
      <c r="B153" s="18" t="s">
        <v>814</v>
      </c>
      <c r="C153" s="18" t="s">
        <v>23</v>
      </c>
      <c r="D153" s="18" t="s">
        <v>817</v>
      </c>
      <c r="E153" s="18" t="s">
        <v>816</v>
      </c>
      <c r="F153" s="18">
        <v>882232.7</v>
      </c>
      <c r="G153" s="18">
        <v>3329.18</v>
      </c>
      <c r="H153" s="18">
        <v>80488</v>
      </c>
      <c r="I153" s="18">
        <v>7629950</v>
      </c>
      <c r="J153" s="18">
        <v>7629.95</v>
      </c>
      <c r="K153" s="18">
        <v>63.83</v>
      </c>
    </row>
    <row r="154" spans="1:11" x14ac:dyDescent="0.3">
      <c r="A154" s="18" t="s">
        <v>119</v>
      </c>
      <c r="B154" s="18" t="s">
        <v>815</v>
      </c>
      <c r="C154" s="18" t="s">
        <v>34</v>
      </c>
      <c r="D154" s="18" t="s">
        <v>812</v>
      </c>
      <c r="E154" s="18" t="s">
        <v>816</v>
      </c>
      <c r="F154" s="18">
        <v>100975.6</v>
      </c>
      <c r="G154" s="18">
        <v>381.04</v>
      </c>
      <c r="H154" s="18">
        <v>80488</v>
      </c>
      <c r="I154" s="18">
        <v>7629950</v>
      </c>
      <c r="J154" s="18">
        <v>7629.95</v>
      </c>
      <c r="K154" s="18">
        <v>63.83</v>
      </c>
    </row>
    <row r="155" spans="1:11" x14ac:dyDescent="0.3">
      <c r="A155" s="18" t="s">
        <v>119</v>
      </c>
      <c r="B155" s="18" t="s">
        <v>818</v>
      </c>
      <c r="C155" s="18" t="s">
        <v>13</v>
      </c>
      <c r="D155" s="18" t="s">
        <v>817</v>
      </c>
      <c r="E155" s="18" t="s">
        <v>811</v>
      </c>
      <c r="F155" s="18">
        <v>64169.840000000004</v>
      </c>
      <c r="G155" s="18">
        <v>2291.7800000000002</v>
      </c>
      <c r="H155" s="18">
        <v>80488</v>
      </c>
      <c r="I155" s="18">
        <v>7629950</v>
      </c>
      <c r="J155" s="18">
        <v>7629.95</v>
      </c>
      <c r="K155" s="18">
        <v>63.83</v>
      </c>
    </row>
    <row r="156" spans="1:11" x14ac:dyDescent="0.3">
      <c r="A156" s="18" t="s">
        <v>119</v>
      </c>
      <c r="B156" s="18" t="s">
        <v>814</v>
      </c>
      <c r="C156" s="18" t="s">
        <v>34</v>
      </c>
      <c r="D156" s="18" t="s">
        <v>810</v>
      </c>
      <c r="E156" s="18" t="s">
        <v>813</v>
      </c>
      <c r="F156" s="18">
        <v>3834.95</v>
      </c>
      <c r="G156" s="18">
        <v>3834.95</v>
      </c>
      <c r="H156" s="18">
        <v>80488</v>
      </c>
      <c r="I156" s="18">
        <v>7629950</v>
      </c>
      <c r="J156" s="18">
        <v>7629.95</v>
      </c>
      <c r="K156" s="18">
        <v>63.83</v>
      </c>
    </row>
    <row r="157" spans="1:11" x14ac:dyDescent="0.3">
      <c r="A157" s="18" t="s">
        <v>119</v>
      </c>
      <c r="B157" s="18" t="s">
        <v>809</v>
      </c>
      <c r="C157" s="18" t="s">
        <v>23</v>
      </c>
      <c r="D157" s="18" t="s">
        <v>810</v>
      </c>
      <c r="E157" s="18" t="s">
        <v>813</v>
      </c>
      <c r="F157" s="18">
        <v>2840.62</v>
      </c>
      <c r="G157" s="18">
        <v>2840.62</v>
      </c>
      <c r="H157" s="18">
        <v>80488</v>
      </c>
      <c r="I157" s="18">
        <v>7629950</v>
      </c>
      <c r="J157" s="18">
        <v>7629.95</v>
      </c>
      <c r="K157" s="18">
        <v>63.83</v>
      </c>
    </row>
    <row r="158" spans="1:11" x14ac:dyDescent="0.3">
      <c r="A158" s="18" t="s">
        <v>119</v>
      </c>
      <c r="B158" s="18" t="s">
        <v>814</v>
      </c>
      <c r="C158" s="18" t="s">
        <v>8</v>
      </c>
      <c r="D158" s="18" t="s">
        <v>810</v>
      </c>
      <c r="E158" s="18" t="s">
        <v>811</v>
      </c>
      <c r="F158" s="18">
        <v>16231.320000000002</v>
      </c>
      <c r="G158" s="18">
        <v>579.69000000000005</v>
      </c>
      <c r="H158" s="18">
        <v>80488</v>
      </c>
      <c r="I158" s="18">
        <v>7629950</v>
      </c>
      <c r="J158" s="18">
        <v>7629.95</v>
      </c>
      <c r="K158" s="18">
        <v>63.83</v>
      </c>
    </row>
    <row r="159" spans="1:11" x14ac:dyDescent="0.3">
      <c r="A159" s="18" t="s">
        <v>119</v>
      </c>
      <c r="B159" s="18" t="s">
        <v>818</v>
      </c>
      <c r="C159" s="18" t="s">
        <v>8</v>
      </c>
      <c r="D159" s="18" t="s">
        <v>817</v>
      </c>
      <c r="E159" s="18" t="s">
        <v>811</v>
      </c>
      <c r="F159" s="18">
        <v>99990.239999999991</v>
      </c>
      <c r="G159" s="18">
        <v>3571.08</v>
      </c>
      <c r="H159" s="18">
        <v>80488</v>
      </c>
      <c r="I159" s="18">
        <v>7629950</v>
      </c>
      <c r="J159" s="18">
        <v>7629.95</v>
      </c>
      <c r="K159" s="18">
        <v>63.83</v>
      </c>
    </row>
    <row r="160" spans="1:11" x14ac:dyDescent="0.3">
      <c r="A160" s="18" t="s">
        <v>119</v>
      </c>
      <c r="B160" s="18" t="s">
        <v>815</v>
      </c>
      <c r="C160" s="18" t="s">
        <v>34</v>
      </c>
      <c r="D160" s="18" t="s">
        <v>812</v>
      </c>
      <c r="E160" s="18" t="s">
        <v>816</v>
      </c>
      <c r="F160" s="18">
        <v>152363.18788126812</v>
      </c>
      <c r="G160" s="18">
        <v>574.95542596704956</v>
      </c>
      <c r="H160" s="18">
        <v>80488</v>
      </c>
      <c r="I160" s="18">
        <v>7629950</v>
      </c>
      <c r="J160" s="18">
        <v>7629.95</v>
      </c>
      <c r="K160" s="18">
        <v>63.83</v>
      </c>
    </row>
    <row r="161" spans="1:11" x14ac:dyDescent="0.3">
      <c r="A161" s="18" t="s">
        <v>119</v>
      </c>
      <c r="B161" s="18" t="s">
        <v>814</v>
      </c>
      <c r="C161" s="18" t="s">
        <v>13</v>
      </c>
      <c r="D161" s="18" t="s">
        <v>810</v>
      </c>
      <c r="E161" s="18" t="s">
        <v>813</v>
      </c>
      <c r="F161" s="18">
        <v>1436.9353593339081</v>
      </c>
      <c r="G161" s="18">
        <v>1436.9353593339081</v>
      </c>
      <c r="H161" s="18">
        <v>80488</v>
      </c>
      <c r="I161" s="18">
        <v>7629950</v>
      </c>
      <c r="J161" s="18">
        <v>7629.95</v>
      </c>
      <c r="K161" s="18">
        <v>63.83</v>
      </c>
    </row>
    <row r="162" spans="1:11" x14ac:dyDescent="0.3">
      <c r="A162" s="18" t="s">
        <v>119</v>
      </c>
      <c r="B162" s="18" t="s">
        <v>815</v>
      </c>
      <c r="C162" s="18" t="s">
        <v>23</v>
      </c>
      <c r="D162" s="18" t="s">
        <v>810</v>
      </c>
      <c r="E162" s="18" t="s">
        <v>811</v>
      </c>
      <c r="F162" s="18">
        <v>20292.67603203691</v>
      </c>
      <c r="G162" s="18">
        <v>724.73842971560396</v>
      </c>
      <c r="H162" s="18">
        <v>80488</v>
      </c>
      <c r="I162" s="18">
        <v>7629950</v>
      </c>
      <c r="J162" s="18">
        <v>7629.95</v>
      </c>
      <c r="K162" s="18">
        <v>63.83</v>
      </c>
    </row>
    <row r="163" spans="1:11" x14ac:dyDescent="0.3">
      <c r="A163" s="18" t="s">
        <v>82</v>
      </c>
      <c r="B163" s="18" t="s">
        <v>12</v>
      </c>
      <c r="C163" s="18" t="s">
        <v>34</v>
      </c>
      <c r="D163" s="18" t="s">
        <v>810</v>
      </c>
      <c r="E163" s="18" t="s">
        <v>816</v>
      </c>
      <c r="F163" s="18">
        <v>746968.75</v>
      </c>
      <c r="G163" s="18">
        <v>2818.75</v>
      </c>
      <c r="H163" s="18">
        <v>93409</v>
      </c>
      <c r="I163" s="18">
        <v>2375830</v>
      </c>
      <c r="J163" s="18">
        <v>2375.83</v>
      </c>
      <c r="K163" s="18">
        <v>5.83</v>
      </c>
    </row>
    <row r="164" spans="1:11" x14ac:dyDescent="0.3">
      <c r="A164" s="18" t="s">
        <v>82</v>
      </c>
      <c r="B164" s="18" t="s">
        <v>815</v>
      </c>
      <c r="C164" s="18" t="s">
        <v>34</v>
      </c>
      <c r="D164" s="18" t="s">
        <v>812</v>
      </c>
      <c r="E164" s="18" t="s">
        <v>811</v>
      </c>
      <c r="F164" s="18">
        <v>62235.039999999994</v>
      </c>
      <c r="G164" s="18">
        <v>2222.6799999999998</v>
      </c>
      <c r="H164" s="18">
        <v>93409</v>
      </c>
      <c r="I164" s="18">
        <v>2375830</v>
      </c>
      <c r="J164" s="18">
        <v>2375.83</v>
      </c>
      <c r="K164" s="18">
        <v>5.83</v>
      </c>
    </row>
    <row r="165" spans="1:11" x14ac:dyDescent="0.3">
      <c r="A165" s="18" t="s">
        <v>82</v>
      </c>
      <c r="B165" s="18" t="s">
        <v>815</v>
      </c>
      <c r="C165" s="18" t="s">
        <v>8</v>
      </c>
      <c r="D165" s="18" t="s">
        <v>812</v>
      </c>
      <c r="E165" s="18" t="s">
        <v>811</v>
      </c>
      <c r="F165" s="18">
        <v>14069.16</v>
      </c>
      <c r="G165" s="18">
        <v>502.47</v>
      </c>
      <c r="H165" s="18">
        <v>93409</v>
      </c>
      <c r="I165" s="18">
        <v>2375830</v>
      </c>
      <c r="J165" s="18">
        <v>2375.83</v>
      </c>
      <c r="K165" s="18">
        <v>5.83</v>
      </c>
    </row>
    <row r="166" spans="1:11" x14ac:dyDescent="0.3">
      <c r="A166" s="18" t="s">
        <v>82</v>
      </c>
      <c r="B166" s="18" t="s">
        <v>814</v>
      </c>
      <c r="C166" s="18" t="s">
        <v>34</v>
      </c>
      <c r="D166" s="18" t="s">
        <v>810</v>
      </c>
      <c r="E166" s="18" t="s">
        <v>816</v>
      </c>
      <c r="F166" s="18">
        <v>612534.25</v>
      </c>
      <c r="G166" s="18">
        <v>2311.4499999999998</v>
      </c>
      <c r="H166" s="18">
        <v>93409</v>
      </c>
      <c r="I166" s="18">
        <v>2375830</v>
      </c>
      <c r="J166" s="18">
        <v>2375.83</v>
      </c>
      <c r="K166" s="18">
        <v>5.83</v>
      </c>
    </row>
    <row r="167" spans="1:11" x14ac:dyDescent="0.3">
      <c r="A167" s="18" t="s">
        <v>82</v>
      </c>
      <c r="B167" s="18" t="s">
        <v>818</v>
      </c>
      <c r="C167" s="18" t="s">
        <v>23</v>
      </c>
      <c r="D167" s="18" t="s">
        <v>810</v>
      </c>
      <c r="E167" s="18" t="s">
        <v>816</v>
      </c>
      <c r="F167" s="18">
        <v>905232.04999999993</v>
      </c>
      <c r="G167" s="18">
        <v>3415.97</v>
      </c>
      <c r="H167" s="18">
        <v>93409</v>
      </c>
      <c r="I167" s="18">
        <v>2375830</v>
      </c>
      <c r="J167" s="18">
        <v>2375.83</v>
      </c>
      <c r="K167" s="18">
        <v>5.83</v>
      </c>
    </row>
    <row r="168" spans="1:11" x14ac:dyDescent="0.3">
      <c r="A168" s="18" t="s">
        <v>82</v>
      </c>
      <c r="B168" s="18" t="s">
        <v>815</v>
      </c>
      <c r="C168" s="18" t="s">
        <v>34</v>
      </c>
      <c r="D168" s="18" t="s">
        <v>810</v>
      </c>
      <c r="E168" s="18" t="s">
        <v>813</v>
      </c>
      <c r="F168" s="18">
        <v>1897.31</v>
      </c>
      <c r="G168" s="18">
        <v>1897.31</v>
      </c>
      <c r="H168" s="18">
        <v>93409</v>
      </c>
      <c r="I168" s="18">
        <v>2375830</v>
      </c>
      <c r="J168" s="18">
        <v>2375.83</v>
      </c>
      <c r="K168" s="18">
        <v>5.83</v>
      </c>
    </row>
    <row r="169" spans="1:11" x14ac:dyDescent="0.3">
      <c r="A169" s="18" t="s">
        <v>82</v>
      </c>
      <c r="B169" s="18" t="s">
        <v>818</v>
      </c>
      <c r="C169" s="18" t="s">
        <v>8</v>
      </c>
      <c r="D169" s="18" t="s">
        <v>812</v>
      </c>
      <c r="E169" s="18" t="s">
        <v>816</v>
      </c>
      <c r="F169" s="18">
        <v>1135967.55</v>
      </c>
      <c r="G169" s="18">
        <v>4286.67</v>
      </c>
      <c r="H169" s="18">
        <v>93409</v>
      </c>
      <c r="I169" s="18">
        <v>2375830</v>
      </c>
      <c r="J169" s="18">
        <v>2375.83</v>
      </c>
      <c r="K169" s="18">
        <v>5.83</v>
      </c>
    </row>
    <row r="170" spans="1:11" x14ac:dyDescent="0.3">
      <c r="A170" s="18" t="s">
        <v>82</v>
      </c>
      <c r="B170" s="18" t="s">
        <v>814</v>
      </c>
      <c r="C170" s="18" t="s">
        <v>13</v>
      </c>
      <c r="D170" s="18" t="s">
        <v>812</v>
      </c>
      <c r="E170" s="18" t="s">
        <v>811</v>
      </c>
      <c r="F170" s="18">
        <v>22460.2</v>
      </c>
      <c r="G170" s="18">
        <v>802.15</v>
      </c>
      <c r="H170" s="18">
        <v>93409</v>
      </c>
      <c r="I170" s="18">
        <v>2375830</v>
      </c>
      <c r="J170" s="18">
        <v>2375.83</v>
      </c>
      <c r="K170" s="18">
        <v>5.83</v>
      </c>
    </row>
    <row r="171" spans="1:11" x14ac:dyDescent="0.3">
      <c r="A171" s="18" t="s">
        <v>37</v>
      </c>
      <c r="B171" s="18" t="s">
        <v>814</v>
      </c>
      <c r="C171" s="18" t="s">
        <v>34</v>
      </c>
      <c r="D171" s="18" t="s">
        <v>817</v>
      </c>
      <c r="E171" s="18" t="s">
        <v>811</v>
      </c>
      <c r="F171" s="18">
        <v>85780.965559401942</v>
      </c>
      <c r="G171" s="18">
        <v>3063.6059128357838</v>
      </c>
      <c r="H171" s="18">
        <v>71747</v>
      </c>
      <c r="I171" s="18">
        <v>9838660</v>
      </c>
      <c r="J171" s="18">
        <v>9838.66</v>
      </c>
      <c r="K171" s="18">
        <v>7.25</v>
      </c>
    </row>
    <row r="172" spans="1:11" x14ac:dyDescent="0.3">
      <c r="A172" s="18" t="s">
        <v>37</v>
      </c>
      <c r="B172" s="18" t="s">
        <v>809</v>
      </c>
      <c r="C172" s="18" t="s">
        <v>23</v>
      </c>
      <c r="D172" s="18" t="s">
        <v>812</v>
      </c>
      <c r="E172" s="18" t="s">
        <v>811</v>
      </c>
      <c r="F172" s="18">
        <v>46774.178109778499</v>
      </c>
      <c r="G172" s="18">
        <v>1670.5063610635179</v>
      </c>
      <c r="H172" s="18">
        <v>71747</v>
      </c>
      <c r="I172" s="18">
        <v>9838660</v>
      </c>
      <c r="J172" s="18">
        <v>9838.66</v>
      </c>
      <c r="K172" s="18">
        <v>7.25</v>
      </c>
    </row>
    <row r="173" spans="1:11" x14ac:dyDescent="0.3">
      <c r="A173" s="18" t="s">
        <v>37</v>
      </c>
      <c r="B173" s="18" t="s">
        <v>12</v>
      </c>
      <c r="C173" s="18" t="s">
        <v>8</v>
      </c>
      <c r="D173" s="18" t="s">
        <v>810</v>
      </c>
      <c r="E173" s="18" t="s">
        <v>813</v>
      </c>
      <c r="F173" s="18">
        <v>4200.5000111469881</v>
      </c>
      <c r="G173" s="18">
        <v>4200.5000111469881</v>
      </c>
      <c r="H173" s="18">
        <v>71747</v>
      </c>
      <c r="I173" s="18">
        <v>9838660</v>
      </c>
      <c r="J173" s="18">
        <v>9838.66</v>
      </c>
      <c r="K173" s="18">
        <v>7.25</v>
      </c>
    </row>
    <row r="174" spans="1:11" x14ac:dyDescent="0.3">
      <c r="A174" s="18" t="s">
        <v>37</v>
      </c>
      <c r="B174" s="18" t="s">
        <v>818</v>
      </c>
      <c r="C174" s="18" t="s">
        <v>8</v>
      </c>
      <c r="D174" s="18" t="s">
        <v>810</v>
      </c>
      <c r="E174" s="18" t="s">
        <v>813</v>
      </c>
      <c r="F174" s="18">
        <v>1089.286156146823</v>
      </c>
      <c r="G174" s="18">
        <v>1089.286156146823</v>
      </c>
      <c r="H174" s="18">
        <v>71747</v>
      </c>
      <c r="I174" s="18">
        <v>9838660</v>
      </c>
      <c r="J174" s="18">
        <v>9838.66</v>
      </c>
      <c r="K174" s="18">
        <v>7.25</v>
      </c>
    </row>
    <row r="175" spans="1:11" x14ac:dyDescent="0.3">
      <c r="A175" s="18" t="s">
        <v>37</v>
      </c>
      <c r="B175" s="18" t="s">
        <v>815</v>
      </c>
      <c r="C175" s="18" t="s">
        <v>23</v>
      </c>
      <c r="D175" s="18" t="s">
        <v>812</v>
      </c>
      <c r="E175" s="18" t="s">
        <v>816</v>
      </c>
      <c r="F175" s="18">
        <v>173537.89277863316</v>
      </c>
      <c r="G175" s="18">
        <v>654.85997274955912</v>
      </c>
      <c r="H175" s="18">
        <v>71747</v>
      </c>
      <c r="I175" s="18">
        <v>9838660</v>
      </c>
      <c r="J175" s="18">
        <v>9838.66</v>
      </c>
      <c r="K175" s="18">
        <v>7.25</v>
      </c>
    </row>
    <row r="176" spans="1:11" x14ac:dyDescent="0.3">
      <c r="A176" s="18" t="s">
        <v>37</v>
      </c>
      <c r="B176" s="18" t="s">
        <v>809</v>
      </c>
      <c r="C176" s="18" t="s">
        <v>34</v>
      </c>
      <c r="D176" s="18" t="s">
        <v>810</v>
      </c>
      <c r="E176" s="18" t="s">
        <v>816</v>
      </c>
      <c r="F176" s="18">
        <v>1033449.65</v>
      </c>
      <c r="G176" s="18">
        <v>3899.81</v>
      </c>
      <c r="H176" s="18">
        <v>71747</v>
      </c>
      <c r="I176" s="18">
        <v>9838660</v>
      </c>
      <c r="J176" s="18">
        <v>9838.66</v>
      </c>
      <c r="K176" s="18">
        <v>7.25</v>
      </c>
    </row>
    <row r="177" spans="1:11" x14ac:dyDescent="0.3">
      <c r="A177" s="18" t="s">
        <v>37</v>
      </c>
      <c r="B177" s="18" t="s">
        <v>814</v>
      </c>
      <c r="C177" s="18" t="s">
        <v>8</v>
      </c>
      <c r="D177" s="18" t="s">
        <v>812</v>
      </c>
      <c r="E177" s="18" t="s">
        <v>811</v>
      </c>
      <c r="F177" s="18">
        <v>36715</v>
      </c>
      <c r="G177" s="18">
        <v>1311.25</v>
      </c>
      <c r="H177" s="18">
        <v>71747</v>
      </c>
      <c r="I177" s="18">
        <v>9838660</v>
      </c>
      <c r="J177" s="18">
        <v>9838.66</v>
      </c>
      <c r="K177" s="18">
        <v>7.25</v>
      </c>
    </row>
    <row r="178" spans="1:11" x14ac:dyDescent="0.3">
      <c r="A178" s="18" t="s">
        <v>37</v>
      </c>
      <c r="B178" s="18" t="s">
        <v>809</v>
      </c>
      <c r="C178" s="18" t="s">
        <v>8</v>
      </c>
      <c r="D178" s="18" t="s">
        <v>817</v>
      </c>
      <c r="E178" s="18" t="s">
        <v>811</v>
      </c>
      <c r="F178" s="18">
        <v>70324.52</v>
      </c>
      <c r="G178" s="18">
        <v>2511.59</v>
      </c>
      <c r="H178" s="18">
        <v>71747</v>
      </c>
      <c r="I178" s="18">
        <v>9838660</v>
      </c>
      <c r="J178" s="18">
        <v>9838.66</v>
      </c>
      <c r="K178" s="18">
        <v>7.25</v>
      </c>
    </row>
    <row r="179" spans="1:11" x14ac:dyDescent="0.3">
      <c r="A179" s="18" t="s">
        <v>37</v>
      </c>
      <c r="B179" s="18" t="s">
        <v>814</v>
      </c>
      <c r="C179" s="18" t="s">
        <v>23</v>
      </c>
      <c r="D179" s="18" t="s">
        <v>817</v>
      </c>
      <c r="E179" s="18" t="s">
        <v>813</v>
      </c>
      <c r="F179" s="18">
        <v>2084.5673750905439</v>
      </c>
      <c r="G179" s="18">
        <v>2084.5673750905439</v>
      </c>
      <c r="H179" s="18">
        <v>71747</v>
      </c>
      <c r="I179" s="18">
        <v>9838660</v>
      </c>
      <c r="J179" s="18">
        <v>9838.66</v>
      </c>
      <c r="K179" s="18">
        <v>7.25</v>
      </c>
    </row>
    <row r="180" spans="1:11" x14ac:dyDescent="0.3">
      <c r="A180" s="18" t="s">
        <v>37</v>
      </c>
      <c r="B180" s="18" t="s">
        <v>814</v>
      </c>
      <c r="C180" s="18" t="s">
        <v>8</v>
      </c>
      <c r="D180" s="18" t="s">
        <v>817</v>
      </c>
      <c r="E180" s="18" t="s">
        <v>811</v>
      </c>
      <c r="F180" s="18">
        <v>99119.72</v>
      </c>
      <c r="G180" s="18">
        <v>3539.99</v>
      </c>
      <c r="H180" s="18">
        <v>71747</v>
      </c>
      <c r="I180" s="18">
        <v>9838660</v>
      </c>
      <c r="J180" s="18">
        <v>9838.66</v>
      </c>
      <c r="K180" s="18">
        <v>7.25</v>
      </c>
    </row>
    <row r="181" spans="1:11" x14ac:dyDescent="0.3">
      <c r="A181" s="18" t="s">
        <v>37</v>
      </c>
      <c r="B181" s="18" t="s">
        <v>818</v>
      </c>
      <c r="C181" s="18" t="s">
        <v>13</v>
      </c>
      <c r="D181" s="18" t="s">
        <v>812</v>
      </c>
      <c r="E181" s="18" t="s">
        <v>813</v>
      </c>
      <c r="F181" s="18">
        <v>2670.5212796088731</v>
      </c>
      <c r="G181" s="18">
        <v>2670.5212796088731</v>
      </c>
      <c r="H181" s="18">
        <v>71747</v>
      </c>
      <c r="I181" s="18">
        <v>9838660</v>
      </c>
      <c r="J181" s="18">
        <v>9838.66</v>
      </c>
      <c r="K181" s="18">
        <v>7.25</v>
      </c>
    </row>
    <row r="182" spans="1:11" x14ac:dyDescent="0.3">
      <c r="A182" s="18" t="s">
        <v>37</v>
      </c>
      <c r="B182" s="18" t="s">
        <v>809</v>
      </c>
      <c r="C182" s="18" t="s">
        <v>13</v>
      </c>
      <c r="D182" s="18" t="s">
        <v>810</v>
      </c>
      <c r="E182" s="18" t="s">
        <v>811</v>
      </c>
      <c r="F182" s="18">
        <v>141237.70134025443</v>
      </c>
      <c r="G182" s="18">
        <v>5044.2036192948008</v>
      </c>
      <c r="H182" s="18">
        <v>71747</v>
      </c>
      <c r="I182" s="18">
        <v>9838660</v>
      </c>
      <c r="J182" s="18">
        <v>9838.66</v>
      </c>
      <c r="K182" s="18">
        <v>7.25</v>
      </c>
    </row>
    <row r="183" spans="1:11" x14ac:dyDescent="0.3">
      <c r="A183" s="18" t="s">
        <v>37</v>
      </c>
      <c r="B183" s="18" t="s">
        <v>815</v>
      </c>
      <c r="C183" s="18" t="s">
        <v>13</v>
      </c>
      <c r="D183" s="18" t="s">
        <v>810</v>
      </c>
      <c r="E183" s="18" t="s">
        <v>811</v>
      </c>
      <c r="F183" s="18">
        <v>44182.657644063962</v>
      </c>
      <c r="G183" s="18">
        <v>1577.95205871657</v>
      </c>
      <c r="H183" s="18">
        <v>71747</v>
      </c>
      <c r="I183" s="18">
        <v>9838660</v>
      </c>
      <c r="J183" s="18">
        <v>9838.66</v>
      </c>
      <c r="K183" s="18">
        <v>7.25</v>
      </c>
    </row>
    <row r="184" spans="1:11" x14ac:dyDescent="0.3">
      <c r="A184" s="18" t="s">
        <v>37</v>
      </c>
      <c r="B184" s="18" t="s">
        <v>818</v>
      </c>
      <c r="C184" s="18" t="s">
        <v>23</v>
      </c>
      <c r="D184" s="18" t="s">
        <v>812</v>
      </c>
      <c r="E184" s="18" t="s">
        <v>813</v>
      </c>
      <c r="F184" s="18">
        <v>1194.635671173168</v>
      </c>
      <c r="G184" s="18">
        <v>1194.635671173168</v>
      </c>
      <c r="H184" s="18">
        <v>71747</v>
      </c>
      <c r="I184" s="18">
        <v>9838660</v>
      </c>
      <c r="J184" s="18">
        <v>9838.66</v>
      </c>
      <c r="K184" s="18">
        <v>7.25</v>
      </c>
    </row>
    <row r="185" spans="1:11" x14ac:dyDescent="0.3">
      <c r="A185" s="18" t="s">
        <v>37</v>
      </c>
      <c r="B185" s="18" t="s">
        <v>814</v>
      </c>
      <c r="C185" s="18" t="s">
        <v>34</v>
      </c>
      <c r="D185" s="18" t="s">
        <v>817</v>
      </c>
      <c r="E185" s="18" t="s">
        <v>816</v>
      </c>
      <c r="F185" s="18">
        <v>1116810.7</v>
      </c>
      <c r="G185" s="18">
        <v>4214.38</v>
      </c>
      <c r="H185" s="18">
        <v>71747</v>
      </c>
      <c r="I185" s="18">
        <v>9838660</v>
      </c>
      <c r="J185" s="18">
        <v>9838.66</v>
      </c>
      <c r="K185" s="18">
        <v>7.25</v>
      </c>
    </row>
    <row r="186" spans="1:11" x14ac:dyDescent="0.3">
      <c r="A186" s="18" t="s">
        <v>107</v>
      </c>
      <c r="B186" s="18" t="s">
        <v>814</v>
      </c>
      <c r="C186" s="18" t="s">
        <v>8</v>
      </c>
      <c r="D186" s="18" t="s">
        <v>817</v>
      </c>
      <c r="E186" s="18" t="s">
        <v>816</v>
      </c>
      <c r="F186" s="18">
        <v>1027352</v>
      </c>
      <c r="G186" s="18">
        <v>3876.8</v>
      </c>
      <c r="H186" s="18">
        <v>69305</v>
      </c>
      <c r="I186" s="18">
        <v>3203670</v>
      </c>
      <c r="J186" s="18">
        <v>3203.67</v>
      </c>
      <c r="K186" s="18">
        <v>83.65</v>
      </c>
    </row>
    <row r="187" spans="1:11" x14ac:dyDescent="0.3">
      <c r="A187" s="18" t="s">
        <v>107</v>
      </c>
      <c r="B187" s="18" t="s">
        <v>818</v>
      </c>
      <c r="C187" s="18" t="s">
        <v>8</v>
      </c>
      <c r="D187" s="18" t="s">
        <v>810</v>
      </c>
      <c r="E187" s="18" t="s">
        <v>813</v>
      </c>
      <c r="F187" s="18">
        <v>2116.652377081065</v>
      </c>
      <c r="G187" s="18">
        <v>2116.652377081065</v>
      </c>
      <c r="H187" s="18">
        <v>69305</v>
      </c>
      <c r="I187" s="18">
        <v>3203670</v>
      </c>
      <c r="J187" s="18">
        <v>3203.67</v>
      </c>
      <c r="K187" s="18">
        <v>83.65</v>
      </c>
    </row>
    <row r="188" spans="1:11" x14ac:dyDescent="0.3">
      <c r="A188" s="18" t="s">
        <v>107</v>
      </c>
      <c r="B188" s="18" t="s">
        <v>809</v>
      </c>
      <c r="C188" s="18" t="s">
        <v>34</v>
      </c>
      <c r="D188" s="18" t="s">
        <v>812</v>
      </c>
      <c r="E188" s="18" t="s">
        <v>816</v>
      </c>
      <c r="F188" s="18">
        <v>251371.05000000002</v>
      </c>
      <c r="G188" s="18">
        <v>948.57</v>
      </c>
      <c r="H188" s="18">
        <v>69305</v>
      </c>
      <c r="I188" s="18">
        <v>3203670</v>
      </c>
      <c r="J188" s="18">
        <v>3203.67</v>
      </c>
      <c r="K188" s="18">
        <v>83.65</v>
      </c>
    </row>
    <row r="189" spans="1:11" x14ac:dyDescent="0.3">
      <c r="A189" s="18" t="s">
        <v>107</v>
      </c>
      <c r="B189" s="18" t="s">
        <v>12</v>
      </c>
      <c r="C189" s="18" t="s">
        <v>34</v>
      </c>
      <c r="D189" s="18" t="s">
        <v>817</v>
      </c>
      <c r="E189" s="18" t="s">
        <v>816</v>
      </c>
      <c r="F189" s="18">
        <v>1241606.0307141582</v>
      </c>
      <c r="G189" s="18">
        <v>4685.3057762798426</v>
      </c>
      <c r="H189" s="18">
        <v>69305</v>
      </c>
      <c r="I189" s="18">
        <v>3203670</v>
      </c>
      <c r="J189" s="18">
        <v>3203.67</v>
      </c>
      <c r="K189" s="18">
        <v>83.65</v>
      </c>
    </row>
    <row r="190" spans="1:11" x14ac:dyDescent="0.3">
      <c r="A190" s="18" t="s">
        <v>107</v>
      </c>
      <c r="B190" s="18" t="s">
        <v>814</v>
      </c>
      <c r="C190" s="18" t="s">
        <v>34</v>
      </c>
      <c r="D190" s="18" t="s">
        <v>812</v>
      </c>
      <c r="E190" s="18" t="s">
        <v>813</v>
      </c>
      <c r="F190" s="18">
        <v>93.17</v>
      </c>
      <c r="G190" s="18">
        <v>93.17</v>
      </c>
      <c r="H190" s="18">
        <v>69305</v>
      </c>
      <c r="I190" s="18">
        <v>3203670</v>
      </c>
      <c r="J190" s="18">
        <v>3203.67</v>
      </c>
      <c r="K190" s="18">
        <v>83.65</v>
      </c>
    </row>
    <row r="191" spans="1:11" x14ac:dyDescent="0.3">
      <c r="A191" s="18" t="s">
        <v>107</v>
      </c>
      <c r="B191" s="18" t="s">
        <v>12</v>
      </c>
      <c r="C191" s="18" t="s">
        <v>23</v>
      </c>
      <c r="D191" s="18" t="s">
        <v>812</v>
      </c>
      <c r="E191" s="18" t="s">
        <v>816</v>
      </c>
      <c r="F191" s="18">
        <v>714023.95</v>
      </c>
      <c r="G191" s="18">
        <v>2694.43</v>
      </c>
      <c r="H191" s="18">
        <v>69305</v>
      </c>
      <c r="I191" s="18">
        <v>3203670</v>
      </c>
      <c r="J191" s="18">
        <v>3203.67</v>
      </c>
      <c r="K191" s="18">
        <v>83.65</v>
      </c>
    </row>
    <row r="192" spans="1:11" x14ac:dyDescent="0.3">
      <c r="A192" s="18" t="s">
        <v>107</v>
      </c>
      <c r="B192" s="18" t="s">
        <v>814</v>
      </c>
      <c r="C192" s="18" t="s">
        <v>13</v>
      </c>
      <c r="D192" s="18" t="s">
        <v>817</v>
      </c>
      <c r="E192" s="18" t="s">
        <v>816</v>
      </c>
      <c r="F192" s="18">
        <v>289936.5</v>
      </c>
      <c r="G192" s="18">
        <v>1094.0999999999999</v>
      </c>
      <c r="H192" s="18">
        <v>69305</v>
      </c>
      <c r="I192" s="18">
        <v>3203670</v>
      </c>
      <c r="J192" s="18">
        <v>3203.67</v>
      </c>
      <c r="K192" s="18">
        <v>83.65</v>
      </c>
    </row>
    <row r="193" spans="1:11" x14ac:dyDescent="0.3">
      <c r="A193" s="18" t="s">
        <v>107</v>
      </c>
      <c r="B193" s="18" t="s">
        <v>809</v>
      </c>
      <c r="C193" s="18" t="s">
        <v>34</v>
      </c>
      <c r="D193" s="18" t="s">
        <v>812</v>
      </c>
      <c r="E193" s="18" t="s">
        <v>813</v>
      </c>
      <c r="F193" s="18">
        <v>1271.98</v>
      </c>
      <c r="G193" s="18">
        <v>1271.98</v>
      </c>
      <c r="H193" s="18">
        <v>69305</v>
      </c>
      <c r="I193" s="18">
        <v>3203670</v>
      </c>
      <c r="J193" s="18">
        <v>3203.67</v>
      </c>
      <c r="K193" s="18">
        <v>83.65</v>
      </c>
    </row>
    <row r="194" spans="1:11" x14ac:dyDescent="0.3">
      <c r="A194" s="18" t="s">
        <v>107</v>
      </c>
      <c r="B194" s="18" t="s">
        <v>815</v>
      </c>
      <c r="C194" s="18" t="s">
        <v>23</v>
      </c>
      <c r="D194" s="18" t="s">
        <v>812</v>
      </c>
      <c r="E194" s="18" t="s">
        <v>816</v>
      </c>
      <c r="F194" s="18">
        <v>1086282.7000000002</v>
      </c>
      <c r="G194" s="18">
        <v>4099.18</v>
      </c>
      <c r="H194" s="18">
        <v>69305</v>
      </c>
      <c r="I194" s="18">
        <v>3203670</v>
      </c>
      <c r="J194" s="18">
        <v>3203.67</v>
      </c>
      <c r="K194" s="18">
        <v>83.65</v>
      </c>
    </row>
    <row r="195" spans="1:11" x14ac:dyDescent="0.3">
      <c r="A195" s="18" t="s">
        <v>107</v>
      </c>
      <c r="B195" s="18" t="s">
        <v>809</v>
      </c>
      <c r="C195" s="18" t="s">
        <v>23</v>
      </c>
      <c r="D195" s="18" t="s">
        <v>812</v>
      </c>
      <c r="E195" s="18" t="s">
        <v>816</v>
      </c>
      <c r="F195" s="18">
        <v>379198.43389844516</v>
      </c>
      <c r="G195" s="18">
        <v>1430.9374864092269</v>
      </c>
      <c r="H195" s="18">
        <v>69305</v>
      </c>
      <c r="I195" s="18">
        <v>3203670</v>
      </c>
      <c r="J195" s="18">
        <v>3203.67</v>
      </c>
      <c r="K195" s="18">
        <v>83.65</v>
      </c>
    </row>
    <row r="196" spans="1:11" x14ac:dyDescent="0.3">
      <c r="A196" s="18" t="s">
        <v>107</v>
      </c>
      <c r="B196" s="18" t="s">
        <v>814</v>
      </c>
      <c r="C196" s="18" t="s">
        <v>8</v>
      </c>
      <c r="D196" s="18" t="s">
        <v>817</v>
      </c>
      <c r="E196" s="18" t="s">
        <v>811</v>
      </c>
      <c r="F196" s="18">
        <v>12332.6</v>
      </c>
      <c r="G196" s="18">
        <v>440.45</v>
      </c>
      <c r="H196" s="18">
        <v>69305</v>
      </c>
      <c r="I196" s="18">
        <v>3203670</v>
      </c>
      <c r="J196" s="18">
        <v>3203.67</v>
      </c>
      <c r="K196" s="18">
        <v>83.65</v>
      </c>
    </row>
    <row r="197" spans="1:11" x14ac:dyDescent="0.3">
      <c r="A197" s="18" t="s">
        <v>107</v>
      </c>
      <c r="B197" s="18" t="s">
        <v>814</v>
      </c>
      <c r="C197" s="18" t="s">
        <v>34</v>
      </c>
      <c r="D197" s="18" t="s">
        <v>812</v>
      </c>
      <c r="E197" s="18" t="s">
        <v>811</v>
      </c>
      <c r="F197" s="18">
        <v>68125.119999999995</v>
      </c>
      <c r="G197" s="18">
        <v>2433.04</v>
      </c>
      <c r="H197" s="18">
        <v>69305</v>
      </c>
      <c r="I197" s="18">
        <v>3203670</v>
      </c>
      <c r="J197" s="18">
        <v>3203.67</v>
      </c>
      <c r="K197" s="18">
        <v>83.65</v>
      </c>
    </row>
    <row r="198" spans="1:11" x14ac:dyDescent="0.3">
      <c r="A198" s="18" t="s">
        <v>71</v>
      </c>
      <c r="B198" s="18" t="s">
        <v>814</v>
      </c>
      <c r="C198" s="18" t="s">
        <v>13</v>
      </c>
      <c r="D198" s="18" t="s">
        <v>810</v>
      </c>
      <c r="E198" s="18" t="s">
        <v>813</v>
      </c>
      <c r="F198" s="18">
        <v>4410.6400000000003</v>
      </c>
      <c r="G198" s="18">
        <v>4410.6400000000003</v>
      </c>
      <c r="H198" s="18">
        <v>68018</v>
      </c>
      <c r="I198" s="18">
        <v>3523400</v>
      </c>
      <c r="J198" s="18">
        <v>3523.4</v>
      </c>
      <c r="K198" s="18">
        <v>92.26</v>
      </c>
    </row>
    <row r="199" spans="1:11" x14ac:dyDescent="0.3">
      <c r="A199" s="18" t="s">
        <v>71</v>
      </c>
      <c r="B199" s="18" t="s">
        <v>815</v>
      </c>
      <c r="C199" s="18" t="s">
        <v>23</v>
      </c>
      <c r="D199" s="18" t="s">
        <v>810</v>
      </c>
      <c r="E199" s="18" t="s">
        <v>816</v>
      </c>
      <c r="F199" s="18">
        <v>1307658.4000000001</v>
      </c>
      <c r="G199" s="18">
        <v>4934.5600000000004</v>
      </c>
      <c r="H199" s="18">
        <v>68018</v>
      </c>
      <c r="I199" s="18">
        <v>3523400</v>
      </c>
      <c r="J199" s="18">
        <v>3523.4</v>
      </c>
      <c r="K199" s="18">
        <v>92.26</v>
      </c>
    </row>
    <row r="200" spans="1:11" x14ac:dyDescent="0.3">
      <c r="A200" s="18" t="s">
        <v>71</v>
      </c>
      <c r="B200" s="18" t="s">
        <v>818</v>
      </c>
      <c r="C200" s="18" t="s">
        <v>34</v>
      </c>
      <c r="D200" s="18" t="s">
        <v>812</v>
      </c>
      <c r="E200" s="18" t="s">
        <v>811</v>
      </c>
      <c r="F200" s="18">
        <v>18854.64</v>
      </c>
      <c r="G200" s="18">
        <v>673.38</v>
      </c>
      <c r="H200" s="18">
        <v>68018</v>
      </c>
      <c r="I200" s="18">
        <v>3523400</v>
      </c>
      <c r="J200" s="18">
        <v>3523.4</v>
      </c>
      <c r="K200" s="18">
        <v>92.26</v>
      </c>
    </row>
    <row r="201" spans="1:11" x14ac:dyDescent="0.3">
      <c r="A201" s="18" t="s">
        <v>71</v>
      </c>
      <c r="B201" s="18" t="s">
        <v>815</v>
      </c>
      <c r="C201" s="18" t="s">
        <v>23</v>
      </c>
      <c r="D201" s="18" t="s">
        <v>810</v>
      </c>
      <c r="E201" s="18" t="s">
        <v>816</v>
      </c>
      <c r="F201" s="18">
        <v>864053.7</v>
      </c>
      <c r="G201" s="18">
        <v>3260.58</v>
      </c>
      <c r="H201" s="18">
        <v>68018</v>
      </c>
      <c r="I201" s="18">
        <v>3523400</v>
      </c>
      <c r="J201" s="18">
        <v>3523.4</v>
      </c>
      <c r="K201" s="18">
        <v>92.26</v>
      </c>
    </row>
    <row r="202" spans="1:11" x14ac:dyDescent="0.3">
      <c r="A202" s="18" t="s">
        <v>71</v>
      </c>
      <c r="B202" s="18" t="s">
        <v>818</v>
      </c>
      <c r="C202" s="18" t="s">
        <v>23</v>
      </c>
      <c r="D202" s="18" t="s">
        <v>817</v>
      </c>
      <c r="E202" s="18" t="s">
        <v>816</v>
      </c>
      <c r="F202" s="18">
        <v>1150455.1000000001</v>
      </c>
      <c r="G202" s="18">
        <v>4341.34</v>
      </c>
      <c r="H202" s="18">
        <v>68018</v>
      </c>
      <c r="I202" s="18">
        <v>3523400</v>
      </c>
      <c r="J202" s="18">
        <v>3523.4</v>
      </c>
      <c r="K202" s="18">
        <v>92.26</v>
      </c>
    </row>
    <row r="203" spans="1:11" x14ac:dyDescent="0.3">
      <c r="A203" s="18" t="s">
        <v>71</v>
      </c>
      <c r="B203" s="18" t="s">
        <v>814</v>
      </c>
      <c r="C203" s="18" t="s">
        <v>13</v>
      </c>
      <c r="D203" s="18" t="s">
        <v>810</v>
      </c>
      <c r="E203" s="18" t="s">
        <v>811</v>
      </c>
      <c r="F203" s="18">
        <v>50626.239999999998</v>
      </c>
      <c r="G203" s="18">
        <v>1808.08</v>
      </c>
      <c r="H203" s="18">
        <v>68018</v>
      </c>
      <c r="I203" s="18">
        <v>3523400</v>
      </c>
      <c r="J203" s="18">
        <v>3523.4</v>
      </c>
      <c r="K203" s="18">
        <v>92.26</v>
      </c>
    </row>
    <row r="204" spans="1:11" x14ac:dyDescent="0.3">
      <c r="A204" s="18" t="s">
        <v>71</v>
      </c>
      <c r="B204" s="18" t="s">
        <v>818</v>
      </c>
      <c r="C204" s="18" t="s">
        <v>13</v>
      </c>
      <c r="D204" s="18" t="s">
        <v>817</v>
      </c>
      <c r="E204" s="18" t="s">
        <v>813</v>
      </c>
      <c r="F204" s="18">
        <v>3601.52</v>
      </c>
      <c r="G204" s="18">
        <v>3601.52</v>
      </c>
      <c r="H204" s="18">
        <v>68018</v>
      </c>
      <c r="I204" s="18">
        <v>3523400</v>
      </c>
      <c r="J204" s="18">
        <v>3523.4</v>
      </c>
      <c r="K204" s="18">
        <v>92.26</v>
      </c>
    </row>
    <row r="205" spans="1:11" x14ac:dyDescent="0.3">
      <c r="A205" s="18" t="s">
        <v>71</v>
      </c>
      <c r="B205" s="18" t="s">
        <v>815</v>
      </c>
      <c r="C205" s="18" t="s">
        <v>23</v>
      </c>
      <c r="D205" s="18" t="s">
        <v>817</v>
      </c>
      <c r="E205" s="18" t="s">
        <v>813</v>
      </c>
      <c r="F205" s="18">
        <v>1398.72</v>
      </c>
      <c r="G205" s="18">
        <v>1398.72</v>
      </c>
      <c r="H205" s="18">
        <v>68018</v>
      </c>
      <c r="I205" s="18">
        <v>3523400</v>
      </c>
      <c r="J205" s="18">
        <v>3523.4</v>
      </c>
      <c r="K205" s="18">
        <v>92.26</v>
      </c>
    </row>
    <row r="206" spans="1:11" x14ac:dyDescent="0.3">
      <c r="A206" s="18" t="s">
        <v>71</v>
      </c>
      <c r="B206" s="18" t="s">
        <v>818</v>
      </c>
      <c r="C206" s="18" t="s">
        <v>8</v>
      </c>
      <c r="D206" s="18" t="s">
        <v>817</v>
      </c>
      <c r="E206" s="18" t="s">
        <v>816</v>
      </c>
      <c r="F206" s="18">
        <v>813314.15</v>
      </c>
      <c r="G206" s="18">
        <v>3069.11</v>
      </c>
      <c r="H206" s="18">
        <v>68018</v>
      </c>
      <c r="I206" s="18">
        <v>3523400</v>
      </c>
      <c r="J206" s="18">
        <v>3523.4</v>
      </c>
      <c r="K206" s="18">
        <v>92.26</v>
      </c>
    </row>
    <row r="207" spans="1:11" x14ac:dyDescent="0.3">
      <c r="A207" s="18" t="s">
        <v>71</v>
      </c>
      <c r="B207" s="18" t="s">
        <v>809</v>
      </c>
      <c r="C207" s="18" t="s">
        <v>23</v>
      </c>
      <c r="D207" s="18" t="s">
        <v>812</v>
      </c>
      <c r="E207" s="18" t="s">
        <v>813</v>
      </c>
      <c r="F207" s="18">
        <v>2778.34</v>
      </c>
      <c r="G207" s="18">
        <v>2778.34</v>
      </c>
      <c r="H207" s="18">
        <v>68018</v>
      </c>
      <c r="I207" s="18">
        <v>3523400</v>
      </c>
      <c r="J207" s="18">
        <v>3523.4</v>
      </c>
      <c r="K207" s="18">
        <v>92.26</v>
      </c>
    </row>
    <row r="208" spans="1:11" x14ac:dyDescent="0.3">
      <c r="A208" s="18" t="s">
        <v>71</v>
      </c>
      <c r="B208" s="18" t="s">
        <v>818</v>
      </c>
      <c r="C208" s="18" t="s">
        <v>13</v>
      </c>
      <c r="D208" s="18" t="s">
        <v>812</v>
      </c>
      <c r="E208" s="18" t="s">
        <v>813</v>
      </c>
      <c r="F208" s="18">
        <v>4665.38</v>
      </c>
      <c r="G208" s="18">
        <v>4665.38</v>
      </c>
      <c r="H208" s="18">
        <v>68018</v>
      </c>
      <c r="I208" s="18">
        <v>3523400</v>
      </c>
      <c r="J208" s="18">
        <v>3523.4</v>
      </c>
      <c r="K208" s="18">
        <v>92.26</v>
      </c>
    </row>
    <row r="209" spans="1:11" x14ac:dyDescent="0.3">
      <c r="A209" s="18" t="s">
        <v>71</v>
      </c>
      <c r="B209" s="18" t="s">
        <v>815</v>
      </c>
      <c r="C209" s="18" t="s">
        <v>23</v>
      </c>
      <c r="D209" s="18" t="s">
        <v>817</v>
      </c>
      <c r="E209" s="18" t="s">
        <v>816</v>
      </c>
      <c r="F209" s="18">
        <v>946515.73547011404</v>
      </c>
      <c r="G209" s="18">
        <v>3571.757492340053</v>
      </c>
      <c r="H209" s="18">
        <v>68018</v>
      </c>
      <c r="I209" s="18">
        <v>3523400</v>
      </c>
      <c r="J209" s="18">
        <v>3523.4</v>
      </c>
      <c r="K209" s="18">
        <v>92.26</v>
      </c>
    </row>
    <row r="210" spans="1:11" x14ac:dyDescent="0.3">
      <c r="A210" s="18" t="s">
        <v>71</v>
      </c>
      <c r="B210" s="18" t="s">
        <v>814</v>
      </c>
      <c r="C210" s="18" t="s">
        <v>23</v>
      </c>
      <c r="D210" s="18" t="s">
        <v>812</v>
      </c>
      <c r="E210" s="18" t="s">
        <v>813</v>
      </c>
      <c r="F210" s="18">
        <v>4134.78</v>
      </c>
      <c r="G210" s="18">
        <v>4134.78</v>
      </c>
      <c r="H210" s="18">
        <v>68018</v>
      </c>
      <c r="I210" s="18">
        <v>3523400</v>
      </c>
      <c r="J210" s="18">
        <v>3523.4</v>
      </c>
      <c r="K210" s="18">
        <v>92.26</v>
      </c>
    </row>
    <row r="211" spans="1:11" x14ac:dyDescent="0.3">
      <c r="A211" s="18" t="s">
        <v>71</v>
      </c>
      <c r="B211" s="18" t="s">
        <v>815</v>
      </c>
      <c r="C211" s="18" t="s">
        <v>8</v>
      </c>
      <c r="D211" s="18" t="s">
        <v>817</v>
      </c>
      <c r="E211" s="18" t="s">
        <v>811</v>
      </c>
      <c r="F211" s="18">
        <v>13961.08</v>
      </c>
      <c r="G211" s="18">
        <v>498.61</v>
      </c>
      <c r="H211" s="18">
        <v>68018</v>
      </c>
      <c r="I211" s="18">
        <v>3523400</v>
      </c>
      <c r="J211" s="18">
        <v>3523.4</v>
      </c>
      <c r="K211" s="18">
        <v>92.26</v>
      </c>
    </row>
    <row r="212" spans="1:11" x14ac:dyDescent="0.3">
      <c r="A212" s="18" t="s">
        <v>71</v>
      </c>
      <c r="B212" s="18" t="s">
        <v>818</v>
      </c>
      <c r="C212" s="18" t="s">
        <v>23</v>
      </c>
      <c r="D212" s="18" t="s">
        <v>817</v>
      </c>
      <c r="E212" s="18" t="s">
        <v>813</v>
      </c>
      <c r="F212" s="18">
        <v>2143.0300000000002</v>
      </c>
      <c r="G212" s="18">
        <v>2143.0300000000002</v>
      </c>
      <c r="H212" s="18">
        <v>68018</v>
      </c>
      <c r="I212" s="18">
        <v>3523400</v>
      </c>
      <c r="J212" s="18">
        <v>3523.4</v>
      </c>
      <c r="K212" s="18">
        <v>92.26</v>
      </c>
    </row>
    <row r="213" spans="1:11" x14ac:dyDescent="0.3">
      <c r="A213" s="18" t="s">
        <v>194</v>
      </c>
      <c r="B213" s="18" t="s">
        <v>12</v>
      </c>
      <c r="C213" s="18" t="s">
        <v>34</v>
      </c>
      <c r="D213" s="18" t="s">
        <v>817</v>
      </c>
      <c r="E213" s="18" t="s">
        <v>813</v>
      </c>
      <c r="F213" s="18">
        <v>1323.76</v>
      </c>
      <c r="G213" s="18">
        <v>1323.76</v>
      </c>
      <c r="H213" s="18">
        <v>95165</v>
      </c>
      <c r="I213" s="18">
        <v>8562760</v>
      </c>
      <c r="J213" s="18">
        <v>8562.76</v>
      </c>
      <c r="K213" s="18">
        <v>37.54</v>
      </c>
    </row>
    <row r="214" spans="1:11" x14ac:dyDescent="0.3">
      <c r="A214" s="18" t="s">
        <v>194</v>
      </c>
      <c r="B214" s="18" t="s">
        <v>818</v>
      </c>
      <c r="C214" s="18" t="s">
        <v>13</v>
      </c>
      <c r="D214" s="18" t="s">
        <v>812</v>
      </c>
      <c r="E214" s="18" t="s">
        <v>811</v>
      </c>
      <c r="F214" s="18">
        <v>39474.99805449861</v>
      </c>
      <c r="G214" s="18">
        <v>1409.821359089236</v>
      </c>
      <c r="H214" s="18">
        <v>95165</v>
      </c>
      <c r="I214" s="18">
        <v>8562760</v>
      </c>
      <c r="J214" s="18">
        <v>8562.76</v>
      </c>
      <c r="K214" s="18">
        <v>37.54</v>
      </c>
    </row>
    <row r="215" spans="1:11" x14ac:dyDescent="0.3">
      <c r="A215" s="18" t="s">
        <v>194</v>
      </c>
      <c r="B215" s="18" t="s">
        <v>814</v>
      </c>
      <c r="C215" s="18" t="s">
        <v>23</v>
      </c>
      <c r="D215" s="18" t="s">
        <v>817</v>
      </c>
      <c r="E215" s="18" t="s">
        <v>811</v>
      </c>
      <c r="F215" s="18">
        <v>40661.880000000005</v>
      </c>
      <c r="G215" s="18">
        <v>1452.21</v>
      </c>
      <c r="H215" s="18">
        <v>95165</v>
      </c>
      <c r="I215" s="18">
        <v>8562760</v>
      </c>
      <c r="J215" s="18">
        <v>8562.76</v>
      </c>
      <c r="K215" s="18">
        <v>37.54</v>
      </c>
    </row>
    <row r="216" spans="1:11" x14ac:dyDescent="0.3">
      <c r="A216" s="18" t="s">
        <v>194</v>
      </c>
      <c r="B216" s="18" t="s">
        <v>809</v>
      </c>
      <c r="C216" s="18" t="s">
        <v>13</v>
      </c>
      <c r="D216" s="18" t="s">
        <v>810</v>
      </c>
      <c r="E216" s="18" t="s">
        <v>811</v>
      </c>
      <c r="F216" s="18">
        <v>135297.4</v>
      </c>
      <c r="G216" s="18">
        <v>4832.05</v>
      </c>
      <c r="H216" s="18">
        <v>95165</v>
      </c>
      <c r="I216" s="18">
        <v>8562760</v>
      </c>
      <c r="J216" s="18">
        <v>8562.76</v>
      </c>
      <c r="K216" s="18">
        <v>37.54</v>
      </c>
    </row>
    <row r="217" spans="1:11" x14ac:dyDescent="0.3">
      <c r="A217" s="18" t="s">
        <v>194</v>
      </c>
      <c r="B217" s="18" t="s">
        <v>809</v>
      </c>
      <c r="C217" s="18" t="s">
        <v>34</v>
      </c>
      <c r="D217" s="18" t="s">
        <v>812</v>
      </c>
      <c r="E217" s="18" t="s">
        <v>811</v>
      </c>
      <c r="F217" s="18">
        <v>126514.51628992197</v>
      </c>
      <c r="G217" s="18">
        <v>4518.3755817829278</v>
      </c>
      <c r="H217" s="18">
        <v>95165</v>
      </c>
      <c r="I217" s="18">
        <v>8562760</v>
      </c>
      <c r="J217" s="18">
        <v>8562.76</v>
      </c>
      <c r="K217" s="18">
        <v>37.54</v>
      </c>
    </row>
    <row r="218" spans="1:11" x14ac:dyDescent="0.3">
      <c r="A218" s="18" t="s">
        <v>194</v>
      </c>
      <c r="B218" s="18" t="s">
        <v>12</v>
      </c>
      <c r="C218" s="18" t="s">
        <v>13</v>
      </c>
      <c r="D218" s="18" t="s">
        <v>817</v>
      </c>
      <c r="E218" s="18" t="s">
        <v>816</v>
      </c>
      <c r="F218" s="18">
        <v>741605.15</v>
      </c>
      <c r="G218" s="18">
        <v>2798.51</v>
      </c>
      <c r="H218" s="18">
        <v>95165</v>
      </c>
      <c r="I218" s="18">
        <v>8562760</v>
      </c>
      <c r="J218" s="18">
        <v>8562.76</v>
      </c>
      <c r="K218" s="18">
        <v>37.54</v>
      </c>
    </row>
    <row r="219" spans="1:11" x14ac:dyDescent="0.3">
      <c r="A219" s="18" t="s">
        <v>11</v>
      </c>
      <c r="B219" s="18" t="s">
        <v>815</v>
      </c>
      <c r="C219" s="18" t="s">
        <v>13</v>
      </c>
      <c r="D219" s="18" t="s">
        <v>817</v>
      </c>
      <c r="E219" s="18" t="s">
        <v>816</v>
      </c>
      <c r="F219" s="18">
        <v>221394.25</v>
      </c>
      <c r="G219" s="18">
        <v>835.45</v>
      </c>
      <c r="H219" s="18">
        <v>44657</v>
      </c>
      <c r="I219" s="18">
        <v>7867980</v>
      </c>
      <c r="J219" s="18">
        <v>7867.98</v>
      </c>
      <c r="K219" s="18">
        <v>96.01</v>
      </c>
    </row>
    <row r="220" spans="1:11" x14ac:dyDescent="0.3">
      <c r="A220" s="18" t="s">
        <v>11</v>
      </c>
      <c r="B220" s="18" t="s">
        <v>809</v>
      </c>
      <c r="C220" s="18" t="s">
        <v>13</v>
      </c>
      <c r="D220" s="18" t="s">
        <v>812</v>
      </c>
      <c r="E220" s="18" t="s">
        <v>811</v>
      </c>
      <c r="F220" s="18">
        <v>44338.559999999998</v>
      </c>
      <c r="G220" s="18">
        <v>1583.52</v>
      </c>
      <c r="H220" s="18">
        <v>44657</v>
      </c>
      <c r="I220" s="18">
        <v>7867980</v>
      </c>
      <c r="J220" s="18">
        <v>7867.98</v>
      </c>
      <c r="K220" s="18">
        <v>96.01</v>
      </c>
    </row>
    <row r="221" spans="1:11" x14ac:dyDescent="0.3">
      <c r="A221" s="18" t="s">
        <v>11</v>
      </c>
      <c r="B221" s="18" t="s">
        <v>814</v>
      </c>
      <c r="C221" s="18" t="s">
        <v>8</v>
      </c>
      <c r="D221" s="18" t="s">
        <v>812</v>
      </c>
      <c r="E221" s="18" t="s">
        <v>811</v>
      </c>
      <c r="F221" s="18">
        <v>21036.399999999998</v>
      </c>
      <c r="G221" s="18">
        <v>751.3</v>
      </c>
      <c r="H221" s="18">
        <v>44657</v>
      </c>
      <c r="I221" s="18">
        <v>7867980</v>
      </c>
      <c r="J221" s="18">
        <v>7867.98</v>
      </c>
      <c r="K221" s="18">
        <v>96.01</v>
      </c>
    </row>
    <row r="222" spans="1:11" x14ac:dyDescent="0.3">
      <c r="A222" s="18" t="s">
        <v>11</v>
      </c>
      <c r="B222" s="18" t="s">
        <v>814</v>
      </c>
      <c r="C222" s="18" t="s">
        <v>23</v>
      </c>
      <c r="D222" s="18" t="s">
        <v>810</v>
      </c>
      <c r="E222" s="18" t="s">
        <v>811</v>
      </c>
      <c r="F222" s="18">
        <v>58848.159999999996</v>
      </c>
      <c r="G222" s="18">
        <v>2101.7199999999998</v>
      </c>
      <c r="H222" s="18">
        <v>44657</v>
      </c>
      <c r="I222" s="18">
        <v>7867980</v>
      </c>
      <c r="J222" s="18">
        <v>7867.98</v>
      </c>
      <c r="K222" s="18">
        <v>96.01</v>
      </c>
    </row>
    <row r="223" spans="1:11" x14ac:dyDescent="0.3">
      <c r="A223" s="18" t="s">
        <v>11</v>
      </c>
      <c r="B223" s="18" t="s">
        <v>815</v>
      </c>
      <c r="C223" s="18" t="s">
        <v>23</v>
      </c>
      <c r="D223" s="18" t="s">
        <v>810</v>
      </c>
      <c r="E223" s="18" t="s">
        <v>816</v>
      </c>
      <c r="F223" s="18">
        <v>1319417.1043764437</v>
      </c>
      <c r="G223" s="18">
        <v>4978.9324693450708</v>
      </c>
      <c r="H223" s="18">
        <v>44657</v>
      </c>
      <c r="I223" s="18">
        <v>7867980</v>
      </c>
      <c r="J223" s="18">
        <v>7867.98</v>
      </c>
      <c r="K223" s="18">
        <v>96.01</v>
      </c>
    </row>
    <row r="224" spans="1:11" x14ac:dyDescent="0.3">
      <c r="A224" s="18" t="s">
        <v>11</v>
      </c>
      <c r="B224" s="18" t="s">
        <v>818</v>
      </c>
      <c r="C224" s="18" t="s">
        <v>23</v>
      </c>
      <c r="D224" s="18" t="s">
        <v>817</v>
      </c>
      <c r="E224" s="18" t="s">
        <v>813</v>
      </c>
      <c r="F224" s="18">
        <v>4671.9711860990992</v>
      </c>
      <c r="G224" s="18">
        <v>4671.9711860990992</v>
      </c>
      <c r="H224" s="18">
        <v>44657</v>
      </c>
      <c r="I224" s="18">
        <v>7867980</v>
      </c>
      <c r="J224" s="18">
        <v>7867.98</v>
      </c>
      <c r="K224" s="18">
        <v>96.01</v>
      </c>
    </row>
    <row r="225" spans="1:11" x14ac:dyDescent="0.3">
      <c r="A225" s="18" t="s">
        <v>11</v>
      </c>
      <c r="B225" s="18" t="s">
        <v>814</v>
      </c>
      <c r="C225" s="18" t="s">
        <v>34</v>
      </c>
      <c r="D225" s="18" t="s">
        <v>810</v>
      </c>
      <c r="E225" s="18" t="s">
        <v>816</v>
      </c>
      <c r="F225" s="18">
        <v>219327.25</v>
      </c>
      <c r="G225" s="18">
        <v>827.65</v>
      </c>
      <c r="H225" s="18">
        <v>44657</v>
      </c>
      <c r="I225" s="18">
        <v>7867980</v>
      </c>
      <c r="J225" s="18">
        <v>7867.98</v>
      </c>
      <c r="K225" s="18">
        <v>96.01</v>
      </c>
    </row>
    <row r="226" spans="1:11" x14ac:dyDescent="0.3">
      <c r="A226" s="18" t="s">
        <v>11</v>
      </c>
      <c r="B226" s="18" t="s">
        <v>815</v>
      </c>
      <c r="C226" s="18" t="s">
        <v>13</v>
      </c>
      <c r="D226" s="18" t="s">
        <v>812</v>
      </c>
      <c r="E226" s="18" t="s">
        <v>816</v>
      </c>
      <c r="F226" s="18">
        <v>811521.68027201376</v>
      </c>
      <c r="G226" s="18">
        <v>3062.3459632906179</v>
      </c>
      <c r="H226" s="18">
        <v>44657</v>
      </c>
      <c r="I226" s="18">
        <v>7867980</v>
      </c>
      <c r="J226" s="18">
        <v>7867.98</v>
      </c>
      <c r="K226" s="18">
        <v>96.01</v>
      </c>
    </row>
    <row r="227" spans="1:11" x14ac:dyDescent="0.3">
      <c r="A227" s="18" t="s">
        <v>91</v>
      </c>
      <c r="B227" s="18" t="s">
        <v>818</v>
      </c>
      <c r="C227" s="18" t="s">
        <v>23</v>
      </c>
      <c r="D227" s="18" t="s">
        <v>812</v>
      </c>
      <c r="E227" s="18" t="s">
        <v>813</v>
      </c>
      <c r="F227" s="18">
        <v>724.26</v>
      </c>
      <c r="G227" s="18">
        <v>724.26</v>
      </c>
      <c r="H227" s="18">
        <v>20207</v>
      </c>
      <c r="I227" s="18">
        <v>5369460</v>
      </c>
      <c r="J227" s="18">
        <v>5369.46</v>
      </c>
      <c r="K227" s="18">
        <v>57.51</v>
      </c>
    </row>
    <row r="228" spans="1:11" x14ac:dyDescent="0.3">
      <c r="A228" s="18" t="s">
        <v>91</v>
      </c>
      <c r="B228" s="18" t="s">
        <v>815</v>
      </c>
      <c r="C228" s="18" t="s">
        <v>8</v>
      </c>
      <c r="D228" s="18" t="s">
        <v>812</v>
      </c>
      <c r="E228" s="18" t="s">
        <v>816</v>
      </c>
      <c r="F228" s="18">
        <v>330322.5</v>
      </c>
      <c r="G228" s="18">
        <v>1246.5</v>
      </c>
      <c r="H228" s="18">
        <v>20207</v>
      </c>
      <c r="I228" s="18">
        <v>5369460</v>
      </c>
      <c r="J228" s="18">
        <v>5369.46</v>
      </c>
      <c r="K228" s="18">
        <v>57.51</v>
      </c>
    </row>
    <row r="229" spans="1:11" x14ac:dyDescent="0.3">
      <c r="A229" s="18" t="s">
        <v>91</v>
      </c>
      <c r="B229" s="18" t="s">
        <v>815</v>
      </c>
      <c r="C229" s="18" t="s">
        <v>13</v>
      </c>
      <c r="D229" s="18" t="s">
        <v>810</v>
      </c>
      <c r="E229" s="18" t="s">
        <v>811</v>
      </c>
      <c r="F229" s="18">
        <v>54655.72</v>
      </c>
      <c r="G229" s="18">
        <v>1951.99</v>
      </c>
      <c r="H229" s="18">
        <v>20207</v>
      </c>
      <c r="I229" s="18">
        <v>5369460</v>
      </c>
      <c r="J229" s="18">
        <v>5369.46</v>
      </c>
      <c r="K229" s="18">
        <v>57.51</v>
      </c>
    </row>
    <row r="230" spans="1:11" x14ac:dyDescent="0.3">
      <c r="A230" s="18" t="s">
        <v>91</v>
      </c>
      <c r="B230" s="18" t="s">
        <v>809</v>
      </c>
      <c r="C230" s="18" t="s">
        <v>23</v>
      </c>
      <c r="D230" s="18" t="s">
        <v>810</v>
      </c>
      <c r="E230" s="18" t="s">
        <v>813</v>
      </c>
      <c r="F230" s="18">
        <v>1528.64</v>
      </c>
      <c r="G230" s="18">
        <v>1528.64</v>
      </c>
      <c r="H230" s="18">
        <v>20207</v>
      </c>
      <c r="I230" s="18">
        <v>5369460</v>
      </c>
      <c r="J230" s="18">
        <v>5369.46</v>
      </c>
      <c r="K230" s="18">
        <v>57.51</v>
      </c>
    </row>
    <row r="231" spans="1:11" x14ac:dyDescent="0.3">
      <c r="A231" s="18" t="s">
        <v>91</v>
      </c>
      <c r="B231" s="18" t="s">
        <v>818</v>
      </c>
      <c r="C231" s="18" t="s">
        <v>13</v>
      </c>
      <c r="D231" s="18" t="s">
        <v>812</v>
      </c>
      <c r="E231" s="18" t="s">
        <v>811</v>
      </c>
      <c r="F231" s="18">
        <v>125510.28</v>
      </c>
      <c r="G231" s="18">
        <v>4482.51</v>
      </c>
      <c r="H231" s="18">
        <v>20207</v>
      </c>
      <c r="I231" s="18">
        <v>5369460</v>
      </c>
      <c r="J231" s="18">
        <v>5369.46</v>
      </c>
      <c r="K231" s="18">
        <v>57.51</v>
      </c>
    </row>
    <row r="232" spans="1:11" x14ac:dyDescent="0.3">
      <c r="A232" s="18" t="s">
        <v>91</v>
      </c>
      <c r="B232" s="18" t="s">
        <v>809</v>
      </c>
      <c r="C232" s="18" t="s">
        <v>23</v>
      </c>
      <c r="D232" s="18" t="s">
        <v>812</v>
      </c>
      <c r="E232" s="18" t="s">
        <v>813</v>
      </c>
      <c r="F232" s="18">
        <v>1083.03</v>
      </c>
      <c r="G232" s="18">
        <v>1083.03</v>
      </c>
      <c r="H232" s="18">
        <v>20207</v>
      </c>
      <c r="I232" s="18">
        <v>5369460</v>
      </c>
      <c r="J232" s="18">
        <v>5369.46</v>
      </c>
      <c r="K232" s="18">
        <v>57.51</v>
      </c>
    </row>
    <row r="233" spans="1:11" x14ac:dyDescent="0.3">
      <c r="A233" s="18" t="s">
        <v>91</v>
      </c>
      <c r="B233" s="18" t="s">
        <v>809</v>
      </c>
      <c r="C233" s="18" t="s">
        <v>23</v>
      </c>
      <c r="D233" s="18" t="s">
        <v>817</v>
      </c>
      <c r="E233" s="18" t="s">
        <v>813</v>
      </c>
      <c r="F233" s="18">
        <v>969.03</v>
      </c>
      <c r="G233" s="18">
        <v>969.03</v>
      </c>
      <c r="H233" s="18">
        <v>20207</v>
      </c>
      <c r="I233" s="18">
        <v>5369460</v>
      </c>
      <c r="J233" s="18">
        <v>5369.46</v>
      </c>
      <c r="K233" s="18">
        <v>57.51</v>
      </c>
    </row>
    <row r="234" spans="1:11" x14ac:dyDescent="0.3">
      <c r="A234" s="18" t="s">
        <v>91</v>
      </c>
      <c r="B234" s="18" t="s">
        <v>12</v>
      </c>
      <c r="C234" s="18" t="s">
        <v>8</v>
      </c>
      <c r="D234" s="18" t="s">
        <v>812</v>
      </c>
      <c r="E234" s="18" t="s">
        <v>813</v>
      </c>
      <c r="F234" s="18">
        <v>3808.17</v>
      </c>
      <c r="G234" s="18">
        <v>3808.17</v>
      </c>
      <c r="H234" s="18">
        <v>20207</v>
      </c>
      <c r="I234" s="18">
        <v>5369460</v>
      </c>
      <c r="J234" s="18">
        <v>5369.46</v>
      </c>
      <c r="K234" s="18">
        <v>57.51</v>
      </c>
    </row>
    <row r="235" spans="1:11" x14ac:dyDescent="0.3">
      <c r="A235" s="18" t="s">
        <v>91</v>
      </c>
      <c r="B235" s="18" t="s">
        <v>818</v>
      </c>
      <c r="C235" s="18" t="s">
        <v>13</v>
      </c>
      <c r="D235" s="18" t="s">
        <v>810</v>
      </c>
      <c r="E235" s="18" t="s">
        <v>813</v>
      </c>
      <c r="F235" s="18">
        <v>2535.3006160605019</v>
      </c>
      <c r="G235" s="18">
        <v>2535.3006160605019</v>
      </c>
      <c r="H235" s="18">
        <v>20207</v>
      </c>
      <c r="I235" s="18">
        <v>5369460</v>
      </c>
      <c r="J235" s="18">
        <v>5369.46</v>
      </c>
      <c r="K235" s="18">
        <v>57.51</v>
      </c>
    </row>
    <row r="236" spans="1:11" x14ac:dyDescent="0.3">
      <c r="A236" s="18" t="s">
        <v>91</v>
      </c>
      <c r="B236" s="18" t="s">
        <v>818</v>
      </c>
      <c r="C236" s="18" t="s">
        <v>34</v>
      </c>
      <c r="D236" s="18" t="s">
        <v>810</v>
      </c>
      <c r="E236" s="18" t="s">
        <v>811</v>
      </c>
      <c r="F236" s="18">
        <v>3819.48</v>
      </c>
      <c r="G236" s="18">
        <v>136.41</v>
      </c>
      <c r="H236" s="18">
        <v>20207</v>
      </c>
      <c r="I236" s="18">
        <v>5369460</v>
      </c>
      <c r="J236" s="18">
        <v>5369.46</v>
      </c>
      <c r="K236" s="18">
        <v>57.51</v>
      </c>
    </row>
    <row r="237" spans="1:11" x14ac:dyDescent="0.3">
      <c r="A237" s="18" t="s">
        <v>22</v>
      </c>
      <c r="B237" s="18" t="s">
        <v>12</v>
      </c>
      <c r="C237" s="18" t="s">
        <v>23</v>
      </c>
      <c r="D237" s="18" t="s">
        <v>810</v>
      </c>
      <c r="E237" s="18" t="s">
        <v>811</v>
      </c>
      <c r="F237" s="18">
        <v>124766.15451187731</v>
      </c>
      <c r="G237" s="18">
        <v>4455.9340897099037</v>
      </c>
      <c r="H237" s="18">
        <v>47484</v>
      </c>
      <c r="I237" s="18">
        <v>3396390</v>
      </c>
      <c r="J237" s="18">
        <v>3396.39</v>
      </c>
      <c r="K237" s="18">
        <v>19.510000000000002</v>
      </c>
    </row>
    <row r="238" spans="1:11" x14ac:dyDescent="0.3">
      <c r="A238" s="18" t="s">
        <v>22</v>
      </c>
      <c r="B238" s="18" t="s">
        <v>815</v>
      </c>
      <c r="C238" s="18" t="s">
        <v>23</v>
      </c>
      <c r="D238" s="18" t="s">
        <v>817</v>
      </c>
      <c r="E238" s="18" t="s">
        <v>811</v>
      </c>
      <c r="F238" s="18">
        <v>24674.091871679626</v>
      </c>
      <c r="G238" s="18">
        <v>881.21756684570096</v>
      </c>
      <c r="H238" s="18">
        <v>47484</v>
      </c>
      <c r="I238" s="18">
        <v>3396390</v>
      </c>
      <c r="J238" s="18">
        <v>3396.39</v>
      </c>
      <c r="K238" s="18">
        <v>19.510000000000002</v>
      </c>
    </row>
    <row r="239" spans="1:11" x14ac:dyDescent="0.3">
      <c r="A239" s="18" t="s">
        <v>22</v>
      </c>
      <c r="B239" s="18" t="s">
        <v>818</v>
      </c>
      <c r="C239" s="18" t="s">
        <v>23</v>
      </c>
      <c r="D239" s="18" t="s">
        <v>812</v>
      </c>
      <c r="E239" s="18" t="s">
        <v>813</v>
      </c>
      <c r="F239" s="18">
        <v>3793.84</v>
      </c>
      <c r="G239" s="18">
        <v>3793.84</v>
      </c>
      <c r="H239" s="18">
        <v>47484</v>
      </c>
      <c r="I239" s="18">
        <v>3396390</v>
      </c>
      <c r="J239" s="18">
        <v>3396.39</v>
      </c>
      <c r="K239" s="18">
        <v>19.510000000000002</v>
      </c>
    </row>
    <row r="240" spans="1:11" x14ac:dyDescent="0.3">
      <c r="A240" s="18" t="s">
        <v>22</v>
      </c>
      <c r="B240" s="18" t="s">
        <v>809</v>
      </c>
      <c r="C240" s="18" t="s">
        <v>13</v>
      </c>
      <c r="D240" s="18" t="s">
        <v>817</v>
      </c>
      <c r="E240" s="18" t="s">
        <v>816</v>
      </c>
      <c r="F240" s="18">
        <v>401676.4</v>
      </c>
      <c r="G240" s="18">
        <v>1515.76</v>
      </c>
      <c r="H240" s="18">
        <v>47484</v>
      </c>
      <c r="I240" s="18">
        <v>3396390</v>
      </c>
      <c r="J240" s="18">
        <v>3396.39</v>
      </c>
      <c r="K240" s="18">
        <v>19.510000000000002</v>
      </c>
    </row>
    <row r="241" spans="1:11" x14ac:dyDescent="0.3">
      <c r="A241" s="18" t="s">
        <v>22</v>
      </c>
      <c r="B241" s="18" t="s">
        <v>818</v>
      </c>
      <c r="C241" s="18" t="s">
        <v>8</v>
      </c>
      <c r="D241" s="18" t="s">
        <v>810</v>
      </c>
      <c r="E241" s="18" t="s">
        <v>816</v>
      </c>
      <c r="F241" s="18">
        <v>610377.15</v>
      </c>
      <c r="G241" s="18">
        <v>2303.31</v>
      </c>
      <c r="H241" s="18">
        <v>47484</v>
      </c>
      <c r="I241" s="18">
        <v>3396390</v>
      </c>
      <c r="J241" s="18">
        <v>3396.39</v>
      </c>
      <c r="K241" s="18">
        <v>19.510000000000002</v>
      </c>
    </row>
    <row r="242" spans="1:11" x14ac:dyDescent="0.3">
      <c r="A242" s="18" t="s">
        <v>22</v>
      </c>
      <c r="B242" s="18" t="s">
        <v>809</v>
      </c>
      <c r="C242" s="18" t="s">
        <v>13</v>
      </c>
      <c r="D242" s="18" t="s">
        <v>810</v>
      </c>
      <c r="E242" s="18" t="s">
        <v>811</v>
      </c>
      <c r="F242" s="18">
        <v>114149.56</v>
      </c>
      <c r="G242" s="18">
        <v>4076.77</v>
      </c>
      <c r="H242" s="18">
        <v>47484</v>
      </c>
      <c r="I242" s="18">
        <v>3396390</v>
      </c>
      <c r="J242" s="18">
        <v>3396.39</v>
      </c>
      <c r="K242" s="18">
        <v>19.510000000000002</v>
      </c>
    </row>
    <row r="243" spans="1:11" x14ac:dyDescent="0.3">
      <c r="A243" s="18" t="s">
        <v>22</v>
      </c>
      <c r="B243" s="18" t="s">
        <v>814</v>
      </c>
      <c r="C243" s="18" t="s">
        <v>23</v>
      </c>
      <c r="D243" s="18" t="s">
        <v>817</v>
      </c>
      <c r="E243" s="18" t="s">
        <v>813</v>
      </c>
      <c r="F243" s="18">
        <v>695.8</v>
      </c>
      <c r="G243" s="18">
        <v>695.8</v>
      </c>
      <c r="H243" s="18">
        <v>47484</v>
      </c>
      <c r="I243" s="18">
        <v>3396390</v>
      </c>
      <c r="J243" s="18">
        <v>3396.39</v>
      </c>
      <c r="K243" s="18">
        <v>19.510000000000002</v>
      </c>
    </row>
    <row r="244" spans="1:11" x14ac:dyDescent="0.3">
      <c r="A244" s="18" t="s">
        <v>22</v>
      </c>
      <c r="B244" s="18" t="s">
        <v>818</v>
      </c>
      <c r="C244" s="18" t="s">
        <v>8</v>
      </c>
      <c r="D244" s="18" t="s">
        <v>817</v>
      </c>
      <c r="E244" s="18" t="s">
        <v>811</v>
      </c>
      <c r="F244" s="18">
        <v>115224.2259178893</v>
      </c>
      <c r="G244" s="18">
        <v>4115.1509256389036</v>
      </c>
      <c r="H244" s="18">
        <v>47484</v>
      </c>
      <c r="I244" s="18">
        <v>3396390</v>
      </c>
      <c r="J244" s="18">
        <v>3396.39</v>
      </c>
      <c r="K244" s="18">
        <v>19.510000000000002</v>
      </c>
    </row>
    <row r="245" spans="1:11" x14ac:dyDescent="0.3">
      <c r="A245" s="18" t="s">
        <v>22</v>
      </c>
      <c r="B245" s="18" t="s">
        <v>818</v>
      </c>
      <c r="C245" s="18" t="s">
        <v>23</v>
      </c>
      <c r="D245" s="18" t="s">
        <v>817</v>
      </c>
      <c r="E245" s="18" t="s">
        <v>811</v>
      </c>
      <c r="F245" s="18">
        <v>96227.203247711877</v>
      </c>
      <c r="G245" s="18">
        <v>3436.685830275424</v>
      </c>
      <c r="H245" s="18">
        <v>47484</v>
      </c>
      <c r="I245" s="18">
        <v>3396390</v>
      </c>
      <c r="J245" s="18">
        <v>3396.39</v>
      </c>
      <c r="K245" s="18">
        <v>19.510000000000002</v>
      </c>
    </row>
    <row r="246" spans="1:11" x14ac:dyDescent="0.3">
      <c r="A246" s="18" t="s">
        <v>22</v>
      </c>
      <c r="B246" s="18" t="s">
        <v>815</v>
      </c>
      <c r="C246" s="18" t="s">
        <v>23</v>
      </c>
      <c r="D246" s="18" t="s">
        <v>817</v>
      </c>
      <c r="E246" s="18" t="s">
        <v>811</v>
      </c>
      <c r="F246" s="18">
        <v>113039.08</v>
      </c>
      <c r="G246" s="18">
        <v>4037.11</v>
      </c>
      <c r="H246" s="18">
        <v>47484</v>
      </c>
      <c r="I246" s="18">
        <v>3396390</v>
      </c>
      <c r="J246" s="18">
        <v>3396.39</v>
      </c>
      <c r="K246" s="18">
        <v>19.510000000000002</v>
      </c>
    </row>
    <row r="247" spans="1:11" x14ac:dyDescent="0.3">
      <c r="A247" s="18" t="s">
        <v>61</v>
      </c>
      <c r="B247" s="18" t="s">
        <v>818</v>
      </c>
      <c r="C247" s="18" t="s">
        <v>34</v>
      </c>
      <c r="D247" s="18" t="s">
        <v>817</v>
      </c>
      <c r="E247" s="18" t="s">
        <v>816</v>
      </c>
      <c r="F247" s="18">
        <v>168558.55000000002</v>
      </c>
      <c r="G247" s="18">
        <v>636.07000000000005</v>
      </c>
      <c r="H247" s="18">
        <v>95718</v>
      </c>
      <c r="I247" s="18">
        <v>2443120</v>
      </c>
      <c r="J247" s="18">
        <v>2443.12</v>
      </c>
      <c r="K247" s="18">
        <v>35.49</v>
      </c>
    </row>
    <row r="248" spans="1:11" x14ac:dyDescent="0.3">
      <c r="A248" s="18" t="s">
        <v>61</v>
      </c>
      <c r="B248" s="18" t="s">
        <v>818</v>
      </c>
      <c r="C248" s="18" t="s">
        <v>13</v>
      </c>
      <c r="D248" s="18" t="s">
        <v>810</v>
      </c>
      <c r="E248" s="18" t="s">
        <v>811</v>
      </c>
      <c r="F248" s="18">
        <v>33394.480000000003</v>
      </c>
      <c r="G248" s="18">
        <v>1192.6600000000001</v>
      </c>
      <c r="H248" s="18">
        <v>95718</v>
      </c>
      <c r="I248" s="18">
        <v>2443120</v>
      </c>
      <c r="J248" s="18">
        <v>2443.12</v>
      </c>
      <c r="K248" s="18">
        <v>35.49</v>
      </c>
    </row>
    <row r="249" spans="1:11" x14ac:dyDescent="0.3">
      <c r="A249" s="18" t="s">
        <v>61</v>
      </c>
      <c r="B249" s="18" t="s">
        <v>815</v>
      </c>
      <c r="C249" s="18" t="s">
        <v>8</v>
      </c>
      <c r="D249" s="18" t="s">
        <v>810</v>
      </c>
      <c r="E249" s="18" t="s">
        <v>816</v>
      </c>
      <c r="F249" s="18">
        <v>157534.55000000002</v>
      </c>
      <c r="G249" s="18">
        <v>594.47</v>
      </c>
      <c r="H249" s="18">
        <v>95718</v>
      </c>
      <c r="I249" s="18">
        <v>2443120</v>
      </c>
      <c r="J249" s="18">
        <v>2443.12</v>
      </c>
      <c r="K249" s="18">
        <v>35.49</v>
      </c>
    </row>
    <row r="250" spans="1:11" x14ac:dyDescent="0.3">
      <c r="A250" s="18" t="s">
        <v>61</v>
      </c>
      <c r="B250" s="18" t="s">
        <v>12</v>
      </c>
      <c r="C250" s="18" t="s">
        <v>23</v>
      </c>
      <c r="D250" s="18" t="s">
        <v>810</v>
      </c>
      <c r="E250" s="18" t="s">
        <v>816</v>
      </c>
      <c r="F250" s="18">
        <v>73972.099999999991</v>
      </c>
      <c r="G250" s="18">
        <v>279.14</v>
      </c>
      <c r="H250" s="18">
        <v>95718</v>
      </c>
      <c r="I250" s="18">
        <v>2443120</v>
      </c>
      <c r="J250" s="18">
        <v>2443.12</v>
      </c>
      <c r="K250" s="18">
        <v>35.49</v>
      </c>
    </row>
    <row r="251" spans="1:11" x14ac:dyDescent="0.3">
      <c r="A251" s="18" t="s">
        <v>61</v>
      </c>
      <c r="B251" s="18" t="s">
        <v>809</v>
      </c>
      <c r="C251" s="18" t="s">
        <v>8</v>
      </c>
      <c r="D251" s="18" t="s">
        <v>810</v>
      </c>
      <c r="E251" s="18" t="s">
        <v>816</v>
      </c>
      <c r="F251" s="18">
        <v>781516.63943202898</v>
      </c>
      <c r="G251" s="18">
        <v>2949.1193940831281</v>
      </c>
      <c r="H251" s="18">
        <v>95718</v>
      </c>
      <c r="I251" s="18">
        <v>2443120</v>
      </c>
      <c r="J251" s="18">
        <v>2443.12</v>
      </c>
      <c r="K251" s="18">
        <v>35.49</v>
      </c>
    </row>
    <row r="252" spans="1:11" x14ac:dyDescent="0.3">
      <c r="A252" s="18" t="s">
        <v>61</v>
      </c>
      <c r="B252" s="18" t="s">
        <v>818</v>
      </c>
      <c r="C252" s="18" t="s">
        <v>13</v>
      </c>
      <c r="D252" s="18" t="s">
        <v>817</v>
      </c>
      <c r="E252" s="18" t="s">
        <v>816</v>
      </c>
      <c r="F252" s="18">
        <v>1386997.971615378</v>
      </c>
      <c r="G252" s="18">
        <v>5233.9546098693509</v>
      </c>
      <c r="H252" s="18">
        <v>95718</v>
      </c>
      <c r="I252" s="18">
        <v>2443120</v>
      </c>
      <c r="J252" s="18">
        <v>2443.12</v>
      </c>
      <c r="K252" s="18">
        <v>35.49</v>
      </c>
    </row>
    <row r="253" spans="1:11" x14ac:dyDescent="0.3">
      <c r="A253" s="18" t="s">
        <v>61</v>
      </c>
      <c r="B253" s="18" t="s">
        <v>815</v>
      </c>
      <c r="C253" s="18" t="s">
        <v>8</v>
      </c>
      <c r="D253" s="18" t="s">
        <v>812</v>
      </c>
      <c r="E253" s="18" t="s">
        <v>816</v>
      </c>
      <c r="F253" s="18">
        <v>693642.48298481235</v>
      </c>
      <c r="G253" s="18">
        <v>2617.5188037162729</v>
      </c>
      <c r="H253" s="18">
        <v>95718</v>
      </c>
      <c r="I253" s="18">
        <v>2443120</v>
      </c>
      <c r="J253" s="18">
        <v>2443.12</v>
      </c>
      <c r="K253" s="18">
        <v>35.49</v>
      </c>
    </row>
    <row r="254" spans="1:11" x14ac:dyDescent="0.3">
      <c r="A254" s="18" t="s">
        <v>61</v>
      </c>
      <c r="B254" s="18" t="s">
        <v>815</v>
      </c>
      <c r="C254" s="18" t="s">
        <v>8</v>
      </c>
      <c r="D254" s="18" t="s">
        <v>812</v>
      </c>
      <c r="E254" s="18" t="s">
        <v>816</v>
      </c>
      <c r="F254" s="18">
        <v>981493.75</v>
      </c>
      <c r="G254" s="18">
        <v>3703.75</v>
      </c>
      <c r="H254" s="18">
        <v>95718</v>
      </c>
      <c r="I254" s="18">
        <v>2443120</v>
      </c>
      <c r="J254" s="18">
        <v>2443.12</v>
      </c>
      <c r="K254" s="18">
        <v>35.49</v>
      </c>
    </row>
    <row r="255" spans="1:11" x14ac:dyDescent="0.3">
      <c r="A255" s="18" t="s">
        <v>61</v>
      </c>
      <c r="B255" s="18" t="s">
        <v>818</v>
      </c>
      <c r="C255" s="18" t="s">
        <v>23</v>
      </c>
      <c r="D255" s="18" t="s">
        <v>812</v>
      </c>
      <c r="E255" s="18" t="s">
        <v>813</v>
      </c>
      <c r="F255" s="18">
        <v>4229.33</v>
      </c>
      <c r="G255" s="18">
        <v>4229.33</v>
      </c>
      <c r="H255" s="18">
        <v>95718</v>
      </c>
      <c r="I255" s="18">
        <v>2443120</v>
      </c>
      <c r="J255" s="18">
        <v>2443.12</v>
      </c>
      <c r="K255" s="18">
        <v>35.49</v>
      </c>
    </row>
    <row r="256" spans="1:11" x14ac:dyDescent="0.3">
      <c r="A256" s="18" t="s">
        <v>61</v>
      </c>
      <c r="B256" s="18" t="s">
        <v>814</v>
      </c>
      <c r="C256" s="18" t="s">
        <v>8</v>
      </c>
      <c r="D256" s="18" t="s">
        <v>812</v>
      </c>
      <c r="E256" s="18" t="s">
        <v>816</v>
      </c>
      <c r="F256" s="18">
        <v>683485.04686218209</v>
      </c>
      <c r="G256" s="18">
        <v>2579.188856083706</v>
      </c>
      <c r="H256" s="18">
        <v>95718</v>
      </c>
      <c r="I256" s="18">
        <v>2443120</v>
      </c>
      <c r="J256" s="18">
        <v>2443.12</v>
      </c>
      <c r="K256" s="18">
        <v>35.49</v>
      </c>
    </row>
    <row r="257" spans="1:11" x14ac:dyDescent="0.3">
      <c r="A257" s="18" t="s">
        <v>61</v>
      </c>
      <c r="B257" s="18" t="s">
        <v>815</v>
      </c>
      <c r="C257" s="18" t="s">
        <v>34</v>
      </c>
      <c r="D257" s="18" t="s">
        <v>810</v>
      </c>
      <c r="E257" s="18" t="s">
        <v>811</v>
      </c>
      <c r="F257" s="18">
        <v>23077.600000000002</v>
      </c>
      <c r="G257" s="18">
        <v>824.2</v>
      </c>
      <c r="H257" s="18">
        <v>95718</v>
      </c>
      <c r="I257" s="18">
        <v>2443120</v>
      </c>
      <c r="J257" s="18">
        <v>2443.12</v>
      </c>
      <c r="K257" s="18">
        <v>35.49</v>
      </c>
    </row>
    <row r="258" spans="1:11" x14ac:dyDescent="0.3">
      <c r="A258" s="18" t="s">
        <v>29</v>
      </c>
      <c r="B258" s="18" t="s">
        <v>809</v>
      </c>
      <c r="C258" s="18" t="s">
        <v>8</v>
      </c>
      <c r="D258" s="18" t="s">
        <v>812</v>
      </c>
      <c r="E258" s="18" t="s">
        <v>813</v>
      </c>
      <c r="F258" s="18">
        <v>4737.0600000000004</v>
      </c>
      <c r="G258" s="18">
        <v>4737.0600000000004</v>
      </c>
      <c r="H258" s="18">
        <v>32131</v>
      </c>
      <c r="I258" s="18">
        <v>1474230</v>
      </c>
      <c r="J258" s="18">
        <v>1474.23</v>
      </c>
      <c r="K258" s="18">
        <v>45.47</v>
      </c>
    </row>
    <row r="259" spans="1:11" x14ac:dyDescent="0.3">
      <c r="A259" s="18" t="s">
        <v>29</v>
      </c>
      <c r="B259" s="18" t="s">
        <v>814</v>
      </c>
      <c r="C259" s="18" t="s">
        <v>8</v>
      </c>
      <c r="D259" s="18" t="s">
        <v>812</v>
      </c>
      <c r="E259" s="18" t="s">
        <v>813</v>
      </c>
      <c r="F259" s="18">
        <v>1824.14</v>
      </c>
      <c r="G259" s="18">
        <v>1824.14</v>
      </c>
      <c r="H259" s="18">
        <v>32131</v>
      </c>
      <c r="I259" s="18">
        <v>1474230</v>
      </c>
      <c r="J259" s="18">
        <v>1474.23</v>
      </c>
      <c r="K259" s="18">
        <v>45.47</v>
      </c>
    </row>
    <row r="260" spans="1:11" x14ac:dyDescent="0.3">
      <c r="A260" s="18" t="s">
        <v>29</v>
      </c>
      <c r="B260" s="18" t="s">
        <v>809</v>
      </c>
      <c r="C260" s="18" t="s">
        <v>34</v>
      </c>
      <c r="D260" s="18" t="s">
        <v>810</v>
      </c>
      <c r="E260" s="18" t="s">
        <v>816</v>
      </c>
      <c r="F260" s="18">
        <v>1177861.4000000001</v>
      </c>
      <c r="G260" s="18">
        <v>4444.76</v>
      </c>
      <c r="H260" s="18">
        <v>32131</v>
      </c>
      <c r="I260" s="18">
        <v>1474230</v>
      </c>
      <c r="J260" s="18">
        <v>1474.23</v>
      </c>
      <c r="K260" s="18">
        <v>45.47</v>
      </c>
    </row>
    <row r="261" spans="1:11" x14ac:dyDescent="0.3">
      <c r="A261" s="18" t="s">
        <v>29</v>
      </c>
      <c r="B261" s="18" t="s">
        <v>818</v>
      </c>
      <c r="C261" s="18" t="s">
        <v>8</v>
      </c>
      <c r="D261" s="18" t="s">
        <v>812</v>
      </c>
      <c r="E261" s="18" t="s">
        <v>813</v>
      </c>
      <c r="F261" s="18">
        <v>3289.66</v>
      </c>
      <c r="G261" s="18">
        <v>3289.66</v>
      </c>
      <c r="H261" s="18">
        <v>32131</v>
      </c>
      <c r="I261" s="18">
        <v>1474230</v>
      </c>
      <c r="J261" s="18">
        <v>1474.23</v>
      </c>
      <c r="K261" s="18">
        <v>45.47</v>
      </c>
    </row>
    <row r="262" spans="1:11" x14ac:dyDescent="0.3">
      <c r="A262" s="18" t="s">
        <v>29</v>
      </c>
      <c r="B262" s="18" t="s">
        <v>814</v>
      </c>
      <c r="C262" s="18" t="s">
        <v>8</v>
      </c>
      <c r="D262" s="18" t="s">
        <v>810</v>
      </c>
      <c r="E262" s="18" t="s">
        <v>813</v>
      </c>
      <c r="F262" s="18">
        <v>2907.1210239765292</v>
      </c>
      <c r="G262" s="18">
        <v>2907.1210239765292</v>
      </c>
      <c r="H262" s="18">
        <v>32131</v>
      </c>
      <c r="I262" s="18">
        <v>1474230</v>
      </c>
      <c r="J262" s="18">
        <v>1474.23</v>
      </c>
      <c r="K262" s="18">
        <v>45.47</v>
      </c>
    </row>
    <row r="263" spans="1:11" x14ac:dyDescent="0.3">
      <c r="A263" s="18" t="s">
        <v>29</v>
      </c>
      <c r="B263" s="18" t="s">
        <v>815</v>
      </c>
      <c r="C263" s="18" t="s">
        <v>34</v>
      </c>
      <c r="D263" s="18" t="s">
        <v>817</v>
      </c>
      <c r="E263" s="18" t="s">
        <v>811</v>
      </c>
      <c r="F263" s="18">
        <v>113834.56</v>
      </c>
      <c r="G263" s="18">
        <v>4065.52</v>
      </c>
      <c r="H263" s="18">
        <v>32131</v>
      </c>
      <c r="I263" s="18">
        <v>1474230</v>
      </c>
      <c r="J263" s="18">
        <v>1474.23</v>
      </c>
      <c r="K263" s="18">
        <v>45.47</v>
      </c>
    </row>
    <row r="264" spans="1:11" x14ac:dyDescent="0.3">
      <c r="A264" s="18" t="s">
        <v>29</v>
      </c>
      <c r="B264" s="18" t="s">
        <v>815</v>
      </c>
      <c r="C264" s="18" t="s">
        <v>23</v>
      </c>
      <c r="D264" s="18" t="s">
        <v>810</v>
      </c>
      <c r="E264" s="18" t="s">
        <v>816</v>
      </c>
      <c r="F264" s="18">
        <v>1001103.75</v>
      </c>
      <c r="G264" s="18">
        <v>3777.75</v>
      </c>
      <c r="H264" s="18">
        <v>32131</v>
      </c>
      <c r="I264" s="18">
        <v>1474230</v>
      </c>
      <c r="J264" s="18">
        <v>1474.23</v>
      </c>
      <c r="K264" s="18">
        <v>45.47</v>
      </c>
    </row>
    <row r="265" spans="1:11" x14ac:dyDescent="0.3">
      <c r="A265" s="18" t="s">
        <v>29</v>
      </c>
      <c r="B265" s="18" t="s">
        <v>818</v>
      </c>
      <c r="C265" s="18" t="s">
        <v>34</v>
      </c>
      <c r="D265" s="18" t="s">
        <v>810</v>
      </c>
      <c r="E265" s="18" t="s">
        <v>811</v>
      </c>
      <c r="F265" s="18">
        <v>122834.88</v>
      </c>
      <c r="G265" s="18">
        <v>4386.96</v>
      </c>
      <c r="H265" s="18">
        <v>32131</v>
      </c>
      <c r="I265" s="18">
        <v>1474230</v>
      </c>
      <c r="J265" s="18">
        <v>1474.23</v>
      </c>
      <c r="K265" s="18">
        <v>45.47</v>
      </c>
    </row>
    <row r="266" spans="1:11" x14ac:dyDescent="0.3">
      <c r="A266" s="18" t="s">
        <v>29</v>
      </c>
      <c r="B266" s="18" t="s">
        <v>815</v>
      </c>
      <c r="C266" s="18" t="s">
        <v>34</v>
      </c>
      <c r="D266" s="18" t="s">
        <v>817</v>
      </c>
      <c r="E266" s="18" t="s">
        <v>811</v>
      </c>
      <c r="F266" s="18">
        <v>57031.24</v>
      </c>
      <c r="G266" s="18">
        <v>2036.83</v>
      </c>
      <c r="H266" s="18">
        <v>32131</v>
      </c>
      <c r="I266" s="18">
        <v>1474230</v>
      </c>
      <c r="J266" s="18">
        <v>1474.23</v>
      </c>
      <c r="K266" s="18">
        <v>45.47</v>
      </c>
    </row>
    <row r="267" spans="1:11" x14ac:dyDescent="0.3">
      <c r="A267" s="18" t="s">
        <v>29</v>
      </c>
      <c r="B267" s="18" t="s">
        <v>814</v>
      </c>
      <c r="C267" s="18" t="s">
        <v>13</v>
      </c>
      <c r="D267" s="18" t="s">
        <v>812</v>
      </c>
      <c r="E267" s="18" t="s">
        <v>811</v>
      </c>
      <c r="F267" s="18">
        <v>80119.48</v>
      </c>
      <c r="G267" s="18">
        <v>2861.41</v>
      </c>
      <c r="H267" s="18">
        <v>32131</v>
      </c>
      <c r="I267" s="18">
        <v>1474230</v>
      </c>
      <c r="J267" s="18">
        <v>1474.23</v>
      </c>
      <c r="K267" s="18">
        <v>45.47</v>
      </c>
    </row>
    <row r="268" spans="1:11" x14ac:dyDescent="0.3">
      <c r="A268" s="18" t="s">
        <v>29</v>
      </c>
      <c r="B268" s="18" t="s">
        <v>809</v>
      </c>
      <c r="C268" s="18" t="s">
        <v>23</v>
      </c>
      <c r="D268" s="18" t="s">
        <v>817</v>
      </c>
      <c r="E268" s="18" t="s">
        <v>816</v>
      </c>
      <c r="F268" s="18">
        <v>442828.25</v>
      </c>
      <c r="G268" s="18">
        <v>1671.05</v>
      </c>
      <c r="H268" s="18">
        <v>32131</v>
      </c>
      <c r="I268" s="18">
        <v>1474230</v>
      </c>
      <c r="J268" s="18">
        <v>1474.23</v>
      </c>
      <c r="K268" s="18">
        <v>45.47</v>
      </c>
    </row>
    <row r="269" spans="1:11" x14ac:dyDescent="0.3">
      <c r="A269" s="18" t="s">
        <v>29</v>
      </c>
      <c r="B269" s="18" t="s">
        <v>818</v>
      </c>
      <c r="C269" s="18" t="s">
        <v>34</v>
      </c>
      <c r="D269" s="18" t="s">
        <v>817</v>
      </c>
      <c r="E269" s="18" t="s">
        <v>816</v>
      </c>
      <c r="F269" s="18">
        <v>520319.55</v>
      </c>
      <c r="G269" s="18">
        <v>1963.47</v>
      </c>
      <c r="H269" s="18">
        <v>32131</v>
      </c>
      <c r="I269" s="18">
        <v>1474230</v>
      </c>
      <c r="J269" s="18">
        <v>1474.23</v>
      </c>
      <c r="K269" s="18">
        <v>45.47</v>
      </c>
    </row>
    <row r="270" spans="1:11" x14ac:dyDescent="0.3">
      <c r="A270" s="18" t="s">
        <v>29</v>
      </c>
      <c r="B270" s="18" t="s">
        <v>809</v>
      </c>
      <c r="C270" s="18" t="s">
        <v>8</v>
      </c>
      <c r="D270" s="18" t="s">
        <v>812</v>
      </c>
      <c r="E270" s="18" t="s">
        <v>813</v>
      </c>
      <c r="F270" s="18">
        <v>1399.1880407177471</v>
      </c>
      <c r="G270" s="18">
        <v>1399.1880407177471</v>
      </c>
      <c r="H270" s="18">
        <v>32131</v>
      </c>
      <c r="I270" s="18">
        <v>1474230</v>
      </c>
      <c r="J270" s="18">
        <v>1474.23</v>
      </c>
      <c r="K270" s="18">
        <v>45.47</v>
      </c>
    </row>
    <row r="271" spans="1:11" x14ac:dyDescent="0.3">
      <c r="A271" s="18" t="s">
        <v>29</v>
      </c>
      <c r="B271" s="18" t="s">
        <v>815</v>
      </c>
      <c r="C271" s="18" t="s">
        <v>13</v>
      </c>
      <c r="D271" s="18" t="s">
        <v>812</v>
      </c>
      <c r="E271" s="18" t="s">
        <v>811</v>
      </c>
      <c r="F271" s="18">
        <v>47650.119999999995</v>
      </c>
      <c r="G271" s="18">
        <v>1701.79</v>
      </c>
      <c r="H271" s="18">
        <v>32131</v>
      </c>
      <c r="I271" s="18">
        <v>1474230</v>
      </c>
      <c r="J271" s="18">
        <v>1474.23</v>
      </c>
      <c r="K271" s="18">
        <v>45.47</v>
      </c>
    </row>
    <row r="272" spans="1:11" x14ac:dyDescent="0.3">
      <c r="A272" s="18" t="s">
        <v>29</v>
      </c>
      <c r="B272" s="18" t="s">
        <v>814</v>
      </c>
      <c r="C272" s="18" t="s">
        <v>13</v>
      </c>
      <c r="D272" s="18" t="s">
        <v>810</v>
      </c>
      <c r="E272" s="18" t="s">
        <v>816</v>
      </c>
      <c r="F272" s="18">
        <v>517232.3</v>
      </c>
      <c r="G272" s="18">
        <v>1951.82</v>
      </c>
      <c r="H272" s="18">
        <v>32131</v>
      </c>
      <c r="I272" s="18">
        <v>1474230</v>
      </c>
      <c r="J272" s="18">
        <v>1474.23</v>
      </c>
      <c r="K272" s="18">
        <v>45.47</v>
      </c>
    </row>
    <row r="273" spans="1:11" x14ac:dyDescent="0.3">
      <c r="A273" s="18" t="s">
        <v>29</v>
      </c>
      <c r="B273" s="18" t="s">
        <v>818</v>
      </c>
      <c r="C273" s="18" t="s">
        <v>23</v>
      </c>
      <c r="D273" s="18" t="s">
        <v>810</v>
      </c>
      <c r="E273" s="18" t="s">
        <v>811</v>
      </c>
      <c r="F273" s="18">
        <v>12012.279999999999</v>
      </c>
      <c r="G273" s="18">
        <v>429.01</v>
      </c>
      <c r="H273" s="18">
        <v>32131</v>
      </c>
      <c r="I273" s="18">
        <v>1474230</v>
      </c>
      <c r="J273" s="18">
        <v>1474.23</v>
      </c>
      <c r="K273" s="18">
        <v>45.47</v>
      </c>
    </row>
    <row r="274" spans="1:11" x14ac:dyDescent="0.3">
      <c r="A274" s="18" t="s">
        <v>29</v>
      </c>
      <c r="B274" s="18" t="s">
        <v>12</v>
      </c>
      <c r="C274" s="18" t="s">
        <v>34</v>
      </c>
      <c r="D274" s="18" t="s">
        <v>812</v>
      </c>
      <c r="E274" s="18" t="s">
        <v>811</v>
      </c>
      <c r="F274" s="18">
        <v>81357.08</v>
      </c>
      <c r="G274" s="18">
        <v>2905.61</v>
      </c>
      <c r="H274" s="18">
        <v>32131</v>
      </c>
      <c r="I274" s="18">
        <v>1474230</v>
      </c>
      <c r="J274" s="18">
        <v>1474.23</v>
      </c>
      <c r="K274" s="18">
        <v>45.47</v>
      </c>
    </row>
    <row r="275" spans="1:11" x14ac:dyDescent="0.3">
      <c r="A275" s="18" t="s">
        <v>58</v>
      </c>
      <c r="B275" s="18" t="s">
        <v>12</v>
      </c>
      <c r="C275" s="18" t="s">
        <v>34</v>
      </c>
      <c r="D275" s="18" t="s">
        <v>817</v>
      </c>
      <c r="E275" s="18" t="s">
        <v>811</v>
      </c>
      <c r="F275" s="18">
        <v>34908.38591954115</v>
      </c>
      <c r="G275" s="18">
        <v>1246.7280685550411</v>
      </c>
      <c r="H275" s="18">
        <v>32246</v>
      </c>
      <c r="I275" s="18">
        <v>7903930</v>
      </c>
      <c r="J275" s="18">
        <v>7903.93</v>
      </c>
      <c r="K275" s="18">
        <v>42.12</v>
      </c>
    </row>
    <row r="276" spans="1:11" x14ac:dyDescent="0.3">
      <c r="A276" s="18" t="s">
        <v>58</v>
      </c>
      <c r="B276" s="18" t="s">
        <v>809</v>
      </c>
      <c r="C276" s="18" t="s">
        <v>23</v>
      </c>
      <c r="D276" s="18" t="s">
        <v>817</v>
      </c>
      <c r="E276" s="18" t="s">
        <v>813</v>
      </c>
      <c r="F276" s="18">
        <v>235.74</v>
      </c>
      <c r="G276" s="18">
        <v>235.74</v>
      </c>
      <c r="H276" s="18">
        <v>32246</v>
      </c>
      <c r="I276" s="18">
        <v>7903930</v>
      </c>
      <c r="J276" s="18">
        <v>7903.93</v>
      </c>
      <c r="K276" s="18">
        <v>42.12</v>
      </c>
    </row>
    <row r="277" spans="1:11" x14ac:dyDescent="0.3">
      <c r="A277" s="18" t="s">
        <v>58</v>
      </c>
      <c r="B277" s="18" t="s">
        <v>814</v>
      </c>
      <c r="C277" s="18" t="s">
        <v>23</v>
      </c>
      <c r="D277" s="18" t="s">
        <v>810</v>
      </c>
      <c r="E277" s="18" t="s">
        <v>811</v>
      </c>
      <c r="F277" s="18">
        <v>50987.621462224553</v>
      </c>
      <c r="G277" s="18">
        <v>1820.986480793734</v>
      </c>
      <c r="H277" s="18">
        <v>32246</v>
      </c>
      <c r="I277" s="18">
        <v>7903930</v>
      </c>
      <c r="J277" s="18">
        <v>7903.93</v>
      </c>
      <c r="K277" s="18">
        <v>42.12</v>
      </c>
    </row>
    <row r="278" spans="1:11" x14ac:dyDescent="0.3">
      <c r="A278" s="18" t="s">
        <v>58</v>
      </c>
      <c r="B278" s="18" t="s">
        <v>815</v>
      </c>
      <c r="C278" s="18" t="s">
        <v>34</v>
      </c>
      <c r="D278" s="18" t="s">
        <v>812</v>
      </c>
      <c r="E278" s="18" t="s">
        <v>813</v>
      </c>
      <c r="F278" s="18">
        <v>1104.3599999999999</v>
      </c>
      <c r="G278" s="18">
        <v>1104.3599999999999</v>
      </c>
      <c r="H278" s="18">
        <v>32246</v>
      </c>
      <c r="I278" s="18">
        <v>7903930</v>
      </c>
      <c r="J278" s="18">
        <v>7903.93</v>
      </c>
      <c r="K278" s="18">
        <v>42.12</v>
      </c>
    </row>
    <row r="279" spans="1:11" x14ac:dyDescent="0.3">
      <c r="A279" s="18" t="s">
        <v>58</v>
      </c>
      <c r="B279" s="18" t="s">
        <v>814</v>
      </c>
      <c r="C279" s="18" t="s">
        <v>34</v>
      </c>
      <c r="D279" s="18" t="s">
        <v>817</v>
      </c>
      <c r="E279" s="18" t="s">
        <v>816</v>
      </c>
      <c r="F279" s="18">
        <v>1056698.1000000001</v>
      </c>
      <c r="G279" s="18">
        <v>3987.54</v>
      </c>
      <c r="H279" s="18">
        <v>32246</v>
      </c>
      <c r="I279" s="18">
        <v>7903930</v>
      </c>
      <c r="J279" s="18">
        <v>7903.93</v>
      </c>
      <c r="K279" s="18">
        <v>42.12</v>
      </c>
    </row>
    <row r="280" spans="1:11" x14ac:dyDescent="0.3">
      <c r="A280" s="18" t="s">
        <v>58</v>
      </c>
      <c r="B280" s="18" t="s">
        <v>814</v>
      </c>
      <c r="C280" s="18" t="s">
        <v>34</v>
      </c>
      <c r="D280" s="18" t="s">
        <v>817</v>
      </c>
      <c r="E280" s="18" t="s">
        <v>813</v>
      </c>
      <c r="F280" s="18">
        <v>1860.7437636691391</v>
      </c>
      <c r="G280" s="18">
        <v>1860.7437636691391</v>
      </c>
      <c r="H280" s="18">
        <v>32246</v>
      </c>
      <c r="I280" s="18">
        <v>7903930</v>
      </c>
      <c r="J280" s="18">
        <v>7903.93</v>
      </c>
      <c r="K280" s="18">
        <v>42.12</v>
      </c>
    </row>
    <row r="281" spans="1:11" x14ac:dyDescent="0.3">
      <c r="A281" s="18" t="s">
        <v>58</v>
      </c>
      <c r="B281" s="18" t="s">
        <v>809</v>
      </c>
      <c r="C281" s="18" t="s">
        <v>34</v>
      </c>
      <c r="D281" s="18" t="s">
        <v>812</v>
      </c>
      <c r="E281" s="18" t="s">
        <v>816</v>
      </c>
      <c r="F281" s="18">
        <v>310180.21718315146</v>
      </c>
      <c r="G281" s="18">
        <v>1170.491385596798</v>
      </c>
      <c r="H281" s="18">
        <v>32246</v>
      </c>
      <c r="I281" s="18">
        <v>7903930</v>
      </c>
      <c r="J281" s="18">
        <v>7903.93</v>
      </c>
      <c r="K281" s="18">
        <v>42.12</v>
      </c>
    </row>
    <row r="282" spans="1:11" x14ac:dyDescent="0.3">
      <c r="A282" s="18" t="s">
        <v>58</v>
      </c>
      <c r="B282" s="18" t="s">
        <v>818</v>
      </c>
      <c r="C282" s="18" t="s">
        <v>13</v>
      </c>
      <c r="D282" s="18" t="s">
        <v>817</v>
      </c>
      <c r="E282" s="18" t="s">
        <v>813</v>
      </c>
      <c r="F282" s="18">
        <v>889.01334213777295</v>
      </c>
      <c r="G282" s="18">
        <v>889.01334213777295</v>
      </c>
      <c r="H282" s="18">
        <v>32246</v>
      </c>
      <c r="I282" s="18">
        <v>7903930</v>
      </c>
      <c r="J282" s="18">
        <v>7903.93</v>
      </c>
      <c r="K282" s="18">
        <v>42.12</v>
      </c>
    </row>
    <row r="283" spans="1:11" x14ac:dyDescent="0.3">
      <c r="A283" s="18" t="s">
        <v>58</v>
      </c>
      <c r="B283" s="18" t="s">
        <v>818</v>
      </c>
      <c r="C283" s="18" t="s">
        <v>8</v>
      </c>
      <c r="D283" s="18" t="s">
        <v>810</v>
      </c>
      <c r="E283" s="18" t="s">
        <v>816</v>
      </c>
      <c r="F283" s="18">
        <v>481404.3</v>
      </c>
      <c r="G283" s="18">
        <v>1816.62</v>
      </c>
      <c r="H283" s="18">
        <v>32246</v>
      </c>
      <c r="I283" s="18">
        <v>7903930</v>
      </c>
      <c r="J283" s="18">
        <v>7903.93</v>
      </c>
      <c r="K283" s="18">
        <v>42.12</v>
      </c>
    </row>
    <row r="284" spans="1:11" x14ac:dyDescent="0.3">
      <c r="A284" s="18" t="s">
        <v>58</v>
      </c>
      <c r="B284" s="18" t="s">
        <v>815</v>
      </c>
      <c r="C284" s="18" t="s">
        <v>34</v>
      </c>
      <c r="D284" s="18" t="s">
        <v>817</v>
      </c>
      <c r="E284" s="18" t="s">
        <v>813</v>
      </c>
      <c r="F284" s="18">
        <v>4730.6899999999996</v>
      </c>
      <c r="G284" s="18">
        <v>4730.6899999999996</v>
      </c>
      <c r="H284" s="18">
        <v>32246</v>
      </c>
      <c r="I284" s="18">
        <v>7903930</v>
      </c>
      <c r="J284" s="18">
        <v>7903.93</v>
      </c>
      <c r="K284" s="18">
        <v>42.12</v>
      </c>
    </row>
    <row r="285" spans="1:11" x14ac:dyDescent="0.3">
      <c r="A285" s="18" t="s">
        <v>58</v>
      </c>
      <c r="B285" s="18" t="s">
        <v>818</v>
      </c>
      <c r="C285" s="18" t="s">
        <v>23</v>
      </c>
      <c r="D285" s="18" t="s">
        <v>810</v>
      </c>
      <c r="E285" s="18" t="s">
        <v>816</v>
      </c>
      <c r="F285" s="18">
        <v>1126313.5999999999</v>
      </c>
      <c r="G285" s="18">
        <v>4250.24</v>
      </c>
      <c r="H285" s="18">
        <v>32246</v>
      </c>
      <c r="I285" s="18">
        <v>7903930</v>
      </c>
      <c r="J285" s="18">
        <v>7903.93</v>
      </c>
      <c r="K285" s="18">
        <v>42.12</v>
      </c>
    </row>
    <row r="286" spans="1:11" x14ac:dyDescent="0.3">
      <c r="A286" s="18" t="s">
        <v>58</v>
      </c>
      <c r="B286" s="18" t="s">
        <v>815</v>
      </c>
      <c r="C286" s="18" t="s">
        <v>13</v>
      </c>
      <c r="D286" s="18" t="s">
        <v>812</v>
      </c>
      <c r="E286" s="18" t="s">
        <v>811</v>
      </c>
      <c r="F286" s="18">
        <v>9565.92</v>
      </c>
      <c r="G286" s="18">
        <v>341.64</v>
      </c>
      <c r="H286" s="18">
        <v>32246</v>
      </c>
      <c r="I286" s="18">
        <v>7903930</v>
      </c>
      <c r="J286" s="18">
        <v>7903.93</v>
      </c>
      <c r="K286" s="18">
        <v>42.12</v>
      </c>
    </row>
    <row r="287" spans="1:11" x14ac:dyDescent="0.3">
      <c r="A287" s="18" t="s">
        <v>95</v>
      </c>
      <c r="B287" s="18" t="s">
        <v>818</v>
      </c>
      <c r="C287" s="18" t="s">
        <v>8</v>
      </c>
      <c r="D287" s="18" t="s">
        <v>812</v>
      </c>
      <c r="E287" s="18" t="s">
        <v>816</v>
      </c>
      <c r="F287" s="18">
        <v>690579.4</v>
      </c>
      <c r="G287" s="18">
        <v>2605.96</v>
      </c>
      <c r="H287" s="18">
        <v>51800</v>
      </c>
      <c r="I287" s="18">
        <v>3042950</v>
      </c>
      <c r="J287" s="18">
        <v>3042.95</v>
      </c>
      <c r="K287" s="18">
        <v>71.87</v>
      </c>
    </row>
    <row r="288" spans="1:11" x14ac:dyDescent="0.3">
      <c r="A288" s="18" t="s">
        <v>95</v>
      </c>
      <c r="B288" s="18" t="s">
        <v>12</v>
      </c>
      <c r="C288" s="18" t="s">
        <v>23</v>
      </c>
      <c r="D288" s="18" t="s">
        <v>812</v>
      </c>
      <c r="E288" s="18" t="s">
        <v>813</v>
      </c>
      <c r="F288" s="18">
        <v>2675.56</v>
      </c>
      <c r="G288" s="18">
        <v>2675.56</v>
      </c>
      <c r="H288" s="18">
        <v>51800</v>
      </c>
      <c r="I288" s="18">
        <v>3042950</v>
      </c>
      <c r="J288" s="18">
        <v>3042.95</v>
      </c>
      <c r="K288" s="18">
        <v>71.87</v>
      </c>
    </row>
    <row r="289" spans="1:11" x14ac:dyDescent="0.3">
      <c r="A289" s="18" t="s">
        <v>95</v>
      </c>
      <c r="B289" s="18" t="s">
        <v>815</v>
      </c>
      <c r="C289" s="18" t="s">
        <v>23</v>
      </c>
      <c r="D289" s="18" t="s">
        <v>817</v>
      </c>
      <c r="E289" s="18" t="s">
        <v>813</v>
      </c>
      <c r="F289" s="18">
        <v>1242.96</v>
      </c>
      <c r="G289" s="18">
        <v>1242.96</v>
      </c>
      <c r="H289" s="18">
        <v>51800</v>
      </c>
      <c r="I289" s="18">
        <v>3042950</v>
      </c>
      <c r="J289" s="18">
        <v>3042.95</v>
      </c>
      <c r="K289" s="18">
        <v>71.87</v>
      </c>
    </row>
    <row r="290" spans="1:11" x14ac:dyDescent="0.3">
      <c r="A290" s="18" t="s">
        <v>95</v>
      </c>
      <c r="B290" s="18" t="s">
        <v>815</v>
      </c>
      <c r="C290" s="18" t="s">
        <v>23</v>
      </c>
      <c r="D290" s="18" t="s">
        <v>812</v>
      </c>
      <c r="E290" s="18" t="s">
        <v>813</v>
      </c>
      <c r="F290" s="18">
        <v>3192.9</v>
      </c>
      <c r="G290" s="18">
        <v>3192.9</v>
      </c>
      <c r="H290" s="18">
        <v>51800</v>
      </c>
      <c r="I290" s="18">
        <v>3042950</v>
      </c>
      <c r="J290" s="18">
        <v>3042.95</v>
      </c>
      <c r="K290" s="18">
        <v>71.87</v>
      </c>
    </row>
    <row r="291" spans="1:11" x14ac:dyDescent="0.3">
      <c r="A291" s="18" t="s">
        <v>95</v>
      </c>
      <c r="B291" s="18" t="s">
        <v>809</v>
      </c>
      <c r="C291" s="18" t="s">
        <v>13</v>
      </c>
      <c r="D291" s="18" t="s">
        <v>817</v>
      </c>
      <c r="E291" s="18" t="s">
        <v>816</v>
      </c>
      <c r="F291" s="18">
        <v>1315542.1500000001</v>
      </c>
      <c r="G291" s="18">
        <v>4964.3100000000004</v>
      </c>
      <c r="H291" s="18">
        <v>51800</v>
      </c>
      <c r="I291" s="18">
        <v>3042950</v>
      </c>
      <c r="J291" s="18">
        <v>3042.95</v>
      </c>
      <c r="K291" s="18">
        <v>71.87</v>
      </c>
    </row>
    <row r="292" spans="1:11" x14ac:dyDescent="0.3">
      <c r="A292" s="18" t="s">
        <v>95</v>
      </c>
      <c r="B292" s="18" t="s">
        <v>815</v>
      </c>
      <c r="C292" s="18" t="s">
        <v>13</v>
      </c>
      <c r="D292" s="18" t="s">
        <v>812</v>
      </c>
      <c r="E292" s="18" t="s">
        <v>811</v>
      </c>
      <c r="F292" s="18">
        <v>43172.219508825903</v>
      </c>
      <c r="G292" s="18">
        <v>1541.864982458068</v>
      </c>
      <c r="H292" s="18">
        <v>51800</v>
      </c>
      <c r="I292" s="18">
        <v>3042950</v>
      </c>
      <c r="J292" s="18">
        <v>3042.95</v>
      </c>
      <c r="K292" s="18">
        <v>71.87</v>
      </c>
    </row>
    <row r="293" spans="1:11" x14ac:dyDescent="0.3">
      <c r="A293" s="18" t="s">
        <v>95</v>
      </c>
      <c r="B293" s="18" t="s">
        <v>815</v>
      </c>
      <c r="C293" s="18" t="s">
        <v>13</v>
      </c>
      <c r="D293" s="18" t="s">
        <v>817</v>
      </c>
      <c r="E293" s="18" t="s">
        <v>816</v>
      </c>
      <c r="F293" s="18">
        <v>469640.95</v>
      </c>
      <c r="G293" s="18">
        <v>1772.23</v>
      </c>
      <c r="H293" s="18">
        <v>51800</v>
      </c>
      <c r="I293" s="18">
        <v>3042950</v>
      </c>
      <c r="J293" s="18">
        <v>3042.95</v>
      </c>
      <c r="K293" s="18">
        <v>71.87</v>
      </c>
    </row>
    <row r="294" spans="1:11" x14ac:dyDescent="0.3">
      <c r="A294" s="18" t="s">
        <v>95</v>
      </c>
      <c r="B294" s="18" t="s">
        <v>809</v>
      </c>
      <c r="C294" s="18" t="s">
        <v>34</v>
      </c>
      <c r="D294" s="18" t="s">
        <v>817</v>
      </c>
      <c r="E294" s="18" t="s">
        <v>816</v>
      </c>
      <c r="F294" s="18">
        <v>1345142.8118165014</v>
      </c>
      <c r="G294" s="18">
        <v>5076.0106106283074</v>
      </c>
      <c r="H294" s="18">
        <v>51800</v>
      </c>
      <c r="I294" s="18">
        <v>3042950</v>
      </c>
      <c r="J294" s="18">
        <v>3042.95</v>
      </c>
      <c r="K294" s="18">
        <v>71.87</v>
      </c>
    </row>
    <row r="295" spans="1:11" x14ac:dyDescent="0.3">
      <c r="A295" s="18" t="s">
        <v>95</v>
      </c>
      <c r="B295" s="18" t="s">
        <v>815</v>
      </c>
      <c r="C295" s="18" t="s">
        <v>13</v>
      </c>
      <c r="D295" s="18" t="s">
        <v>810</v>
      </c>
      <c r="E295" s="18" t="s">
        <v>816</v>
      </c>
      <c r="F295" s="18">
        <v>288651.25</v>
      </c>
      <c r="G295" s="18">
        <v>1089.25</v>
      </c>
      <c r="H295" s="18">
        <v>51800</v>
      </c>
      <c r="I295" s="18">
        <v>3042950</v>
      </c>
      <c r="J295" s="18">
        <v>3042.95</v>
      </c>
      <c r="K295" s="18">
        <v>71.87</v>
      </c>
    </row>
    <row r="296" spans="1:11" x14ac:dyDescent="0.3">
      <c r="A296" s="18" t="s">
        <v>95</v>
      </c>
      <c r="B296" s="18" t="s">
        <v>815</v>
      </c>
      <c r="C296" s="18" t="s">
        <v>23</v>
      </c>
      <c r="D296" s="18" t="s">
        <v>812</v>
      </c>
      <c r="E296" s="18" t="s">
        <v>816</v>
      </c>
      <c r="F296" s="18">
        <v>978756.3</v>
      </c>
      <c r="G296" s="18">
        <v>3693.42</v>
      </c>
      <c r="H296" s="18">
        <v>51800</v>
      </c>
      <c r="I296" s="18">
        <v>3042950</v>
      </c>
      <c r="J296" s="18">
        <v>3042.95</v>
      </c>
      <c r="K296" s="18">
        <v>71.87</v>
      </c>
    </row>
    <row r="297" spans="1:11" x14ac:dyDescent="0.3">
      <c r="A297" s="18" t="s">
        <v>95</v>
      </c>
      <c r="B297" s="18" t="s">
        <v>809</v>
      </c>
      <c r="C297" s="18" t="s">
        <v>13</v>
      </c>
      <c r="D297" s="18" t="s">
        <v>817</v>
      </c>
      <c r="E297" s="18" t="s">
        <v>816</v>
      </c>
      <c r="F297" s="18">
        <v>983807.2</v>
      </c>
      <c r="G297" s="18">
        <v>3712.48</v>
      </c>
      <c r="H297" s="18">
        <v>51800</v>
      </c>
      <c r="I297" s="18">
        <v>3042950</v>
      </c>
      <c r="J297" s="18">
        <v>3042.95</v>
      </c>
      <c r="K297" s="18">
        <v>71.87</v>
      </c>
    </row>
    <row r="298" spans="1:11" x14ac:dyDescent="0.3">
      <c r="A298" s="18" t="s">
        <v>95</v>
      </c>
      <c r="B298" s="18" t="s">
        <v>815</v>
      </c>
      <c r="C298" s="18" t="s">
        <v>13</v>
      </c>
      <c r="D298" s="18" t="s">
        <v>812</v>
      </c>
      <c r="E298" s="18" t="s">
        <v>811</v>
      </c>
      <c r="F298" s="18">
        <v>46380.41861158087</v>
      </c>
      <c r="G298" s="18">
        <v>1656.4435218421741</v>
      </c>
      <c r="H298" s="18">
        <v>51800</v>
      </c>
      <c r="I298" s="18">
        <v>3042950</v>
      </c>
      <c r="J298" s="18">
        <v>3042.95</v>
      </c>
      <c r="K298" s="18">
        <v>71.87</v>
      </c>
    </row>
    <row r="299" spans="1:11" x14ac:dyDescent="0.3">
      <c r="A299" s="18" t="s">
        <v>95</v>
      </c>
      <c r="B299" s="18" t="s">
        <v>818</v>
      </c>
      <c r="C299" s="18" t="s">
        <v>34</v>
      </c>
      <c r="D299" s="18" t="s">
        <v>810</v>
      </c>
      <c r="E299" s="18" t="s">
        <v>813</v>
      </c>
      <c r="F299" s="18">
        <v>3564.2129301239602</v>
      </c>
      <c r="G299" s="18">
        <v>3564.2129301239602</v>
      </c>
      <c r="H299" s="18">
        <v>51800</v>
      </c>
      <c r="I299" s="18">
        <v>3042950</v>
      </c>
      <c r="J299" s="18">
        <v>3042.95</v>
      </c>
      <c r="K299" s="18">
        <v>71.87</v>
      </c>
    </row>
    <row r="300" spans="1:11" x14ac:dyDescent="0.3">
      <c r="A300" s="18" t="s">
        <v>95</v>
      </c>
      <c r="B300" s="18" t="s">
        <v>809</v>
      </c>
      <c r="C300" s="18" t="s">
        <v>13</v>
      </c>
      <c r="D300" s="18" t="s">
        <v>812</v>
      </c>
      <c r="E300" s="18" t="s">
        <v>813</v>
      </c>
      <c r="F300" s="18">
        <v>1942.34</v>
      </c>
      <c r="G300" s="18">
        <v>1942.34</v>
      </c>
      <c r="H300" s="18">
        <v>51800</v>
      </c>
      <c r="I300" s="18">
        <v>3042950</v>
      </c>
      <c r="J300" s="18">
        <v>3042.95</v>
      </c>
      <c r="K300" s="18">
        <v>71.87</v>
      </c>
    </row>
    <row r="301" spans="1:11" x14ac:dyDescent="0.3">
      <c r="A301" s="18" t="s">
        <v>95</v>
      </c>
      <c r="B301" s="18" t="s">
        <v>809</v>
      </c>
      <c r="C301" s="18" t="s">
        <v>8</v>
      </c>
      <c r="D301" s="18" t="s">
        <v>817</v>
      </c>
      <c r="E301" s="18" t="s">
        <v>811</v>
      </c>
      <c r="F301" s="18">
        <v>71764.28</v>
      </c>
      <c r="G301" s="18">
        <v>2563.0100000000002</v>
      </c>
      <c r="H301" s="18">
        <v>51800</v>
      </c>
      <c r="I301" s="18">
        <v>3042950</v>
      </c>
      <c r="J301" s="18">
        <v>3042.95</v>
      </c>
      <c r="K301" s="18">
        <v>71.87</v>
      </c>
    </row>
    <row r="302" spans="1:11" x14ac:dyDescent="0.3">
      <c r="A302" s="18" t="s">
        <v>95</v>
      </c>
      <c r="B302" s="18" t="s">
        <v>818</v>
      </c>
      <c r="C302" s="18" t="s">
        <v>8</v>
      </c>
      <c r="D302" s="18" t="s">
        <v>817</v>
      </c>
      <c r="E302" s="18" t="s">
        <v>813</v>
      </c>
      <c r="F302" s="18">
        <v>2412.9017548796892</v>
      </c>
      <c r="G302" s="18">
        <v>2412.9017548796892</v>
      </c>
      <c r="H302" s="18">
        <v>51800</v>
      </c>
      <c r="I302" s="18">
        <v>3042950</v>
      </c>
      <c r="J302" s="18">
        <v>3042.95</v>
      </c>
      <c r="K302" s="18">
        <v>71.87</v>
      </c>
    </row>
    <row r="303" spans="1:11" x14ac:dyDescent="0.3">
      <c r="A303" s="18" t="s">
        <v>95</v>
      </c>
      <c r="B303" s="18" t="s">
        <v>814</v>
      </c>
      <c r="C303" s="18" t="s">
        <v>8</v>
      </c>
      <c r="D303" s="18" t="s">
        <v>810</v>
      </c>
      <c r="E303" s="18" t="s">
        <v>816</v>
      </c>
      <c r="F303" s="18">
        <v>234642.18021817424</v>
      </c>
      <c r="G303" s="18">
        <v>885.44218950254435</v>
      </c>
      <c r="H303" s="18">
        <v>51800</v>
      </c>
      <c r="I303" s="18">
        <v>3042950</v>
      </c>
      <c r="J303" s="18">
        <v>3042.95</v>
      </c>
      <c r="K303" s="18">
        <v>71.87</v>
      </c>
    </row>
    <row r="304" spans="1:11" x14ac:dyDescent="0.3">
      <c r="A304" s="18" t="s">
        <v>95</v>
      </c>
      <c r="B304" s="18" t="s">
        <v>12</v>
      </c>
      <c r="C304" s="18" t="s">
        <v>34</v>
      </c>
      <c r="D304" s="18" t="s">
        <v>810</v>
      </c>
      <c r="E304" s="18" t="s">
        <v>811</v>
      </c>
      <c r="F304" s="18">
        <v>38512.04</v>
      </c>
      <c r="G304" s="18">
        <v>1375.43</v>
      </c>
      <c r="H304" s="18">
        <v>51800</v>
      </c>
      <c r="I304" s="18">
        <v>3042950</v>
      </c>
      <c r="J304" s="18">
        <v>3042.95</v>
      </c>
      <c r="K304" s="18">
        <v>71.87</v>
      </c>
    </row>
    <row r="305" spans="1:11" x14ac:dyDescent="0.3">
      <c r="A305" s="18" t="s">
        <v>123</v>
      </c>
      <c r="B305" s="18" t="s">
        <v>818</v>
      </c>
      <c r="C305" s="18" t="s">
        <v>8</v>
      </c>
      <c r="D305" s="18" t="s">
        <v>817</v>
      </c>
      <c r="E305" s="18" t="s">
        <v>816</v>
      </c>
      <c r="F305" s="18">
        <v>1069571.8</v>
      </c>
      <c r="G305" s="18">
        <v>4036.12</v>
      </c>
      <c r="H305" s="18">
        <v>73977</v>
      </c>
      <c r="I305" s="18">
        <v>1646750</v>
      </c>
      <c r="J305" s="18">
        <v>1646.75</v>
      </c>
      <c r="K305" s="18">
        <v>43.77</v>
      </c>
    </row>
    <row r="306" spans="1:11" x14ac:dyDescent="0.3">
      <c r="A306" s="18" t="s">
        <v>123</v>
      </c>
      <c r="B306" s="18" t="s">
        <v>815</v>
      </c>
      <c r="C306" s="18" t="s">
        <v>13</v>
      </c>
      <c r="D306" s="18" t="s">
        <v>810</v>
      </c>
      <c r="E306" s="18" t="s">
        <v>811</v>
      </c>
      <c r="F306" s="18">
        <v>132260.80000000002</v>
      </c>
      <c r="G306" s="18">
        <v>4723.6000000000004</v>
      </c>
      <c r="H306" s="18">
        <v>73977</v>
      </c>
      <c r="I306" s="18">
        <v>1646750</v>
      </c>
      <c r="J306" s="18">
        <v>1646.75</v>
      </c>
      <c r="K306" s="18">
        <v>43.77</v>
      </c>
    </row>
    <row r="307" spans="1:11" x14ac:dyDescent="0.3">
      <c r="A307" s="18" t="s">
        <v>123</v>
      </c>
      <c r="B307" s="18" t="s">
        <v>815</v>
      </c>
      <c r="C307" s="18" t="s">
        <v>34</v>
      </c>
      <c r="D307" s="18" t="s">
        <v>812</v>
      </c>
      <c r="E307" s="18" t="s">
        <v>813</v>
      </c>
      <c r="F307" s="18">
        <v>2897.14</v>
      </c>
      <c r="G307" s="18">
        <v>2897.14</v>
      </c>
      <c r="H307" s="18">
        <v>73977</v>
      </c>
      <c r="I307" s="18">
        <v>1646750</v>
      </c>
      <c r="J307" s="18">
        <v>1646.75</v>
      </c>
      <c r="K307" s="18">
        <v>43.77</v>
      </c>
    </row>
    <row r="308" spans="1:11" x14ac:dyDescent="0.3">
      <c r="A308" s="18" t="s">
        <v>123</v>
      </c>
      <c r="B308" s="18" t="s">
        <v>12</v>
      </c>
      <c r="C308" s="18" t="s">
        <v>34</v>
      </c>
      <c r="D308" s="18" t="s">
        <v>812</v>
      </c>
      <c r="E308" s="18" t="s">
        <v>816</v>
      </c>
      <c r="F308" s="18">
        <v>766337.60000000009</v>
      </c>
      <c r="G308" s="18">
        <v>2891.84</v>
      </c>
      <c r="H308" s="18">
        <v>73977</v>
      </c>
      <c r="I308" s="18">
        <v>1646750</v>
      </c>
      <c r="J308" s="18">
        <v>1646.75</v>
      </c>
      <c r="K308" s="18">
        <v>43.77</v>
      </c>
    </row>
    <row r="309" spans="1:11" x14ac:dyDescent="0.3">
      <c r="A309" s="18" t="s">
        <v>123</v>
      </c>
      <c r="B309" s="18" t="s">
        <v>818</v>
      </c>
      <c r="C309" s="18" t="s">
        <v>23</v>
      </c>
      <c r="D309" s="18" t="s">
        <v>810</v>
      </c>
      <c r="E309" s="18" t="s">
        <v>816</v>
      </c>
      <c r="F309" s="18">
        <v>583058.29999999993</v>
      </c>
      <c r="G309" s="18">
        <v>2200.2199999999998</v>
      </c>
      <c r="H309" s="18">
        <v>73977</v>
      </c>
      <c r="I309" s="18">
        <v>1646750</v>
      </c>
      <c r="J309" s="18">
        <v>1646.75</v>
      </c>
      <c r="K309" s="18">
        <v>43.77</v>
      </c>
    </row>
    <row r="310" spans="1:11" x14ac:dyDescent="0.3">
      <c r="A310" s="18" t="s">
        <v>123</v>
      </c>
      <c r="B310" s="18" t="s">
        <v>809</v>
      </c>
      <c r="C310" s="18" t="s">
        <v>23</v>
      </c>
      <c r="D310" s="18" t="s">
        <v>810</v>
      </c>
      <c r="E310" s="18" t="s">
        <v>811</v>
      </c>
      <c r="F310" s="18">
        <v>2892.6800000000003</v>
      </c>
      <c r="G310" s="18">
        <v>103.31</v>
      </c>
      <c r="H310" s="18">
        <v>73977</v>
      </c>
      <c r="I310" s="18">
        <v>1646750</v>
      </c>
      <c r="J310" s="18">
        <v>1646.75</v>
      </c>
      <c r="K310" s="18">
        <v>43.77</v>
      </c>
    </row>
    <row r="311" spans="1:11" x14ac:dyDescent="0.3">
      <c r="A311" s="18" t="s">
        <v>123</v>
      </c>
      <c r="B311" s="18" t="s">
        <v>809</v>
      </c>
      <c r="C311" s="18" t="s">
        <v>23</v>
      </c>
      <c r="D311" s="18" t="s">
        <v>810</v>
      </c>
      <c r="E311" s="18" t="s">
        <v>811</v>
      </c>
      <c r="F311" s="18">
        <v>108878.56</v>
      </c>
      <c r="G311" s="18">
        <v>3888.52</v>
      </c>
      <c r="H311" s="18">
        <v>73977</v>
      </c>
      <c r="I311" s="18">
        <v>1646750</v>
      </c>
      <c r="J311" s="18">
        <v>1646.75</v>
      </c>
      <c r="K311" s="18">
        <v>43.77</v>
      </c>
    </row>
    <row r="312" spans="1:11" x14ac:dyDescent="0.3">
      <c r="A312" s="18" t="s">
        <v>123</v>
      </c>
      <c r="B312" s="18" t="s">
        <v>809</v>
      </c>
      <c r="C312" s="18" t="s">
        <v>34</v>
      </c>
      <c r="D312" s="18" t="s">
        <v>810</v>
      </c>
      <c r="E312" s="18" t="s">
        <v>811</v>
      </c>
      <c r="F312" s="18">
        <v>86390.64</v>
      </c>
      <c r="G312" s="18">
        <v>3085.38</v>
      </c>
      <c r="H312" s="18">
        <v>73977</v>
      </c>
      <c r="I312" s="18">
        <v>1646750</v>
      </c>
      <c r="J312" s="18">
        <v>1646.75</v>
      </c>
      <c r="K312" s="18">
        <v>43.77</v>
      </c>
    </row>
    <row r="313" spans="1:11" x14ac:dyDescent="0.3">
      <c r="A313" s="18" t="s">
        <v>123</v>
      </c>
      <c r="B313" s="18" t="s">
        <v>818</v>
      </c>
      <c r="C313" s="18" t="s">
        <v>13</v>
      </c>
      <c r="D313" s="18" t="s">
        <v>812</v>
      </c>
      <c r="E313" s="18" t="s">
        <v>811</v>
      </c>
      <c r="F313" s="18">
        <v>75740.28</v>
      </c>
      <c r="G313" s="18">
        <v>2705.01</v>
      </c>
      <c r="H313" s="18">
        <v>73977</v>
      </c>
      <c r="I313" s="18">
        <v>1646750</v>
      </c>
      <c r="J313" s="18">
        <v>1646.75</v>
      </c>
      <c r="K313" s="18">
        <v>43.77</v>
      </c>
    </row>
    <row r="314" spans="1:11" x14ac:dyDescent="0.3">
      <c r="A314" s="18" t="s">
        <v>123</v>
      </c>
      <c r="B314" s="18" t="s">
        <v>818</v>
      </c>
      <c r="C314" s="18" t="s">
        <v>8</v>
      </c>
      <c r="D314" s="18" t="s">
        <v>817</v>
      </c>
      <c r="E314" s="18" t="s">
        <v>811</v>
      </c>
      <c r="F314" s="18">
        <v>40258.119999999995</v>
      </c>
      <c r="G314" s="18">
        <v>1437.79</v>
      </c>
      <c r="H314" s="18">
        <v>73977</v>
      </c>
      <c r="I314" s="18">
        <v>1646750</v>
      </c>
      <c r="J314" s="18">
        <v>1646.75</v>
      </c>
      <c r="K314" s="18">
        <v>43.77</v>
      </c>
    </row>
    <row r="315" spans="1:11" x14ac:dyDescent="0.3">
      <c r="A315" s="18" t="s">
        <v>123</v>
      </c>
      <c r="B315" s="18" t="s">
        <v>818</v>
      </c>
      <c r="C315" s="18" t="s">
        <v>34</v>
      </c>
      <c r="D315" s="18" t="s">
        <v>817</v>
      </c>
      <c r="E315" s="18" t="s">
        <v>816</v>
      </c>
      <c r="F315" s="18">
        <v>653280.65</v>
      </c>
      <c r="G315" s="18">
        <v>2465.21</v>
      </c>
      <c r="H315" s="18">
        <v>73977</v>
      </c>
      <c r="I315" s="18">
        <v>1646750</v>
      </c>
      <c r="J315" s="18">
        <v>1646.75</v>
      </c>
      <c r="K315" s="18">
        <v>43.77</v>
      </c>
    </row>
    <row r="316" spans="1:11" x14ac:dyDescent="0.3">
      <c r="A316" s="18" t="s">
        <v>123</v>
      </c>
      <c r="B316" s="18" t="s">
        <v>818</v>
      </c>
      <c r="C316" s="18" t="s">
        <v>13</v>
      </c>
      <c r="D316" s="18" t="s">
        <v>812</v>
      </c>
      <c r="E316" s="18" t="s">
        <v>811</v>
      </c>
      <c r="F316" s="18">
        <v>91166.04</v>
      </c>
      <c r="G316" s="18">
        <v>3255.93</v>
      </c>
      <c r="H316" s="18">
        <v>73977</v>
      </c>
      <c r="I316" s="18">
        <v>1646750</v>
      </c>
      <c r="J316" s="18">
        <v>1646.75</v>
      </c>
      <c r="K316" s="18">
        <v>43.77</v>
      </c>
    </row>
    <row r="317" spans="1:11" x14ac:dyDescent="0.3">
      <c r="A317" s="18" t="s">
        <v>123</v>
      </c>
      <c r="B317" s="18" t="s">
        <v>12</v>
      </c>
      <c r="C317" s="18" t="s">
        <v>23</v>
      </c>
      <c r="D317" s="18" t="s">
        <v>817</v>
      </c>
      <c r="E317" s="18" t="s">
        <v>811</v>
      </c>
      <c r="F317" s="18">
        <v>7976.08</v>
      </c>
      <c r="G317" s="18">
        <v>284.86</v>
      </c>
      <c r="H317" s="18">
        <v>73977</v>
      </c>
      <c r="I317" s="18">
        <v>1646750</v>
      </c>
      <c r="J317" s="18">
        <v>1646.75</v>
      </c>
      <c r="K317" s="18">
        <v>43.77</v>
      </c>
    </row>
    <row r="318" spans="1:11" x14ac:dyDescent="0.3">
      <c r="A318" s="18" t="s">
        <v>123</v>
      </c>
      <c r="B318" s="18" t="s">
        <v>809</v>
      </c>
      <c r="C318" s="18" t="s">
        <v>8</v>
      </c>
      <c r="D318" s="18" t="s">
        <v>812</v>
      </c>
      <c r="E318" s="18" t="s">
        <v>813</v>
      </c>
      <c r="F318" s="18">
        <v>3280.78</v>
      </c>
      <c r="G318" s="18">
        <v>3280.78</v>
      </c>
      <c r="H318" s="18">
        <v>73977</v>
      </c>
      <c r="I318" s="18">
        <v>1646750</v>
      </c>
      <c r="J318" s="18">
        <v>1646.75</v>
      </c>
      <c r="K318" s="18">
        <v>43.77</v>
      </c>
    </row>
    <row r="319" spans="1:11" x14ac:dyDescent="0.3">
      <c r="A319" s="18" t="s">
        <v>123</v>
      </c>
      <c r="B319" s="18" t="s">
        <v>815</v>
      </c>
      <c r="C319" s="18" t="s">
        <v>23</v>
      </c>
      <c r="D319" s="18" t="s">
        <v>812</v>
      </c>
      <c r="E319" s="18" t="s">
        <v>811</v>
      </c>
      <c r="F319" s="18">
        <v>108186.40000000001</v>
      </c>
      <c r="G319" s="18">
        <v>3863.8</v>
      </c>
      <c r="H319" s="18">
        <v>73977</v>
      </c>
      <c r="I319" s="18">
        <v>1646750</v>
      </c>
      <c r="J319" s="18">
        <v>1646.75</v>
      </c>
      <c r="K319" s="18">
        <v>43.77</v>
      </c>
    </row>
    <row r="320" spans="1:11" x14ac:dyDescent="0.3">
      <c r="A320" s="18" t="s">
        <v>123</v>
      </c>
      <c r="B320" s="18" t="s">
        <v>818</v>
      </c>
      <c r="C320" s="18" t="s">
        <v>13</v>
      </c>
      <c r="D320" s="18" t="s">
        <v>817</v>
      </c>
      <c r="E320" s="18" t="s">
        <v>813</v>
      </c>
      <c r="F320" s="18">
        <v>3665.62</v>
      </c>
      <c r="G320" s="18">
        <v>3665.62</v>
      </c>
      <c r="H320" s="18">
        <v>73977</v>
      </c>
      <c r="I320" s="18">
        <v>1646750</v>
      </c>
      <c r="J320" s="18">
        <v>1646.75</v>
      </c>
      <c r="K320" s="18">
        <v>43.77</v>
      </c>
    </row>
    <row r="321" spans="1:11" x14ac:dyDescent="0.3">
      <c r="A321" s="18" t="s">
        <v>123</v>
      </c>
      <c r="B321" s="18" t="s">
        <v>12</v>
      </c>
      <c r="C321" s="18" t="s">
        <v>8</v>
      </c>
      <c r="D321" s="18" t="s">
        <v>817</v>
      </c>
      <c r="E321" s="18" t="s">
        <v>813</v>
      </c>
      <c r="F321" s="18">
        <v>1345.95</v>
      </c>
      <c r="G321" s="18">
        <v>1345.95</v>
      </c>
      <c r="H321" s="18">
        <v>73977</v>
      </c>
      <c r="I321" s="18">
        <v>1646750</v>
      </c>
      <c r="J321" s="18">
        <v>1646.75</v>
      </c>
      <c r="K321" s="18">
        <v>43.77</v>
      </c>
    </row>
    <row r="322" spans="1:11" x14ac:dyDescent="0.3">
      <c r="A322" s="18" t="s">
        <v>123</v>
      </c>
      <c r="B322" s="18" t="s">
        <v>809</v>
      </c>
      <c r="C322" s="18" t="s">
        <v>8</v>
      </c>
      <c r="D322" s="18" t="s">
        <v>817</v>
      </c>
      <c r="E322" s="18" t="s">
        <v>813</v>
      </c>
      <c r="F322" s="18">
        <v>850.45</v>
      </c>
      <c r="G322" s="18">
        <v>850.45</v>
      </c>
      <c r="H322" s="18">
        <v>73977</v>
      </c>
      <c r="I322" s="18">
        <v>1646750</v>
      </c>
      <c r="J322" s="18">
        <v>1646.75</v>
      </c>
      <c r="K322" s="18">
        <v>43.77</v>
      </c>
    </row>
    <row r="323" spans="1:11" x14ac:dyDescent="0.3">
      <c r="A323" s="18" t="s">
        <v>123</v>
      </c>
      <c r="B323" s="18" t="s">
        <v>814</v>
      </c>
      <c r="C323" s="18" t="s">
        <v>13</v>
      </c>
      <c r="D323" s="18" t="s">
        <v>817</v>
      </c>
      <c r="E323" s="18" t="s">
        <v>816</v>
      </c>
      <c r="F323" s="18">
        <v>212537.94999999998</v>
      </c>
      <c r="G323" s="18">
        <v>802.03</v>
      </c>
      <c r="H323" s="18">
        <v>73977</v>
      </c>
      <c r="I323" s="18">
        <v>1646750</v>
      </c>
      <c r="J323" s="18">
        <v>1646.75</v>
      </c>
      <c r="K323" s="18">
        <v>43.77</v>
      </c>
    </row>
    <row r="324" spans="1:11" x14ac:dyDescent="0.3">
      <c r="A324" s="18" t="s">
        <v>123</v>
      </c>
      <c r="B324" s="18" t="s">
        <v>815</v>
      </c>
      <c r="C324" s="18" t="s">
        <v>34</v>
      </c>
      <c r="D324" s="18" t="s">
        <v>810</v>
      </c>
      <c r="E324" s="18" t="s">
        <v>811</v>
      </c>
      <c r="F324" s="18">
        <v>57568.56</v>
      </c>
      <c r="G324" s="18">
        <v>2056.02</v>
      </c>
      <c r="H324" s="18">
        <v>73977</v>
      </c>
      <c r="I324" s="18">
        <v>1646750</v>
      </c>
      <c r="J324" s="18">
        <v>1646.75</v>
      </c>
      <c r="K324" s="18">
        <v>43.77</v>
      </c>
    </row>
    <row r="325" spans="1:11" x14ac:dyDescent="0.3">
      <c r="A325" s="18" t="s">
        <v>123</v>
      </c>
      <c r="B325" s="18" t="s">
        <v>815</v>
      </c>
      <c r="C325" s="18" t="s">
        <v>13</v>
      </c>
      <c r="D325" s="18" t="s">
        <v>810</v>
      </c>
      <c r="E325" s="18" t="s">
        <v>813</v>
      </c>
      <c r="F325" s="18">
        <v>3790.62</v>
      </c>
      <c r="G325" s="18">
        <v>3790.62</v>
      </c>
      <c r="H325" s="18">
        <v>73977</v>
      </c>
      <c r="I325" s="18">
        <v>1646750</v>
      </c>
      <c r="J325" s="18">
        <v>1646.75</v>
      </c>
      <c r="K325" s="18">
        <v>43.77</v>
      </c>
    </row>
    <row r="326" spans="1:11" x14ac:dyDescent="0.3">
      <c r="A326" s="18" t="s">
        <v>123</v>
      </c>
      <c r="B326" s="18" t="s">
        <v>818</v>
      </c>
      <c r="C326" s="18" t="s">
        <v>8</v>
      </c>
      <c r="D326" s="18" t="s">
        <v>817</v>
      </c>
      <c r="E326" s="18" t="s">
        <v>813</v>
      </c>
      <c r="F326" s="18">
        <v>3617.9</v>
      </c>
      <c r="G326" s="18">
        <v>3617.9</v>
      </c>
      <c r="H326" s="18">
        <v>73977</v>
      </c>
      <c r="I326" s="18">
        <v>1646750</v>
      </c>
      <c r="J326" s="18">
        <v>1646.75</v>
      </c>
      <c r="K326" s="18">
        <v>43.77</v>
      </c>
    </row>
    <row r="327" spans="1:11" x14ac:dyDescent="0.3">
      <c r="A327" s="18" t="s">
        <v>196</v>
      </c>
      <c r="B327" s="18" t="s">
        <v>818</v>
      </c>
      <c r="C327" s="18" t="s">
        <v>34</v>
      </c>
      <c r="D327" s="18" t="s">
        <v>810</v>
      </c>
      <c r="E327" s="18" t="s">
        <v>811</v>
      </c>
      <c r="F327" s="18">
        <v>39421.760000000002</v>
      </c>
      <c r="G327" s="18">
        <v>1407.92</v>
      </c>
      <c r="H327" s="18">
        <v>12262</v>
      </c>
      <c r="I327" s="18">
        <v>7106180</v>
      </c>
      <c r="J327" s="18">
        <v>7106.18</v>
      </c>
      <c r="K327" s="18">
        <v>45.69</v>
      </c>
    </row>
    <row r="328" spans="1:11" x14ac:dyDescent="0.3">
      <c r="A328" s="18" t="s">
        <v>196</v>
      </c>
      <c r="B328" s="18" t="s">
        <v>12</v>
      </c>
      <c r="C328" s="18" t="s">
        <v>8</v>
      </c>
      <c r="D328" s="18" t="s">
        <v>812</v>
      </c>
      <c r="E328" s="18" t="s">
        <v>813</v>
      </c>
      <c r="F328" s="18">
        <v>106.32</v>
      </c>
      <c r="G328" s="18">
        <v>106.32</v>
      </c>
      <c r="H328" s="18">
        <v>12262</v>
      </c>
      <c r="I328" s="18">
        <v>7106180</v>
      </c>
      <c r="J328" s="18">
        <v>7106.18</v>
      </c>
      <c r="K328" s="18">
        <v>45.69</v>
      </c>
    </row>
    <row r="329" spans="1:11" x14ac:dyDescent="0.3">
      <c r="A329" s="18" t="s">
        <v>196</v>
      </c>
      <c r="B329" s="18" t="s">
        <v>815</v>
      </c>
      <c r="C329" s="18" t="s">
        <v>13</v>
      </c>
      <c r="D329" s="18" t="s">
        <v>817</v>
      </c>
      <c r="E329" s="18" t="s">
        <v>816</v>
      </c>
      <c r="F329" s="18">
        <v>747278.8</v>
      </c>
      <c r="G329" s="18">
        <v>2819.92</v>
      </c>
      <c r="H329" s="18">
        <v>12262</v>
      </c>
      <c r="I329" s="18">
        <v>7106180</v>
      </c>
      <c r="J329" s="18">
        <v>7106.18</v>
      </c>
      <c r="K329" s="18">
        <v>45.69</v>
      </c>
    </row>
    <row r="330" spans="1:11" x14ac:dyDescent="0.3">
      <c r="A330" s="18" t="s">
        <v>196</v>
      </c>
      <c r="B330" s="18" t="s">
        <v>815</v>
      </c>
      <c r="C330" s="18" t="s">
        <v>23</v>
      </c>
      <c r="D330" s="18" t="s">
        <v>810</v>
      </c>
      <c r="E330" s="18" t="s">
        <v>811</v>
      </c>
      <c r="F330" s="18">
        <v>22057.279999999999</v>
      </c>
      <c r="G330" s="18">
        <v>787.76</v>
      </c>
      <c r="H330" s="18">
        <v>12262</v>
      </c>
      <c r="I330" s="18">
        <v>7106180</v>
      </c>
      <c r="J330" s="18">
        <v>7106.18</v>
      </c>
      <c r="K330" s="18">
        <v>45.69</v>
      </c>
    </row>
    <row r="331" spans="1:11" x14ac:dyDescent="0.3">
      <c r="A331" s="18" t="s">
        <v>196</v>
      </c>
      <c r="B331" s="18" t="s">
        <v>12</v>
      </c>
      <c r="C331" s="18" t="s">
        <v>13</v>
      </c>
      <c r="D331" s="18" t="s">
        <v>817</v>
      </c>
      <c r="E331" s="18" t="s">
        <v>816</v>
      </c>
      <c r="F331" s="18">
        <v>918656.34146908135</v>
      </c>
      <c r="G331" s="18">
        <v>3466.6277036569109</v>
      </c>
      <c r="H331" s="18">
        <v>12262</v>
      </c>
      <c r="I331" s="18">
        <v>7106180</v>
      </c>
      <c r="J331" s="18">
        <v>7106.18</v>
      </c>
      <c r="K331" s="18">
        <v>45.69</v>
      </c>
    </row>
    <row r="332" spans="1:11" x14ac:dyDescent="0.3">
      <c r="A332" s="18" t="s">
        <v>196</v>
      </c>
      <c r="B332" s="18" t="s">
        <v>809</v>
      </c>
      <c r="C332" s="18" t="s">
        <v>23</v>
      </c>
      <c r="D332" s="18" t="s">
        <v>812</v>
      </c>
      <c r="E332" s="18" t="s">
        <v>816</v>
      </c>
      <c r="F332" s="18">
        <v>1215989.3162587078</v>
      </c>
      <c r="G332" s="18">
        <v>4588.6389292781423</v>
      </c>
      <c r="H332" s="18">
        <v>12262</v>
      </c>
      <c r="I332" s="18">
        <v>7106180</v>
      </c>
      <c r="J332" s="18">
        <v>7106.18</v>
      </c>
      <c r="K332" s="18">
        <v>45.69</v>
      </c>
    </row>
    <row r="333" spans="1:11" x14ac:dyDescent="0.3">
      <c r="A333" s="18" t="s">
        <v>196</v>
      </c>
      <c r="B333" s="18" t="s">
        <v>809</v>
      </c>
      <c r="C333" s="18" t="s">
        <v>34</v>
      </c>
      <c r="D333" s="18" t="s">
        <v>810</v>
      </c>
      <c r="E333" s="18" t="s">
        <v>811</v>
      </c>
      <c r="F333" s="18">
        <v>48815.48</v>
      </c>
      <c r="G333" s="18">
        <v>1743.41</v>
      </c>
      <c r="H333" s="18">
        <v>12262</v>
      </c>
      <c r="I333" s="18">
        <v>7106180</v>
      </c>
      <c r="J333" s="18">
        <v>7106.18</v>
      </c>
      <c r="K333" s="18">
        <v>45.69</v>
      </c>
    </row>
    <row r="334" spans="1:11" x14ac:dyDescent="0.3">
      <c r="A334" s="18" t="s">
        <v>196</v>
      </c>
      <c r="B334" s="18" t="s">
        <v>809</v>
      </c>
      <c r="C334" s="18" t="s">
        <v>13</v>
      </c>
      <c r="D334" s="18" t="s">
        <v>812</v>
      </c>
      <c r="E334" s="18" t="s">
        <v>811</v>
      </c>
      <c r="F334" s="18">
        <v>125541.64</v>
      </c>
      <c r="G334" s="18">
        <v>4483.63</v>
      </c>
      <c r="H334" s="18">
        <v>12262</v>
      </c>
      <c r="I334" s="18">
        <v>7106180</v>
      </c>
      <c r="J334" s="18">
        <v>7106.18</v>
      </c>
      <c r="K334" s="18">
        <v>45.69</v>
      </c>
    </row>
    <row r="335" spans="1:11" x14ac:dyDescent="0.3">
      <c r="A335" s="18" t="s">
        <v>196</v>
      </c>
      <c r="B335" s="18" t="s">
        <v>818</v>
      </c>
      <c r="C335" s="18" t="s">
        <v>23</v>
      </c>
      <c r="D335" s="18" t="s">
        <v>812</v>
      </c>
      <c r="E335" s="18" t="s">
        <v>811</v>
      </c>
      <c r="F335" s="18">
        <v>71214.64</v>
      </c>
      <c r="G335" s="18">
        <v>2543.38</v>
      </c>
      <c r="H335" s="18">
        <v>12262</v>
      </c>
      <c r="I335" s="18">
        <v>7106180</v>
      </c>
      <c r="J335" s="18">
        <v>7106.18</v>
      </c>
      <c r="K335" s="18">
        <v>45.69</v>
      </c>
    </row>
    <row r="336" spans="1:11" x14ac:dyDescent="0.3">
      <c r="A336" s="18" t="s">
        <v>196</v>
      </c>
      <c r="B336" s="18" t="s">
        <v>818</v>
      </c>
      <c r="C336" s="18" t="s">
        <v>13</v>
      </c>
      <c r="D336" s="18" t="s">
        <v>812</v>
      </c>
      <c r="E336" s="18" t="s">
        <v>813</v>
      </c>
      <c r="F336" s="18">
        <v>3998.24</v>
      </c>
      <c r="G336" s="18">
        <v>3998.24</v>
      </c>
      <c r="H336" s="18">
        <v>12262</v>
      </c>
      <c r="I336" s="18">
        <v>7106180</v>
      </c>
      <c r="J336" s="18">
        <v>7106.18</v>
      </c>
      <c r="K336" s="18">
        <v>45.69</v>
      </c>
    </row>
    <row r="337" spans="1:11" x14ac:dyDescent="0.3">
      <c r="A337" s="18" t="s">
        <v>45</v>
      </c>
      <c r="B337" s="18" t="s">
        <v>809</v>
      </c>
      <c r="C337" s="18" t="s">
        <v>13</v>
      </c>
      <c r="D337" s="18" t="s">
        <v>817</v>
      </c>
      <c r="E337" s="18" t="s">
        <v>813</v>
      </c>
      <c r="F337" s="18">
        <v>2856.7613375476958</v>
      </c>
      <c r="G337" s="18">
        <v>2856.7613375476958</v>
      </c>
      <c r="H337" s="18">
        <v>49924</v>
      </c>
      <c r="I337" s="18">
        <v>2199160</v>
      </c>
      <c r="J337" s="18">
        <v>2199.16</v>
      </c>
      <c r="K337" s="18">
        <v>75.48</v>
      </c>
    </row>
    <row r="338" spans="1:11" x14ac:dyDescent="0.3">
      <c r="A338" s="18" t="s">
        <v>45</v>
      </c>
      <c r="B338" s="18" t="s">
        <v>818</v>
      </c>
      <c r="C338" s="18" t="s">
        <v>34</v>
      </c>
      <c r="D338" s="18" t="s">
        <v>817</v>
      </c>
      <c r="E338" s="18" t="s">
        <v>816</v>
      </c>
      <c r="F338" s="18">
        <v>850475.10000000009</v>
      </c>
      <c r="G338" s="18">
        <v>3209.34</v>
      </c>
      <c r="H338" s="18">
        <v>49924</v>
      </c>
      <c r="I338" s="18">
        <v>2199160</v>
      </c>
      <c r="J338" s="18">
        <v>2199.16</v>
      </c>
      <c r="K338" s="18">
        <v>75.48</v>
      </c>
    </row>
    <row r="339" spans="1:11" x14ac:dyDescent="0.3">
      <c r="A339" s="18" t="s">
        <v>45</v>
      </c>
      <c r="B339" s="18" t="s">
        <v>815</v>
      </c>
      <c r="C339" s="18" t="s">
        <v>34</v>
      </c>
      <c r="D339" s="18" t="s">
        <v>810</v>
      </c>
      <c r="E339" s="18" t="s">
        <v>813</v>
      </c>
      <c r="F339" s="18">
        <v>2475.83</v>
      </c>
      <c r="G339" s="18">
        <v>2475.83</v>
      </c>
      <c r="H339" s="18">
        <v>49924</v>
      </c>
      <c r="I339" s="18">
        <v>2199160</v>
      </c>
      <c r="J339" s="18">
        <v>2199.16</v>
      </c>
      <c r="K339" s="18">
        <v>75.48</v>
      </c>
    </row>
    <row r="340" spans="1:11" x14ac:dyDescent="0.3">
      <c r="A340" s="18" t="s">
        <v>45</v>
      </c>
      <c r="B340" s="18" t="s">
        <v>12</v>
      </c>
      <c r="C340" s="18" t="s">
        <v>8</v>
      </c>
      <c r="D340" s="18" t="s">
        <v>810</v>
      </c>
      <c r="E340" s="18" t="s">
        <v>811</v>
      </c>
      <c r="F340" s="18">
        <v>26458.600000000002</v>
      </c>
      <c r="G340" s="18">
        <v>944.95</v>
      </c>
      <c r="H340" s="18">
        <v>49924</v>
      </c>
      <c r="I340" s="18">
        <v>2199160</v>
      </c>
      <c r="J340" s="18">
        <v>2199.16</v>
      </c>
      <c r="K340" s="18">
        <v>75.48</v>
      </c>
    </row>
    <row r="341" spans="1:11" x14ac:dyDescent="0.3">
      <c r="A341" s="18" t="s">
        <v>45</v>
      </c>
      <c r="B341" s="18" t="s">
        <v>12</v>
      </c>
      <c r="C341" s="18" t="s">
        <v>13</v>
      </c>
      <c r="D341" s="18" t="s">
        <v>810</v>
      </c>
      <c r="E341" s="18" t="s">
        <v>811</v>
      </c>
      <c r="F341" s="18">
        <v>99235.36</v>
      </c>
      <c r="G341" s="18">
        <v>3544.12</v>
      </c>
      <c r="H341" s="18">
        <v>49924</v>
      </c>
      <c r="I341" s="18">
        <v>2199160</v>
      </c>
      <c r="J341" s="18">
        <v>2199.16</v>
      </c>
      <c r="K341" s="18">
        <v>75.48</v>
      </c>
    </row>
    <row r="342" spans="1:11" x14ac:dyDescent="0.3">
      <c r="A342" s="18" t="s">
        <v>45</v>
      </c>
      <c r="B342" s="18" t="s">
        <v>12</v>
      </c>
      <c r="C342" s="18" t="s">
        <v>34</v>
      </c>
      <c r="D342" s="18" t="s">
        <v>810</v>
      </c>
      <c r="E342" s="18" t="s">
        <v>816</v>
      </c>
      <c r="F342" s="18">
        <v>1273261.4000000001</v>
      </c>
      <c r="G342" s="18">
        <v>4804.76</v>
      </c>
      <c r="H342" s="18">
        <v>49924</v>
      </c>
      <c r="I342" s="18">
        <v>2199160</v>
      </c>
      <c r="J342" s="18">
        <v>2199.16</v>
      </c>
      <c r="K342" s="18">
        <v>75.48</v>
      </c>
    </row>
    <row r="343" spans="1:11" x14ac:dyDescent="0.3">
      <c r="A343" s="18" t="s">
        <v>45</v>
      </c>
      <c r="B343" s="18" t="s">
        <v>818</v>
      </c>
      <c r="C343" s="18" t="s">
        <v>34</v>
      </c>
      <c r="D343" s="18" t="s">
        <v>810</v>
      </c>
      <c r="E343" s="18" t="s">
        <v>813</v>
      </c>
      <c r="F343" s="18">
        <v>1968.523608528347</v>
      </c>
      <c r="G343" s="18">
        <v>1968.523608528347</v>
      </c>
      <c r="H343" s="18">
        <v>49924</v>
      </c>
      <c r="I343" s="18">
        <v>2199160</v>
      </c>
      <c r="J343" s="18">
        <v>2199.16</v>
      </c>
      <c r="K343" s="18">
        <v>75.48</v>
      </c>
    </row>
    <row r="344" spans="1:11" x14ac:dyDescent="0.3">
      <c r="A344" s="18" t="s">
        <v>45</v>
      </c>
      <c r="B344" s="18" t="s">
        <v>12</v>
      </c>
      <c r="C344" s="18" t="s">
        <v>23</v>
      </c>
      <c r="D344" s="18" t="s">
        <v>812</v>
      </c>
      <c r="E344" s="18" t="s">
        <v>813</v>
      </c>
      <c r="F344" s="18">
        <v>3604.55</v>
      </c>
      <c r="G344" s="18">
        <v>3604.55</v>
      </c>
      <c r="H344" s="18">
        <v>49924</v>
      </c>
      <c r="I344" s="18">
        <v>2199160</v>
      </c>
      <c r="J344" s="18">
        <v>2199.16</v>
      </c>
      <c r="K344" s="18">
        <v>75.48</v>
      </c>
    </row>
    <row r="345" spans="1:11" x14ac:dyDescent="0.3">
      <c r="A345" s="18" t="s">
        <v>45</v>
      </c>
      <c r="B345" s="18" t="s">
        <v>809</v>
      </c>
      <c r="C345" s="18" t="s">
        <v>8</v>
      </c>
      <c r="D345" s="18" t="s">
        <v>817</v>
      </c>
      <c r="E345" s="18" t="s">
        <v>813</v>
      </c>
      <c r="F345" s="18">
        <v>2388.2432189834822</v>
      </c>
      <c r="G345" s="18">
        <v>2388.2432189834822</v>
      </c>
      <c r="H345" s="18">
        <v>49924</v>
      </c>
      <c r="I345" s="18">
        <v>2199160</v>
      </c>
      <c r="J345" s="18">
        <v>2199.16</v>
      </c>
      <c r="K345" s="18">
        <v>75.48</v>
      </c>
    </row>
    <row r="346" spans="1:11" x14ac:dyDescent="0.3">
      <c r="A346" s="18" t="s">
        <v>102</v>
      </c>
      <c r="B346" s="18" t="s">
        <v>815</v>
      </c>
      <c r="C346" s="18" t="s">
        <v>34</v>
      </c>
      <c r="D346" s="18" t="s">
        <v>810</v>
      </c>
      <c r="E346" s="18" t="s">
        <v>813</v>
      </c>
      <c r="F346" s="18">
        <v>3260.51</v>
      </c>
      <c r="G346" s="18">
        <v>3260.51</v>
      </c>
      <c r="H346" s="18">
        <v>86263</v>
      </c>
      <c r="I346" s="18">
        <v>3213710</v>
      </c>
      <c r="J346" s="18">
        <v>3213.71</v>
      </c>
      <c r="K346" s="18">
        <v>98.39</v>
      </c>
    </row>
    <row r="347" spans="1:11" x14ac:dyDescent="0.3">
      <c r="A347" s="18" t="s">
        <v>102</v>
      </c>
      <c r="B347" s="18" t="s">
        <v>12</v>
      </c>
      <c r="C347" s="18" t="s">
        <v>34</v>
      </c>
      <c r="D347" s="18" t="s">
        <v>810</v>
      </c>
      <c r="E347" s="18" t="s">
        <v>816</v>
      </c>
      <c r="F347" s="18">
        <v>731980.28271876497</v>
      </c>
      <c r="G347" s="18">
        <v>2762.1897461085468</v>
      </c>
      <c r="H347" s="18">
        <v>86263</v>
      </c>
      <c r="I347" s="18">
        <v>3213710</v>
      </c>
      <c r="J347" s="18">
        <v>3213.71</v>
      </c>
      <c r="K347" s="18">
        <v>98.39</v>
      </c>
    </row>
    <row r="348" spans="1:11" x14ac:dyDescent="0.3">
      <c r="A348" s="18" t="s">
        <v>102</v>
      </c>
      <c r="B348" s="18" t="s">
        <v>815</v>
      </c>
      <c r="C348" s="18" t="s">
        <v>34</v>
      </c>
      <c r="D348" s="18" t="s">
        <v>817</v>
      </c>
      <c r="E348" s="18" t="s">
        <v>813</v>
      </c>
      <c r="F348" s="18">
        <v>2788.31</v>
      </c>
      <c r="G348" s="18">
        <v>2788.31</v>
      </c>
      <c r="H348" s="18">
        <v>86263</v>
      </c>
      <c r="I348" s="18">
        <v>3213710</v>
      </c>
      <c r="J348" s="18">
        <v>3213.71</v>
      </c>
      <c r="K348" s="18">
        <v>98.39</v>
      </c>
    </row>
    <row r="349" spans="1:11" x14ac:dyDescent="0.3">
      <c r="A349" s="18" t="s">
        <v>102</v>
      </c>
      <c r="B349" s="18" t="s">
        <v>809</v>
      </c>
      <c r="C349" s="18" t="s">
        <v>13</v>
      </c>
      <c r="D349" s="18" t="s">
        <v>810</v>
      </c>
      <c r="E349" s="18" t="s">
        <v>816</v>
      </c>
      <c r="F349" s="18">
        <v>1027953.55</v>
      </c>
      <c r="G349" s="18">
        <v>3879.07</v>
      </c>
      <c r="H349" s="18">
        <v>86263</v>
      </c>
      <c r="I349" s="18">
        <v>3213710</v>
      </c>
      <c r="J349" s="18">
        <v>3213.71</v>
      </c>
      <c r="K349" s="18">
        <v>98.39</v>
      </c>
    </row>
    <row r="350" spans="1:11" x14ac:dyDescent="0.3">
      <c r="A350" s="18" t="s">
        <v>102</v>
      </c>
      <c r="B350" s="18" t="s">
        <v>815</v>
      </c>
      <c r="C350" s="18" t="s">
        <v>8</v>
      </c>
      <c r="D350" s="18" t="s">
        <v>817</v>
      </c>
      <c r="E350" s="18" t="s">
        <v>816</v>
      </c>
      <c r="F350" s="18">
        <v>244415.38196413609</v>
      </c>
      <c r="G350" s="18">
        <v>922.3221960910796</v>
      </c>
      <c r="H350" s="18">
        <v>86263</v>
      </c>
      <c r="I350" s="18">
        <v>3213710</v>
      </c>
      <c r="J350" s="18">
        <v>3213.71</v>
      </c>
      <c r="K350" s="18">
        <v>98.39</v>
      </c>
    </row>
    <row r="351" spans="1:11" x14ac:dyDescent="0.3">
      <c r="A351" s="18" t="s">
        <v>102</v>
      </c>
      <c r="B351" s="18" t="s">
        <v>818</v>
      </c>
      <c r="C351" s="18" t="s">
        <v>8</v>
      </c>
      <c r="D351" s="18" t="s">
        <v>812</v>
      </c>
      <c r="E351" s="18" t="s">
        <v>816</v>
      </c>
      <c r="F351" s="18">
        <v>145689.04999999999</v>
      </c>
      <c r="G351" s="18">
        <v>549.77</v>
      </c>
      <c r="H351" s="18">
        <v>86263</v>
      </c>
      <c r="I351" s="18">
        <v>3213710</v>
      </c>
      <c r="J351" s="18">
        <v>3213.71</v>
      </c>
      <c r="K351" s="18">
        <v>98.39</v>
      </c>
    </row>
    <row r="352" spans="1:11" x14ac:dyDescent="0.3">
      <c r="A352" s="18" t="s">
        <v>102</v>
      </c>
      <c r="B352" s="18" t="s">
        <v>809</v>
      </c>
      <c r="C352" s="18" t="s">
        <v>23</v>
      </c>
      <c r="D352" s="18" t="s">
        <v>817</v>
      </c>
      <c r="E352" s="18" t="s">
        <v>811</v>
      </c>
      <c r="F352" s="18">
        <v>54366.200000000004</v>
      </c>
      <c r="G352" s="18">
        <v>1941.65</v>
      </c>
      <c r="H352" s="18">
        <v>86263</v>
      </c>
      <c r="I352" s="18">
        <v>3213710</v>
      </c>
      <c r="J352" s="18">
        <v>3213.71</v>
      </c>
      <c r="K352" s="18">
        <v>98.39</v>
      </c>
    </row>
    <row r="353" spans="1:11" x14ac:dyDescent="0.3">
      <c r="A353" s="18" t="s">
        <v>102</v>
      </c>
      <c r="B353" s="18" t="s">
        <v>809</v>
      </c>
      <c r="C353" s="18" t="s">
        <v>13</v>
      </c>
      <c r="D353" s="18" t="s">
        <v>810</v>
      </c>
      <c r="E353" s="18" t="s">
        <v>811</v>
      </c>
      <c r="F353" s="18">
        <v>118277.60108826197</v>
      </c>
      <c r="G353" s="18">
        <v>4224.2000388664992</v>
      </c>
      <c r="H353" s="18">
        <v>86263</v>
      </c>
      <c r="I353" s="18">
        <v>3213710</v>
      </c>
      <c r="J353" s="18">
        <v>3213.71</v>
      </c>
      <c r="K353" s="18">
        <v>98.39</v>
      </c>
    </row>
    <row r="354" spans="1:11" x14ac:dyDescent="0.3">
      <c r="A354" s="18" t="s">
        <v>102</v>
      </c>
      <c r="B354" s="18" t="s">
        <v>818</v>
      </c>
      <c r="C354" s="18" t="s">
        <v>23</v>
      </c>
      <c r="D354" s="18" t="s">
        <v>810</v>
      </c>
      <c r="E354" s="18" t="s">
        <v>811</v>
      </c>
      <c r="F354" s="18">
        <v>100722.22400975566</v>
      </c>
      <c r="G354" s="18">
        <v>3597.2222860627021</v>
      </c>
      <c r="H354" s="18">
        <v>86263</v>
      </c>
      <c r="I354" s="18">
        <v>3213710</v>
      </c>
      <c r="J354" s="18">
        <v>3213.71</v>
      </c>
      <c r="K354" s="18">
        <v>98.39</v>
      </c>
    </row>
    <row r="355" spans="1:11" x14ac:dyDescent="0.3">
      <c r="A355" s="18" t="s">
        <v>102</v>
      </c>
      <c r="B355" s="18" t="s">
        <v>12</v>
      </c>
      <c r="C355" s="18" t="s">
        <v>8</v>
      </c>
      <c r="D355" s="18" t="s">
        <v>817</v>
      </c>
      <c r="E355" s="18" t="s">
        <v>813</v>
      </c>
      <c r="F355" s="18">
        <v>4065.737664597465</v>
      </c>
      <c r="G355" s="18">
        <v>4065.737664597465</v>
      </c>
      <c r="H355" s="18">
        <v>86263</v>
      </c>
      <c r="I355" s="18">
        <v>3213710</v>
      </c>
      <c r="J355" s="18">
        <v>3213.71</v>
      </c>
      <c r="K355" s="18">
        <v>98.39</v>
      </c>
    </row>
    <row r="356" spans="1:11" x14ac:dyDescent="0.3">
      <c r="A356" s="18" t="s">
        <v>102</v>
      </c>
      <c r="B356" s="18" t="s">
        <v>814</v>
      </c>
      <c r="C356" s="18" t="s">
        <v>34</v>
      </c>
      <c r="D356" s="18" t="s">
        <v>810</v>
      </c>
      <c r="E356" s="18" t="s">
        <v>816</v>
      </c>
      <c r="F356" s="18">
        <v>888513.36281486019</v>
      </c>
      <c r="G356" s="18">
        <v>3352.880614395699</v>
      </c>
      <c r="H356" s="18">
        <v>86263</v>
      </c>
      <c r="I356" s="18">
        <v>3213710</v>
      </c>
      <c r="J356" s="18">
        <v>3213.71</v>
      </c>
      <c r="K356" s="18">
        <v>98.39</v>
      </c>
    </row>
    <row r="357" spans="1:11" x14ac:dyDescent="0.3">
      <c r="A357" s="18" t="s">
        <v>63</v>
      </c>
      <c r="B357" s="18" t="s">
        <v>818</v>
      </c>
      <c r="C357" s="18" t="s">
        <v>34</v>
      </c>
      <c r="D357" s="18" t="s">
        <v>817</v>
      </c>
      <c r="E357" s="18" t="s">
        <v>813</v>
      </c>
      <c r="F357" s="18">
        <v>525.24931204508346</v>
      </c>
      <c r="G357" s="18">
        <v>525.24931204508346</v>
      </c>
      <c r="H357" s="18">
        <v>33688</v>
      </c>
      <c r="I357" s="18">
        <v>9495480</v>
      </c>
      <c r="J357" s="18">
        <v>9495.48</v>
      </c>
      <c r="K357" s="18">
        <v>55.55</v>
      </c>
    </row>
    <row r="358" spans="1:11" x14ac:dyDescent="0.3">
      <c r="A358" s="18" t="s">
        <v>63</v>
      </c>
      <c r="B358" s="18" t="s">
        <v>12</v>
      </c>
      <c r="C358" s="18" t="s">
        <v>34</v>
      </c>
      <c r="D358" s="18" t="s">
        <v>817</v>
      </c>
      <c r="E358" s="18" t="s">
        <v>811</v>
      </c>
      <c r="F358" s="18">
        <v>132287.68937151987</v>
      </c>
      <c r="G358" s="18">
        <v>4724.5603346971384</v>
      </c>
      <c r="H358" s="18">
        <v>33688</v>
      </c>
      <c r="I358" s="18">
        <v>9495480</v>
      </c>
      <c r="J358" s="18">
        <v>9495.48</v>
      </c>
      <c r="K358" s="18">
        <v>55.55</v>
      </c>
    </row>
    <row r="359" spans="1:11" x14ac:dyDescent="0.3">
      <c r="A359" s="18" t="s">
        <v>63</v>
      </c>
      <c r="B359" s="18" t="s">
        <v>12</v>
      </c>
      <c r="C359" s="18" t="s">
        <v>34</v>
      </c>
      <c r="D359" s="18" t="s">
        <v>812</v>
      </c>
      <c r="E359" s="18" t="s">
        <v>816</v>
      </c>
      <c r="F359" s="18">
        <v>219613.45</v>
      </c>
      <c r="G359" s="18">
        <v>828.73</v>
      </c>
      <c r="H359" s="18">
        <v>33688</v>
      </c>
      <c r="I359" s="18">
        <v>9495480</v>
      </c>
      <c r="J359" s="18">
        <v>9495.48</v>
      </c>
      <c r="K359" s="18">
        <v>55.55</v>
      </c>
    </row>
    <row r="360" spans="1:11" x14ac:dyDescent="0.3">
      <c r="A360" s="18" t="s">
        <v>63</v>
      </c>
      <c r="B360" s="18" t="s">
        <v>12</v>
      </c>
      <c r="C360" s="18" t="s">
        <v>34</v>
      </c>
      <c r="D360" s="18" t="s">
        <v>810</v>
      </c>
      <c r="E360" s="18" t="s">
        <v>816</v>
      </c>
      <c r="F360" s="18">
        <v>822705.75</v>
      </c>
      <c r="G360" s="18">
        <v>3104.55</v>
      </c>
      <c r="H360" s="18">
        <v>33688</v>
      </c>
      <c r="I360" s="18">
        <v>9495480</v>
      </c>
      <c r="J360" s="18">
        <v>9495.48</v>
      </c>
      <c r="K360" s="18">
        <v>55.55</v>
      </c>
    </row>
    <row r="361" spans="1:11" x14ac:dyDescent="0.3">
      <c r="A361" s="18" t="s">
        <v>63</v>
      </c>
      <c r="B361" s="18" t="s">
        <v>809</v>
      </c>
      <c r="C361" s="18" t="s">
        <v>34</v>
      </c>
      <c r="D361" s="18" t="s">
        <v>810</v>
      </c>
      <c r="E361" s="18" t="s">
        <v>811</v>
      </c>
      <c r="F361" s="18">
        <v>24576.394796079323</v>
      </c>
      <c r="G361" s="18">
        <v>877.72838557426155</v>
      </c>
      <c r="H361" s="18">
        <v>33688</v>
      </c>
      <c r="I361" s="18">
        <v>9495480</v>
      </c>
      <c r="J361" s="18">
        <v>9495.48</v>
      </c>
      <c r="K361" s="18">
        <v>55.55</v>
      </c>
    </row>
    <row r="362" spans="1:11" x14ac:dyDescent="0.3">
      <c r="A362" s="18" t="s">
        <v>63</v>
      </c>
      <c r="B362" s="18" t="s">
        <v>818</v>
      </c>
      <c r="C362" s="18" t="s">
        <v>8</v>
      </c>
      <c r="D362" s="18" t="s">
        <v>810</v>
      </c>
      <c r="E362" s="18" t="s">
        <v>816</v>
      </c>
      <c r="F362" s="18">
        <v>1292238.05</v>
      </c>
      <c r="G362" s="18">
        <v>4876.37</v>
      </c>
      <c r="H362" s="18">
        <v>33688</v>
      </c>
      <c r="I362" s="18">
        <v>9495480</v>
      </c>
      <c r="J362" s="18">
        <v>9495.48</v>
      </c>
      <c r="K362" s="18">
        <v>55.55</v>
      </c>
    </row>
    <row r="363" spans="1:11" x14ac:dyDescent="0.3">
      <c r="A363" s="18" t="s">
        <v>63</v>
      </c>
      <c r="B363" s="18" t="s">
        <v>818</v>
      </c>
      <c r="C363" s="18" t="s">
        <v>23</v>
      </c>
      <c r="D363" s="18" t="s">
        <v>812</v>
      </c>
      <c r="E363" s="18" t="s">
        <v>811</v>
      </c>
      <c r="F363" s="18">
        <v>23019.08</v>
      </c>
      <c r="G363" s="18">
        <v>822.11</v>
      </c>
      <c r="H363" s="18">
        <v>33688</v>
      </c>
      <c r="I363" s="18">
        <v>9495480</v>
      </c>
      <c r="J363" s="18">
        <v>9495.48</v>
      </c>
      <c r="K363" s="18">
        <v>55.55</v>
      </c>
    </row>
    <row r="364" spans="1:11" x14ac:dyDescent="0.3">
      <c r="A364" s="18" t="s">
        <v>63</v>
      </c>
      <c r="B364" s="18" t="s">
        <v>815</v>
      </c>
      <c r="C364" s="18" t="s">
        <v>34</v>
      </c>
      <c r="D364" s="18" t="s">
        <v>817</v>
      </c>
      <c r="E364" s="18" t="s">
        <v>816</v>
      </c>
      <c r="F364" s="18">
        <v>1239948.25</v>
      </c>
      <c r="G364" s="18">
        <v>4679.05</v>
      </c>
      <c r="H364" s="18">
        <v>33688</v>
      </c>
      <c r="I364" s="18">
        <v>9495480</v>
      </c>
      <c r="J364" s="18">
        <v>9495.48</v>
      </c>
      <c r="K364" s="18">
        <v>55.55</v>
      </c>
    </row>
    <row r="365" spans="1:11" x14ac:dyDescent="0.3">
      <c r="A365" s="18" t="s">
        <v>63</v>
      </c>
      <c r="B365" s="18" t="s">
        <v>814</v>
      </c>
      <c r="C365" s="18" t="s">
        <v>23</v>
      </c>
      <c r="D365" s="18" t="s">
        <v>817</v>
      </c>
      <c r="E365" s="18" t="s">
        <v>813</v>
      </c>
      <c r="F365" s="18">
        <v>3245.36</v>
      </c>
      <c r="G365" s="18">
        <v>3245.36</v>
      </c>
      <c r="H365" s="18">
        <v>33688</v>
      </c>
      <c r="I365" s="18">
        <v>9495480</v>
      </c>
      <c r="J365" s="18">
        <v>9495.48</v>
      </c>
      <c r="K365" s="18">
        <v>55.55</v>
      </c>
    </row>
    <row r="366" spans="1:11" x14ac:dyDescent="0.3">
      <c r="A366" s="18" t="s">
        <v>63</v>
      </c>
      <c r="B366" s="18" t="s">
        <v>809</v>
      </c>
      <c r="C366" s="18" t="s">
        <v>34</v>
      </c>
      <c r="D366" s="18" t="s">
        <v>817</v>
      </c>
      <c r="E366" s="18" t="s">
        <v>811</v>
      </c>
      <c r="F366" s="18">
        <v>17853.64</v>
      </c>
      <c r="G366" s="18">
        <v>637.63</v>
      </c>
      <c r="H366" s="18">
        <v>33688</v>
      </c>
      <c r="I366" s="18">
        <v>9495480</v>
      </c>
      <c r="J366" s="18">
        <v>9495.48</v>
      </c>
      <c r="K366" s="18">
        <v>55.55</v>
      </c>
    </row>
    <row r="367" spans="1:11" x14ac:dyDescent="0.3">
      <c r="A367" s="18" t="s">
        <v>63</v>
      </c>
      <c r="B367" s="18" t="s">
        <v>815</v>
      </c>
      <c r="C367" s="18" t="s">
        <v>8</v>
      </c>
      <c r="D367" s="18" t="s">
        <v>810</v>
      </c>
      <c r="E367" s="18" t="s">
        <v>813</v>
      </c>
      <c r="F367" s="18">
        <v>4416.2129788926404</v>
      </c>
      <c r="G367" s="18">
        <v>4416.2129788926404</v>
      </c>
      <c r="H367" s="18">
        <v>33688</v>
      </c>
      <c r="I367" s="18">
        <v>9495480</v>
      </c>
      <c r="J367" s="18">
        <v>9495.48</v>
      </c>
      <c r="K367" s="18">
        <v>55.55</v>
      </c>
    </row>
    <row r="368" spans="1:11" x14ac:dyDescent="0.3">
      <c r="A368" s="18" t="s">
        <v>63</v>
      </c>
      <c r="B368" s="18" t="s">
        <v>818</v>
      </c>
      <c r="C368" s="18" t="s">
        <v>13</v>
      </c>
      <c r="D368" s="18" t="s">
        <v>812</v>
      </c>
      <c r="E368" s="18" t="s">
        <v>811</v>
      </c>
      <c r="F368" s="18">
        <v>33881.96</v>
      </c>
      <c r="G368" s="18">
        <v>1210.07</v>
      </c>
      <c r="H368" s="18">
        <v>33688</v>
      </c>
      <c r="I368" s="18">
        <v>9495480</v>
      </c>
      <c r="J368" s="18">
        <v>9495.48</v>
      </c>
      <c r="K368" s="18">
        <v>55.55</v>
      </c>
    </row>
    <row r="369" spans="1:11" x14ac:dyDescent="0.3">
      <c r="A369" s="18" t="s">
        <v>63</v>
      </c>
      <c r="B369" s="18" t="s">
        <v>814</v>
      </c>
      <c r="C369" s="18" t="s">
        <v>23</v>
      </c>
      <c r="D369" s="18" t="s">
        <v>812</v>
      </c>
      <c r="E369" s="18" t="s">
        <v>816</v>
      </c>
      <c r="F369" s="18">
        <v>1029063.9</v>
      </c>
      <c r="G369" s="18">
        <v>3883.26</v>
      </c>
      <c r="H369" s="18">
        <v>33688</v>
      </c>
      <c r="I369" s="18">
        <v>9495480</v>
      </c>
      <c r="J369" s="18">
        <v>9495.48</v>
      </c>
      <c r="K369" s="18">
        <v>55.55</v>
      </c>
    </row>
    <row r="370" spans="1:11" x14ac:dyDescent="0.3">
      <c r="A370" s="18" t="s">
        <v>63</v>
      </c>
      <c r="B370" s="18" t="s">
        <v>815</v>
      </c>
      <c r="C370" s="18" t="s">
        <v>23</v>
      </c>
      <c r="D370" s="18" t="s">
        <v>812</v>
      </c>
      <c r="E370" s="18" t="s">
        <v>811</v>
      </c>
      <c r="F370" s="18">
        <v>128950.07999999999</v>
      </c>
      <c r="G370" s="18">
        <v>4605.3599999999997</v>
      </c>
      <c r="H370" s="18">
        <v>33688</v>
      </c>
      <c r="I370" s="18">
        <v>9495480</v>
      </c>
      <c r="J370" s="18">
        <v>9495.48</v>
      </c>
      <c r="K370" s="18">
        <v>55.55</v>
      </c>
    </row>
    <row r="371" spans="1:11" x14ac:dyDescent="0.3">
      <c r="A371" s="18" t="s">
        <v>159</v>
      </c>
      <c r="B371" s="18" t="s">
        <v>818</v>
      </c>
      <c r="C371" s="18" t="s">
        <v>34</v>
      </c>
      <c r="D371" s="18" t="s">
        <v>817</v>
      </c>
      <c r="E371" s="18" t="s">
        <v>811</v>
      </c>
      <c r="F371" s="18">
        <v>54338.76</v>
      </c>
      <c r="G371" s="18">
        <v>1940.67</v>
      </c>
      <c r="H371" s="18">
        <v>47727</v>
      </c>
      <c r="I371" s="18">
        <v>8907330</v>
      </c>
      <c r="J371" s="18">
        <v>8907.33</v>
      </c>
      <c r="K371" s="18">
        <v>47.4</v>
      </c>
    </row>
    <row r="372" spans="1:11" x14ac:dyDescent="0.3">
      <c r="A372" s="18" t="s">
        <v>159</v>
      </c>
      <c r="B372" s="18" t="s">
        <v>814</v>
      </c>
      <c r="C372" s="18" t="s">
        <v>34</v>
      </c>
      <c r="D372" s="18" t="s">
        <v>817</v>
      </c>
      <c r="E372" s="18" t="s">
        <v>816</v>
      </c>
      <c r="F372" s="18">
        <v>681436.9</v>
      </c>
      <c r="G372" s="18">
        <v>2571.46</v>
      </c>
      <c r="H372" s="18">
        <v>47727</v>
      </c>
      <c r="I372" s="18">
        <v>8907330</v>
      </c>
      <c r="J372" s="18">
        <v>8907.33</v>
      </c>
      <c r="K372" s="18">
        <v>47.4</v>
      </c>
    </row>
    <row r="373" spans="1:11" x14ac:dyDescent="0.3">
      <c r="A373" s="18" t="s">
        <v>159</v>
      </c>
      <c r="B373" s="18" t="s">
        <v>12</v>
      </c>
      <c r="C373" s="18" t="s">
        <v>8</v>
      </c>
      <c r="D373" s="18" t="s">
        <v>812</v>
      </c>
      <c r="E373" s="18" t="s">
        <v>816</v>
      </c>
      <c r="F373" s="18">
        <v>1102980.3499999999</v>
      </c>
      <c r="G373" s="18">
        <v>4162.1899999999996</v>
      </c>
      <c r="H373" s="18">
        <v>47727</v>
      </c>
      <c r="I373" s="18">
        <v>8907330</v>
      </c>
      <c r="J373" s="18">
        <v>8907.33</v>
      </c>
      <c r="K373" s="18">
        <v>47.4</v>
      </c>
    </row>
    <row r="374" spans="1:11" x14ac:dyDescent="0.3">
      <c r="A374" s="18" t="s">
        <v>159</v>
      </c>
      <c r="B374" s="18" t="s">
        <v>809</v>
      </c>
      <c r="C374" s="18" t="s">
        <v>13</v>
      </c>
      <c r="D374" s="18" t="s">
        <v>817</v>
      </c>
      <c r="E374" s="18" t="s">
        <v>816</v>
      </c>
      <c r="F374" s="18">
        <v>1438715.8174546408</v>
      </c>
      <c r="G374" s="18">
        <v>5429.1162922816629</v>
      </c>
      <c r="H374" s="18">
        <v>47727</v>
      </c>
      <c r="I374" s="18">
        <v>8907330</v>
      </c>
      <c r="J374" s="18">
        <v>8907.33</v>
      </c>
      <c r="K374" s="18">
        <v>47.4</v>
      </c>
    </row>
    <row r="375" spans="1:11" x14ac:dyDescent="0.3">
      <c r="A375" s="18" t="s">
        <v>159</v>
      </c>
      <c r="B375" s="18" t="s">
        <v>12</v>
      </c>
      <c r="C375" s="18" t="s">
        <v>23</v>
      </c>
      <c r="D375" s="18" t="s">
        <v>812</v>
      </c>
      <c r="E375" s="18" t="s">
        <v>811</v>
      </c>
      <c r="F375" s="18">
        <v>78477.840000000011</v>
      </c>
      <c r="G375" s="18">
        <v>2802.78</v>
      </c>
      <c r="H375" s="18">
        <v>47727</v>
      </c>
      <c r="I375" s="18">
        <v>8907330</v>
      </c>
      <c r="J375" s="18">
        <v>8907.33</v>
      </c>
      <c r="K375" s="18">
        <v>47.4</v>
      </c>
    </row>
    <row r="376" spans="1:11" x14ac:dyDescent="0.3">
      <c r="A376" s="18" t="s">
        <v>159</v>
      </c>
      <c r="B376" s="18" t="s">
        <v>818</v>
      </c>
      <c r="C376" s="18" t="s">
        <v>8</v>
      </c>
      <c r="D376" s="18" t="s">
        <v>812</v>
      </c>
      <c r="E376" s="18" t="s">
        <v>811</v>
      </c>
      <c r="F376" s="18">
        <v>52679.48</v>
      </c>
      <c r="G376" s="18">
        <v>1881.41</v>
      </c>
      <c r="H376" s="18">
        <v>47727</v>
      </c>
      <c r="I376" s="18">
        <v>8907330</v>
      </c>
      <c r="J376" s="18">
        <v>8907.33</v>
      </c>
      <c r="K376" s="18">
        <v>47.4</v>
      </c>
    </row>
    <row r="377" spans="1:11" x14ac:dyDescent="0.3">
      <c r="A377" s="18" t="s">
        <v>167</v>
      </c>
      <c r="B377" s="18" t="s">
        <v>809</v>
      </c>
      <c r="C377" s="18" t="s">
        <v>34</v>
      </c>
      <c r="D377" s="18" t="s">
        <v>817</v>
      </c>
      <c r="E377" s="18" t="s">
        <v>813</v>
      </c>
      <c r="F377" s="18">
        <v>771.92290011566217</v>
      </c>
      <c r="G377" s="18">
        <v>771.92290011566217</v>
      </c>
      <c r="H377" s="18">
        <v>67213</v>
      </c>
      <c r="I377" s="18">
        <v>5533810</v>
      </c>
      <c r="J377" s="18">
        <v>5533.81</v>
      </c>
      <c r="K377" s="18">
        <v>90.88</v>
      </c>
    </row>
    <row r="378" spans="1:11" x14ac:dyDescent="0.3">
      <c r="A378" s="18" t="s">
        <v>167</v>
      </c>
      <c r="B378" s="18" t="s">
        <v>814</v>
      </c>
      <c r="C378" s="18" t="s">
        <v>23</v>
      </c>
      <c r="D378" s="18" t="s">
        <v>817</v>
      </c>
      <c r="E378" s="18" t="s">
        <v>813</v>
      </c>
      <c r="F378" s="18">
        <v>437.58</v>
      </c>
      <c r="G378" s="18">
        <v>437.58</v>
      </c>
      <c r="H378" s="18">
        <v>67213</v>
      </c>
      <c r="I378" s="18">
        <v>5533810</v>
      </c>
      <c r="J378" s="18">
        <v>5533.81</v>
      </c>
      <c r="K378" s="18">
        <v>90.88</v>
      </c>
    </row>
    <row r="379" spans="1:11" x14ac:dyDescent="0.3">
      <c r="A379" s="18" t="s">
        <v>167</v>
      </c>
      <c r="B379" s="18" t="s">
        <v>12</v>
      </c>
      <c r="C379" s="18" t="s">
        <v>23</v>
      </c>
      <c r="D379" s="18" t="s">
        <v>817</v>
      </c>
      <c r="E379" s="18" t="s">
        <v>811</v>
      </c>
      <c r="F379" s="18">
        <v>28870.239999999998</v>
      </c>
      <c r="G379" s="18">
        <v>1031.08</v>
      </c>
      <c r="H379" s="18">
        <v>67213</v>
      </c>
      <c r="I379" s="18">
        <v>5533810</v>
      </c>
      <c r="J379" s="18">
        <v>5533.81</v>
      </c>
      <c r="K379" s="18">
        <v>90.88</v>
      </c>
    </row>
    <row r="380" spans="1:11" x14ac:dyDescent="0.3">
      <c r="A380" s="18" t="s">
        <v>167</v>
      </c>
      <c r="B380" s="18" t="s">
        <v>809</v>
      </c>
      <c r="C380" s="18" t="s">
        <v>8</v>
      </c>
      <c r="D380" s="18" t="s">
        <v>817</v>
      </c>
      <c r="E380" s="18" t="s">
        <v>813</v>
      </c>
      <c r="F380" s="18">
        <v>2912.25026796272</v>
      </c>
      <c r="G380" s="18">
        <v>2912.25026796272</v>
      </c>
      <c r="H380" s="18">
        <v>67213</v>
      </c>
      <c r="I380" s="18">
        <v>5533810</v>
      </c>
      <c r="J380" s="18">
        <v>5533.81</v>
      </c>
      <c r="K380" s="18">
        <v>90.88</v>
      </c>
    </row>
    <row r="381" spans="1:11" x14ac:dyDescent="0.3">
      <c r="A381" s="18" t="s">
        <v>167</v>
      </c>
      <c r="B381" s="18" t="s">
        <v>815</v>
      </c>
      <c r="C381" s="18" t="s">
        <v>23</v>
      </c>
      <c r="D381" s="18" t="s">
        <v>817</v>
      </c>
      <c r="E381" s="18" t="s">
        <v>811</v>
      </c>
      <c r="F381" s="18">
        <v>120915.76000000001</v>
      </c>
      <c r="G381" s="18">
        <v>4318.42</v>
      </c>
      <c r="H381" s="18">
        <v>67213</v>
      </c>
      <c r="I381" s="18">
        <v>5533810</v>
      </c>
      <c r="J381" s="18">
        <v>5533.81</v>
      </c>
      <c r="K381" s="18">
        <v>90.88</v>
      </c>
    </row>
    <row r="382" spans="1:11" x14ac:dyDescent="0.3">
      <c r="A382" s="18" t="s">
        <v>185</v>
      </c>
      <c r="B382" s="18" t="s">
        <v>815</v>
      </c>
      <c r="C382" s="18" t="s">
        <v>13</v>
      </c>
      <c r="D382" s="18" t="s">
        <v>810</v>
      </c>
      <c r="E382" s="18" t="s">
        <v>811</v>
      </c>
      <c r="F382" s="18">
        <v>101649.8</v>
      </c>
      <c r="G382" s="18">
        <v>3630.35</v>
      </c>
      <c r="H382" s="18">
        <v>24913</v>
      </c>
      <c r="I382" s="18">
        <v>5727270</v>
      </c>
      <c r="J382" s="18">
        <v>5727.27</v>
      </c>
      <c r="K382" s="18">
        <v>78.849999999999994</v>
      </c>
    </row>
    <row r="383" spans="1:11" x14ac:dyDescent="0.3">
      <c r="A383" s="18" t="s">
        <v>185</v>
      </c>
      <c r="B383" s="18" t="s">
        <v>814</v>
      </c>
      <c r="C383" s="18" t="s">
        <v>13</v>
      </c>
      <c r="D383" s="18" t="s">
        <v>812</v>
      </c>
      <c r="E383" s="18" t="s">
        <v>813</v>
      </c>
      <c r="F383" s="18">
        <v>1084.81</v>
      </c>
      <c r="G383" s="18">
        <v>1084.81</v>
      </c>
      <c r="H383" s="18">
        <v>24913</v>
      </c>
      <c r="I383" s="18">
        <v>5727270</v>
      </c>
      <c r="J383" s="18">
        <v>5727.27</v>
      </c>
      <c r="K383" s="18">
        <v>78.849999999999994</v>
      </c>
    </row>
    <row r="384" spans="1:11" x14ac:dyDescent="0.3">
      <c r="A384" s="18" t="s">
        <v>185</v>
      </c>
      <c r="B384" s="18" t="s">
        <v>818</v>
      </c>
      <c r="C384" s="18" t="s">
        <v>34</v>
      </c>
      <c r="D384" s="18" t="s">
        <v>812</v>
      </c>
      <c r="E384" s="18" t="s">
        <v>816</v>
      </c>
      <c r="F384" s="18">
        <v>696780.4</v>
      </c>
      <c r="G384" s="18">
        <v>2629.36</v>
      </c>
      <c r="H384" s="18">
        <v>24913</v>
      </c>
      <c r="I384" s="18">
        <v>5727270</v>
      </c>
      <c r="J384" s="18">
        <v>5727.27</v>
      </c>
      <c r="K384" s="18">
        <v>78.849999999999994</v>
      </c>
    </row>
    <row r="385" spans="1:11" x14ac:dyDescent="0.3">
      <c r="A385" s="18" t="s">
        <v>185</v>
      </c>
      <c r="B385" s="18" t="s">
        <v>809</v>
      </c>
      <c r="C385" s="18" t="s">
        <v>13</v>
      </c>
      <c r="D385" s="18" t="s">
        <v>812</v>
      </c>
      <c r="E385" s="18" t="s">
        <v>816</v>
      </c>
      <c r="F385" s="18">
        <v>818192.8</v>
      </c>
      <c r="G385" s="18">
        <v>3087.52</v>
      </c>
      <c r="H385" s="18">
        <v>24913</v>
      </c>
      <c r="I385" s="18">
        <v>5727270</v>
      </c>
      <c r="J385" s="18">
        <v>5727.27</v>
      </c>
      <c r="K385" s="18">
        <v>78.849999999999994</v>
      </c>
    </row>
    <row r="386" spans="1:11" x14ac:dyDescent="0.3">
      <c r="A386" s="18" t="s">
        <v>185</v>
      </c>
      <c r="B386" s="18" t="s">
        <v>818</v>
      </c>
      <c r="C386" s="18" t="s">
        <v>34</v>
      </c>
      <c r="D386" s="18" t="s">
        <v>817</v>
      </c>
      <c r="E386" s="18" t="s">
        <v>816</v>
      </c>
      <c r="F386" s="18">
        <v>234397.8</v>
      </c>
      <c r="G386" s="18">
        <v>884.52</v>
      </c>
      <c r="H386" s="18">
        <v>24913</v>
      </c>
      <c r="I386" s="18">
        <v>5727270</v>
      </c>
      <c r="J386" s="18">
        <v>5727.27</v>
      </c>
      <c r="K386" s="18">
        <v>78.849999999999994</v>
      </c>
    </row>
    <row r="387" spans="1:11" x14ac:dyDescent="0.3">
      <c r="A387" s="18" t="s">
        <v>185</v>
      </c>
      <c r="B387" s="18" t="s">
        <v>815</v>
      </c>
      <c r="C387" s="18" t="s">
        <v>34</v>
      </c>
      <c r="D387" s="18" t="s">
        <v>817</v>
      </c>
      <c r="E387" s="18" t="s">
        <v>816</v>
      </c>
      <c r="F387" s="18">
        <v>79992.900000000009</v>
      </c>
      <c r="G387" s="18">
        <v>301.86</v>
      </c>
      <c r="H387" s="18">
        <v>24913</v>
      </c>
      <c r="I387" s="18">
        <v>5727270</v>
      </c>
      <c r="J387" s="18">
        <v>5727.27</v>
      </c>
      <c r="K387" s="18">
        <v>78.849999999999994</v>
      </c>
    </row>
    <row r="388" spans="1:11" x14ac:dyDescent="0.3">
      <c r="A388" s="18" t="s">
        <v>185</v>
      </c>
      <c r="B388" s="18" t="s">
        <v>814</v>
      </c>
      <c r="C388" s="18" t="s">
        <v>8</v>
      </c>
      <c r="D388" s="18" t="s">
        <v>817</v>
      </c>
      <c r="E388" s="18" t="s">
        <v>811</v>
      </c>
      <c r="F388" s="18">
        <v>89817.279999999999</v>
      </c>
      <c r="G388" s="18">
        <v>3207.76</v>
      </c>
      <c r="H388" s="18">
        <v>24913</v>
      </c>
      <c r="I388" s="18">
        <v>5727270</v>
      </c>
      <c r="J388" s="18">
        <v>5727.27</v>
      </c>
      <c r="K388" s="18">
        <v>78.849999999999994</v>
      </c>
    </row>
    <row r="389" spans="1:11" x14ac:dyDescent="0.3">
      <c r="A389" s="18" t="s">
        <v>185</v>
      </c>
      <c r="B389" s="18" t="s">
        <v>12</v>
      </c>
      <c r="C389" s="18" t="s">
        <v>8</v>
      </c>
      <c r="D389" s="18" t="s">
        <v>812</v>
      </c>
      <c r="E389" s="18" t="s">
        <v>813</v>
      </c>
      <c r="F389" s="18">
        <v>316.76</v>
      </c>
      <c r="G389" s="18">
        <v>316.76</v>
      </c>
      <c r="H389" s="18">
        <v>24913</v>
      </c>
      <c r="I389" s="18">
        <v>5727270</v>
      </c>
      <c r="J389" s="18">
        <v>5727.27</v>
      </c>
      <c r="K389" s="18">
        <v>78.849999999999994</v>
      </c>
    </row>
    <row r="390" spans="1:11" x14ac:dyDescent="0.3">
      <c r="A390" s="18" t="s">
        <v>185</v>
      </c>
      <c r="B390" s="18" t="s">
        <v>815</v>
      </c>
      <c r="C390" s="18" t="s">
        <v>13</v>
      </c>
      <c r="D390" s="18" t="s">
        <v>810</v>
      </c>
      <c r="E390" s="18" t="s">
        <v>811</v>
      </c>
      <c r="F390" s="18">
        <v>20457.36</v>
      </c>
      <c r="G390" s="18">
        <v>730.62</v>
      </c>
      <c r="H390" s="18">
        <v>24913</v>
      </c>
      <c r="I390" s="18">
        <v>5727270</v>
      </c>
      <c r="J390" s="18">
        <v>5727.27</v>
      </c>
      <c r="K390" s="18">
        <v>78.849999999999994</v>
      </c>
    </row>
    <row r="391" spans="1:11" x14ac:dyDescent="0.3">
      <c r="A391" s="18" t="s">
        <v>185</v>
      </c>
      <c r="B391" s="18" t="s">
        <v>814</v>
      </c>
      <c r="C391" s="18" t="s">
        <v>8</v>
      </c>
      <c r="D391" s="18" t="s">
        <v>817</v>
      </c>
      <c r="E391" s="18" t="s">
        <v>816</v>
      </c>
      <c r="F391" s="18">
        <v>1103083.7</v>
      </c>
      <c r="G391" s="18">
        <v>4162.58</v>
      </c>
      <c r="H391" s="18">
        <v>24913</v>
      </c>
      <c r="I391" s="18">
        <v>5727270</v>
      </c>
      <c r="J391" s="18">
        <v>5727.27</v>
      </c>
      <c r="K391" s="18">
        <v>78.849999999999994</v>
      </c>
    </row>
    <row r="392" spans="1:11" x14ac:dyDescent="0.3">
      <c r="A392" s="18" t="s">
        <v>185</v>
      </c>
      <c r="B392" s="18" t="s">
        <v>818</v>
      </c>
      <c r="C392" s="18" t="s">
        <v>8</v>
      </c>
      <c r="D392" s="18" t="s">
        <v>812</v>
      </c>
      <c r="E392" s="18" t="s">
        <v>811</v>
      </c>
      <c r="F392" s="18">
        <v>51194.36</v>
      </c>
      <c r="G392" s="18">
        <v>1828.37</v>
      </c>
      <c r="H392" s="18">
        <v>24913</v>
      </c>
      <c r="I392" s="18">
        <v>5727270</v>
      </c>
      <c r="J392" s="18">
        <v>5727.27</v>
      </c>
      <c r="K392" s="18">
        <v>78.849999999999994</v>
      </c>
    </row>
    <row r="393" spans="1:11" x14ac:dyDescent="0.3">
      <c r="A393" s="18" t="s">
        <v>96</v>
      </c>
      <c r="B393" s="18" t="s">
        <v>814</v>
      </c>
      <c r="C393" s="18" t="s">
        <v>13</v>
      </c>
      <c r="D393" s="18" t="s">
        <v>812</v>
      </c>
      <c r="E393" s="18" t="s">
        <v>813</v>
      </c>
      <c r="F393" s="18">
        <v>1876.955465715984</v>
      </c>
      <c r="G393" s="18">
        <v>1876.955465715984</v>
      </c>
      <c r="H393" s="18">
        <v>53942</v>
      </c>
      <c r="I393" s="18">
        <v>5904310</v>
      </c>
      <c r="J393" s="18">
        <v>5904.31</v>
      </c>
      <c r="K393" s="18">
        <v>32.78</v>
      </c>
    </row>
    <row r="394" spans="1:11" x14ac:dyDescent="0.3">
      <c r="A394" s="18" t="s">
        <v>96</v>
      </c>
      <c r="B394" s="18" t="s">
        <v>815</v>
      </c>
      <c r="C394" s="18" t="s">
        <v>8</v>
      </c>
      <c r="D394" s="18" t="s">
        <v>817</v>
      </c>
      <c r="E394" s="18" t="s">
        <v>811</v>
      </c>
      <c r="F394" s="18">
        <v>77491.160642598086</v>
      </c>
      <c r="G394" s="18">
        <v>2767.5414515213602</v>
      </c>
      <c r="H394" s="18">
        <v>53942</v>
      </c>
      <c r="I394" s="18">
        <v>5904310</v>
      </c>
      <c r="J394" s="18">
        <v>5904.31</v>
      </c>
      <c r="K394" s="18">
        <v>32.78</v>
      </c>
    </row>
    <row r="395" spans="1:11" x14ac:dyDescent="0.3">
      <c r="A395" s="18" t="s">
        <v>96</v>
      </c>
      <c r="B395" s="18" t="s">
        <v>815</v>
      </c>
      <c r="C395" s="18" t="s">
        <v>23</v>
      </c>
      <c r="D395" s="18" t="s">
        <v>810</v>
      </c>
      <c r="E395" s="18" t="s">
        <v>811</v>
      </c>
      <c r="F395" s="18">
        <v>68628.28</v>
      </c>
      <c r="G395" s="18">
        <v>2451.0100000000002</v>
      </c>
      <c r="H395" s="18">
        <v>53942</v>
      </c>
      <c r="I395" s="18">
        <v>5904310</v>
      </c>
      <c r="J395" s="18">
        <v>5904.31</v>
      </c>
      <c r="K395" s="18">
        <v>32.78</v>
      </c>
    </row>
    <row r="396" spans="1:11" x14ac:dyDescent="0.3">
      <c r="A396" s="18" t="s">
        <v>96</v>
      </c>
      <c r="B396" s="18" t="s">
        <v>814</v>
      </c>
      <c r="C396" s="18" t="s">
        <v>34</v>
      </c>
      <c r="D396" s="18" t="s">
        <v>817</v>
      </c>
      <c r="E396" s="18" t="s">
        <v>816</v>
      </c>
      <c r="F396" s="18">
        <v>596014.71258423885</v>
      </c>
      <c r="G396" s="18">
        <v>2249.1121229593919</v>
      </c>
      <c r="H396" s="18">
        <v>53942</v>
      </c>
      <c r="I396" s="18">
        <v>5904310</v>
      </c>
      <c r="J396" s="18">
        <v>5904.31</v>
      </c>
      <c r="K396" s="18">
        <v>32.78</v>
      </c>
    </row>
    <row r="397" spans="1:11" x14ac:dyDescent="0.3">
      <c r="A397" s="18" t="s">
        <v>96</v>
      </c>
      <c r="B397" s="18" t="s">
        <v>818</v>
      </c>
      <c r="C397" s="18" t="s">
        <v>13</v>
      </c>
      <c r="D397" s="18" t="s">
        <v>817</v>
      </c>
      <c r="E397" s="18" t="s">
        <v>811</v>
      </c>
      <c r="F397" s="18">
        <v>57082.76</v>
      </c>
      <c r="G397" s="18">
        <v>2038.67</v>
      </c>
      <c r="H397" s="18">
        <v>53942</v>
      </c>
      <c r="I397" s="18">
        <v>5904310</v>
      </c>
      <c r="J397" s="18">
        <v>5904.31</v>
      </c>
      <c r="K397" s="18">
        <v>32.78</v>
      </c>
    </row>
    <row r="398" spans="1:11" x14ac:dyDescent="0.3">
      <c r="A398" s="18" t="s">
        <v>96</v>
      </c>
      <c r="B398" s="18" t="s">
        <v>809</v>
      </c>
      <c r="C398" s="18" t="s">
        <v>8</v>
      </c>
      <c r="D398" s="18" t="s">
        <v>812</v>
      </c>
      <c r="E398" s="18" t="s">
        <v>811</v>
      </c>
      <c r="F398" s="18">
        <v>13888.126426916415</v>
      </c>
      <c r="G398" s="18">
        <v>496.00451524701481</v>
      </c>
      <c r="H398" s="18">
        <v>53942</v>
      </c>
      <c r="I398" s="18">
        <v>5904310</v>
      </c>
      <c r="J398" s="18">
        <v>5904.31</v>
      </c>
      <c r="K398" s="18">
        <v>32.78</v>
      </c>
    </row>
    <row r="399" spans="1:11" x14ac:dyDescent="0.3">
      <c r="A399" s="18" t="s">
        <v>96</v>
      </c>
      <c r="B399" s="18" t="s">
        <v>814</v>
      </c>
      <c r="C399" s="18" t="s">
        <v>23</v>
      </c>
      <c r="D399" s="18" t="s">
        <v>817</v>
      </c>
      <c r="E399" s="18" t="s">
        <v>816</v>
      </c>
      <c r="F399" s="18">
        <v>1105529.6500000001</v>
      </c>
      <c r="G399" s="18">
        <v>4171.8100000000004</v>
      </c>
      <c r="H399" s="18">
        <v>53942</v>
      </c>
      <c r="I399" s="18">
        <v>5904310</v>
      </c>
      <c r="J399" s="18">
        <v>5904.31</v>
      </c>
      <c r="K399" s="18">
        <v>32.78</v>
      </c>
    </row>
    <row r="400" spans="1:11" x14ac:dyDescent="0.3">
      <c r="A400" s="18" t="s">
        <v>96</v>
      </c>
      <c r="B400" s="18" t="s">
        <v>12</v>
      </c>
      <c r="C400" s="18" t="s">
        <v>13</v>
      </c>
      <c r="D400" s="18" t="s">
        <v>810</v>
      </c>
      <c r="E400" s="18" t="s">
        <v>811</v>
      </c>
      <c r="F400" s="18">
        <v>87783.279318827175</v>
      </c>
      <c r="G400" s="18">
        <v>3135.117118529542</v>
      </c>
      <c r="H400" s="18">
        <v>53942</v>
      </c>
      <c r="I400" s="18">
        <v>5904310</v>
      </c>
      <c r="J400" s="18">
        <v>5904.31</v>
      </c>
      <c r="K400" s="18">
        <v>32.78</v>
      </c>
    </row>
    <row r="401" spans="1:11" x14ac:dyDescent="0.3">
      <c r="A401" s="18" t="s">
        <v>90</v>
      </c>
      <c r="B401" s="18" t="s">
        <v>12</v>
      </c>
      <c r="C401" s="18" t="s">
        <v>23</v>
      </c>
      <c r="D401" s="18" t="s">
        <v>810</v>
      </c>
      <c r="E401" s="18" t="s">
        <v>816</v>
      </c>
      <c r="F401" s="18">
        <v>533047.5</v>
      </c>
      <c r="G401" s="18">
        <v>2011.5</v>
      </c>
      <c r="H401" s="18">
        <v>97337</v>
      </c>
      <c r="I401" s="18">
        <v>3362060</v>
      </c>
      <c r="J401" s="18">
        <v>3362.06</v>
      </c>
      <c r="K401" s="18">
        <v>55.46</v>
      </c>
    </row>
    <row r="402" spans="1:11" x14ac:dyDescent="0.3">
      <c r="A402" s="18" t="s">
        <v>90</v>
      </c>
      <c r="B402" s="18" t="s">
        <v>809</v>
      </c>
      <c r="C402" s="18" t="s">
        <v>13</v>
      </c>
      <c r="D402" s="18" t="s">
        <v>812</v>
      </c>
      <c r="E402" s="18" t="s">
        <v>813</v>
      </c>
      <c r="F402" s="18">
        <v>2271.65</v>
      </c>
      <c r="G402" s="18">
        <v>2271.65</v>
      </c>
      <c r="H402" s="18">
        <v>97337</v>
      </c>
      <c r="I402" s="18">
        <v>3362060</v>
      </c>
      <c r="J402" s="18">
        <v>3362.06</v>
      </c>
      <c r="K402" s="18">
        <v>55.46</v>
      </c>
    </row>
    <row r="403" spans="1:11" x14ac:dyDescent="0.3">
      <c r="A403" s="18" t="s">
        <v>90</v>
      </c>
      <c r="B403" s="18" t="s">
        <v>809</v>
      </c>
      <c r="C403" s="18" t="s">
        <v>8</v>
      </c>
      <c r="D403" s="18" t="s">
        <v>817</v>
      </c>
      <c r="E403" s="18" t="s">
        <v>813</v>
      </c>
      <c r="F403" s="18">
        <v>3118.175989154156</v>
      </c>
      <c r="G403" s="18">
        <v>3118.175989154156</v>
      </c>
      <c r="H403" s="18">
        <v>97337</v>
      </c>
      <c r="I403" s="18">
        <v>3362060</v>
      </c>
      <c r="J403" s="18">
        <v>3362.06</v>
      </c>
      <c r="K403" s="18">
        <v>55.46</v>
      </c>
    </row>
    <row r="404" spans="1:11" x14ac:dyDescent="0.3">
      <c r="A404" s="18" t="s">
        <v>90</v>
      </c>
      <c r="B404" s="18" t="s">
        <v>12</v>
      </c>
      <c r="C404" s="18" t="s">
        <v>13</v>
      </c>
      <c r="D404" s="18" t="s">
        <v>817</v>
      </c>
      <c r="E404" s="18" t="s">
        <v>816</v>
      </c>
      <c r="F404" s="18">
        <v>357228.47769495076</v>
      </c>
      <c r="G404" s="18">
        <v>1348.0319913017011</v>
      </c>
      <c r="H404" s="18">
        <v>97337</v>
      </c>
      <c r="I404" s="18">
        <v>3362060</v>
      </c>
      <c r="J404" s="18">
        <v>3362.06</v>
      </c>
      <c r="K404" s="18">
        <v>55.46</v>
      </c>
    </row>
    <row r="405" spans="1:11" x14ac:dyDescent="0.3">
      <c r="A405" s="18" t="s">
        <v>90</v>
      </c>
      <c r="B405" s="18" t="s">
        <v>818</v>
      </c>
      <c r="C405" s="18" t="s">
        <v>8</v>
      </c>
      <c r="D405" s="18" t="s">
        <v>812</v>
      </c>
      <c r="E405" s="18" t="s">
        <v>811</v>
      </c>
      <c r="F405" s="18">
        <v>12784.8248378261</v>
      </c>
      <c r="G405" s="18">
        <v>456.60088706521782</v>
      </c>
      <c r="H405" s="18">
        <v>97337</v>
      </c>
      <c r="I405" s="18">
        <v>3362060</v>
      </c>
      <c r="J405" s="18">
        <v>3362.06</v>
      </c>
      <c r="K405" s="18">
        <v>55.46</v>
      </c>
    </row>
    <row r="406" spans="1:11" x14ac:dyDescent="0.3">
      <c r="A406" s="18" t="s">
        <v>90</v>
      </c>
      <c r="B406" s="18" t="s">
        <v>814</v>
      </c>
      <c r="C406" s="18" t="s">
        <v>23</v>
      </c>
      <c r="D406" s="18" t="s">
        <v>810</v>
      </c>
      <c r="E406" s="18" t="s">
        <v>813</v>
      </c>
      <c r="F406" s="18">
        <v>2881.56</v>
      </c>
      <c r="G406" s="18">
        <v>2881.56</v>
      </c>
      <c r="H406" s="18">
        <v>97337</v>
      </c>
      <c r="I406" s="18">
        <v>3362060</v>
      </c>
      <c r="J406" s="18">
        <v>3362.06</v>
      </c>
      <c r="K406" s="18">
        <v>55.46</v>
      </c>
    </row>
    <row r="407" spans="1:11" x14ac:dyDescent="0.3">
      <c r="A407" s="18" t="s">
        <v>90</v>
      </c>
      <c r="B407" s="18" t="s">
        <v>815</v>
      </c>
      <c r="C407" s="18" t="s">
        <v>13</v>
      </c>
      <c r="D407" s="18" t="s">
        <v>810</v>
      </c>
      <c r="E407" s="18" t="s">
        <v>816</v>
      </c>
      <c r="F407" s="18">
        <v>336581.8</v>
      </c>
      <c r="G407" s="18">
        <v>1270.1199999999999</v>
      </c>
      <c r="H407" s="18">
        <v>97337</v>
      </c>
      <c r="I407" s="18">
        <v>3362060</v>
      </c>
      <c r="J407" s="18">
        <v>3362.06</v>
      </c>
      <c r="K407" s="18">
        <v>55.46</v>
      </c>
    </row>
    <row r="408" spans="1:11" x14ac:dyDescent="0.3">
      <c r="A408" s="18" t="s">
        <v>90</v>
      </c>
      <c r="B408" s="18" t="s">
        <v>814</v>
      </c>
      <c r="C408" s="18" t="s">
        <v>8</v>
      </c>
      <c r="D408" s="18" t="s">
        <v>810</v>
      </c>
      <c r="E408" s="18" t="s">
        <v>813</v>
      </c>
      <c r="F408" s="18">
        <v>836.5</v>
      </c>
      <c r="G408" s="18">
        <v>836.5</v>
      </c>
      <c r="H408" s="18">
        <v>97337</v>
      </c>
      <c r="I408" s="18">
        <v>3362060</v>
      </c>
      <c r="J408" s="18">
        <v>3362.06</v>
      </c>
      <c r="K408" s="18">
        <v>55.46</v>
      </c>
    </row>
    <row r="409" spans="1:11" x14ac:dyDescent="0.3">
      <c r="A409" s="18" t="s">
        <v>90</v>
      </c>
      <c r="B409" s="18" t="s">
        <v>814</v>
      </c>
      <c r="C409" s="18" t="s">
        <v>13</v>
      </c>
      <c r="D409" s="18" t="s">
        <v>812</v>
      </c>
      <c r="E409" s="18" t="s">
        <v>813</v>
      </c>
      <c r="F409" s="18">
        <v>100.8</v>
      </c>
      <c r="G409" s="18">
        <v>100.8</v>
      </c>
      <c r="H409" s="18">
        <v>97337</v>
      </c>
      <c r="I409" s="18">
        <v>3362060</v>
      </c>
      <c r="J409" s="18">
        <v>3362.06</v>
      </c>
      <c r="K409" s="18">
        <v>55.46</v>
      </c>
    </row>
    <row r="410" spans="1:11" x14ac:dyDescent="0.3">
      <c r="A410" s="18" t="s">
        <v>160</v>
      </c>
      <c r="B410" s="18" t="s">
        <v>815</v>
      </c>
      <c r="C410" s="18" t="s">
        <v>13</v>
      </c>
      <c r="D410" s="18" t="s">
        <v>812</v>
      </c>
      <c r="E410" s="18" t="s">
        <v>816</v>
      </c>
      <c r="F410" s="18">
        <v>1073864.8</v>
      </c>
      <c r="G410" s="18">
        <v>4052.32</v>
      </c>
      <c r="H410" s="18">
        <v>18341</v>
      </c>
      <c r="I410" s="18">
        <v>8465570</v>
      </c>
      <c r="J410" s="18">
        <v>8465.57</v>
      </c>
      <c r="K410" s="18">
        <v>38.39</v>
      </c>
    </row>
    <row r="411" spans="1:11" x14ac:dyDescent="0.3">
      <c r="A411" s="18" t="s">
        <v>160</v>
      </c>
      <c r="B411" s="18" t="s">
        <v>815</v>
      </c>
      <c r="C411" s="18" t="s">
        <v>23</v>
      </c>
      <c r="D411" s="18" t="s">
        <v>810</v>
      </c>
      <c r="E411" s="18" t="s">
        <v>811</v>
      </c>
      <c r="F411" s="18">
        <v>99335.039999999994</v>
      </c>
      <c r="G411" s="18">
        <v>3547.68</v>
      </c>
      <c r="H411" s="18">
        <v>18341</v>
      </c>
      <c r="I411" s="18">
        <v>8465570</v>
      </c>
      <c r="J411" s="18">
        <v>8465.57</v>
      </c>
      <c r="K411" s="18">
        <v>38.39</v>
      </c>
    </row>
    <row r="412" spans="1:11" x14ac:dyDescent="0.3">
      <c r="A412" s="18" t="s">
        <v>160</v>
      </c>
      <c r="B412" s="18" t="s">
        <v>809</v>
      </c>
      <c r="C412" s="18" t="s">
        <v>34</v>
      </c>
      <c r="D412" s="18" t="s">
        <v>817</v>
      </c>
      <c r="E412" s="18" t="s">
        <v>813</v>
      </c>
      <c r="F412" s="18">
        <v>202.63</v>
      </c>
      <c r="G412" s="18">
        <v>202.63</v>
      </c>
      <c r="H412" s="18">
        <v>18341</v>
      </c>
      <c r="I412" s="18">
        <v>8465570</v>
      </c>
      <c r="J412" s="18">
        <v>8465.57</v>
      </c>
      <c r="K412" s="18">
        <v>38.39</v>
      </c>
    </row>
    <row r="413" spans="1:11" x14ac:dyDescent="0.3">
      <c r="A413" s="18" t="s">
        <v>160</v>
      </c>
      <c r="B413" s="18" t="s">
        <v>815</v>
      </c>
      <c r="C413" s="18" t="s">
        <v>34</v>
      </c>
      <c r="D413" s="18" t="s">
        <v>810</v>
      </c>
      <c r="E413" s="18" t="s">
        <v>816</v>
      </c>
      <c r="F413" s="18">
        <v>1006167.9</v>
      </c>
      <c r="G413" s="18">
        <v>3796.86</v>
      </c>
      <c r="H413" s="18">
        <v>18341</v>
      </c>
      <c r="I413" s="18">
        <v>8465570</v>
      </c>
      <c r="J413" s="18">
        <v>8465.57</v>
      </c>
      <c r="K413" s="18">
        <v>38.39</v>
      </c>
    </row>
    <row r="414" spans="1:11" x14ac:dyDescent="0.3">
      <c r="A414" s="18" t="s">
        <v>160</v>
      </c>
      <c r="B414" s="18" t="s">
        <v>814</v>
      </c>
      <c r="C414" s="18" t="s">
        <v>13</v>
      </c>
      <c r="D414" s="18" t="s">
        <v>812</v>
      </c>
      <c r="E414" s="18" t="s">
        <v>811</v>
      </c>
      <c r="F414" s="18">
        <v>84284.760000000009</v>
      </c>
      <c r="G414" s="18">
        <v>3010.17</v>
      </c>
      <c r="H414" s="18">
        <v>18341</v>
      </c>
      <c r="I414" s="18">
        <v>8465570</v>
      </c>
      <c r="J414" s="18">
        <v>8465.57</v>
      </c>
      <c r="K414" s="18">
        <v>38.39</v>
      </c>
    </row>
    <row r="415" spans="1:11" x14ac:dyDescent="0.3">
      <c r="A415" s="18" t="s">
        <v>160</v>
      </c>
      <c r="B415" s="18" t="s">
        <v>815</v>
      </c>
      <c r="C415" s="18" t="s">
        <v>34</v>
      </c>
      <c r="D415" s="18" t="s">
        <v>810</v>
      </c>
      <c r="E415" s="18" t="s">
        <v>816</v>
      </c>
      <c r="F415" s="18">
        <v>523449.2</v>
      </c>
      <c r="G415" s="18">
        <v>1975.28</v>
      </c>
      <c r="H415" s="18">
        <v>18341</v>
      </c>
      <c r="I415" s="18">
        <v>8465570</v>
      </c>
      <c r="J415" s="18">
        <v>8465.57</v>
      </c>
      <c r="K415" s="18">
        <v>38.39</v>
      </c>
    </row>
    <row r="416" spans="1:11" x14ac:dyDescent="0.3">
      <c r="A416" s="18" t="s">
        <v>160</v>
      </c>
      <c r="B416" s="18" t="s">
        <v>818</v>
      </c>
      <c r="C416" s="18" t="s">
        <v>8</v>
      </c>
      <c r="D416" s="18" t="s">
        <v>817</v>
      </c>
      <c r="E416" s="18" t="s">
        <v>811</v>
      </c>
      <c r="F416" s="18">
        <v>60913.440000000002</v>
      </c>
      <c r="G416" s="18">
        <v>2175.48</v>
      </c>
      <c r="H416" s="18">
        <v>18341</v>
      </c>
      <c r="I416" s="18">
        <v>8465570</v>
      </c>
      <c r="J416" s="18">
        <v>8465.57</v>
      </c>
      <c r="K416" s="18">
        <v>38.39</v>
      </c>
    </row>
    <row r="417" spans="1:11" x14ac:dyDescent="0.3">
      <c r="A417" s="18" t="s">
        <v>160</v>
      </c>
      <c r="B417" s="18" t="s">
        <v>815</v>
      </c>
      <c r="C417" s="18" t="s">
        <v>34</v>
      </c>
      <c r="D417" s="18" t="s">
        <v>810</v>
      </c>
      <c r="E417" s="18" t="s">
        <v>811</v>
      </c>
      <c r="F417" s="18">
        <v>92132.32</v>
      </c>
      <c r="G417" s="18">
        <v>3290.44</v>
      </c>
      <c r="H417" s="18">
        <v>18341</v>
      </c>
      <c r="I417" s="18">
        <v>8465570</v>
      </c>
      <c r="J417" s="18">
        <v>8465.57</v>
      </c>
      <c r="K417" s="18">
        <v>38.39</v>
      </c>
    </row>
    <row r="418" spans="1:11" x14ac:dyDescent="0.3">
      <c r="A418" s="18" t="s">
        <v>160</v>
      </c>
      <c r="B418" s="18" t="s">
        <v>815</v>
      </c>
      <c r="C418" s="18" t="s">
        <v>13</v>
      </c>
      <c r="D418" s="18" t="s">
        <v>810</v>
      </c>
      <c r="E418" s="18" t="s">
        <v>811</v>
      </c>
      <c r="F418" s="18">
        <v>84881.72</v>
      </c>
      <c r="G418" s="18">
        <v>3031.49</v>
      </c>
      <c r="H418" s="18">
        <v>18341</v>
      </c>
      <c r="I418" s="18">
        <v>8465570</v>
      </c>
      <c r="J418" s="18">
        <v>8465.57</v>
      </c>
      <c r="K418" s="18">
        <v>38.39</v>
      </c>
    </row>
    <row r="419" spans="1:11" x14ac:dyDescent="0.3">
      <c r="A419" s="18" t="s">
        <v>160</v>
      </c>
      <c r="B419" s="18" t="s">
        <v>818</v>
      </c>
      <c r="C419" s="18" t="s">
        <v>23</v>
      </c>
      <c r="D419" s="18" t="s">
        <v>812</v>
      </c>
      <c r="E419" s="18" t="s">
        <v>813</v>
      </c>
      <c r="F419" s="18">
        <v>2731.04</v>
      </c>
      <c r="G419" s="18">
        <v>2731.04</v>
      </c>
      <c r="H419" s="18">
        <v>18341</v>
      </c>
      <c r="I419" s="18">
        <v>8465570</v>
      </c>
      <c r="J419" s="18">
        <v>8465.57</v>
      </c>
      <c r="K419" s="18">
        <v>38.39</v>
      </c>
    </row>
    <row r="420" spans="1:11" x14ac:dyDescent="0.3">
      <c r="A420" s="18" t="s">
        <v>79</v>
      </c>
      <c r="B420" s="18" t="s">
        <v>12</v>
      </c>
      <c r="C420" s="18" t="s">
        <v>13</v>
      </c>
      <c r="D420" s="18" t="s">
        <v>812</v>
      </c>
      <c r="E420" s="18" t="s">
        <v>811</v>
      </c>
      <c r="F420" s="18">
        <v>116281.76000000001</v>
      </c>
      <c r="G420" s="18">
        <v>4152.92</v>
      </c>
      <c r="H420" s="18">
        <v>40503</v>
      </c>
      <c r="I420" s="18">
        <v>7447460</v>
      </c>
      <c r="J420" s="18">
        <v>7447.46</v>
      </c>
      <c r="K420" s="18">
        <v>98.27</v>
      </c>
    </row>
    <row r="421" spans="1:11" x14ac:dyDescent="0.3">
      <c r="A421" s="18" t="s">
        <v>79</v>
      </c>
      <c r="B421" s="18" t="s">
        <v>818</v>
      </c>
      <c r="C421" s="18" t="s">
        <v>8</v>
      </c>
      <c r="D421" s="18" t="s">
        <v>810</v>
      </c>
      <c r="E421" s="18" t="s">
        <v>811</v>
      </c>
      <c r="F421" s="18">
        <v>39086.004632558856</v>
      </c>
      <c r="G421" s="18">
        <v>1395.928736877102</v>
      </c>
      <c r="H421" s="18">
        <v>40503</v>
      </c>
      <c r="I421" s="18">
        <v>7447460</v>
      </c>
      <c r="J421" s="18">
        <v>7447.46</v>
      </c>
      <c r="K421" s="18">
        <v>98.27</v>
      </c>
    </row>
    <row r="422" spans="1:11" x14ac:dyDescent="0.3">
      <c r="A422" s="18" t="s">
        <v>79</v>
      </c>
      <c r="B422" s="18" t="s">
        <v>12</v>
      </c>
      <c r="C422" s="18" t="s">
        <v>13</v>
      </c>
      <c r="D422" s="18" t="s">
        <v>810</v>
      </c>
      <c r="E422" s="18" t="s">
        <v>816</v>
      </c>
      <c r="F422" s="18">
        <v>67066.049774858766</v>
      </c>
      <c r="G422" s="18">
        <v>253.07943311267459</v>
      </c>
      <c r="H422" s="18">
        <v>40503</v>
      </c>
      <c r="I422" s="18">
        <v>7447460</v>
      </c>
      <c r="J422" s="18">
        <v>7447.46</v>
      </c>
      <c r="K422" s="18">
        <v>98.27</v>
      </c>
    </row>
    <row r="423" spans="1:11" x14ac:dyDescent="0.3">
      <c r="A423" s="18" t="s">
        <v>79</v>
      </c>
      <c r="B423" s="18" t="s">
        <v>814</v>
      </c>
      <c r="C423" s="18" t="s">
        <v>34</v>
      </c>
      <c r="D423" s="18" t="s">
        <v>812</v>
      </c>
      <c r="E423" s="18" t="s">
        <v>813</v>
      </c>
      <c r="F423" s="18">
        <v>331.53</v>
      </c>
      <c r="G423" s="18">
        <v>331.53</v>
      </c>
      <c r="H423" s="18">
        <v>40503</v>
      </c>
      <c r="I423" s="18">
        <v>7447460</v>
      </c>
      <c r="J423" s="18">
        <v>7447.46</v>
      </c>
      <c r="K423" s="18">
        <v>98.27</v>
      </c>
    </row>
    <row r="424" spans="1:11" x14ac:dyDescent="0.3">
      <c r="A424" s="18" t="s">
        <v>79</v>
      </c>
      <c r="B424" s="18" t="s">
        <v>814</v>
      </c>
      <c r="C424" s="18" t="s">
        <v>8</v>
      </c>
      <c r="D424" s="18" t="s">
        <v>810</v>
      </c>
      <c r="E424" s="18" t="s">
        <v>816</v>
      </c>
      <c r="F424" s="18">
        <v>903859.35</v>
      </c>
      <c r="G424" s="18">
        <v>3410.79</v>
      </c>
      <c r="H424" s="18">
        <v>40503</v>
      </c>
      <c r="I424" s="18">
        <v>7447460</v>
      </c>
      <c r="J424" s="18">
        <v>7447.46</v>
      </c>
      <c r="K424" s="18">
        <v>98.27</v>
      </c>
    </row>
    <row r="425" spans="1:11" x14ac:dyDescent="0.3">
      <c r="A425" s="18" t="s">
        <v>79</v>
      </c>
      <c r="B425" s="18" t="s">
        <v>809</v>
      </c>
      <c r="C425" s="18" t="s">
        <v>13</v>
      </c>
      <c r="D425" s="18" t="s">
        <v>817</v>
      </c>
      <c r="E425" s="18" t="s">
        <v>816</v>
      </c>
      <c r="F425" s="18">
        <v>701640.5</v>
      </c>
      <c r="G425" s="18">
        <v>2647.7</v>
      </c>
      <c r="H425" s="18">
        <v>40503</v>
      </c>
      <c r="I425" s="18">
        <v>7447460</v>
      </c>
      <c r="J425" s="18">
        <v>7447.46</v>
      </c>
      <c r="K425" s="18">
        <v>98.27</v>
      </c>
    </row>
    <row r="426" spans="1:11" x14ac:dyDescent="0.3">
      <c r="A426" s="18" t="s">
        <v>209</v>
      </c>
      <c r="B426" s="18" t="s">
        <v>12</v>
      </c>
      <c r="C426" s="18" t="s">
        <v>23</v>
      </c>
      <c r="D426" s="18" t="s">
        <v>812</v>
      </c>
      <c r="E426" s="18" t="s">
        <v>813</v>
      </c>
      <c r="F426" s="18">
        <v>4959.5938472780635</v>
      </c>
      <c r="G426" s="18">
        <v>4959.5938472780635</v>
      </c>
      <c r="H426" s="18">
        <v>52357</v>
      </c>
      <c r="I426" s="18">
        <v>5643160</v>
      </c>
      <c r="J426" s="18">
        <v>5643.16</v>
      </c>
      <c r="K426" s="18">
        <v>37.130000000000003</v>
      </c>
    </row>
    <row r="427" spans="1:11" x14ac:dyDescent="0.3">
      <c r="A427" s="18" t="s">
        <v>209</v>
      </c>
      <c r="B427" s="18" t="s">
        <v>818</v>
      </c>
      <c r="C427" s="18" t="s">
        <v>13</v>
      </c>
      <c r="D427" s="18" t="s">
        <v>812</v>
      </c>
      <c r="E427" s="18" t="s">
        <v>813</v>
      </c>
      <c r="F427" s="18">
        <v>844.07</v>
      </c>
      <c r="G427" s="18">
        <v>844.07</v>
      </c>
      <c r="H427" s="18">
        <v>52357</v>
      </c>
      <c r="I427" s="18">
        <v>5643160</v>
      </c>
      <c r="J427" s="18">
        <v>5643.16</v>
      </c>
      <c r="K427" s="18">
        <v>37.130000000000003</v>
      </c>
    </row>
    <row r="428" spans="1:11" x14ac:dyDescent="0.3">
      <c r="A428" s="18" t="s">
        <v>209</v>
      </c>
      <c r="B428" s="18" t="s">
        <v>814</v>
      </c>
      <c r="C428" s="18" t="s">
        <v>8</v>
      </c>
      <c r="D428" s="18" t="s">
        <v>812</v>
      </c>
      <c r="E428" s="18" t="s">
        <v>813</v>
      </c>
      <c r="F428" s="18">
        <v>2429.6</v>
      </c>
      <c r="G428" s="18">
        <v>2429.6</v>
      </c>
      <c r="H428" s="18">
        <v>52357</v>
      </c>
      <c r="I428" s="18">
        <v>5643160</v>
      </c>
      <c r="J428" s="18">
        <v>5643.16</v>
      </c>
      <c r="K428" s="18">
        <v>37.130000000000003</v>
      </c>
    </row>
    <row r="429" spans="1:11" x14ac:dyDescent="0.3">
      <c r="A429" s="18" t="s">
        <v>209</v>
      </c>
      <c r="B429" s="18" t="s">
        <v>814</v>
      </c>
      <c r="C429" s="18" t="s">
        <v>13</v>
      </c>
      <c r="D429" s="18" t="s">
        <v>817</v>
      </c>
      <c r="E429" s="18" t="s">
        <v>816</v>
      </c>
      <c r="F429" s="18">
        <v>498266.25</v>
      </c>
      <c r="G429" s="18">
        <v>1880.25</v>
      </c>
      <c r="H429" s="18">
        <v>52357</v>
      </c>
      <c r="I429" s="18">
        <v>5643160</v>
      </c>
      <c r="J429" s="18">
        <v>5643.16</v>
      </c>
      <c r="K429" s="18">
        <v>37.130000000000003</v>
      </c>
    </row>
    <row r="430" spans="1:11" x14ac:dyDescent="0.3">
      <c r="A430" s="18" t="s">
        <v>209</v>
      </c>
      <c r="B430" s="18" t="s">
        <v>809</v>
      </c>
      <c r="C430" s="18" t="s">
        <v>34</v>
      </c>
      <c r="D430" s="18" t="s">
        <v>817</v>
      </c>
      <c r="E430" s="18" t="s">
        <v>813</v>
      </c>
      <c r="F430" s="18">
        <v>3630.7097179727562</v>
      </c>
      <c r="G430" s="18">
        <v>3630.7097179727562</v>
      </c>
      <c r="H430" s="18">
        <v>52357</v>
      </c>
      <c r="I430" s="18">
        <v>5643160</v>
      </c>
      <c r="J430" s="18">
        <v>5643.16</v>
      </c>
      <c r="K430" s="18">
        <v>37.130000000000003</v>
      </c>
    </row>
    <row r="431" spans="1:11" x14ac:dyDescent="0.3">
      <c r="A431" s="18" t="s">
        <v>209</v>
      </c>
      <c r="B431" s="18" t="s">
        <v>818</v>
      </c>
      <c r="C431" s="18" t="s">
        <v>13</v>
      </c>
      <c r="D431" s="18" t="s">
        <v>817</v>
      </c>
      <c r="E431" s="18" t="s">
        <v>816</v>
      </c>
      <c r="F431" s="18">
        <v>863445.69221676409</v>
      </c>
      <c r="G431" s="18">
        <v>3258.2856310066568</v>
      </c>
      <c r="H431" s="18">
        <v>52357</v>
      </c>
      <c r="I431" s="18">
        <v>5643160</v>
      </c>
      <c r="J431" s="18">
        <v>5643.16</v>
      </c>
      <c r="K431" s="18">
        <v>37.130000000000003</v>
      </c>
    </row>
    <row r="432" spans="1:11" x14ac:dyDescent="0.3">
      <c r="A432" s="18" t="s">
        <v>209</v>
      </c>
      <c r="B432" s="18" t="s">
        <v>815</v>
      </c>
      <c r="C432" s="18" t="s">
        <v>13</v>
      </c>
      <c r="D432" s="18" t="s">
        <v>817</v>
      </c>
      <c r="E432" s="18" t="s">
        <v>813</v>
      </c>
      <c r="F432" s="18">
        <v>1531.36</v>
      </c>
      <c r="G432" s="18">
        <v>1531.36</v>
      </c>
      <c r="H432" s="18">
        <v>52357</v>
      </c>
      <c r="I432" s="18">
        <v>5643160</v>
      </c>
      <c r="J432" s="18">
        <v>5643.16</v>
      </c>
      <c r="K432" s="18">
        <v>37.130000000000003</v>
      </c>
    </row>
    <row r="433" spans="1:11" x14ac:dyDescent="0.3">
      <c r="A433" s="18" t="s">
        <v>209</v>
      </c>
      <c r="B433" s="18" t="s">
        <v>12</v>
      </c>
      <c r="C433" s="18" t="s">
        <v>13</v>
      </c>
      <c r="D433" s="18" t="s">
        <v>810</v>
      </c>
      <c r="E433" s="18" t="s">
        <v>813</v>
      </c>
      <c r="F433" s="18">
        <v>4743.79</v>
      </c>
      <c r="G433" s="18">
        <v>4743.79</v>
      </c>
      <c r="H433" s="18">
        <v>52357</v>
      </c>
      <c r="I433" s="18">
        <v>5643160</v>
      </c>
      <c r="J433" s="18">
        <v>5643.16</v>
      </c>
      <c r="K433" s="18">
        <v>37.130000000000003</v>
      </c>
    </row>
    <row r="434" spans="1:11" x14ac:dyDescent="0.3">
      <c r="A434" s="18" t="s">
        <v>209</v>
      </c>
      <c r="B434" s="18" t="s">
        <v>814</v>
      </c>
      <c r="C434" s="18" t="s">
        <v>34</v>
      </c>
      <c r="D434" s="18" t="s">
        <v>810</v>
      </c>
      <c r="E434" s="18" t="s">
        <v>811</v>
      </c>
      <c r="F434" s="18">
        <v>70724.639999999999</v>
      </c>
      <c r="G434" s="18">
        <v>2525.88</v>
      </c>
      <c r="H434" s="18">
        <v>52357</v>
      </c>
      <c r="I434" s="18">
        <v>5643160</v>
      </c>
      <c r="J434" s="18">
        <v>5643.16</v>
      </c>
      <c r="K434" s="18">
        <v>37.130000000000003</v>
      </c>
    </row>
    <row r="435" spans="1:11" x14ac:dyDescent="0.3">
      <c r="A435" s="18" t="s">
        <v>109</v>
      </c>
      <c r="B435" s="18" t="s">
        <v>815</v>
      </c>
      <c r="C435" s="18" t="s">
        <v>8</v>
      </c>
      <c r="D435" s="18" t="s">
        <v>812</v>
      </c>
      <c r="E435" s="18" t="s">
        <v>813</v>
      </c>
      <c r="F435" s="18">
        <v>2209.6</v>
      </c>
      <c r="G435" s="18">
        <v>2209.6</v>
      </c>
      <c r="H435" s="18">
        <v>84721</v>
      </c>
      <c r="I435" s="18">
        <v>2278970</v>
      </c>
      <c r="J435" s="18">
        <v>2278.9699999999998</v>
      </c>
      <c r="K435" s="18">
        <v>68.53</v>
      </c>
    </row>
    <row r="436" spans="1:11" x14ac:dyDescent="0.3">
      <c r="A436" s="18" t="s">
        <v>109</v>
      </c>
      <c r="B436" s="18" t="s">
        <v>814</v>
      </c>
      <c r="C436" s="18" t="s">
        <v>34</v>
      </c>
      <c r="D436" s="18" t="s">
        <v>812</v>
      </c>
      <c r="E436" s="18" t="s">
        <v>811</v>
      </c>
      <c r="F436" s="18">
        <v>119246.12</v>
      </c>
      <c r="G436" s="18">
        <v>4258.79</v>
      </c>
      <c r="H436" s="18">
        <v>84721</v>
      </c>
      <c r="I436" s="18">
        <v>2278970</v>
      </c>
      <c r="J436" s="18">
        <v>2278.9699999999998</v>
      </c>
      <c r="K436" s="18">
        <v>68.53</v>
      </c>
    </row>
    <row r="437" spans="1:11" x14ac:dyDescent="0.3">
      <c r="A437" s="18" t="s">
        <v>109</v>
      </c>
      <c r="B437" s="18" t="s">
        <v>814</v>
      </c>
      <c r="C437" s="18" t="s">
        <v>13</v>
      </c>
      <c r="D437" s="18" t="s">
        <v>810</v>
      </c>
      <c r="E437" s="18" t="s">
        <v>811</v>
      </c>
      <c r="F437" s="18">
        <v>129213.28</v>
      </c>
      <c r="G437" s="18">
        <v>4614.76</v>
      </c>
      <c r="H437" s="18">
        <v>84721</v>
      </c>
      <c r="I437" s="18">
        <v>2278970</v>
      </c>
      <c r="J437" s="18">
        <v>2278.9699999999998</v>
      </c>
      <c r="K437" s="18">
        <v>68.53</v>
      </c>
    </row>
    <row r="438" spans="1:11" x14ac:dyDescent="0.3">
      <c r="A438" s="18" t="s">
        <v>109</v>
      </c>
      <c r="B438" s="18" t="s">
        <v>814</v>
      </c>
      <c r="C438" s="18" t="s">
        <v>13</v>
      </c>
      <c r="D438" s="18" t="s">
        <v>810</v>
      </c>
      <c r="E438" s="18" t="s">
        <v>816</v>
      </c>
      <c r="F438" s="18">
        <v>957577.75432716741</v>
      </c>
      <c r="G438" s="18">
        <v>3613.5009597251601</v>
      </c>
      <c r="H438" s="18">
        <v>84721</v>
      </c>
      <c r="I438" s="18">
        <v>2278970</v>
      </c>
      <c r="J438" s="18">
        <v>2278.9699999999998</v>
      </c>
      <c r="K438" s="18">
        <v>68.53</v>
      </c>
    </row>
    <row r="439" spans="1:11" x14ac:dyDescent="0.3">
      <c r="A439" s="18" t="s">
        <v>109</v>
      </c>
      <c r="B439" s="18" t="s">
        <v>818</v>
      </c>
      <c r="C439" s="18" t="s">
        <v>23</v>
      </c>
      <c r="D439" s="18" t="s">
        <v>812</v>
      </c>
      <c r="E439" s="18" t="s">
        <v>811</v>
      </c>
      <c r="F439" s="18">
        <v>118807.36</v>
      </c>
      <c r="G439" s="18">
        <v>4243.12</v>
      </c>
      <c r="H439" s="18">
        <v>84721</v>
      </c>
      <c r="I439" s="18">
        <v>2278970</v>
      </c>
      <c r="J439" s="18">
        <v>2278.9699999999998</v>
      </c>
      <c r="K439" s="18">
        <v>68.53</v>
      </c>
    </row>
    <row r="440" spans="1:11" x14ac:dyDescent="0.3">
      <c r="A440" s="18" t="s">
        <v>109</v>
      </c>
      <c r="B440" s="18" t="s">
        <v>815</v>
      </c>
      <c r="C440" s="18" t="s">
        <v>13</v>
      </c>
      <c r="D440" s="18" t="s">
        <v>812</v>
      </c>
      <c r="E440" s="18" t="s">
        <v>813</v>
      </c>
      <c r="F440" s="18">
        <v>3470.96</v>
      </c>
      <c r="G440" s="18">
        <v>3470.96</v>
      </c>
      <c r="H440" s="18">
        <v>84721</v>
      </c>
      <c r="I440" s="18">
        <v>2278970</v>
      </c>
      <c r="J440" s="18">
        <v>2278.9699999999998</v>
      </c>
      <c r="K440" s="18">
        <v>68.53</v>
      </c>
    </row>
    <row r="441" spans="1:11" x14ac:dyDescent="0.3">
      <c r="A441" s="18" t="s">
        <v>109</v>
      </c>
      <c r="B441" s="18" t="s">
        <v>814</v>
      </c>
      <c r="C441" s="18" t="s">
        <v>23</v>
      </c>
      <c r="D441" s="18" t="s">
        <v>810</v>
      </c>
      <c r="E441" s="18" t="s">
        <v>813</v>
      </c>
      <c r="F441" s="18">
        <v>3574.84</v>
      </c>
      <c r="G441" s="18">
        <v>3574.84</v>
      </c>
      <c r="H441" s="18">
        <v>84721</v>
      </c>
      <c r="I441" s="18">
        <v>2278970</v>
      </c>
      <c r="J441" s="18">
        <v>2278.9699999999998</v>
      </c>
      <c r="K441" s="18">
        <v>68.53</v>
      </c>
    </row>
    <row r="442" spans="1:11" x14ac:dyDescent="0.3">
      <c r="A442" s="18" t="s">
        <v>54</v>
      </c>
      <c r="B442" s="18" t="s">
        <v>814</v>
      </c>
      <c r="C442" s="18" t="s">
        <v>13</v>
      </c>
      <c r="D442" s="18" t="s">
        <v>817</v>
      </c>
      <c r="E442" s="18" t="s">
        <v>811</v>
      </c>
      <c r="F442" s="18">
        <v>97498.176925246895</v>
      </c>
      <c r="G442" s="18">
        <v>3482.077747330246</v>
      </c>
      <c r="H442" s="18">
        <v>58111</v>
      </c>
      <c r="I442" s="18">
        <v>4610900</v>
      </c>
      <c r="J442" s="18">
        <v>4610.8999999999996</v>
      </c>
      <c r="K442" s="18">
        <v>21.53</v>
      </c>
    </row>
    <row r="443" spans="1:11" x14ac:dyDescent="0.3">
      <c r="A443" s="18" t="s">
        <v>54</v>
      </c>
      <c r="B443" s="18" t="s">
        <v>818</v>
      </c>
      <c r="C443" s="18" t="s">
        <v>34</v>
      </c>
      <c r="D443" s="18" t="s">
        <v>812</v>
      </c>
      <c r="E443" s="18" t="s">
        <v>816</v>
      </c>
      <c r="F443" s="18">
        <v>406504.7</v>
      </c>
      <c r="G443" s="18">
        <v>1533.98</v>
      </c>
      <c r="H443" s="18">
        <v>58111</v>
      </c>
      <c r="I443" s="18">
        <v>4610900</v>
      </c>
      <c r="J443" s="18">
        <v>4610.8999999999996</v>
      </c>
      <c r="K443" s="18">
        <v>21.53</v>
      </c>
    </row>
    <row r="444" spans="1:11" x14ac:dyDescent="0.3">
      <c r="A444" s="18" t="s">
        <v>54</v>
      </c>
      <c r="B444" s="18" t="s">
        <v>809</v>
      </c>
      <c r="C444" s="18" t="s">
        <v>34</v>
      </c>
      <c r="D444" s="18" t="s">
        <v>810</v>
      </c>
      <c r="E444" s="18" t="s">
        <v>811</v>
      </c>
      <c r="F444" s="18">
        <v>41310.639999999999</v>
      </c>
      <c r="G444" s="18">
        <v>1475.38</v>
      </c>
      <c r="H444" s="18">
        <v>58111</v>
      </c>
      <c r="I444" s="18">
        <v>4610900</v>
      </c>
      <c r="J444" s="18">
        <v>4610.8999999999996</v>
      </c>
      <c r="K444" s="18">
        <v>21.53</v>
      </c>
    </row>
    <row r="445" spans="1:11" x14ac:dyDescent="0.3">
      <c r="A445" s="18" t="s">
        <v>54</v>
      </c>
      <c r="B445" s="18" t="s">
        <v>818</v>
      </c>
      <c r="C445" s="18" t="s">
        <v>34</v>
      </c>
      <c r="D445" s="18" t="s">
        <v>810</v>
      </c>
      <c r="E445" s="18" t="s">
        <v>813</v>
      </c>
      <c r="F445" s="18">
        <v>5028.9440121586968</v>
      </c>
      <c r="G445" s="18">
        <v>5028.9440121586968</v>
      </c>
      <c r="H445" s="18">
        <v>58111</v>
      </c>
      <c r="I445" s="18">
        <v>4610900</v>
      </c>
      <c r="J445" s="18">
        <v>4610.8999999999996</v>
      </c>
      <c r="K445" s="18">
        <v>21.53</v>
      </c>
    </row>
    <row r="446" spans="1:11" x14ac:dyDescent="0.3">
      <c r="A446" s="18" t="s">
        <v>54</v>
      </c>
      <c r="B446" s="18" t="s">
        <v>818</v>
      </c>
      <c r="C446" s="18" t="s">
        <v>13</v>
      </c>
      <c r="D446" s="18" t="s">
        <v>817</v>
      </c>
      <c r="E446" s="18" t="s">
        <v>816</v>
      </c>
      <c r="F446" s="18">
        <v>486489.64999999997</v>
      </c>
      <c r="G446" s="18">
        <v>1835.81</v>
      </c>
      <c r="H446" s="18">
        <v>58111</v>
      </c>
      <c r="I446" s="18">
        <v>4610900</v>
      </c>
      <c r="J446" s="18">
        <v>4610.8999999999996</v>
      </c>
      <c r="K446" s="18">
        <v>21.53</v>
      </c>
    </row>
    <row r="447" spans="1:11" x14ac:dyDescent="0.3">
      <c r="A447" s="18" t="s">
        <v>54</v>
      </c>
      <c r="B447" s="18" t="s">
        <v>814</v>
      </c>
      <c r="C447" s="18" t="s">
        <v>8</v>
      </c>
      <c r="D447" s="18" t="s">
        <v>812</v>
      </c>
      <c r="E447" s="18" t="s">
        <v>816</v>
      </c>
      <c r="F447" s="18">
        <v>657899.6</v>
      </c>
      <c r="G447" s="18">
        <v>2482.64</v>
      </c>
      <c r="H447" s="18">
        <v>58111</v>
      </c>
      <c r="I447" s="18">
        <v>4610900</v>
      </c>
      <c r="J447" s="18">
        <v>4610.8999999999996</v>
      </c>
      <c r="K447" s="18">
        <v>21.53</v>
      </c>
    </row>
    <row r="448" spans="1:11" x14ac:dyDescent="0.3">
      <c r="A448" s="18" t="s">
        <v>54</v>
      </c>
      <c r="B448" s="18" t="s">
        <v>815</v>
      </c>
      <c r="C448" s="18" t="s">
        <v>23</v>
      </c>
      <c r="D448" s="18" t="s">
        <v>810</v>
      </c>
      <c r="E448" s="18" t="s">
        <v>816</v>
      </c>
      <c r="F448" s="18">
        <v>913617.13817386259</v>
      </c>
      <c r="G448" s="18">
        <v>3447.6118421655192</v>
      </c>
      <c r="H448" s="18">
        <v>58111</v>
      </c>
      <c r="I448" s="18">
        <v>4610900</v>
      </c>
      <c r="J448" s="18">
        <v>4610.8999999999996</v>
      </c>
      <c r="K448" s="18">
        <v>21.53</v>
      </c>
    </row>
    <row r="449" spans="1:11" x14ac:dyDescent="0.3">
      <c r="A449" s="18" t="s">
        <v>54</v>
      </c>
      <c r="B449" s="18" t="s">
        <v>814</v>
      </c>
      <c r="C449" s="18" t="s">
        <v>34</v>
      </c>
      <c r="D449" s="18" t="s">
        <v>817</v>
      </c>
      <c r="E449" s="18" t="s">
        <v>813</v>
      </c>
      <c r="F449" s="18">
        <v>348.87</v>
      </c>
      <c r="G449" s="18">
        <v>348.87</v>
      </c>
      <c r="H449" s="18">
        <v>58111</v>
      </c>
      <c r="I449" s="18">
        <v>4610900</v>
      </c>
      <c r="J449" s="18">
        <v>4610.8999999999996</v>
      </c>
      <c r="K449" s="18">
        <v>21.53</v>
      </c>
    </row>
    <row r="450" spans="1:11" x14ac:dyDescent="0.3">
      <c r="A450" s="18" t="s">
        <v>54</v>
      </c>
      <c r="B450" s="18" t="s">
        <v>809</v>
      </c>
      <c r="C450" s="18" t="s">
        <v>8</v>
      </c>
      <c r="D450" s="18" t="s">
        <v>810</v>
      </c>
      <c r="E450" s="18" t="s">
        <v>811</v>
      </c>
      <c r="F450" s="18">
        <v>43748.6</v>
      </c>
      <c r="G450" s="18">
        <v>1562.45</v>
      </c>
      <c r="H450" s="18">
        <v>58111</v>
      </c>
      <c r="I450" s="18">
        <v>4610900</v>
      </c>
      <c r="J450" s="18">
        <v>4610.8999999999996</v>
      </c>
      <c r="K450" s="18">
        <v>21.53</v>
      </c>
    </row>
    <row r="451" spans="1:11" x14ac:dyDescent="0.3">
      <c r="A451" s="18" t="s">
        <v>54</v>
      </c>
      <c r="B451" s="18" t="s">
        <v>12</v>
      </c>
      <c r="C451" s="18" t="s">
        <v>23</v>
      </c>
      <c r="D451" s="18" t="s">
        <v>812</v>
      </c>
      <c r="E451" s="18" t="s">
        <v>811</v>
      </c>
      <c r="F451" s="18">
        <v>124182.80000000002</v>
      </c>
      <c r="G451" s="18">
        <v>4435.1000000000004</v>
      </c>
      <c r="H451" s="18">
        <v>58111</v>
      </c>
      <c r="I451" s="18">
        <v>4610900</v>
      </c>
      <c r="J451" s="18">
        <v>4610.8999999999996</v>
      </c>
      <c r="K451" s="18">
        <v>21.53</v>
      </c>
    </row>
    <row r="452" spans="1:11" x14ac:dyDescent="0.3">
      <c r="A452" s="18" t="s">
        <v>54</v>
      </c>
      <c r="B452" s="18" t="s">
        <v>814</v>
      </c>
      <c r="C452" s="18" t="s">
        <v>23</v>
      </c>
      <c r="D452" s="18" t="s">
        <v>812</v>
      </c>
      <c r="E452" s="18" t="s">
        <v>813</v>
      </c>
      <c r="F452" s="18">
        <v>4896.9166629503779</v>
      </c>
      <c r="G452" s="18">
        <v>4896.9166629503779</v>
      </c>
      <c r="H452" s="18">
        <v>58111</v>
      </c>
      <c r="I452" s="18">
        <v>4610900</v>
      </c>
      <c r="J452" s="18">
        <v>4610.8999999999996</v>
      </c>
      <c r="K452" s="18">
        <v>21.53</v>
      </c>
    </row>
    <row r="453" spans="1:11" x14ac:dyDescent="0.3">
      <c r="A453" s="18" t="s">
        <v>54</v>
      </c>
      <c r="B453" s="18" t="s">
        <v>809</v>
      </c>
      <c r="C453" s="18" t="s">
        <v>13</v>
      </c>
      <c r="D453" s="18" t="s">
        <v>810</v>
      </c>
      <c r="E453" s="18" t="s">
        <v>813</v>
      </c>
      <c r="F453" s="18">
        <v>2408.4791696667862</v>
      </c>
      <c r="G453" s="18">
        <v>2408.4791696667862</v>
      </c>
      <c r="H453" s="18">
        <v>58111</v>
      </c>
      <c r="I453" s="18">
        <v>4610900</v>
      </c>
      <c r="J453" s="18">
        <v>4610.8999999999996</v>
      </c>
      <c r="K453" s="18">
        <v>21.53</v>
      </c>
    </row>
    <row r="454" spans="1:11" x14ac:dyDescent="0.3">
      <c r="A454" s="18" t="s">
        <v>54</v>
      </c>
      <c r="B454" s="18" t="s">
        <v>12</v>
      </c>
      <c r="C454" s="18" t="s">
        <v>34</v>
      </c>
      <c r="D454" s="18" t="s">
        <v>812</v>
      </c>
      <c r="E454" s="18" t="s">
        <v>816</v>
      </c>
      <c r="F454" s="18">
        <v>662194.53596928669</v>
      </c>
      <c r="G454" s="18">
        <v>2498.8473055444779</v>
      </c>
      <c r="H454" s="18">
        <v>58111</v>
      </c>
      <c r="I454" s="18">
        <v>4610900</v>
      </c>
      <c r="J454" s="18">
        <v>4610.8999999999996</v>
      </c>
      <c r="K454" s="18">
        <v>21.53</v>
      </c>
    </row>
    <row r="455" spans="1:11" x14ac:dyDescent="0.3">
      <c r="A455" s="18" t="s">
        <v>183</v>
      </c>
      <c r="B455" s="18" t="s">
        <v>809</v>
      </c>
      <c r="C455" s="18" t="s">
        <v>34</v>
      </c>
      <c r="D455" s="18" t="s">
        <v>812</v>
      </c>
      <c r="E455" s="18" t="s">
        <v>813</v>
      </c>
      <c r="F455" s="18">
        <v>4421.93</v>
      </c>
      <c r="G455" s="18">
        <v>4421.93</v>
      </c>
      <c r="H455" s="18">
        <v>14009</v>
      </c>
      <c r="I455" s="18">
        <v>7528980</v>
      </c>
      <c r="J455" s="18">
        <v>7528.98</v>
      </c>
      <c r="K455" s="18">
        <v>77.62</v>
      </c>
    </row>
    <row r="456" spans="1:11" x14ac:dyDescent="0.3">
      <c r="A456" s="18" t="s">
        <v>183</v>
      </c>
      <c r="B456" s="18" t="s">
        <v>12</v>
      </c>
      <c r="C456" s="18" t="s">
        <v>23</v>
      </c>
      <c r="D456" s="18" t="s">
        <v>817</v>
      </c>
      <c r="E456" s="18" t="s">
        <v>816</v>
      </c>
      <c r="F456" s="18">
        <v>752782.85</v>
      </c>
      <c r="G456" s="18">
        <v>2840.69</v>
      </c>
      <c r="H456" s="18">
        <v>14009</v>
      </c>
      <c r="I456" s="18">
        <v>7528980</v>
      </c>
      <c r="J456" s="18">
        <v>7528.98</v>
      </c>
      <c r="K456" s="18">
        <v>77.62</v>
      </c>
    </row>
    <row r="457" spans="1:11" x14ac:dyDescent="0.3">
      <c r="A457" s="18" t="s">
        <v>183</v>
      </c>
      <c r="B457" s="18" t="s">
        <v>809</v>
      </c>
      <c r="C457" s="18" t="s">
        <v>8</v>
      </c>
      <c r="D457" s="18" t="s">
        <v>817</v>
      </c>
      <c r="E457" s="18" t="s">
        <v>816</v>
      </c>
      <c r="F457" s="18">
        <v>97493.501192668249</v>
      </c>
      <c r="G457" s="18">
        <v>367.90000450063491</v>
      </c>
      <c r="H457" s="18">
        <v>14009</v>
      </c>
      <c r="I457" s="18">
        <v>7528980</v>
      </c>
      <c r="J457" s="18">
        <v>7528.98</v>
      </c>
      <c r="K457" s="18">
        <v>77.62</v>
      </c>
    </row>
    <row r="458" spans="1:11" x14ac:dyDescent="0.3">
      <c r="A458" s="18" t="s">
        <v>183</v>
      </c>
      <c r="B458" s="18" t="s">
        <v>809</v>
      </c>
      <c r="C458" s="18" t="s">
        <v>23</v>
      </c>
      <c r="D458" s="18" t="s">
        <v>810</v>
      </c>
      <c r="E458" s="18" t="s">
        <v>813</v>
      </c>
      <c r="F458" s="18">
        <v>2047.72</v>
      </c>
      <c r="G458" s="18">
        <v>2047.72</v>
      </c>
      <c r="H458" s="18">
        <v>14009</v>
      </c>
      <c r="I458" s="18">
        <v>7528980</v>
      </c>
      <c r="J458" s="18">
        <v>7528.98</v>
      </c>
      <c r="K458" s="18">
        <v>77.62</v>
      </c>
    </row>
    <row r="459" spans="1:11" x14ac:dyDescent="0.3">
      <c r="A459" s="18" t="s">
        <v>183</v>
      </c>
      <c r="B459" s="18" t="s">
        <v>814</v>
      </c>
      <c r="C459" s="18" t="s">
        <v>8</v>
      </c>
      <c r="D459" s="18" t="s">
        <v>810</v>
      </c>
      <c r="E459" s="18" t="s">
        <v>813</v>
      </c>
      <c r="F459" s="18">
        <v>2457.1</v>
      </c>
      <c r="G459" s="18">
        <v>2457.1</v>
      </c>
      <c r="H459" s="18">
        <v>14009</v>
      </c>
      <c r="I459" s="18">
        <v>7528980</v>
      </c>
      <c r="J459" s="18">
        <v>7528.98</v>
      </c>
      <c r="K459" s="18">
        <v>77.62</v>
      </c>
    </row>
    <row r="460" spans="1:11" x14ac:dyDescent="0.3">
      <c r="A460" s="18" t="s">
        <v>183</v>
      </c>
      <c r="B460" s="18" t="s">
        <v>815</v>
      </c>
      <c r="C460" s="18" t="s">
        <v>23</v>
      </c>
      <c r="D460" s="18" t="s">
        <v>812</v>
      </c>
      <c r="E460" s="18" t="s">
        <v>816</v>
      </c>
      <c r="F460" s="18">
        <v>326990.45238423831</v>
      </c>
      <c r="G460" s="18">
        <v>1233.92623541222</v>
      </c>
      <c r="H460" s="18">
        <v>14009</v>
      </c>
      <c r="I460" s="18">
        <v>7528980</v>
      </c>
      <c r="J460" s="18">
        <v>7528.98</v>
      </c>
      <c r="K460" s="18">
        <v>77.62</v>
      </c>
    </row>
    <row r="461" spans="1:11" x14ac:dyDescent="0.3">
      <c r="A461" s="18" t="s">
        <v>183</v>
      </c>
      <c r="B461" s="18" t="s">
        <v>815</v>
      </c>
      <c r="C461" s="18" t="s">
        <v>34</v>
      </c>
      <c r="D461" s="18" t="s">
        <v>817</v>
      </c>
      <c r="E461" s="18" t="s">
        <v>811</v>
      </c>
      <c r="F461" s="18">
        <v>33617.443892305229</v>
      </c>
      <c r="G461" s="18">
        <v>1200.6229961537581</v>
      </c>
      <c r="H461" s="18">
        <v>14009</v>
      </c>
      <c r="I461" s="18">
        <v>7528980</v>
      </c>
      <c r="J461" s="18">
        <v>7528.98</v>
      </c>
      <c r="K461" s="18">
        <v>77.62</v>
      </c>
    </row>
    <row r="462" spans="1:11" x14ac:dyDescent="0.3">
      <c r="A462" s="18" t="s">
        <v>183</v>
      </c>
      <c r="B462" s="18" t="s">
        <v>818</v>
      </c>
      <c r="C462" s="18" t="s">
        <v>8</v>
      </c>
      <c r="D462" s="18" t="s">
        <v>812</v>
      </c>
      <c r="E462" s="18" t="s">
        <v>813</v>
      </c>
      <c r="F462" s="18">
        <v>290.08999999999997</v>
      </c>
      <c r="G462" s="18">
        <v>290.08999999999997</v>
      </c>
      <c r="H462" s="18">
        <v>14009</v>
      </c>
      <c r="I462" s="18">
        <v>7528980</v>
      </c>
      <c r="J462" s="18">
        <v>7528.98</v>
      </c>
      <c r="K462" s="18">
        <v>77.62</v>
      </c>
    </row>
    <row r="463" spans="1:11" x14ac:dyDescent="0.3">
      <c r="A463" s="18" t="s">
        <v>183</v>
      </c>
      <c r="B463" s="18" t="s">
        <v>12</v>
      </c>
      <c r="C463" s="18" t="s">
        <v>13</v>
      </c>
      <c r="D463" s="18" t="s">
        <v>812</v>
      </c>
      <c r="E463" s="18" t="s">
        <v>813</v>
      </c>
      <c r="F463" s="18">
        <v>1241.412897282014</v>
      </c>
      <c r="G463" s="18">
        <v>1241.412897282014</v>
      </c>
      <c r="H463" s="18">
        <v>14009</v>
      </c>
      <c r="I463" s="18">
        <v>7528980</v>
      </c>
      <c r="J463" s="18">
        <v>7528.98</v>
      </c>
      <c r="K463" s="18">
        <v>77.62</v>
      </c>
    </row>
    <row r="464" spans="1:11" x14ac:dyDescent="0.3">
      <c r="A464" s="18" t="s">
        <v>183</v>
      </c>
      <c r="B464" s="18" t="s">
        <v>809</v>
      </c>
      <c r="C464" s="18" t="s">
        <v>34</v>
      </c>
      <c r="D464" s="18" t="s">
        <v>817</v>
      </c>
      <c r="E464" s="18" t="s">
        <v>816</v>
      </c>
      <c r="F464" s="18">
        <v>1227649.6000000001</v>
      </c>
      <c r="G464" s="18">
        <v>4632.6400000000003</v>
      </c>
      <c r="H464" s="18">
        <v>14009</v>
      </c>
      <c r="I464" s="18">
        <v>7528980</v>
      </c>
      <c r="J464" s="18">
        <v>7528.98</v>
      </c>
      <c r="K464" s="18">
        <v>77.62</v>
      </c>
    </row>
    <row r="465" spans="1:11" x14ac:dyDescent="0.3">
      <c r="A465" s="18" t="s">
        <v>183</v>
      </c>
      <c r="B465" s="18" t="s">
        <v>815</v>
      </c>
      <c r="C465" s="18" t="s">
        <v>13</v>
      </c>
      <c r="D465" s="18" t="s">
        <v>810</v>
      </c>
      <c r="E465" s="18" t="s">
        <v>816</v>
      </c>
      <c r="F465" s="18">
        <v>1162601.1936494985</v>
      </c>
      <c r="G465" s="18">
        <v>4387.1743156584853</v>
      </c>
      <c r="H465" s="18">
        <v>14009</v>
      </c>
      <c r="I465" s="18">
        <v>7528980</v>
      </c>
      <c r="J465" s="18">
        <v>7528.98</v>
      </c>
      <c r="K465" s="18">
        <v>77.62</v>
      </c>
    </row>
    <row r="466" spans="1:11" x14ac:dyDescent="0.3">
      <c r="A466" s="18" t="s">
        <v>183</v>
      </c>
      <c r="B466" s="18" t="s">
        <v>818</v>
      </c>
      <c r="C466" s="18" t="s">
        <v>8</v>
      </c>
      <c r="D466" s="18" t="s">
        <v>812</v>
      </c>
      <c r="E466" s="18" t="s">
        <v>811</v>
      </c>
      <c r="F466" s="18">
        <v>130950.40000000001</v>
      </c>
      <c r="G466" s="18">
        <v>4676.8</v>
      </c>
      <c r="H466" s="18">
        <v>14009</v>
      </c>
      <c r="I466" s="18">
        <v>7528980</v>
      </c>
      <c r="J466" s="18">
        <v>7528.98</v>
      </c>
      <c r="K466" s="18">
        <v>77.62</v>
      </c>
    </row>
    <row r="467" spans="1:11" x14ac:dyDescent="0.3">
      <c r="A467" s="18" t="s">
        <v>183</v>
      </c>
      <c r="B467" s="18" t="s">
        <v>12</v>
      </c>
      <c r="C467" s="18" t="s">
        <v>34</v>
      </c>
      <c r="D467" s="18" t="s">
        <v>812</v>
      </c>
      <c r="E467" s="18" t="s">
        <v>813</v>
      </c>
      <c r="F467" s="18">
        <v>2329.085365828967</v>
      </c>
      <c r="G467" s="18">
        <v>2329.085365828967</v>
      </c>
      <c r="H467" s="18">
        <v>14009</v>
      </c>
      <c r="I467" s="18">
        <v>7528980</v>
      </c>
      <c r="J467" s="18">
        <v>7528.98</v>
      </c>
      <c r="K467" s="18">
        <v>77.62</v>
      </c>
    </row>
    <row r="468" spans="1:11" x14ac:dyDescent="0.3">
      <c r="A468" s="18" t="s">
        <v>81</v>
      </c>
      <c r="B468" s="18" t="s">
        <v>814</v>
      </c>
      <c r="C468" s="18" t="s">
        <v>23</v>
      </c>
      <c r="D468" s="18" t="s">
        <v>812</v>
      </c>
      <c r="E468" s="18" t="s">
        <v>816</v>
      </c>
      <c r="F468" s="18">
        <v>511484.22275222995</v>
      </c>
      <c r="G468" s="18">
        <v>1930.129142461245</v>
      </c>
      <c r="H468" s="18">
        <v>93661</v>
      </c>
      <c r="I468" s="18">
        <v>7324580</v>
      </c>
      <c r="J468" s="18">
        <v>7324.58</v>
      </c>
      <c r="K468" s="18">
        <v>23.55</v>
      </c>
    </row>
    <row r="469" spans="1:11" x14ac:dyDescent="0.3">
      <c r="A469" s="18" t="s">
        <v>81</v>
      </c>
      <c r="B469" s="18" t="s">
        <v>12</v>
      </c>
      <c r="C469" s="18" t="s">
        <v>13</v>
      </c>
      <c r="D469" s="18" t="s">
        <v>812</v>
      </c>
      <c r="E469" s="18" t="s">
        <v>813</v>
      </c>
      <c r="F469" s="18">
        <v>2150.66</v>
      </c>
      <c r="G469" s="18">
        <v>2150.66</v>
      </c>
      <c r="H469" s="18">
        <v>93661</v>
      </c>
      <c r="I469" s="18">
        <v>7324580</v>
      </c>
      <c r="J469" s="18">
        <v>7324.58</v>
      </c>
      <c r="K469" s="18">
        <v>23.55</v>
      </c>
    </row>
    <row r="470" spans="1:11" x14ac:dyDescent="0.3">
      <c r="A470" s="18" t="s">
        <v>81</v>
      </c>
      <c r="B470" s="18" t="s">
        <v>818</v>
      </c>
      <c r="C470" s="18" t="s">
        <v>34</v>
      </c>
      <c r="D470" s="18" t="s">
        <v>817</v>
      </c>
      <c r="E470" s="18" t="s">
        <v>811</v>
      </c>
      <c r="F470" s="18">
        <v>55744.36</v>
      </c>
      <c r="G470" s="18">
        <v>1990.87</v>
      </c>
      <c r="H470" s="18">
        <v>93661</v>
      </c>
      <c r="I470" s="18">
        <v>7324580</v>
      </c>
      <c r="J470" s="18">
        <v>7324.58</v>
      </c>
      <c r="K470" s="18">
        <v>23.55</v>
      </c>
    </row>
    <row r="471" spans="1:11" x14ac:dyDescent="0.3">
      <c r="A471" s="18" t="s">
        <v>81</v>
      </c>
      <c r="B471" s="18" t="s">
        <v>12</v>
      </c>
      <c r="C471" s="18" t="s">
        <v>34</v>
      </c>
      <c r="D471" s="18" t="s">
        <v>817</v>
      </c>
      <c r="E471" s="18" t="s">
        <v>811</v>
      </c>
      <c r="F471" s="18">
        <v>87747.115886379936</v>
      </c>
      <c r="G471" s="18">
        <v>3133.8255673707122</v>
      </c>
      <c r="H471" s="18">
        <v>93661</v>
      </c>
      <c r="I471" s="18">
        <v>7324580</v>
      </c>
      <c r="J471" s="18">
        <v>7324.58</v>
      </c>
      <c r="K471" s="18">
        <v>23.55</v>
      </c>
    </row>
    <row r="472" spans="1:11" x14ac:dyDescent="0.3">
      <c r="A472" s="18" t="s">
        <v>81</v>
      </c>
      <c r="B472" s="18" t="s">
        <v>12</v>
      </c>
      <c r="C472" s="18" t="s">
        <v>34</v>
      </c>
      <c r="D472" s="18" t="s">
        <v>810</v>
      </c>
      <c r="E472" s="18" t="s">
        <v>816</v>
      </c>
      <c r="F472" s="18">
        <v>662517.60967025021</v>
      </c>
      <c r="G472" s="18">
        <v>2500.0664515858498</v>
      </c>
      <c r="H472" s="18">
        <v>93661</v>
      </c>
      <c r="I472" s="18">
        <v>7324580</v>
      </c>
      <c r="J472" s="18">
        <v>7324.58</v>
      </c>
      <c r="K472" s="18">
        <v>23.55</v>
      </c>
    </row>
    <row r="473" spans="1:11" x14ac:dyDescent="0.3">
      <c r="A473" s="18" t="s">
        <v>81</v>
      </c>
      <c r="B473" s="18" t="s">
        <v>809</v>
      </c>
      <c r="C473" s="18" t="s">
        <v>13</v>
      </c>
      <c r="D473" s="18" t="s">
        <v>812</v>
      </c>
      <c r="E473" s="18" t="s">
        <v>813</v>
      </c>
      <c r="F473" s="18">
        <v>1639.95</v>
      </c>
      <c r="G473" s="18">
        <v>1639.95</v>
      </c>
      <c r="H473" s="18">
        <v>93661</v>
      </c>
      <c r="I473" s="18">
        <v>7324580</v>
      </c>
      <c r="J473" s="18">
        <v>7324.58</v>
      </c>
      <c r="K473" s="18">
        <v>23.55</v>
      </c>
    </row>
    <row r="474" spans="1:11" x14ac:dyDescent="0.3">
      <c r="A474" s="18" t="s">
        <v>69</v>
      </c>
      <c r="B474" s="18" t="s">
        <v>12</v>
      </c>
      <c r="C474" s="18" t="s">
        <v>23</v>
      </c>
      <c r="D474" s="18" t="s">
        <v>812</v>
      </c>
      <c r="E474" s="18" t="s">
        <v>813</v>
      </c>
      <c r="F474" s="18">
        <v>2957.08</v>
      </c>
      <c r="G474" s="18">
        <v>2957.08</v>
      </c>
      <c r="H474" s="18">
        <v>34725</v>
      </c>
      <c r="I474" s="18">
        <v>3269890</v>
      </c>
      <c r="J474" s="18">
        <v>3269.89</v>
      </c>
      <c r="K474" s="18">
        <v>78.86</v>
      </c>
    </row>
    <row r="475" spans="1:11" x14ac:dyDescent="0.3">
      <c r="A475" s="18" t="s">
        <v>69</v>
      </c>
      <c r="B475" s="18" t="s">
        <v>815</v>
      </c>
      <c r="C475" s="18" t="s">
        <v>34</v>
      </c>
      <c r="D475" s="18" t="s">
        <v>810</v>
      </c>
      <c r="E475" s="18" t="s">
        <v>816</v>
      </c>
      <c r="F475" s="18">
        <v>141100.2989483421</v>
      </c>
      <c r="G475" s="18">
        <v>532.45395829563051</v>
      </c>
      <c r="H475" s="18">
        <v>34725</v>
      </c>
      <c r="I475" s="18">
        <v>3269890</v>
      </c>
      <c r="J475" s="18">
        <v>3269.89</v>
      </c>
      <c r="K475" s="18">
        <v>78.86</v>
      </c>
    </row>
    <row r="476" spans="1:11" x14ac:dyDescent="0.3">
      <c r="A476" s="18" t="s">
        <v>69</v>
      </c>
      <c r="B476" s="18" t="s">
        <v>815</v>
      </c>
      <c r="C476" s="18" t="s">
        <v>13</v>
      </c>
      <c r="D476" s="18" t="s">
        <v>810</v>
      </c>
      <c r="E476" s="18" t="s">
        <v>811</v>
      </c>
      <c r="F476" s="18">
        <v>107950.92</v>
      </c>
      <c r="G476" s="18">
        <v>3855.39</v>
      </c>
      <c r="H476" s="18">
        <v>34725</v>
      </c>
      <c r="I476" s="18">
        <v>3269890</v>
      </c>
      <c r="J476" s="18">
        <v>3269.89</v>
      </c>
      <c r="K476" s="18">
        <v>78.86</v>
      </c>
    </row>
    <row r="477" spans="1:11" x14ac:dyDescent="0.3">
      <c r="A477" s="18" t="s">
        <v>69</v>
      </c>
      <c r="B477" s="18" t="s">
        <v>809</v>
      </c>
      <c r="C477" s="18" t="s">
        <v>34</v>
      </c>
      <c r="D477" s="18" t="s">
        <v>810</v>
      </c>
      <c r="E477" s="18" t="s">
        <v>811</v>
      </c>
      <c r="F477" s="18">
        <v>76324.639999999999</v>
      </c>
      <c r="G477" s="18">
        <v>2725.88</v>
      </c>
      <c r="H477" s="18">
        <v>34725</v>
      </c>
      <c r="I477" s="18">
        <v>3269890</v>
      </c>
      <c r="J477" s="18">
        <v>3269.89</v>
      </c>
      <c r="K477" s="18">
        <v>78.86</v>
      </c>
    </row>
    <row r="478" spans="1:11" x14ac:dyDescent="0.3">
      <c r="A478" s="18" t="s">
        <v>69</v>
      </c>
      <c r="B478" s="18" t="s">
        <v>818</v>
      </c>
      <c r="C478" s="18" t="s">
        <v>13</v>
      </c>
      <c r="D478" s="18" t="s">
        <v>812</v>
      </c>
      <c r="E478" s="18" t="s">
        <v>813</v>
      </c>
      <c r="F478" s="18">
        <v>104.29</v>
      </c>
      <c r="G478" s="18">
        <v>104.29</v>
      </c>
      <c r="H478" s="18">
        <v>34725</v>
      </c>
      <c r="I478" s="18">
        <v>3269890</v>
      </c>
      <c r="J478" s="18">
        <v>3269.89</v>
      </c>
      <c r="K478" s="18">
        <v>78.86</v>
      </c>
    </row>
    <row r="479" spans="1:11" x14ac:dyDescent="0.3">
      <c r="A479" s="18" t="s">
        <v>69</v>
      </c>
      <c r="B479" s="18" t="s">
        <v>814</v>
      </c>
      <c r="C479" s="18" t="s">
        <v>8</v>
      </c>
      <c r="D479" s="18" t="s">
        <v>817</v>
      </c>
      <c r="E479" s="18" t="s">
        <v>813</v>
      </c>
      <c r="F479" s="18">
        <v>1735.38</v>
      </c>
      <c r="G479" s="18">
        <v>1735.38</v>
      </c>
      <c r="H479" s="18">
        <v>34725</v>
      </c>
      <c r="I479" s="18">
        <v>3269890</v>
      </c>
      <c r="J479" s="18">
        <v>3269.89</v>
      </c>
      <c r="K479" s="18">
        <v>78.86</v>
      </c>
    </row>
    <row r="480" spans="1:11" x14ac:dyDescent="0.3">
      <c r="A480" s="18" t="s">
        <v>69</v>
      </c>
      <c r="B480" s="18" t="s">
        <v>818</v>
      </c>
      <c r="C480" s="18" t="s">
        <v>34</v>
      </c>
      <c r="D480" s="18" t="s">
        <v>812</v>
      </c>
      <c r="E480" s="18" t="s">
        <v>816</v>
      </c>
      <c r="F480" s="18">
        <v>500313.34851306316</v>
      </c>
      <c r="G480" s="18">
        <v>1887.974900049295</v>
      </c>
      <c r="H480" s="18">
        <v>34725</v>
      </c>
      <c r="I480" s="18">
        <v>3269890</v>
      </c>
      <c r="J480" s="18">
        <v>3269.89</v>
      </c>
      <c r="K480" s="18">
        <v>78.86</v>
      </c>
    </row>
    <row r="481" spans="1:11" x14ac:dyDescent="0.3">
      <c r="A481" s="18" t="s">
        <v>69</v>
      </c>
      <c r="B481" s="18" t="s">
        <v>818</v>
      </c>
      <c r="C481" s="18" t="s">
        <v>13</v>
      </c>
      <c r="D481" s="18" t="s">
        <v>817</v>
      </c>
      <c r="E481" s="18" t="s">
        <v>816</v>
      </c>
      <c r="F481" s="18">
        <v>1079978.3499999999</v>
      </c>
      <c r="G481" s="18">
        <v>4075.39</v>
      </c>
      <c r="H481" s="18">
        <v>34725</v>
      </c>
      <c r="I481" s="18">
        <v>3269890</v>
      </c>
      <c r="J481" s="18">
        <v>3269.89</v>
      </c>
      <c r="K481" s="18">
        <v>78.86</v>
      </c>
    </row>
    <row r="482" spans="1:11" x14ac:dyDescent="0.3">
      <c r="A482" s="18" t="s">
        <v>105</v>
      </c>
      <c r="B482" s="18" t="s">
        <v>814</v>
      </c>
      <c r="C482" s="18" t="s">
        <v>34</v>
      </c>
      <c r="D482" s="18" t="s">
        <v>812</v>
      </c>
      <c r="E482" s="18" t="s">
        <v>813</v>
      </c>
      <c r="F482" s="18">
        <v>4844.9399999999996</v>
      </c>
      <c r="G482" s="18">
        <v>4844.9399999999996</v>
      </c>
      <c r="H482" s="18">
        <v>87337</v>
      </c>
      <c r="I482" s="18">
        <v>3603060</v>
      </c>
      <c r="J482" s="18">
        <v>3603.06</v>
      </c>
      <c r="K482" s="18">
        <v>67.13</v>
      </c>
    </row>
    <row r="483" spans="1:11" x14ac:dyDescent="0.3">
      <c r="A483" s="18" t="s">
        <v>105</v>
      </c>
      <c r="B483" s="18" t="s">
        <v>818</v>
      </c>
      <c r="C483" s="18" t="s">
        <v>34</v>
      </c>
      <c r="D483" s="18" t="s">
        <v>810</v>
      </c>
      <c r="E483" s="18" t="s">
        <v>816</v>
      </c>
      <c r="F483" s="18">
        <v>889149.20000000007</v>
      </c>
      <c r="G483" s="18">
        <v>3355.28</v>
      </c>
      <c r="H483" s="18">
        <v>87337</v>
      </c>
      <c r="I483" s="18">
        <v>3603060</v>
      </c>
      <c r="J483" s="18">
        <v>3603.06</v>
      </c>
      <c r="K483" s="18">
        <v>67.13</v>
      </c>
    </row>
    <row r="484" spans="1:11" x14ac:dyDescent="0.3">
      <c r="A484" s="18" t="s">
        <v>105</v>
      </c>
      <c r="B484" s="18" t="s">
        <v>815</v>
      </c>
      <c r="C484" s="18" t="s">
        <v>23</v>
      </c>
      <c r="D484" s="18" t="s">
        <v>817</v>
      </c>
      <c r="E484" s="18" t="s">
        <v>816</v>
      </c>
      <c r="F484" s="18">
        <v>796203.1</v>
      </c>
      <c r="G484" s="18">
        <v>3004.54</v>
      </c>
      <c r="H484" s="18">
        <v>87337</v>
      </c>
      <c r="I484" s="18">
        <v>3603060</v>
      </c>
      <c r="J484" s="18">
        <v>3603.06</v>
      </c>
      <c r="K484" s="18">
        <v>67.13</v>
      </c>
    </row>
    <row r="485" spans="1:11" x14ac:dyDescent="0.3">
      <c r="A485" s="18" t="s">
        <v>105</v>
      </c>
      <c r="B485" s="18" t="s">
        <v>818</v>
      </c>
      <c r="C485" s="18" t="s">
        <v>23</v>
      </c>
      <c r="D485" s="18" t="s">
        <v>817</v>
      </c>
      <c r="E485" s="18" t="s">
        <v>816</v>
      </c>
      <c r="F485" s="18">
        <v>395597.3</v>
      </c>
      <c r="G485" s="18">
        <v>1492.82</v>
      </c>
      <c r="H485" s="18">
        <v>87337</v>
      </c>
      <c r="I485" s="18">
        <v>3603060</v>
      </c>
      <c r="J485" s="18">
        <v>3603.06</v>
      </c>
      <c r="K485" s="18">
        <v>67.13</v>
      </c>
    </row>
    <row r="486" spans="1:11" x14ac:dyDescent="0.3">
      <c r="A486" s="18" t="s">
        <v>105</v>
      </c>
      <c r="B486" s="18" t="s">
        <v>12</v>
      </c>
      <c r="C486" s="18" t="s">
        <v>13</v>
      </c>
      <c r="D486" s="18" t="s">
        <v>810</v>
      </c>
      <c r="E486" s="18" t="s">
        <v>811</v>
      </c>
      <c r="F486" s="18">
        <v>136873.52000000002</v>
      </c>
      <c r="G486" s="18">
        <v>4888.34</v>
      </c>
      <c r="H486" s="18">
        <v>87337</v>
      </c>
      <c r="I486" s="18">
        <v>3603060</v>
      </c>
      <c r="J486" s="18">
        <v>3603.06</v>
      </c>
      <c r="K486" s="18">
        <v>67.13</v>
      </c>
    </row>
    <row r="487" spans="1:11" x14ac:dyDescent="0.3">
      <c r="A487" s="18" t="s">
        <v>105</v>
      </c>
      <c r="B487" s="18" t="s">
        <v>814</v>
      </c>
      <c r="C487" s="18" t="s">
        <v>23</v>
      </c>
      <c r="D487" s="18" t="s">
        <v>817</v>
      </c>
      <c r="E487" s="18" t="s">
        <v>813</v>
      </c>
      <c r="F487" s="18">
        <v>4937.24</v>
      </c>
      <c r="G487" s="18">
        <v>4937.24</v>
      </c>
      <c r="H487" s="18">
        <v>87337</v>
      </c>
      <c r="I487" s="18">
        <v>3603060</v>
      </c>
      <c r="J487" s="18">
        <v>3603.06</v>
      </c>
      <c r="K487" s="18">
        <v>67.13</v>
      </c>
    </row>
    <row r="488" spans="1:11" x14ac:dyDescent="0.3">
      <c r="A488" s="18" t="s">
        <v>105</v>
      </c>
      <c r="B488" s="18" t="s">
        <v>818</v>
      </c>
      <c r="C488" s="18" t="s">
        <v>13</v>
      </c>
      <c r="D488" s="18" t="s">
        <v>817</v>
      </c>
      <c r="E488" s="18" t="s">
        <v>811</v>
      </c>
      <c r="F488" s="18">
        <v>106308.72</v>
      </c>
      <c r="G488" s="18">
        <v>3796.74</v>
      </c>
      <c r="H488" s="18">
        <v>87337</v>
      </c>
      <c r="I488" s="18">
        <v>3603060</v>
      </c>
      <c r="J488" s="18">
        <v>3603.06</v>
      </c>
      <c r="K488" s="18">
        <v>67.13</v>
      </c>
    </row>
    <row r="489" spans="1:11" x14ac:dyDescent="0.3">
      <c r="A489" s="18" t="s">
        <v>105</v>
      </c>
      <c r="B489" s="18" t="s">
        <v>818</v>
      </c>
      <c r="C489" s="18" t="s">
        <v>13</v>
      </c>
      <c r="D489" s="18" t="s">
        <v>817</v>
      </c>
      <c r="E489" s="18" t="s">
        <v>813</v>
      </c>
      <c r="F489" s="18">
        <v>4976.37</v>
      </c>
      <c r="G489" s="18">
        <v>4976.37</v>
      </c>
      <c r="H489" s="18">
        <v>87337</v>
      </c>
      <c r="I489" s="18">
        <v>3603060</v>
      </c>
      <c r="J489" s="18">
        <v>3603.06</v>
      </c>
      <c r="K489" s="18">
        <v>67.13</v>
      </c>
    </row>
    <row r="490" spans="1:11" x14ac:dyDescent="0.3">
      <c r="A490" s="18" t="s">
        <v>105</v>
      </c>
      <c r="B490" s="18" t="s">
        <v>818</v>
      </c>
      <c r="C490" s="18" t="s">
        <v>34</v>
      </c>
      <c r="D490" s="18" t="s">
        <v>810</v>
      </c>
      <c r="E490" s="18" t="s">
        <v>816</v>
      </c>
      <c r="F490" s="18">
        <v>461325.25</v>
      </c>
      <c r="G490" s="18">
        <v>1740.85</v>
      </c>
      <c r="H490" s="18">
        <v>87337</v>
      </c>
      <c r="I490" s="18">
        <v>3603060</v>
      </c>
      <c r="J490" s="18">
        <v>3603.06</v>
      </c>
      <c r="K490" s="18">
        <v>67.13</v>
      </c>
    </row>
    <row r="491" spans="1:11" x14ac:dyDescent="0.3">
      <c r="A491" s="18" t="s">
        <v>134</v>
      </c>
      <c r="B491" s="18" t="s">
        <v>818</v>
      </c>
      <c r="C491" s="18" t="s">
        <v>23</v>
      </c>
      <c r="D491" s="18" t="s">
        <v>810</v>
      </c>
      <c r="E491" s="18" t="s">
        <v>813</v>
      </c>
      <c r="F491" s="18">
        <v>1143.2019804232079</v>
      </c>
      <c r="G491" s="18">
        <v>1143.2019804232079</v>
      </c>
      <c r="H491" s="18">
        <v>39568</v>
      </c>
      <c r="I491" s="18">
        <v>3580540</v>
      </c>
      <c r="J491" s="18">
        <v>3580.54</v>
      </c>
      <c r="K491" s="18">
        <v>78.08</v>
      </c>
    </row>
    <row r="492" spans="1:11" x14ac:dyDescent="0.3">
      <c r="A492" s="18" t="s">
        <v>134</v>
      </c>
      <c r="B492" s="18" t="s">
        <v>815</v>
      </c>
      <c r="C492" s="18" t="s">
        <v>23</v>
      </c>
      <c r="D492" s="18" t="s">
        <v>812</v>
      </c>
      <c r="E492" s="18" t="s">
        <v>811</v>
      </c>
      <c r="F492" s="18">
        <v>99688.232895701454</v>
      </c>
      <c r="G492" s="18">
        <v>3560.2940319893378</v>
      </c>
      <c r="H492" s="18">
        <v>39568</v>
      </c>
      <c r="I492" s="18">
        <v>3580540</v>
      </c>
      <c r="J492" s="18">
        <v>3580.54</v>
      </c>
      <c r="K492" s="18">
        <v>78.08</v>
      </c>
    </row>
    <row r="493" spans="1:11" x14ac:dyDescent="0.3">
      <c r="A493" s="18" t="s">
        <v>134</v>
      </c>
      <c r="B493" s="18" t="s">
        <v>815</v>
      </c>
      <c r="C493" s="18" t="s">
        <v>13</v>
      </c>
      <c r="D493" s="18" t="s">
        <v>810</v>
      </c>
      <c r="E493" s="18" t="s">
        <v>813</v>
      </c>
      <c r="F493" s="18">
        <v>2646.587032439355</v>
      </c>
      <c r="G493" s="18">
        <v>2646.587032439355</v>
      </c>
      <c r="H493" s="18">
        <v>39568</v>
      </c>
      <c r="I493" s="18">
        <v>3580540</v>
      </c>
      <c r="J493" s="18">
        <v>3580.54</v>
      </c>
      <c r="K493" s="18">
        <v>78.08</v>
      </c>
    </row>
    <row r="494" spans="1:11" x14ac:dyDescent="0.3">
      <c r="A494" s="18" t="s">
        <v>134</v>
      </c>
      <c r="B494" s="18" t="s">
        <v>818</v>
      </c>
      <c r="C494" s="18" t="s">
        <v>8</v>
      </c>
      <c r="D494" s="18" t="s">
        <v>817</v>
      </c>
      <c r="E494" s="18" t="s">
        <v>816</v>
      </c>
      <c r="F494" s="18">
        <v>1209566.9305915136</v>
      </c>
      <c r="G494" s="18">
        <v>4564.4035116660889</v>
      </c>
      <c r="H494" s="18">
        <v>39568</v>
      </c>
      <c r="I494" s="18">
        <v>3580540</v>
      </c>
      <c r="J494" s="18">
        <v>3580.54</v>
      </c>
      <c r="K494" s="18">
        <v>78.08</v>
      </c>
    </row>
    <row r="495" spans="1:11" x14ac:dyDescent="0.3">
      <c r="A495" s="18" t="s">
        <v>134</v>
      </c>
      <c r="B495" s="18" t="s">
        <v>815</v>
      </c>
      <c r="C495" s="18" t="s">
        <v>23</v>
      </c>
      <c r="D495" s="18" t="s">
        <v>810</v>
      </c>
      <c r="E495" s="18" t="s">
        <v>816</v>
      </c>
      <c r="F495" s="18">
        <v>1024921.9500000001</v>
      </c>
      <c r="G495" s="18">
        <v>3867.63</v>
      </c>
      <c r="H495" s="18">
        <v>39568</v>
      </c>
      <c r="I495" s="18">
        <v>3580540</v>
      </c>
      <c r="J495" s="18">
        <v>3580.54</v>
      </c>
      <c r="K495" s="18">
        <v>78.08</v>
      </c>
    </row>
    <row r="496" spans="1:11" x14ac:dyDescent="0.3">
      <c r="A496" s="18" t="s">
        <v>134</v>
      </c>
      <c r="B496" s="18" t="s">
        <v>809</v>
      </c>
      <c r="C496" s="18" t="s">
        <v>23</v>
      </c>
      <c r="D496" s="18" t="s">
        <v>812</v>
      </c>
      <c r="E496" s="18" t="s">
        <v>811</v>
      </c>
      <c r="F496" s="18">
        <v>33130.44</v>
      </c>
      <c r="G496" s="18">
        <v>1183.23</v>
      </c>
      <c r="H496" s="18">
        <v>39568</v>
      </c>
      <c r="I496" s="18">
        <v>3580540</v>
      </c>
      <c r="J496" s="18">
        <v>3580.54</v>
      </c>
      <c r="K496" s="18">
        <v>78.08</v>
      </c>
    </row>
    <row r="497" spans="1:11" x14ac:dyDescent="0.3">
      <c r="A497" s="18" t="s">
        <v>134</v>
      </c>
      <c r="B497" s="18" t="s">
        <v>815</v>
      </c>
      <c r="C497" s="18" t="s">
        <v>8</v>
      </c>
      <c r="D497" s="18" t="s">
        <v>810</v>
      </c>
      <c r="E497" s="18" t="s">
        <v>816</v>
      </c>
      <c r="F497" s="18">
        <v>323817.5578794402</v>
      </c>
      <c r="G497" s="18">
        <v>1221.9530486016611</v>
      </c>
      <c r="H497" s="18">
        <v>39568</v>
      </c>
      <c r="I497" s="18">
        <v>3580540</v>
      </c>
      <c r="J497" s="18">
        <v>3580.54</v>
      </c>
      <c r="K497" s="18">
        <v>78.08</v>
      </c>
    </row>
    <row r="498" spans="1:11" x14ac:dyDescent="0.3">
      <c r="A498" s="18" t="s">
        <v>134</v>
      </c>
      <c r="B498" s="18" t="s">
        <v>12</v>
      </c>
      <c r="C498" s="18" t="s">
        <v>23</v>
      </c>
      <c r="D498" s="18" t="s">
        <v>817</v>
      </c>
      <c r="E498" s="18" t="s">
        <v>813</v>
      </c>
      <c r="F498" s="18">
        <v>4193.53</v>
      </c>
      <c r="G498" s="18">
        <v>4193.53</v>
      </c>
      <c r="H498" s="18">
        <v>39568</v>
      </c>
      <c r="I498" s="18">
        <v>3580540</v>
      </c>
      <c r="J498" s="18">
        <v>3580.54</v>
      </c>
      <c r="K498" s="18">
        <v>78.08</v>
      </c>
    </row>
    <row r="499" spans="1:11" x14ac:dyDescent="0.3">
      <c r="A499" s="18" t="s">
        <v>134</v>
      </c>
      <c r="B499" s="18" t="s">
        <v>12</v>
      </c>
      <c r="C499" s="18" t="s">
        <v>34</v>
      </c>
      <c r="D499" s="18" t="s">
        <v>812</v>
      </c>
      <c r="E499" s="18" t="s">
        <v>811</v>
      </c>
      <c r="F499" s="18">
        <v>90330.239999999991</v>
      </c>
      <c r="G499" s="18">
        <v>3226.08</v>
      </c>
      <c r="H499" s="18">
        <v>39568</v>
      </c>
      <c r="I499" s="18">
        <v>3580540</v>
      </c>
      <c r="J499" s="18">
        <v>3580.54</v>
      </c>
      <c r="K499" s="18">
        <v>78.08</v>
      </c>
    </row>
    <row r="500" spans="1:11" x14ac:dyDescent="0.3">
      <c r="A500" s="18" t="s">
        <v>94</v>
      </c>
      <c r="B500" s="18" t="s">
        <v>809</v>
      </c>
      <c r="C500" s="18" t="s">
        <v>13</v>
      </c>
      <c r="D500" s="18" t="s">
        <v>810</v>
      </c>
      <c r="E500" s="18" t="s">
        <v>811</v>
      </c>
      <c r="F500" s="18">
        <v>79348.639999999999</v>
      </c>
      <c r="G500" s="18">
        <v>2833.88</v>
      </c>
      <c r="H500" s="18">
        <v>26338</v>
      </c>
      <c r="I500" s="18">
        <v>578730</v>
      </c>
      <c r="J500" s="18">
        <v>578.73</v>
      </c>
      <c r="K500" s="18">
        <v>72.52</v>
      </c>
    </row>
    <row r="501" spans="1:11" x14ac:dyDescent="0.3">
      <c r="A501" s="18" t="s">
        <v>94</v>
      </c>
      <c r="B501" s="18" t="s">
        <v>814</v>
      </c>
      <c r="C501" s="18" t="s">
        <v>13</v>
      </c>
      <c r="D501" s="18" t="s">
        <v>810</v>
      </c>
      <c r="E501" s="18" t="s">
        <v>813</v>
      </c>
      <c r="F501" s="18">
        <v>3100.15</v>
      </c>
      <c r="G501" s="18">
        <v>3100.15</v>
      </c>
      <c r="H501" s="18">
        <v>26338</v>
      </c>
      <c r="I501" s="18">
        <v>578730</v>
      </c>
      <c r="J501" s="18">
        <v>578.73</v>
      </c>
      <c r="K501" s="18">
        <v>72.52</v>
      </c>
    </row>
    <row r="502" spans="1:11" x14ac:dyDescent="0.3">
      <c r="A502" s="18" t="s">
        <v>94</v>
      </c>
      <c r="B502" s="18" t="s">
        <v>809</v>
      </c>
      <c r="C502" s="18" t="s">
        <v>23</v>
      </c>
      <c r="D502" s="18" t="s">
        <v>812</v>
      </c>
      <c r="E502" s="18" t="s">
        <v>811</v>
      </c>
      <c r="F502" s="18">
        <v>54574.884137638983</v>
      </c>
      <c r="G502" s="18">
        <v>1949.103004915678</v>
      </c>
      <c r="H502" s="18">
        <v>26338</v>
      </c>
      <c r="I502" s="18">
        <v>578730</v>
      </c>
      <c r="J502" s="18">
        <v>578.73</v>
      </c>
      <c r="K502" s="18">
        <v>72.52</v>
      </c>
    </row>
    <row r="503" spans="1:11" x14ac:dyDescent="0.3">
      <c r="A503" s="18" t="s">
        <v>94</v>
      </c>
      <c r="B503" s="18" t="s">
        <v>815</v>
      </c>
      <c r="C503" s="18" t="s">
        <v>23</v>
      </c>
      <c r="D503" s="18" t="s">
        <v>810</v>
      </c>
      <c r="E503" s="18" t="s">
        <v>813</v>
      </c>
      <c r="F503" s="18">
        <v>3557.5735022171589</v>
      </c>
      <c r="G503" s="18">
        <v>3557.5735022171589</v>
      </c>
      <c r="H503" s="18">
        <v>26338</v>
      </c>
      <c r="I503" s="18">
        <v>578730</v>
      </c>
      <c r="J503" s="18">
        <v>578.73</v>
      </c>
      <c r="K503" s="18">
        <v>72.52</v>
      </c>
    </row>
    <row r="504" spans="1:11" x14ac:dyDescent="0.3">
      <c r="A504" s="18" t="s">
        <v>94</v>
      </c>
      <c r="B504" s="18" t="s">
        <v>809</v>
      </c>
      <c r="C504" s="18" t="s">
        <v>13</v>
      </c>
      <c r="D504" s="18" t="s">
        <v>810</v>
      </c>
      <c r="E504" s="18" t="s">
        <v>813</v>
      </c>
      <c r="F504" s="18">
        <v>4761.95</v>
      </c>
      <c r="G504" s="18">
        <v>4761.95</v>
      </c>
      <c r="H504" s="18">
        <v>26338</v>
      </c>
      <c r="I504" s="18">
        <v>578730</v>
      </c>
      <c r="J504" s="18">
        <v>578.73</v>
      </c>
      <c r="K504" s="18">
        <v>72.52</v>
      </c>
    </row>
    <row r="505" spans="1:11" x14ac:dyDescent="0.3">
      <c r="A505" s="18" t="s">
        <v>94</v>
      </c>
      <c r="B505" s="18" t="s">
        <v>815</v>
      </c>
      <c r="C505" s="18" t="s">
        <v>34</v>
      </c>
      <c r="D505" s="18" t="s">
        <v>817</v>
      </c>
      <c r="E505" s="18" t="s">
        <v>813</v>
      </c>
      <c r="F505" s="18">
        <v>4610.1499999999996</v>
      </c>
      <c r="G505" s="18">
        <v>4610.1499999999996</v>
      </c>
      <c r="H505" s="18">
        <v>26338</v>
      </c>
      <c r="I505" s="18">
        <v>578730</v>
      </c>
      <c r="J505" s="18">
        <v>578.73</v>
      </c>
      <c r="K505" s="18">
        <v>72.52</v>
      </c>
    </row>
    <row r="506" spans="1:11" x14ac:dyDescent="0.3">
      <c r="A506" s="18" t="s">
        <v>94</v>
      </c>
      <c r="B506" s="18" t="s">
        <v>12</v>
      </c>
      <c r="C506" s="18" t="s">
        <v>13</v>
      </c>
      <c r="D506" s="18" t="s">
        <v>812</v>
      </c>
      <c r="E506" s="18" t="s">
        <v>811</v>
      </c>
      <c r="F506" s="18">
        <v>121826.87899776768</v>
      </c>
      <c r="G506" s="18">
        <v>4350.9599642059884</v>
      </c>
      <c r="H506" s="18">
        <v>26338</v>
      </c>
      <c r="I506" s="18">
        <v>578730</v>
      </c>
      <c r="J506" s="18">
        <v>578.73</v>
      </c>
      <c r="K506" s="18">
        <v>72.52</v>
      </c>
    </row>
    <row r="507" spans="1:11" x14ac:dyDescent="0.3">
      <c r="A507" s="18" t="s">
        <v>94</v>
      </c>
      <c r="B507" s="18" t="s">
        <v>818</v>
      </c>
      <c r="C507" s="18" t="s">
        <v>13</v>
      </c>
      <c r="D507" s="18" t="s">
        <v>810</v>
      </c>
      <c r="E507" s="18" t="s">
        <v>811</v>
      </c>
      <c r="F507" s="18">
        <v>126177.81891817207</v>
      </c>
      <c r="G507" s="18">
        <v>4506.3506756490024</v>
      </c>
      <c r="H507" s="18">
        <v>26338</v>
      </c>
      <c r="I507" s="18">
        <v>578730</v>
      </c>
      <c r="J507" s="18">
        <v>578.73</v>
      </c>
      <c r="K507" s="18">
        <v>72.52</v>
      </c>
    </row>
    <row r="508" spans="1:11" x14ac:dyDescent="0.3">
      <c r="A508" s="18" t="s">
        <v>94</v>
      </c>
      <c r="B508" s="18" t="s">
        <v>815</v>
      </c>
      <c r="C508" s="18" t="s">
        <v>23</v>
      </c>
      <c r="D508" s="18" t="s">
        <v>817</v>
      </c>
      <c r="E508" s="18" t="s">
        <v>813</v>
      </c>
      <c r="F508" s="18">
        <v>2282.1801988985248</v>
      </c>
      <c r="G508" s="18">
        <v>2282.1801988985248</v>
      </c>
      <c r="H508" s="18">
        <v>26338</v>
      </c>
      <c r="I508" s="18">
        <v>578730</v>
      </c>
      <c r="J508" s="18">
        <v>578.73</v>
      </c>
      <c r="K508" s="18">
        <v>72.52</v>
      </c>
    </row>
    <row r="509" spans="1:11" x14ac:dyDescent="0.3">
      <c r="A509" s="18" t="s">
        <v>94</v>
      </c>
      <c r="B509" s="18" t="s">
        <v>818</v>
      </c>
      <c r="C509" s="18" t="s">
        <v>34</v>
      </c>
      <c r="D509" s="18" t="s">
        <v>817</v>
      </c>
      <c r="E509" s="18" t="s">
        <v>813</v>
      </c>
      <c r="F509" s="18">
        <v>1643.92</v>
      </c>
      <c r="G509" s="18">
        <v>1643.92</v>
      </c>
      <c r="H509" s="18">
        <v>26338</v>
      </c>
      <c r="I509" s="18">
        <v>578730</v>
      </c>
      <c r="J509" s="18">
        <v>578.73</v>
      </c>
      <c r="K509" s="18">
        <v>72.52</v>
      </c>
    </row>
    <row r="510" spans="1:11" x14ac:dyDescent="0.3">
      <c r="A510" s="18" t="s">
        <v>210</v>
      </c>
      <c r="B510" s="18" t="s">
        <v>809</v>
      </c>
      <c r="C510" s="18" t="s">
        <v>34</v>
      </c>
      <c r="D510" s="18" t="s">
        <v>817</v>
      </c>
      <c r="E510" s="18" t="s">
        <v>811</v>
      </c>
      <c r="F510" s="18">
        <v>95946.2</v>
      </c>
      <c r="G510" s="18">
        <v>3426.65</v>
      </c>
      <c r="H510" s="18">
        <v>65666</v>
      </c>
      <c r="I510" s="18">
        <v>7269980</v>
      </c>
      <c r="J510" s="18">
        <v>7269.98</v>
      </c>
      <c r="K510" s="18">
        <v>75.62</v>
      </c>
    </row>
    <row r="511" spans="1:11" x14ac:dyDescent="0.3">
      <c r="A511" s="18" t="s">
        <v>210</v>
      </c>
      <c r="B511" s="18" t="s">
        <v>815</v>
      </c>
      <c r="C511" s="18" t="s">
        <v>8</v>
      </c>
      <c r="D511" s="18" t="s">
        <v>810</v>
      </c>
      <c r="E511" s="18" t="s">
        <v>811</v>
      </c>
      <c r="F511" s="18">
        <v>71022</v>
      </c>
      <c r="G511" s="18">
        <v>2536.5</v>
      </c>
      <c r="H511" s="18">
        <v>65666</v>
      </c>
      <c r="I511" s="18">
        <v>7269980</v>
      </c>
      <c r="J511" s="18">
        <v>7269.98</v>
      </c>
      <c r="K511" s="18">
        <v>75.62</v>
      </c>
    </row>
    <row r="512" spans="1:11" x14ac:dyDescent="0.3">
      <c r="A512" s="18" t="s">
        <v>210</v>
      </c>
      <c r="B512" s="18" t="s">
        <v>814</v>
      </c>
      <c r="C512" s="18" t="s">
        <v>13</v>
      </c>
      <c r="D512" s="18" t="s">
        <v>812</v>
      </c>
      <c r="E512" s="18" t="s">
        <v>811</v>
      </c>
      <c r="F512" s="18">
        <v>46035.079999999994</v>
      </c>
      <c r="G512" s="18">
        <v>1644.11</v>
      </c>
      <c r="H512" s="18">
        <v>65666</v>
      </c>
      <c r="I512" s="18">
        <v>7269980</v>
      </c>
      <c r="J512" s="18">
        <v>7269.98</v>
      </c>
      <c r="K512" s="18">
        <v>75.62</v>
      </c>
    </row>
    <row r="513" spans="1:11" x14ac:dyDescent="0.3">
      <c r="A513" s="18" t="s">
        <v>210</v>
      </c>
      <c r="B513" s="18" t="s">
        <v>814</v>
      </c>
      <c r="C513" s="18" t="s">
        <v>34</v>
      </c>
      <c r="D513" s="18" t="s">
        <v>810</v>
      </c>
      <c r="E513" s="18" t="s">
        <v>816</v>
      </c>
      <c r="F513" s="18">
        <v>747466.95000000007</v>
      </c>
      <c r="G513" s="18">
        <v>2820.63</v>
      </c>
      <c r="H513" s="18">
        <v>65666</v>
      </c>
      <c r="I513" s="18">
        <v>7269980</v>
      </c>
      <c r="J513" s="18">
        <v>7269.98</v>
      </c>
      <c r="K513" s="18">
        <v>75.62</v>
      </c>
    </row>
    <row r="514" spans="1:11" x14ac:dyDescent="0.3">
      <c r="A514" s="18" t="s">
        <v>210</v>
      </c>
      <c r="B514" s="18" t="s">
        <v>809</v>
      </c>
      <c r="C514" s="18" t="s">
        <v>8</v>
      </c>
      <c r="D514" s="18" t="s">
        <v>817</v>
      </c>
      <c r="E514" s="18" t="s">
        <v>813</v>
      </c>
      <c r="F514" s="18">
        <v>2495.33</v>
      </c>
      <c r="G514" s="18">
        <v>2495.33</v>
      </c>
      <c r="H514" s="18">
        <v>65666</v>
      </c>
      <c r="I514" s="18">
        <v>7269980</v>
      </c>
      <c r="J514" s="18">
        <v>7269.98</v>
      </c>
      <c r="K514" s="18">
        <v>75.62</v>
      </c>
    </row>
    <row r="515" spans="1:11" x14ac:dyDescent="0.3">
      <c r="A515" s="18" t="s">
        <v>210</v>
      </c>
      <c r="B515" s="18" t="s">
        <v>809</v>
      </c>
      <c r="C515" s="18" t="s">
        <v>13</v>
      </c>
      <c r="D515" s="18" t="s">
        <v>810</v>
      </c>
      <c r="E515" s="18" t="s">
        <v>816</v>
      </c>
      <c r="F515" s="18">
        <v>941870.95</v>
      </c>
      <c r="G515" s="18">
        <v>3554.23</v>
      </c>
      <c r="H515" s="18">
        <v>65666</v>
      </c>
      <c r="I515" s="18">
        <v>7269980</v>
      </c>
      <c r="J515" s="18">
        <v>7269.98</v>
      </c>
      <c r="K515" s="18">
        <v>75.62</v>
      </c>
    </row>
    <row r="516" spans="1:11" x14ac:dyDescent="0.3">
      <c r="A516" s="18" t="s">
        <v>139</v>
      </c>
      <c r="B516" s="18" t="s">
        <v>815</v>
      </c>
      <c r="C516" s="18" t="s">
        <v>23</v>
      </c>
      <c r="D516" s="18" t="s">
        <v>817</v>
      </c>
      <c r="E516" s="18" t="s">
        <v>813</v>
      </c>
      <c r="F516" s="18">
        <v>2361.5527537485918</v>
      </c>
      <c r="G516" s="18">
        <v>2361.5527537485918</v>
      </c>
      <c r="H516" s="18">
        <v>10067</v>
      </c>
      <c r="I516" s="18">
        <v>1953330</v>
      </c>
      <c r="J516" s="18">
        <v>1953.33</v>
      </c>
      <c r="K516" s="18">
        <v>25.15</v>
      </c>
    </row>
    <row r="517" spans="1:11" x14ac:dyDescent="0.3">
      <c r="A517" s="18" t="s">
        <v>139</v>
      </c>
      <c r="B517" s="18" t="s">
        <v>12</v>
      </c>
      <c r="C517" s="18" t="s">
        <v>23</v>
      </c>
      <c r="D517" s="18" t="s">
        <v>812</v>
      </c>
      <c r="E517" s="18" t="s">
        <v>811</v>
      </c>
      <c r="F517" s="18">
        <v>106608.32000000001</v>
      </c>
      <c r="G517" s="18">
        <v>3807.44</v>
      </c>
      <c r="H517" s="18">
        <v>10067</v>
      </c>
      <c r="I517" s="18">
        <v>1953330</v>
      </c>
      <c r="J517" s="18">
        <v>1953.33</v>
      </c>
      <c r="K517" s="18">
        <v>25.15</v>
      </c>
    </row>
    <row r="518" spans="1:11" x14ac:dyDescent="0.3">
      <c r="A518" s="18" t="s">
        <v>139</v>
      </c>
      <c r="B518" s="18" t="s">
        <v>818</v>
      </c>
      <c r="C518" s="18" t="s">
        <v>34</v>
      </c>
      <c r="D518" s="18" t="s">
        <v>817</v>
      </c>
      <c r="E518" s="18" t="s">
        <v>813</v>
      </c>
      <c r="F518" s="18">
        <v>3894.008613822672</v>
      </c>
      <c r="G518" s="18">
        <v>3894.008613822672</v>
      </c>
      <c r="H518" s="18">
        <v>10067</v>
      </c>
      <c r="I518" s="18">
        <v>1953330</v>
      </c>
      <c r="J518" s="18">
        <v>1953.33</v>
      </c>
      <c r="K518" s="18">
        <v>25.15</v>
      </c>
    </row>
    <row r="519" spans="1:11" x14ac:dyDescent="0.3">
      <c r="A519" s="18" t="s">
        <v>139</v>
      </c>
      <c r="B519" s="18" t="s">
        <v>12</v>
      </c>
      <c r="C519" s="18" t="s">
        <v>8</v>
      </c>
      <c r="D519" s="18" t="s">
        <v>812</v>
      </c>
      <c r="E519" s="18" t="s">
        <v>813</v>
      </c>
      <c r="F519" s="18">
        <v>3483.9279731504348</v>
      </c>
      <c r="G519" s="18">
        <v>3483.9279731504348</v>
      </c>
      <c r="H519" s="18">
        <v>10067</v>
      </c>
      <c r="I519" s="18">
        <v>1953330</v>
      </c>
      <c r="J519" s="18">
        <v>1953.33</v>
      </c>
      <c r="K519" s="18">
        <v>25.15</v>
      </c>
    </row>
    <row r="520" spans="1:11" x14ac:dyDescent="0.3">
      <c r="A520" s="18" t="s">
        <v>139</v>
      </c>
      <c r="B520" s="18" t="s">
        <v>818</v>
      </c>
      <c r="C520" s="18" t="s">
        <v>34</v>
      </c>
      <c r="D520" s="18" t="s">
        <v>812</v>
      </c>
      <c r="E520" s="18" t="s">
        <v>813</v>
      </c>
      <c r="F520" s="18">
        <v>1407.446723889007</v>
      </c>
      <c r="G520" s="18">
        <v>1407.446723889007</v>
      </c>
      <c r="H520" s="18">
        <v>10067</v>
      </c>
      <c r="I520" s="18">
        <v>1953330</v>
      </c>
      <c r="J520" s="18">
        <v>1953.33</v>
      </c>
      <c r="K520" s="18">
        <v>25.15</v>
      </c>
    </row>
    <row r="521" spans="1:11" x14ac:dyDescent="0.3">
      <c r="A521" s="18" t="s">
        <v>139</v>
      </c>
      <c r="B521" s="18" t="s">
        <v>814</v>
      </c>
      <c r="C521" s="18" t="s">
        <v>23</v>
      </c>
      <c r="D521" s="18" t="s">
        <v>812</v>
      </c>
      <c r="E521" s="18" t="s">
        <v>813</v>
      </c>
      <c r="F521" s="18">
        <v>191.28</v>
      </c>
      <c r="G521" s="18">
        <v>191.28</v>
      </c>
      <c r="H521" s="18">
        <v>10067</v>
      </c>
      <c r="I521" s="18">
        <v>1953330</v>
      </c>
      <c r="J521" s="18">
        <v>1953.33</v>
      </c>
      <c r="K521" s="18">
        <v>25.15</v>
      </c>
    </row>
    <row r="522" spans="1:11" x14ac:dyDescent="0.3">
      <c r="A522" s="18" t="s">
        <v>139</v>
      </c>
      <c r="B522" s="18" t="s">
        <v>12</v>
      </c>
      <c r="C522" s="18" t="s">
        <v>8</v>
      </c>
      <c r="D522" s="18" t="s">
        <v>812</v>
      </c>
      <c r="E522" s="18" t="s">
        <v>811</v>
      </c>
      <c r="F522" s="18">
        <v>23192.625342362058</v>
      </c>
      <c r="G522" s="18">
        <v>828.30804794150208</v>
      </c>
      <c r="H522" s="18">
        <v>10067</v>
      </c>
      <c r="I522" s="18">
        <v>1953330</v>
      </c>
      <c r="J522" s="18">
        <v>1953.33</v>
      </c>
      <c r="K522" s="18">
        <v>25.15</v>
      </c>
    </row>
    <row r="523" spans="1:11" x14ac:dyDescent="0.3">
      <c r="A523" s="18" t="s">
        <v>139</v>
      </c>
      <c r="B523" s="18" t="s">
        <v>818</v>
      </c>
      <c r="C523" s="18" t="s">
        <v>8</v>
      </c>
      <c r="D523" s="18" t="s">
        <v>817</v>
      </c>
      <c r="E523" s="18" t="s">
        <v>813</v>
      </c>
      <c r="F523" s="18">
        <v>3705.73</v>
      </c>
      <c r="G523" s="18">
        <v>3705.73</v>
      </c>
      <c r="H523" s="18">
        <v>10067</v>
      </c>
      <c r="I523" s="18">
        <v>1953330</v>
      </c>
      <c r="J523" s="18">
        <v>1953.33</v>
      </c>
      <c r="K523" s="18">
        <v>25.15</v>
      </c>
    </row>
    <row r="524" spans="1:11" x14ac:dyDescent="0.3">
      <c r="A524" s="18" t="s">
        <v>197</v>
      </c>
      <c r="B524" s="18" t="s">
        <v>809</v>
      </c>
      <c r="C524" s="18" t="s">
        <v>13</v>
      </c>
      <c r="D524" s="18" t="s">
        <v>817</v>
      </c>
      <c r="E524" s="18" t="s">
        <v>816</v>
      </c>
      <c r="F524" s="18">
        <v>757128.85000000009</v>
      </c>
      <c r="G524" s="18">
        <v>2857.09</v>
      </c>
      <c r="H524" s="18">
        <v>56752</v>
      </c>
      <c r="I524" s="18">
        <v>4177680.0000000005</v>
      </c>
      <c r="J524" s="18">
        <v>4177.68</v>
      </c>
      <c r="K524" s="18">
        <v>10.96</v>
      </c>
    </row>
    <row r="525" spans="1:11" x14ac:dyDescent="0.3">
      <c r="A525" s="18" t="s">
        <v>197</v>
      </c>
      <c r="B525" s="18" t="s">
        <v>815</v>
      </c>
      <c r="C525" s="18" t="s">
        <v>8</v>
      </c>
      <c r="D525" s="18" t="s">
        <v>817</v>
      </c>
      <c r="E525" s="18" t="s">
        <v>816</v>
      </c>
      <c r="F525" s="18">
        <v>512472.89999999997</v>
      </c>
      <c r="G525" s="18">
        <v>1933.86</v>
      </c>
      <c r="H525" s="18">
        <v>56752</v>
      </c>
      <c r="I525" s="18">
        <v>4177680.0000000005</v>
      </c>
      <c r="J525" s="18">
        <v>4177.68</v>
      </c>
      <c r="K525" s="18">
        <v>10.96</v>
      </c>
    </row>
    <row r="526" spans="1:11" x14ac:dyDescent="0.3">
      <c r="A526" s="18" t="s">
        <v>197</v>
      </c>
      <c r="B526" s="18" t="s">
        <v>818</v>
      </c>
      <c r="C526" s="18" t="s">
        <v>23</v>
      </c>
      <c r="D526" s="18" t="s">
        <v>810</v>
      </c>
      <c r="E526" s="18" t="s">
        <v>811</v>
      </c>
      <c r="F526" s="18">
        <v>37465.119999999995</v>
      </c>
      <c r="G526" s="18">
        <v>1338.04</v>
      </c>
      <c r="H526" s="18">
        <v>56752</v>
      </c>
      <c r="I526" s="18">
        <v>4177680.0000000005</v>
      </c>
      <c r="J526" s="18">
        <v>4177.68</v>
      </c>
      <c r="K526" s="18">
        <v>10.96</v>
      </c>
    </row>
    <row r="527" spans="1:11" x14ac:dyDescent="0.3">
      <c r="A527" s="18" t="s">
        <v>197</v>
      </c>
      <c r="B527" s="18" t="s">
        <v>815</v>
      </c>
      <c r="C527" s="18" t="s">
        <v>8</v>
      </c>
      <c r="D527" s="18" t="s">
        <v>812</v>
      </c>
      <c r="E527" s="18" t="s">
        <v>813</v>
      </c>
      <c r="F527" s="18">
        <v>50.06</v>
      </c>
      <c r="G527" s="18">
        <v>50.06</v>
      </c>
      <c r="H527" s="18">
        <v>56752</v>
      </c>
      <c r="I527" s="18">
        <v>4177680.0000000005</v>
      </c>
      <c r="J527" s="18">
        <v>4177.68</v>
      </c>
      <c r="K527" s="18">
        <v>10.96</v>
      </c>
    </row>
    <row r="528" spans="1:11" x14ac:dyDescent="0.3">
      <c r="A528" s="18" t="s">
        <v>197</v>
      </c>
      <c r="B528" s="18" t="s">
        <v>809</v>
      </c>
      <c r="C528" s="18" t="s">
        <v>13</v>
      </c>
      <c r="D528" s="18" t="s">
        <v>810</v>
      </c>
      <c r="E528" s="18" t="s">
        <v>811</v>
      </c>
      <c r="F528" s="18">
        <v>87593.52</v>
      </c>
      <c r="G528" s="18">
        <v>3128.34</v>
      </c>
      <c r="H528" s="18">
        <v>56752</v>
      </c>
      <c r="I528" s="18">
        <v>4177680.0000000005</v>
      </c>
      <c r="J528" s="18">
        <v>4177.68</v>
      </c>
      <c r="K528" s="18">
        <v>10.96</v>
      </c>
    </row>
    <row r="529" spans="1:11" x14ac:dyDescent="0.3">
      <c r="A529" s="18" t="s">
        <v>197</v>
      </c>
      <c r="B529" s="18" t="s">
        <v>818</v>
      </c>
      <c r="C529" s="18" t="s">
        <v>23</v>
      </c>
      <c r="D529" s="18" t="s">
        <v>817</v>
      </c>
      <c r="E529" s="18" t="s">
        <v>813</v>
      </c>
      <c r="F529" s="18">
        <v>286.39</v>
      </c>
      <c r="G529" s="18">
        <v>286.39</v>
      </c>
      <c r="H529" s="18">
        <v>56752</v>
      </c>
      <c r="I529" s="18">
        <v>4177680.0000000005</v>
      </c>
      <c r="J529" s="18">
        <v>4177.68</v>
      </c>
      <c r="K529" s="18">
        <v>10.96</v>
      </c>
    </row>
    <row r="530" spans="1:11" x14ac:dyDescent="0.3">
      <c r="A530" s="18" t="s">
        <v>197</v>
      </c>
      <c r="B530" s="18" t="s">
        <v>12</v>
      </c>
      <c r="C530" s="18" t="s">
        <v>8</v>
      </c>
      <c r="D530" s="18" t="s">
        <v>817</v>
      </c>
      <c r="E530" s="18" t="s">
        <v>813</v>
      </c>
      <c r="F530" s="18">
        <v>1624.65</v>
      </c>
      <c r="G530" s="18">
        <v>1624.65</v>
      </c>
      <c r="H530" s="18">
        <v>56752</v>
      </c>
      <c r="I530" s="18">
        <v>4177680.0000000005</v>
      </c>
      <c r="J530" s="18">
        <v>4177.68</v>
      </c>
      <c r="K530" s="18">
        <v>10.96</v>
      </c>
    </row>
    <row r="531" spans="1:11" x14ac:dyDescent="0.3">
      <c r="A531" s="18" t="s">
        <v>197</v>
      </c>
      <c r="B531" s="18" t="s">
        <v>818</v>
      </c>
      <c r="C531" s="18" t="s">
        <v>23</v>
      </c>
      <c r="D531" s="18" t="s">
        <v>817</v>
      </c>
      <c r="E531" s="18" t="s">
        <v>816</v>
      </c>
      <c r="F531" s="18">
        <v>952782.08670345403</v>
      </c>
      <c r="G531" s="18">
        <v>3595.4041007677511</v>
      </c>
      <c r="H531" s="18">
        <v>56752</v>
      </c>
      <c r="I531" s="18">
        <v>4177680.0000000005</v>
      </c>
      <c r="J531" s="18">
        <v>4177.68</v>
      </c>
      <c r="K531" s="18">
        <v>10.96</v>
      </c>
    </row>
    <row r="532" spans="1:11" x14ac:dyDescent="0.3">
      <c r="A532" s="18" t="s">
        <v>174</v>
      </c>
      <c r="B532" s="18" t="s">
        <v>818</v>
      </c>
      <c r="C532" s="18" t="s">
        <v>34</v>
      </c>
      <c r="D532" s="18" t="s">
        <v>812</v>
      </c>
      <c r="E532" s="18" t="s">
        <v>811</v>
      </c>
      <c r="F532" s="18">
        <v>54532.52</v>
      </c>
      <c r="G532" s="18">
        <v>1947.59</v>
      </c>
      <c r="H532" s="18">
        <v>66163</v>
      </c>
      <c r="I532" s="18">
        <v>1416570</v>
      </c>
      <c r="J532" s="18">
        <v>1416.57</v>
      </c>
      <c r="K532" s="18">
        <v>68.73</v>
      </c>
    </row>
    <row r="533" spans="1:11" x14ac:dyDescent="0.3">
      <c r="A533" s="18" t="s">
        <v>174</v>
      </c>
      <c r="B533" s="18" t="s">
        <v>818</v>
      </c>
      <c r="C533" s="18" t="s">
        <v>13</v>
      </c>
      <c r="D533" s="18" t="s">
        <v>812</v>
      </c>
      <c r="E533" s="18" t="s">
        <v>811</v>
      </c>
      <c r="F533" s="18">
        <v>46767</v>
      </c>
      <c r="G533" s="18">
        <v>1670.25</v>
      </c>
      <c r="H533" s="18">
        <v>66163</v>
      </c>
      <c r="I533" s="18">
        <v>1416570</v>
      </c>
      <c r="J533" s="18">
        <v>1416.57</v>
      </c>
      <c r="K533" s="18">
        <v>68.73</v>
      </c>
    </row>
    <row r="534" spans="1:11" x14ac:dyDescent="0.3">
      <c r="A534" s="18" t="s">
        <v>174</v>
      </c>
      <c r="B534" s="18" t="s">
        <v>809</v>
      </c>
      <c r="C534" s="18" t="s">
        <v>23</v>
      </c>
      <c r="D534" s="18" t="s">
        <v>817</v>
      </c>
      <c r="E534" s="18" t="s">
        <v>816</v>
      </c>
      <c r="F534" s="18">
        <v>544771.1</v>
      </c>
      <c r="G534" s="18">
        <v>2055.7399999999998</v>
      </c>
      <c r="H534" s="18">
        <v>66163</v>
      </c>
      <c r="I534" s="18">
        <v>1416570</v>
      </c>
      <c r="J534" s="18">
        <v>1416.57</v>
      </c>
      <c r="K534" s="18">
        <v>68.73</v>
      </c>
    </row>
    <row r="535" spans="1:11" x14ac:dyDescent="0.3">
      <c r="A535" s="18" t="s">
        <v>174</v>
      </c>
      <c r="B535" s="18" t="s">
        <v>818</v>
      </c>
      <c r="C535" s="18" t="s">
        <v>13</v>
      </c>
      <c r="D535" s="18" t="s">
        <v>817</v>
      </c>
      <c r="E535" s="18" t="s">
        <v>813</v>
      </c>
      <c r="F535" s="18">
        <v>3817.85</v>
      </c>
      <c r="G535" s="18">
        <v>3817.85</v>
      </c>
      <c r="H535" s="18">
        <v>66163</v>
      </c>
      <c r="I535" s="18">
        <v>1416570</v>
      </c>
      <c r="J535" s="18">
        <v>1416.57</v>
      </c>
      <c r="K535" s="18">
        <v>68.73</v>
      </c>
    </row>
    <row r="536" spans="1:11" x14ac:dyDescent="0.3">
      <c r="A536" s="18" t="s">
        <v>174</v>
      </c>
      <c r="B536" s="18" t="s">
        <v>818</v>
      </c>
      <c r="C536" s="18" t="s">
        <v>34</v>
      </c>
      <c r="D536" s="18" t="s">
        <v>812</v>
      </c>
      <c r="E536" s="18" t="s">
        <v>811</v>
      </c>
      <c r="F536" s="18">
        <v>42339.64</v>
      </c>
      <c r="G536" s="18">
        <v>1512.13</v>
      </c>
      <c r="H536" s="18">
        <v>66163</v>
      </c>
      <c r="I536" s="18">
        <v>1416570</v>
      </c>
      <c r="J536" s="18">
        <v>1416.57</v>
      </c>
      <c r="K536" s="18">
        <v>68.73</v>
      </c>
    </row>
    <row r="537" spans="1:11" x14ac:dyDescent="0.3">
      <c r="A537" s="18" t="s">
        <v>174</v>
      </c>
      <c r="B537" s="18" t="s">
        <v>809</v>
      </c>
      <c r="C537" s="18" t="s">
        <v>23</v>
      </c>
      <c r="D537" s="18" t="s">
        <v>810</v>
      </c>
      <c r="E537" s="18" t="s">
        <v>816</v>
      </c>
      <c r="F537" s="18">
        <v>161218.04999999999</v>
      </c>
      <c r="G537" s="18">
        <v>608.37</v>
      </c>
      <c r="H537" s="18">
        <v>66163</v>
      </c>
      <c r="I537" s="18">
        <v>1416570</v>
      </c>
      <c r="J537" s="18">
        <v>1416.57</v>
      </c>
      <c r="K537" s="18">
        <v>68.73</v>
      </c>
    </row>
    <row r="538" spans="1:11" x14ac:dyDescent="0.3">
      <c r="A538" s="18" t="s">
        <v>125</v>
      </c>
      <c r="B538" s="18" t="s">
        <v>815</v>
      </c>
      <c r="C538" s="18" t="s">
        <v>23</v>
      </c>
      <c r="D538" s="18" t="s">
        <v>810</v>
      </c>
      <c r="E538" s="18" t="s">
        <v>811</v>
      </c>
      <c r="F538" s="18">
        <v>51899.119999999995</v>
      </c>
      <c r="G538" s="18">
        <v>1853.54</v>
      </c>
      <c r="H538" s="18">
        <v>56392</v>
      </c>
      <c r="I538" s="18">
        <v>5703760</v>
      </c>
      <c r="J538" s="18">
        <v>5703.76</v>
      </c>
      <c r="K538" s="18">
        <v>23.04</v>
      </c>
    </row>
    <row r="539" spans="1:11" x14ac:dyDescent="0.3">
      <c r="A539" s="18" t="s">
        <v>125</v>
      </c>
      <c r="B539" s="18" t="s">
        <v>809</v>
      </c>
      <c r="C539" s="18" t="s">
        <v>8</v>
      </c>
      <c r="D539" s="18" t="s">
        <v>817</v>
      </c>
      <c r="E539" s="18" t="s">
        <v>816</v>
      </c>
      <c r="F539" s="18">
        <v>866385.70000000007</v>
      </c>
      <c r="G539" s="18">
        <v>3269.38</v>
      </c>
      <c r="H539" s="18">
        <v>56392</v>
      </c>
      <c r="I539" s="18">
        <v>5703760</v>
      </c>
      <c r="J539" s="18">
        <v>5703.76</v>
      </c>
      <c r="K539" s="18">
        <v>23.04</v>
      </c>
    </row>
    <row r="540" spans="1:11" x14ac:dyDescent="0.3">
      <c r="A540" s="18" t="s">
        <v>125</v>
      </c>
      <c r="B540" s="18" t="s">
        <v>818</v>
      </c>
      <c r="C540" s="18" t="s">
        <v>13</v>
      </c>
      <c r="D540" s="18" t="s">
        <v>812</v>
      </c>
      <c r="E540" s="18" t="s">
        <v>811</v>
      </c>
      <c r="F540" s="18">
        <v>54835.48</v>
      </c>
      <c r="G540" s="18">
        <v>1958.41</v>
      </c>
      <c r="H540" s="18">
        <v>56392</v>
      </c>
      <c r="I540" s="18">
        <v>5703760</v>
      </c>
      <c r="J540" s="18">
        <v>5703.76</v>
      </c>
      <c r="K540" s="18">
        <v>23.04</v>
      </c>
    </row>
    <row r="541" spans="1:11" x14ac:dyDescent="0.3">
      <c r="A541" s="18" t="s">
        <v>125</v>
      </c>
      <c r="B541" s="18" t="s">
        <v>12</v>
      </c>
      <c r="C541" s="18" t="s">
        <v>8</v>
      </c>
      <c r="D541" s="18" t="s">
        <v>810</v>
      </c>
      <c r="E541" s="18" t="s">
        <v>813</v>
      </c>
      <c r="F541" s="18">
        <v>2104.08</v>
      </c>
      <c r="G541" s="18">
        <v>2104.08</v>
      </c>
      <c r="H541" s="18">
        <v>56392</v>
      </c>
      <c r="I541" s="18">
        <v>5703760</v>
      </c>
      <c r="J541" s="18">
        <v>5703.76</v>
      </c>
      <c r="K541" s="18">
        <v>23.04</v>
      </c>
    </row>
    <row r="542" spans="1:11" x14ac:dyDescent="0.3">
      <c r="A542" s="18" t="s">
        <v>125</v>
      </c>
      <c r="B542" s="18" t="s">
        <v>815</v>
      </c>
      <c r="C542" s="18" t="s">
        <v>34</v>
      </c>
      <c r="D542" s="18" t="s">
        <v>817</v>
      </c>
      <c r="E542" s="18" t="s">
        <v>811</v>
      </c>
      <c r="F542" s="18">
        <v>32889.635634772363</v>
      </c>
      <c r="G542" s="18">
        <v>1174.6298440990131</v>
      </c>
      <c r="H542" s="18">
        <v>56392</v>
      </c>
      <c r="I542" s="18">
        <v>5703760</v>
      </c>
      <c r="J542" s="18">
        <v>5703.76</v>
      </c>
      <c r="K542" s="18">
        <v>23.04</v>
      </c>
    </row>
    <row r="543" spans="1:11" x14ac:dyDescent="0.3">
      <c r="A543" s="18" t="s">
        <v>125</v>
      </c>
      <c r="B543" s="18" t="s">
        <v>12</v>
      </c>
      <c r="C543" s="18" t="s">
        <v>34</v>
      </c>
      <c r="D543" s="18" t="s">
        <v>817</v>
      </c>
      <c r="E543" s="18" t="s">
        <v>816</v>
      </c>
      <c r="F543" s="18">
        <v>772191.10539280041</v>
      </c>
      <c r="G543" s="18">
        <v>2913.9286995954731</v>
      </c>
      <c r="H543" s="18">
        <v>56392</v>
      </c>
      <c r="I543" s="18">
        <v>5703760</v>
      </c>
      <c r="J543" s="18">
        <v>5703.76</v>
      </c>
      <c r="K543" s="18">
        <v>23.04</v>
      </c>
    </row>
    <row r="544" spans="1:11" x14ac:dyDescent="0.3">
      <c r="A544" s="18" t="s">
        <v>125</v>
      </c>
      <c r="B544" s="18" t="s">
        <v>814</v>
      </c>
      <c r="C544" s="18" t="s">
        <v>34</v>
      </c>
      <c r="D544" s="18" t="s">
        <v>817</v>
      </c>
      <c r="E544" s="18" t="s">
        <v>816</v>
      </c>
      <c r="F544" s="18">
        <v>1047812.65</v>
      </c>
      <c r="G544" s="18">
        <v>3954.01</v>
      </c>
      <c r="H544" s="18">
        <v>56392</v>
      </c>
      <c r="I544" s="18">
        <v>5703760</v>
      </c>
      <c r="J544" s="18">
        <v>5703.76</v>
      </c>
      <c r="K544" s="18">
        <v>23.04</v>
      </c>
    </row>
    <row r="545" spans="1:11" x14ac:dyDescent="0.3">
      <c r="A545" s="18" t="s">
        <v>125</v>
      </c>
      <c r="B545" s="18" t="s">
        <v>815</v>
      </c>
      <c r="C545" s="18" t="s">
        <v>23</v>
      </c>
      <c r="D545" s="18" t="s">
        <v>812</v>
      </c>
      <c r="E545" s="18" t="s">
        <v>816</v>
      </c>
      <c r="F545" s="18">
        <v>28302</v>
      </c>
      <c r="G545" s="18">
        <v>106.8</v>
      </c>
      <c r="H545" s="18">
        <v>56392</v>
      </c>
      <c r="I545" s="18">
        <v>5703760</v>
      </c>
      <c r="J545" s="18">
        <v>5703.76</v>
      </c>
      <c r="K545" s="18">
        <v>23.04</v>
      </c>
    </row>
    <row r="546" spans="1:11" x14ac:dyDescent="0.3">
      <c r="A546" s="18" t="s">
        <v>125</v>
      </c>
      <c r="B546" s="18" t="s">
        <v>818</v>
      </c>
      <c r="C546" s="18" t="s">
        <v>23</v>
      </c>
      <c r="D546" s="18" t="s">
        <v>812</v>
      </c>
      <c r="E546" s="18" t="s">
        <v>813</v>
      </c>
      <c r="F546" s="18">
        <v>4092.48</v>
      </c>
      <c r="G546" s="18">
        <v>4092.48</v>
      </c>
      <c r="H546" s="18">
        <v>56392</v>
      </c>
      <c r="I546" s="18">
        <v>5703760</v>
      </c>
      <c r="J546" s="18">
        <v>5703.76</v>
      </c>
      <c r="K546" s="18">
        <v>23.04</v>
      </c>
    </row>
    <row r="547" spans="1:11" x14ac:dyDescent="0.3">
      <c r="A547" s="18" t="s">
        <v>125</v>
      </c>
      <c r="B547" s="18" t="s">
        <v>12</v>
      </c>
      <c r="C547" s="18" t="s">
        <v>23</v>
      </c>
      <c r="D547" s="18" t="s">
        <v>812</v>
      </c>
      <c r="E547" s="18" t="s">
        <v>811</v>
      </c>
      <c r="F547" s="18">
        <v>59807.159999999996</v>
      </c>
      <c r="G547" s="18">
        <v>2135.9699999999998</v>
      </c>
      <c r="H547" s="18">
        <v>56392</v>
      </c>
      <c r="I547" s="18">
        <v>5703760</v>
      </c>
      <c r="J547" s="18">
        <v>5703.76</v>
      </c>
      <c r="K547" s="18">
        <v>23.04</v>
      </c>
    </row>
    <row r="548" spans="1:11" x14ac:dyDescent="0.3">
      <c r="A548" s="18" t="s">
        <v>125</v>
      </c>
      <c r="B548" s="18" t="s">
        <v>12</v>
      </c>
      <c r="C548" s="18" t="s">
        <v>13</v>
      </c>
      <c r="D548" s="18" t="s">
        <v>817</v>
      </c>
      <c r="E548" s="18" t="s">
        <v>816</v>
      </c>
      <c r="F548" s="18">
        <v>834853.35</v>
      </c>
      <c r="G548" s="18">
        <v>3150.39</v>
      </c>
      <c r="H548" s="18">
        <v>56392</v>
      </c>
      <c r="I548" s="18">
        <v>5703760</v>
      </c>
      <c r="J548" s="18">
        <v>5703.76</v>
      </c>
      <c r="K548" s="18">
        <v>23.04</v>
      </c>
    </row>
    <row r="549" spans="1:11" x14ac:dyDescent="0.3">
      <c r="A549" s="18" t="s">
        <v>125</v>
      </c>
      <c r="B549" s="18" t="s">
        <v>818</v>
      </c>
      <c r="C549" s="18" t="s">
        <v>13</v>
      </c>
      <c r="D549" s="18" t="s">
        <v>810</v>
      </c>
      <c r="E549" s="18" t="s">
        <v>816</v>
      </c>
      <c r="F549" s="18">
        <v>946893.81651409646</v>
      </c>
      <c r="G549" s="18">
        <v>3573.1842132607412</v>
      </c>
      <c r="H549" s="18">
        <v>56392</v>
      </c>
      <c r="I549" s="18">
        <v>5703760</v>
      </c>
      <c r="J549" s="18">
        <v>5703.76</v>
      </c>
      <c r="K549" s="18">
        <v>23.04</v>
      </c>
    </row>
    <row r="550" spans="1:11" x14ac:dyDescent="0.3">
      <c r="A550" s="18" t="s">
        <v>103</v>
      </c>
      <c r="B550" s="18" t="s">
        <v>814</v>
      </c>
      <c r="C550" s="18" t="s">
        <v>8</v>
      </c>
      <c r="D550" s="18" t="s">
        <v>812</v>
      </c>
      <c r="E550" s="18" t="s">
        <v>816</v>
      </c>
      <c r="F550" s="18">
        <v>587894.54999999993</v>
      </c>
      <c r="G550" s="18">
        <v>2218.4699999999998</v>
      </c>
      <c r="H550" s="18">
        <v>38869</v>
      </c>
      <c r="I550" s="18">
        <v>5109760</v>
      </c>
      <c r="J550" s="18">
        <v>5109.76</v>
      </c>
      <c r="K550" s="18">
        <v>35.270000000000003</v>
      </c>
    </row>
    <row r="551" spans="1:11" x14ac:dyDescent="0.3">
      <c r="A551" s="18" t="s">
        <v>103</v>
      </c>
      <c r="B551" s="18" t="s">
        <v>815</v>
      </c>
      <c r="C551" s="18" t="s">
        <v>23</v>
      </c>
      <c r="D551" s="18" t="s">
        <v>810</v>
      </c>
      <c r="E551" s="18" t="s">
        <v>816</v>
      </c>
      <c r="F551" s="18">
        <v>787925.28492198954</v>
      </c>
      <c r="G551" s="18">
        <v>2973.3029619697718</v>
      </c>
      <c r="H551" s="18">
        <v>38869</v>
      </c>
      <c r="I551" s="18">
        <v>5109760</v>
      </c>
      <c r="J551" s="18">
        <v>5109.76</v>
      </c>
      <c r="K551" s="18">
        <v>35.270000000000003</v>
      </c>
    </row>
    <row r="552" spans="1:11" x14ac:dyDescent="0.3">
      <c r="A552" s="18" t="s">
        <v>103</v>
      </c>
      <c r="B552" s="18" t="s">
        <v>818</v>
      </c>
      <c r="C552" s="18" t="s">
        <v>23</v>
      </c>
      <c r="D552" s="18" t="s">
        <v>812</v>
      </c>
      <c r="E552" s="18" t="s">
        <v>816</v>
      </c>
      <c r="F552" s="18">
        <v>230976.65</v>
      </c>
      <c r="G552" s="18">
        <v>871.61</v>
      </c>
      <c r="H552" s="18">
        <v>38869</v>
      </c>
      <c r="I552" s="18">
        <v>5109760</v>
      </c>
      <c r="J552" s="18">
        <v>5109.76</v>
      </c>
      <c r="K552" s="18">
        <v>35.270000000000003</v>
      </c>
    </row>
    <row r="553" spans="1:11" x14ac:dyDescent="0.3">
      <c r="A553" s="18" t="s">
        <v>103</v>
      </c>
      <c r="B553" s="18" t="s">
        <v>814</v>
      </c>
      <c r="C553" s="18" t="s">
        <v>8</v>
      </c>
      <c r="D553" s="18" t="s">
        <v>810</v>
      </c>
      <c r="E553" s="18" t="s">
        <v>813</v>
      </c>
      <c r="F553" s="18">
        <v>262.76459316519009</v>
      </c>
      <c r="G553" s="18">
        <v>262.76459316519009</v>
      </c>
      <c r="H553" s="18">
        <v>38869</v>
      </c>
      <c r="I553" s="18">
        <v>5109760</v>
      </c>
      <c r="J553" s="18">
        <v>5109.76</v>
      </c>
      <c r="K553" s="18">
        <v>35.270000000000003</v>
      </c>
    </row>
    <row r="554" spans="1:11" x14ac:dyDescent="0.3">
      <c r="A554" s="18" t="s">
        <v>103</v>
      </c>
      <c r="B554" s="18" t="s">
        <v>815</v>
      </c>
      <c r="C554" s="18" t="s">
        <v>34</v>
      </c>
      <c r="D554" s="18" t="s">
        <v>812</v>
      </c>
      <c r="E554" s="18" t="s">
        <v>816</v>
      </c>
      <c r="F554" s="18">
        <v>1119837</v>
      </c>
      <c r="G554" s="18">
        <v>4225.8</v>
      </c>
      <c r="H554" s="18">
        <v>38869</v>
      </c>
      <c r="I554" s="18">
        <v>5109760</v>
      </c>
      <c r="J554" s="18">
        <v>5109.76</v>
      </c>
      <c r="K554" s="18">
        <v>35.270000000000003</v>
      </c>
    </row>
    <row r="555" spans="1:11" x14ac:dyDescent="0.3">
      <c r="A555" s="18" t="s">
        <v>103</v>
      </c>
      <c r="B555" s="18" t="s">
        <v>818</v>
      </c>
      <c r="C555" s="18" t="s">
        <v>8</v>
      </c>
      <c r="D555" s="18" t="s">
        <v>812</v>
      </c>
      <c r="E555" s="18" t="s">
        <v>813</v>
      </c>
      <c r="F555" s="18">
        <v>1554.47</v>
      </c>
      <c r="G555" s="18">
        <v>1554.47</v>
      </c>
      <c r="H555" s="18">
        <v>38869</v>
      </c>
      <c r="I555" s="18">
        <v>5109760</v>
      </c>
      <c r="J555" s="18">
        <v>5109.76</v>
      </c>
      <c r="K555" s="18">
        <v>35.270000000000003</v>
      </c>
    </row>
    <row r="556" spans="1:11" x14ac:dyDescent="0.3">
      <c r="A556" s="18" t="s">
        <v>103</v>
      </c>
      <c r="B556" s="18" t="s">
        <v>815</v>
      </c>
      <c r="C556" s="18" t="s">
        <v>23</v>
      </c>
      <c r="D556" s="18" t="s">
        <v>812</v>
      </c>
      <c r="E556" s="18" t="s">
        <v>813</v>
      </c>
      <c r="F556" s="18">
        <v>3722.057522484567</v>
      </c>
      <c r="G556" s="18">
        <v>3722.057522484567</v>
      </c>
      <c r="H556" s="18">
        <v>38869</v>
      </c>
      <c r="I556" s="18">
        <v>5109760</v>
      </c>
      <c r="J556" s="18">
        <v>5109.76</v>
      </c>
      <c r="K556" s="18">
        <v>35.270000000000003</v>
      </c>
    </row>
    <row r="557" spans="1:11" x14ac:dyDescent="0.3">
      <c r="A557" s="18" t="s">
        <v>103</v>
      </c>
      <c r="B557" s="18" t="s">
        <v>12</v>
      </c>
      <c r="C557" s="18" t="s">
        <v>8</v>
      </c>
      <c r="D557" s="18" t="s">
        <v>812</v>
      </c>
      <c r="E557" s="18" t="s">
        <v>816</v>
      </c>
      <c r="F557" s="18">
        <v>1289991.8809312903</v>
      </c>
      <c r="G557" s="18">
        <v>4867.8938903067556</v>
      </c>
      <c r="H557" s="18">
        <v>38869</v>
      </c>
      <c r="I557" s="18">
        <v>5109760</v>
      </c>
      <c r="J557" s="18">
        <v>5109.76</v>
      </c>
      <c r="K557" s="18">
        <v>35.270000000000003</v>
      </c>
    </row>
    <row r="558" spans="1:11" x14ac:dyDescent="0.3">
      <c r="A558" s="18" t="s">
        <v>103</v>
      </c>
      <c r="B558" s="18" t="s">
        <v>814</v>
      </c>
      <c r="C558" s="18" t="s">
        <v>34</v>
      </c>
      <c r="D558" s="18" t="s">
        <v>810</v>
      </c>
      <c r="E558" s="18" t="s">
        <v>811</v>
      </c>
      <c r="F558" s="18">
        <v>121914.11596404309</v>
      </c>
      <c r="G558" s="18">
        <v>4354.0755701443959</v>
      </c>
      <c r="H558" s="18">
        <v>38869</v>
      </c>
      <c r="I558" s="18">
        <v>5109760</v>
      </c>
      <c r="J558" s="18">
        <v>5109.76</v>
      </c>
      <c r="K558" s="18">
        <v>35.270000000000003</v>
      </c>
    </row>
    <row r="559" spans="1:11" x14ac:dyDescent="0.3">
      <c r="A559" s="18" t="s">
        <v>103</v>
      </c>
      <c r="B559" s="18" t="s">
        <v>818</v>
      </c>
      <c r="C559" s="18" t="s">
        <v>13</v>
      </c>
      <c r="D559" s="18" t="s">
        <v>817</v>
      </c>
      <c r="E559" s="18" t="s">
        <v>816</v>
      </c>
      <c r="F559" s="18">
        <v>1066887.6750300406</v>
      </c>
      <c r="G559" s="18">
        <v>4025.9912265284552</v>
      </c>
      <c r="H559" s="18">
        <v>38869</v>
      </c>
      <c r="I559" s="18">
        <v>5109760</v>
      </c>
      <c r="J559" s="18">
        <v>5109.76</v>
      </c>
      <c r="K559" s="18">
        <v>35.270000000000003</v>
      </c>
    </row>
    <row r="560" spans="1:11" x14ac:dyDescent="0.3">
      <c r="A560" s="18" t="s">
        <v>103</v>
      </c>
      <c r="B560" s="18" t="s">
        <v>809</v>
      </c>
      <c r="C560" s="18" t="s">
        <v>13</v>
      </c>
      <c r="D560" s="18" t="s">
        <v>812</v>
      </c>
      <c r="E560" s="18" t="s">
        <v>811</v>
      </c>
      <c r="F560" s="18">
        <v>7057.4000000000005</v>
      </c>
      <c r="G560" s="18">
        <v>252.05</v>
      </c>
      <c r="H560" s="18">
        <v>38869</v>
      </c>
      <c r="I560" s="18">
        <v>5109760</v>
      </c>
      <c r="J560" s="18">
        <v>5109.76</v>
      </c>
      <c r="K560" s="18">
        <v>35.270000000000003</v>
      </c>
    </row>
    <row r="561" spans="1:11" x14ac:dyDescent="0.3">
      <c r="A561" s="18" t="s">
        <v>103</v>
      </c>
      <c r="B561" s="18" t="s">
        <v>815</v>
      </c>
      <c r="C561" s="18" t="s">
        <v>23</v>
      </c>
      <c r="D561" s="18" t="s">
        <v>812</v>
      </c>
      <c r="E561" s="18" t="s">
        <v>813</v>
      </c>
      <c r="F561" s="18">
        <v>2401.3391251891599</v>
      </c>
      <c r="G561" s="18">
        <v>2401.3391251891599</v>
      </c>
      <c r="H561" s="18">
        <v>38869</v>
      </c>
      <c r="I561" s="18">
        <v>5109760</v>
      </c>
      <c r="J561" s="18">
        <v>5109.76</v>
      </c>
      <c r="K561" s="18">
        <v>35.270000000000003</v>
      </c>
    </row>
    <row r="562" spans="1:11" x14ac:dyDescent="0.3">
      <c r="A562" s="18" t="s">
        <v>103</v>
      </c>
      <c r="B562" s="18" t="s">
        <v>814</v>
      </c>
      <c r="C562" s="18" t="s">
        <v>8</v>
      </c>
      <c r="D562" s="18" t="s">
        <v>810</v>
      </c>
      <c r="E562" s="18" t="s">
        <v>811</v>
      </c>
      <c r="F562" s="18">
        <v>106370.49553328814</v>
      </c>
      <c r="G562" s="18">
        <v>3798.946269046005</v>
      </c>
      <c r="H562" s="18">
        <v>38869</v>
      </c>
      <c r="I562" s="18">
        <v>5109760</v>
      </c>
      <c r="J562" s="18">
        <v>5109.76</v>
      </c>
      <c r="K562" s="18">
        <v>35.270000000000003</v>
      </c>
    </row>
    <row r="563" spans="1:11" x14ac:dyDescent="0.3">
      <c r="A563" s="18" t="s">
        <v>103</v>
      </c>
      <c r="B563" s="18" t="s">
        <v>818</v>
      </c>
      <c r="C563" s="18" t="s">
        <v>23</v>
      </c>
      <c r="D563" s="18" t="s">
        <v>812</v>
      </c>
      <c r="E563" s="18" t="s">
        <v>816</v>
      </c>
      <c r="F563" s="18">
        <v>1205214.7</v>
      </c>
      <c r="G563" s="18">
        <v>4547.9799999999996</v>
      </c>
      <c r="H563" s="18">
        <v>38869</v>
      </c>
      <c r="I563" s="18">
        <v>5109760</v>
      </c>
      <c r="J563" s="18">
        <v>5109.76</v>
      </c>
      <c r="K563" s="18">
        <v>35.270000000000003</v>
      </c>
    </row>
    <row r="564" spans="1:11" x14ac:dyDescent="0.3">
      <c r="A564" s="18" t="s">
        <v>168</v>
      </c>
      <c r="B564" s="18" t="s">
        <v>815</v>
      </c>
      <c r="C564" s="18" t="s">
        <v>34</v>
      </c>
      <c r="D564" s="18" t="s">
        <v>810</v>
      </c>
      <c r="E564" s="18" t="s">
        <v>816</v>
      </c>
      <c r="F564" s="18">
        <v>1046938.15</v>
      </c>
      <c r="G564" s="18">
        <v>3950.71</v>
      </c>
      <c r="H564" s="18">
        <v>41050</v>
      </c>
      <c r="I564" s="18">
        <v>6025840</v>
      </c>
      <c r="J564" s="18">
        <v>6025.84</v>
      </c>
      <c r="K564" s="18">
        <v>53.53</v>
      </c>
    </row>
    <row r="565" spans="1:11" x14ac:dyDescent="0.3">
      <c r="A565" s="18" t="s">
        <v>168</v>
      </c>
      <c r="B565" s="18" t="s">
        <v>809</v>
      </c>
      <c r="C565" s="18" t="s">
        <v>13</v>
      </c>
      <c r="D565" s="18" t="s">
        <v>817</v>
      </c>
      <c r="E565" s="18" t="s">
        <v>813</v>
      </c>
      <c r="F565" s="18">
        <v>1442.19</v>
      </c>
      <c r="G565" s="18">
        <v>1442.19</v>
      </c>
      <c r="H565" s="18">
        <v>41050</v>
      </c>
      <c r="I565" s="18">
        <v>6025840</v>
      </c>
      <c r="J565" s="18">
        <v>6025.84</v>
      </c>
      <c r="K565" s="18">
        <v>53.53</v>
      </c>
    </row>
    <row r="566" spans="1:11" x14ac:dyDescent="0.3">
      <c r="A566" s="18" t="s">
        <v>168</v>
      </c>
      <c r="B566" s="18" t="s">
        <v>815</v>
      </c>
      <c r="C566" s="18" t="s">
        <v>23</v>
      </c>
      <c r="D566" s="18" t="s">
        <v>812</v>
      </c>
      <c r="E566" s="18" t="s">
        <v>816</v>
      </c>
      <c r="F566" s="18">
        <v>248283.89224284125</v>
      </c>
      <c r="G566" s="18">
        <v>936.92034808619337</v>
      </c>
      <c r="H566" s="18">
        <v>41050</v>
      </c>
      <c r="I566" s="18">
        <v>6025840</v>
      </c>
      <c r="J566" s="18">
        <v>6025.84</v>
      </c>
      <c r="K566" s="18">
        <v>53.53</v>
      </c>
    </row>
    <row r="567" spans="1:11" x14ac:dyDescent="0.3">
      <c r="A567" s="18" t="s">
        <v>168</v>
      </c>
      <c r="B567" s="18" t="s">
        <v>815</v>
      </c>
      <c r="C567" s="18" t="s">
        <v>13</v>
      </c>
      <c r="D567" s="18" t="s">
        <v>812</v>
      </c>
      <c r="E567" s="18" t="s">
        <v>811</v>
      </c>
      <c r="F567" s="18">
        <v>41034.347875230444</v>
      </c>
      <c r="G567" s="18">
        <v>1465.5124241153731</v>
      </c>
      <c r="H567" s="18">
        <v>41050</v>
      </c>
      <c r="I567" s="18">
        <v>6025840</v>
      </c>
      <c r="J567" s="18">
        <v>6025.84</v>
      </c>
      <c r="K567" s="18">
        <v>53.53</v>
      </c>
    </row>
    <row r="568" spans="1:11" x14ac:dyDescent="0.3">
      <c r="A568" s="18" t="s">
        <v>168</v>
      </c>
      <c r="B568" s="18" t="s">
        <v>814</v>
      </c>
      <c r="C568" s="18" t="s">
        <v>13</v>
      </c>
      <c r="D568" s="18" t="s">
        <v>817</v>
      </c>
      <c r="E568" s="18" t="s">
        <v>816</v>
      </c>
      <c r="F568" s="18">
        <v>1058863.8710981759</v>
      </c>
      <c r="G568" s="18">
        <v>3995.7127211251918</v>
      </c>
      <c r="H568" s="18">
        <v>41050</v>
      </c>
      <c r="I568" s="18">
        <v>6025840</v>
      </c>
      <c r="J568" s="18">
        <v>6025.84</v>
      </c>
      <c r="K568" s="18">
        <v>53.53</v>
      </c>
    </row>
    <row r="569" spans="1:11" x14ac:dyDescent="0.3">
      <c r="A569" s="18" t="s">
        <v>168</v>
      </c>
      <c r="B569" s="18" t="s">
        <v>814</v>
      </c>
      <c r="C569" s="18" t="s">
        <v>23</v>
      </c>
      <c r="D569" s="18" t="s">
        <v>810</v>
      </c>
      <c r="E569" s="18" t="s">
        <v>811</v>
      </c>
      <c r="F569" s="18">
        <v>68125.960000000006</v>
      </c>
      <c r="G569" s="18">
        <v>2433.0700000000002</v>
      </c>
      <c r="H569" s="18">
        <v>41050</v>
      </c>
      <c r="I569" s="18">
        <v>6025840</v>
      </c>
      <c r="J569" s="18">
        <v>6025.84</v>
      </c>
      <c r="K569" s="18">
        <v>53.53</v>
      </c>
    </row>
    <row r="570" spans="1:11" x14ac:dyDescent="0.3">
      <c r="A570" s="18" t="s">
        <v>168</v>
      </c>
      <c r="B570" s="18" t="s">
        <v>815</v>
      </c>
      <c r="C570" s="18" t="s">
        <v>13</v>
      </c>
      <c r="D570" s="18" t="s">
        <v>812</v>
      </c>
      <c r="E570" s="18" t="s">
        <v>813</v>
      </c>
      <c r="F570" s="18">
        <v>2634.7603021191971</v>
      </c>
      <c r="G570" s="18">
        <v>2634.7603021191971</v>
      </c>
      <c r="H570" s="18">
        <v>41050</v>
      </c>
      <c r="I570" s="18">
        <v>6025840</v>
      </c>
      <c r="J570" s="18">
        <v>6025.84</v>
      </c>
      <c r="K570" s="18">
        <v>53.53</v>
      </c>
    </row>
    <row r="571" spans="1:11" x14ac:dyDescent="0.3">
      <c r="A571" s="18" t="s">
        <v>168</v>
      </c>
      <c r="B571" s="18" t="s">
        <v>815</v>
      </c>
      <c r="C571" s="18" t="s">
        <v>8</v>
      </c>
      <c r="D571" s="18" t="s">
        <v>812</v>
      </c>
      <c r="E571" s="18" t="s">
        <v>813</v>
      </c>
      <c r="F571" s="18">
        <v>4200.4249921028641</v>
      </c>
      <c r="G571" s="18">
        <v>4200.4249921028641</v>
      </c>
      <c r="H571" s="18">
        <v>41050</v>
      </c>
      <c r="I571" s="18">
        <v>6025840</v>
      </c>
      <c r="J571" s="18">
        <v>6025.84</v>
      </c>
      <c r="K571" s="18">
        <v>53.53</v>
      </c>
    </row>
    <row r="572" spans="1:11" x14ac:dyDescent="0.3">
      <c r="A572" s="18" t="s">
        <v>168</v>
      </c>
      <c r="B572" s="18" t="s">
        <v>815</v>
      </c>
      <c r="C572" s="18" t="s">
        <v>13</v>
      </c>
      <c r="D572" s="18" t="s">
        <v>810</v>
      </c>
      <c r="E572" s="18" t="s">
        <v>811</v>
      </c>
      <c r="F572" s="18">
        <v>126170.23999999999</v>
      </c>
      <c r="G572" s="18">
        <v>4506.08</v>
      </c>
      <c r="H572" s="18">
        <v>41050</v>
      </c>
      <c r="I572" s="18">
        <v>6025840</v>
      </c>
      <c r="J572" s="18">
        <v>6025.84</v>
      </c>
      <c r="K572" s="18">
        <v>53.53</v>
      </c>
    </row>
    <row r="573" spans="1:11" x14ac:dyDescent="0.3">
      <c r="A573" s="18" t="s">
        <v>168</v>
      </c>
      <c r="B573" s="18" t="s">
        <v>815</v>
      </c>
      <c r="C573" s="18" t="s">
        <v>23</v>
      </c>
      <c r="D573" s="18" t="s">
        <v>817</v>
      </c>
      <c r="E573" s="18" t="s">
        <v>813</v>
      </c>
      <c r="F573" s="18">
        <v>4622.8599999999997</v>
      </c>
      <c r="G573" s="18">
        <v>4622.8599999999997</v>
      </c>
      <c r="H573" s="18">
        <v>41050</v>
      </c>
      <c r="I573" s="18">
        <v>6025840</v>
      </c>
      <c r="J573" s="18">
        <v>6025.84</v>
      </c>
      <c r="K573" s="18">
        <v>53.53</v>
      </c>
    </row>
    <row r="574" spans="1:11" x14ac:dyDescent="0.3">
      <c r="A574" s="18" t="s">
        <v>65</v>
      </c>
      <c r="B574" s="18" t="s">
        <v>815</v>
      </c>
      <c r="C574" s="18" t="s">
        <v>13</v>
      </c>
      <c r="D574" s="18" t="s">
        <v>810</v>
      </c>
      <c r="E574" s="18" t="s">
        <v>816</v>
      </c>
      <c r="F574" s="18">
        <v>248997.44059041198</v>
      </c>
      <c r="G574" s="18">
        <v>939.61298336004518</v>
      </c>
      <c r="H574" s="18">
        <v>99026</v>
      </c>
      <c r="I574" s="18">
        <v>5453200</v>
      </c>
      <c r="J574" s="18">
        <v>5453.2</v>
      </c>
      <c r="K574" s="18">
        <v>57.49</v>
      </c>
    </row>
    <row r="575" spans="1:11" x14ac:dyDescent="0.3">
      <c r="A575" s="18" t="s">
        <v>65</v>
      </c>
      <c r="B575" s="18" t="s">
        <v>818</v>
      </c>
      <c r="C575" s="18" t="s">
        <v>8</v>
      </c>
      <c r="D575" s="18" t="s">
        <v>817</v>
      </c>
      <c r="E575" s="18" t="s">
        <v>811</v>
      </c>
      <c r="F575" s="18">
        <v>28449.119999999999</v>
      </c>
      <c r="G575" s="18">
        <v>1016.04</v>
      </c>
      <c r="H575" s="18">
        <v>99026</v>
      </c>
      <c r="I575" s="18">
        <v>5453200</v>
      </c>
      <c r="J575" s="18">
        <v>5453.2</v>
      </c>
      <c r="K575" s="18">
        <v>57.49</v>
      </c>
    </row>
    <row r="576" spans="1:11" x14ac:dyDescent="0.3">
      <c r="A576" s="18" t="s">
        <v>65</v>
      </c>
      <c r="B576" s="18" t="s">
        <v>809</v>
      </c>
      <c r="C576" s="18" t="s">
        <v>23</v>
      </c>
      <c r="D576" s="18" t="s">
        <v>810</v>
      </c>
      <c r="E576" s="18" t="s">
        <v>813</v>
      </c>
      <c r="F576" s="18">
        <v>3919.95</v>
      </c>
      <c r="G576" s="18">
        <v>3919.95</v>
      </c>
      <c r="H576" s="18">
        <v>99026</v>
      </c>
      <c r="I576" s="18">
        <v>5453200</v>
      </c>
      <c r="J576" s="18">
        <v>5453.2</v>
      </c>
      <c r="K576" s="18">
        <v>57.49</v>
      </c>
    </row>
    <row r="577" spans="1:11" x14ac:dyDescent="0.3">
      <c r="A577" s="18" t="s">
        <v>65</v>
      </c>
      <c r="B577" s="18" t="s">
        <v>12</v>
      </c>
      <c r="C577" s="18" t="s">
        <v>8</v>
      </c>
      <c r="D577" s="18" t="s">
        <v>812</v>
      </c>
      <c r="E577" s="18" t="s">
        <v>816</v>
      </c>
      <c r="F577" s="18">
        <v>1244142.242764591</v>
      </c>
      <c r="G577" s="18">
        <v>4694.8763877909096</v>
      </c>
      <c r="H577" s="18">
        <v>99026</v>
      </c>
      <c r="I577" s="18">
        <v>5453200</v>
      </c>
      <c r="J577" s="18">
        <v>5453.2</v>
      </c>
      <c r="K577" s="18">
        <v>57.49</v>
      </c>
    </row>
    <row r="578" spans="1:11" x14ac:dyDescent="0.3">
      <c r="A578" s="18" t="s">
        <v>65</v>
      </c>
      <c r="B578" s="18" t="s">
        <v>814</v>
      </c>
      <c r="C578" s="18" t="s">
        <v>8</v>
      </c>
      <c r="D578" s="18" t="s">
        <v>810</v>
      </c>
      <c r="E578" s="18" t="s">
        <v>811</v>
      </c>
      <c r="F578" s="18">
        <v>121566.77835639581</v>
      </c>
      <c r="G578" s="18">
        <v>4341.6706555855644</v>
      </c>
      <c r="H578" s="18">
        <v>99026</v>
      </c>
      <c r="I578" s="18">
        <v>5453200</v>
      </c>
      <c r="J578" s="18">
        <v>5453.2</v>
      </c>
      <c r="K578" s="18">
        <v>57.49</v>
      </c>
    </row>
    <row r="579" spans="1:11" x14ac:dyDescent="0.3">
      <c r="A579" s="18" t="s">
        <v>65</v>
      </c>
      <c r="B579" s="18" t="s">
        <v>818</v>
      </c>
      <c r="C579" s="18" t="s">
        <v>8</v>
      </c>
      <c r="D579" s="18" t="s">
        <v>812</v>
      </c>
      <c r="E579" s="18" t="s">
        <v>811</v>
      </c>
      <c r="F579" s="18">
        <v>52935.957961244625</v>
      </c>
      <c r="G579" s="18">
        <v>1890.5699271873079</v>
      </c>
      <c r="H579" s="18">
        <v>99026</v>
      </c>
      <c r="I579" s="18">
        <v>5453200</v>
      </c>
      <c r="J579" s="18">
        <v>5453.2</v>
      </c>
      <c r="K579" s="18">
        <v>57.49</v>
      </c>
    </row>
    <row r="580" spans="1:11" x14ac:dyDescent="0.3">
      <c r="A580" s="18" t="s">
        <v>65</v>
      </c>
      <c r="B580" s="18" t="s">
        <v>12</v>
      </c>
      <c r="C580" s="18" t="s">
        <v>34</v>
      </c>
      <c r="D580" s="18" t="s">
        <v>812</v>
      </c>
      <c r="E580" s="18" t="s">
        <v>813</v>
      </c>
      <c r="F580" s="18">
        <v>2538.44</v>
      </c>
      <c r="G580" s="18">
        <v>2538.44</v>
      </c>
      <c r="H580" s="18">
        <v>99026</v>
      </c>
      <c r="I580" s="18">
        <v>5453200</v>
      </c>
      <c r="J580" s="18">
        <v>5453.2</v>
      </c>
      <c r="K580" s="18">
        <v>57.49</v>
      </c>
    </row>
    <row r="581" spans="1:11" x14ac:dyDescent="0.3">
      <c r="A581" s="18" t="s">
        <v>65</v>
      </c>
      <c r="B581" s="18" t="s">
        <v>814</v>
      </c>
      <c r="C581" s="18" t="s">
        <v>13</v>
      </c>
      <c r="D581" s="18" t="s">
        <v>810</v>
      </c>
      <c r="E581" s="18" t="s">
        <v>813</v>
      </c>
      <c r="F581" s="18">
        <v>1419.59</v>
      </c>
      <c r="G581" s="18">
        <v>1419.59</v>
      </c>
      <c r="H581" s="18">
        <v>99026</v>
      </c>
      <c r="I581" s="18">
        <v>5453200</v>
      </c>
      <c r="J581" s="18">
        <v>5453.2</v>
      </c>
      <c r="K581" s="18">
        <v>57.49</v>
      </c>
    </row>
    <row r="582" spans="1:11" x14ac:dyDescent="0.3">
      <c r="A582" s="18" t="s">
        <v>65</v>
      </c>
      <c r="B582" s="18" t="s">
        <v>818</v>
      </c>
      <c r="C582" s="18" t="s">
        <v>23</v>
      </c>
      <c r="D582" s="18" t="s">
        <v>812</v>
      </c>
      <c r="E582" s="18" t="s">
        <v>816</v>
      </c>
      <c r="F582" s="18">
        <v>383884.3</v>
      </c>
      <c r="G582" s="18">
        <v>1448.62</v>
      </c>
      <c r="H582" s="18">
        <v>99026</v>
      </c>
      <c r="I582" s="18">
        <v>5453200</v>
      </c>
      <c r="J582" s="18">
        <v>5453.2</v>
      </c>
      <c r="K582" s="18">
        <v>57.49</v>
      </c>
    </row>
    <row r="583" spans="1:11" x14ac:dyDescent="0.3">
      <c r="A583" s="18" t="s">
        <v>65</v>
      </c>
      <c r="B583" s="18" t="s">
        <v>814</v>
      </c>
      <c r="C583" s="18" t="s">
        <v>23</v>
      </c>
      <c r="D583" s="18" t="s">
        <v>812</v>
      </c>
      <c r="E583" s="18" t="s">
        <v>816</v>
      </c>
      <c r="F583" s="18">
        <v>513188.39999999997</v>
      </c>
      <c r="G583" s="18">
        <v>1936.56</v>
      </c>
      <c r="H583" s="18">
        <v>99026</v>
      </c>
      <c r="I583" s="18">
        <v>5453200</v>
      </c>
      <c r="J583" s="18">
        <v>5453.2</v>
      </c>
      <c r="K583" s="18">
        <v>57.49</v>
      </c>
    </row>
    <row r="584" spans="1:11" x14ac:dyDescent="0.3">
      <c r="A584" s="18" t="s">
        <v>65</v>
      </c>
      <c r="B584" s="18" t="s">
        <v>818</v>
      </c>
      <c r="C584" s="18" t="s">
        <v>34</v>
      </c>
      <c r="D584" s="18" t="s">
        <v>812</v>
      </c>
      <c r="E584" s="18" t="s">
        <v>813</v>
      </c>
      <c r="F584" s="18">
        <v>1994.05</v>
      </c>
      <c r="G584" s="18">
        <v>1994.05</v>
      </c>
      <c r="H584" s="18">
        <v>99026</v>
      </c>
      <c r="I584" s="18">
        <v>5453200</v>
      </c>
      <c r="J584" s="18">
        <v>5453.2</v>
      </c>
      <c r="K584" s="18">
        <v>57.49</v>
      </c>
    </row>
    <row r="585" spans="1:11" x14ac:dyDescent="0.3">
      <c r="A585" s="18" t="s">
        <v>65</v>
      </c>
      <c r="B585" s="18" t="s">
        <v>815</v>
      </c>
      <c r="C585" s="18" t="s">
        <v>13</v>
      </c>
      <c r="D585" s="18" t="s">
        <v>810</v>
      </c>
      <c r="E585" s="18" t="s">
        <v>813</v>
      </c>
      <c r="F585" s="18">
        <v>706.73</v>
      </c>
      <c r="G585" s="18">
        <v>706.73</v>
      </c>
      <c r="H585" s="18">
        <v>99026</v>
      </c>
      <c r="I585" s="18">
        <v>5453200</v>
      </c>
      <c r="J585" s="18">
        <v>5453.2</v>
      </c>
      <c r="K585" s="18">
        <v>57.49</v>
      </c>
    </row>
    <row r="586" spans="1:11" x14ac:dyDescent="0.3">
      <c r="A586" s="18" t="s">
        <v>36</v>
      </c>
      <c r="B586" s="18" t="s">
        <v>815</v>
      </c>
      <c r="C586" s="18" t="s">
        <v>23</v>
      </c>
      <c r="D586" s="18" t="s">
        <v>812</v>
      </c>
      <c r="E586" s="18" t="s">
        <v>813</v>
      </c>
      <c r="F586" s="18">
        <v>1630.06</v>
      </c>
      <c r="G586" s="18">
        <v>1630.06</v>
      </c>
      <c r="H586" s="18">
        <v>40226</v>
      </c>
      <c r="I586" s="18">
        <v>7868860</v>
      </c>
      <c r="J586" s="18">
        <v>7868.86</v>
      </c>
      <c r="K586" s="18">
        <v>80.53</v>
      </c>
    </row>
    <row r="587" spans="1:11" x14ac:dyDescent="0.3">
      <c r="A587" s="18" t="s">
        <v>36</v>
      </c>
      <c r="B587" s="18" t="s">
        <v>814</v>
      </c>
      <c r="C587" s="18" t="s">
        <v>23</v>
      </c>
      <c r="D587" s="18" t="s">
        <v>812</v>
      </c>
      <c r="E587" s="18" t="s">
        <v>813</v>
      </c>
      <c r="F587" s="18">
        <v>323.04000000000002</v>
      </c>
      <c r="G587" s="18">
        <v>323.04000000000002</v>
      </c>
      <c r="H587" s="18">
        <v>40226</v>
      </c>
      <c r="I587" s="18">
        <v>7868860</v>
      </c>
      <c r="J587" s="18">
        <v>7868.86</v>
      </c>
      <c r="K587" s="18">
        <v>80.53</v>
      </c>
    </row>
    <row r="588" spans="1:11" x14ac:dyDescent="0.3">
      <c r="A588" s="18" t="s">
        <v>36</v>
      </c>
      <c r="B588" s="18" t="s">
        <v>815</v>
      </c>
      <c r="C588" s="18" t="s">
        <v>13</v>
      </c>
      <c r="D588" s="18" t="s">
        <v>810</v>
      </c>
      <c r="E588" s="18" t="s">
        <v>811</v>
      </c>
      <c r="F588" s="18">
        <v>138521.04</v>
      </c>
      <c r="G588" s="18">
        <v>4947.18</v>
      </c>
      <c r="H588" s="18">
        <v>40226</v>
      </c>
      <c r="I588" s="18">
        <v>7868860</v>
      </c>
      <c r="J588" s="18">
        <v>7868.86</v>
      </c>
      <c r="K588" s="18">
        <v>80.53</v>
      </c>
    </row>
    <row r="589" spans="1:11" x14ac:dyDescent="0.3">
      <c r="A589" s="18" t="s">
        <v>36</v>
      </c>
      <c r="B589" s="18" t="s">
        <v>809</v>
      </c>
      <c r="C589" s="18" t="s">
        <v>8</v>
      </c>
      <c r="D589" s="18" t="s">
        <v>812</v>
      </c>
      <c r="E589" s="18" t="s">
        <v>816</v>
      </c>
      <c r="F589" s="18">
        <v>1295367.7000000002</v>
      </c>
      <c r="G589" s="18">
        <v>4888.18</v>
      </c>
      <c r="H589" s="18">
        <v>40226</v>
      </c>
      <c r="I589" s="18">
        <v>7868860</v>
      </c>
      <c r="J589" s="18">
        <v>7868.86</v>
      </c>
      <c r="K589" s="18">
        <v>80.53</v>
      </c>
    </row>
    <row r="590" spans="1:11" x14ac:dyDescent="0.3">
      <c r="A590" s="18" t="s">
        <v>36</v>
      </c>
      <c r="B590" s="18" t="s">
        <v>814</v>
      </c>
      <c r="C590" s="18" t="s">
        <v>23</v>
      </c>
      <c r="D590" s="18" t="s">
        <v>817</v>
      </c>
      <c r="E590" s="18" t="s">
        <v>816</v>
      </c>
      <c r="F590" s="18">
        <v>869218.55</v>
      </c>
      <c r="G590" s="18">
        <v>3280.07</v>
      </c>
      <c r="H590" s="18">
        <v>40226</v>
      </c>
      <c r="I590" s="18">
        <v>7868860</v>
      </c>
      <c r="J590" s="18">
        <v>7868.86</v>
      </c>
      <c r="K590" s="18">
        <v>80.53</v>
      </c>
    </row>
    <row r="591" spans="1:11" x14ac:dyDescent="0.3">
      <c r="A591" s="18" t="s">
        <v>36</v>
      </c>
      <c r="B591" s="18" t="s">
        <v>815</v>
      </c>
      <c r="C591" s="18" t="s">
        <v>13</v>
      </c>
      <c r="D591" s="18" t="s">
        <v>817</v>
      </c>
      <c r="E591" s="18" t="s">
        <v>816</v>
      </c>
      <c r="F591" s="18">
        <v>942323.37714147684</v>
      </c>
      <c r="G591" s="18">
        <v>3555.9372722319881</v>
      </c>
      <c r="H591" s="18">
        <v>40226</v>
      </c>
      <c r="I591" s="18">
        <v>7868860</v>
      </c>
      <c r="J591" s="18">
        <v>7868.86</v>
      </c>
      <c r="K591" s="18">
        <v>80.53</v>
      </c>
    </row>
    <row r="592" spans="1:11" x14ac:dyDescent="0.3">
      <c r="A592" s="18" t="s">
        <v>36</v>
      </c>
      <c r="B592" s="18" t="s">
        <v>809</v>
      </c>
      <c r="C592" s="18" t="s">
        <v>8</v>
      </c>
      <c r="D592" s="18" t="s">
        <v>817</v>
      </c>
      <c r="E592" s="18" t="s">
        <v>811</v>
      </c>
      <c r="F592" s="18">
        <v>5724.32</v>
      </c>
      <c r="G592" s="18">
        <v>204.44</v>
      </c>
      <c r="H592" s="18">
        <v>40226</v>
      </c>
      <c r="I592" s="18">
        <v>7868860</v>
      </c>
      <c r="J592" s="18">
        <v>7868.86</v>
      </c>
      <c r="K592" s="18">
        <v>80.53</v>
      </c>
    </row>
    <row r="593" spans="1:11" x14ac:dyDescent="0.3">
      <c r="A593" s="18" t="s">
        <v>36</v>
      </c>
      <c r="B593" s="18" t="s">
        <v>12</v>
      </c>
      <c r="C593" s="18" t="s">
        <v>13</v>
      </c>
      <c r="D593" s="18" t="s">
        <v>812</v>
      </c>
      <c r="E593" s="18" t="s">
        <v>816</v>
      </c>
      <c r="F593" s="18">
        <v>920261.57480753597</v>
      </c>
      <c r="G593" s="18">
        <v>3472.6851879529659</v>
      </c>
      <c r="H593" s="18">
        <v>40226</v>
      </c>
      <c r="I593" s="18">
        <v>7868860</v>
      </c>
      <c r="J593" s="18">
        <v>7868.86</v>
      </c>
      <c r="K593" s="18">
        <v>80.53</v>
      </c>
    </row>
    <row r="594" spans="1:11" x14ac:dyDescent="0.3">
      <c r="A594" s="18" t="s">
        <v>36</v>
      </c>
      <c r="B594" s="18" t="s">
        <v>814</v>
      </c>
      <c r="C594" s="18" t="s">
        <v>13</v>
      </c>
      <c r="D594" s="18" t="s">
        <v>810</v>
      </c>
      <c r="E594" s="18" t="s">
        <v>816</v>
      </c>
      <c r="F594" s="18">
        <v>700848.15</v>
      </c>
      <c r="G594" s="18">
        <v>2644.71</v>
      </c>
      <c r="H594" s="18">
        <v>40226</v>
      </c>
      <c r="I594" s="18">
        <v>7868860</v>
      </c>
      <c r="J594" s="18">
        <v>7868.86</v>
      </c>
      <c r="K594" s="18">
        <v>80.53</v>
      </c>
    </row>
    <row r="595" spans="1:11" x14ac:dyDescent="0.3">
      <c r="A595" s="18" t="s">
        <v>203</v>
      </c>
      <c r="B595" s="18" t="s">
        <v>12</v>
      </c>
      <c r="C595" s="18" t="s">
        <v>34</v>
      </c>
      <c r="D595" s="18" t="s">
        <v>817</v>
      </c>
      <c r="E595" s="18" t="s">
        <v>816</v>
      </c>
      <c r="F595" s="18">
        <v>503126.35</v>
      </c>
      <c r="G595" s="18">
        <v>1898.59</v>
      </c>
      <c r="H595" s="18">
        <v>66398</v>
      </c>
      <c r="I595" s="18">
        <v>8713610</v>
      </c>
      <c r="J595" s="18">
        <v>8713.61</v>
      </c>
      <c r="K595" s="18">
        <v>83.44</v>
      </c>
    </row>
    <row r="596" spans="1:11" x14ac:dyDescent="0.3">
      <c r="A596" s="18" t="s">
        <v>203</v>
      </c>
      <c r="B596" s="18" t="s">
        <v>815</v>
      </c>
      <c r="C596" s="18" t="s">
        <v>34</v>
      </c>
      <c r="D596" s="18" t="s">
        <v>812</v>
      </c>
      <c r="E596" s="18" t="s">
        <v>811</v>
      </c>
      <c r="F596" s="18">
        <v>121876.6451116041</v>
      </c>
      <c r="G596" s="18">
        <v>4352.7373254144322</v>
      </c>
      <c r="H596" s="18">
        <v>66398</v>
      </c>
      <c r="I596" s="18">
        <v>8713610</v>
      </c>
      <c r="J596" s="18">
        <v>8713.61</v>
      </c>
      <c r="K596" s="18">
        <v>83.44</v>
      </c>
    </row>
    <row r="597" spans="1:11" x14ac:dyDescent="0.3">
      <c r="A597" s="18" t="s">
        <v>203</v>
      </c>
      <c r="B597" s="18" t="s">
        <v>815</v>
      </c>
      <c r="C597" s="18" t="s">
        <v>23</v>
      </c>
      <c r="D597" s="18" t="s">
        <v>810</v>
      </c>
      <c r="E597" s="18" t="s">
        <v>811</v>
      </c>
      <c r="F597" s="18">
        <v>133005.37278479908</v>
      </c>
      <c r="G597" s="18">
        <v>4750.1918851713963</v>
      </c>
      <c r="H597" s="18">
        <v>66398</v>
      </c>
      <c r="I597" s="18">
        <v>8713610</v>
      </c>
      <c r="J597" s="18">
        <v>8713.61</v>
      </c>
      <c r="K597" s="18">
        <v>83.44</v>
      </c>
    </row>
    <row r="598" spans="1:11" x14ac:dyDescent="0.3">
      <c r="A598" s="18" t="s">
        <v>203</v>
      </c>
      <c r="B598" s="18" t="s">
        <v>814</v>
      </c>
      <c r="C598" s="18" t="s">
        <v>8</v>
      </c>
      <c r="D598" s="18" t="s">
        <v>817</v>
      </c>
      <c r="E598" s="18" t="s">
        <v>811</v>
      </c>
      <c r="F598" s="18">
        <v>105815.64</v>
      </c>
      <c r="G598" s="18">
        <v>3779.13</v>
      </c>
      <c r="H598" s="18">
        <v>66398</v>
      </c>
      <c r="I598" s="18">
        <v>8713610</v>
      </c>
      <c r="J598" s="18">
        <v>8713.61</v>
      </c>
      <c r="K598" s="18">
        <v>83.44</v>
      </c>
    </row>
    <row r="599" spans="1:11" x14ac:dyDescent="0.3">
      <c r="A599" s="18" t="s">
        <v>203</v>
      </c>
      <c r="B599" s="18" t="s">
        <v>809</v>
      </c>
      <c r="C599" s="18" t="s">
        <v>34</v>
      </c>
      <c r="D599" s="18" t="s">
        <v>810</v>
      </c>
      <c r="E599" s="18" t="s">
        <v>813</v>
      </c>
      <c r="F599" s="18">
        <v>556.38</v>
      </c>
      <c r="G599" s="18">
        <v>556.38</v>
      </c>
      <c r="H599" s="18">
        <v>66398</v>
      </c>
      <c r="I599" s="18">
        <v>8713610</v>
      </c>
      <c r="J599" s="18">
        <v>8713.61</v>
      </c>
      <c r="K599" s="18">
        <v>83.44</v>
      </c>
    </row>
    <row r="600" spans="1:11" x14ac:dyDescent="0.3">
      <c r="A600" s="18" t="s">
        <v>203</v>
      </c>
      <c r="B600" s="18" t="s">
        <v>814</v>
      </c>
      <c r="C600" s="18" t="s">
        <v>13</v>
      </c>
      <c r="D600" s="18" t="s">
        <v>817</v>
      </c>
      <c r="E600" s="18" t="s">
        <v>813</v>
      </c>
      <c r="F600" s="18">
        <v>3828.4128340070911</v>
      </c>
      <c r="G600" s="18">
        <v>3828.4128340070911</v>
      </c>
      <c r="H600" s="18">
        <v>66398</v>
      </c>
      <c r="I600" s="18">
        <v>8713610</v>
      </c>
      <c r="J600" s="18">
        <v>8713.61</v>
      </c>
      <c r="K600" s="18">
        <v>83.44</v>
      </c>
    </row>
    <row r="601" spans="1:11" x14ac:dyDescent="0.3">
      <c r="A601" s="18" t="s">
        <v>203</v>
      </c>
      <c r="B601" s="18" t="s">
        <v>815</v>
      </c>
      <c r="C601" s="18" t="s">
        <v>8</v>
      </c>
      <c r="D601" s="18" t="s">
        <v>812</v>
      </c>
      <c r="E601" s="18" t="s">
        <v>811</v>
      </c>
      <c r="F601" s="18">
        <v>30614.970286589163</v>
      </c>
      <c r="G601" s="18">
        <v>1093.391795949613</v>
      </c>
      <c r="H601" s="18">
        <v>66398</v>
      </c>
      <c r="I601" s="18">
        <v>8713610</v>
      </c>
      <c r="J601" s="18">
        <v>8713.61</v>
      </c>
      <c r="K601" s="18">
        <v>83.44</v>
      </c>
    </row>
    <row r="602" spans="1:11" x14ac:dyDescent="0.3">
      <c r="A602" s="18" t="s">
        <v>203</v>
      </c>
      <c r="B602" s="18" t="s">
        <v>815</v>
      </c>
      <c r="C602" s="18" t="s">
        <v>23</v>
      </c>
      <c r="D602" s="18" t="s">
        <v>812</v>
      </c>
      <c r="E602" s="18" t="s">
        <v>811</v>
      </c>
      <c r="F602" s="18">
        <v>114164.12</v>
      </c>
      <c r="G602" s="18">
        <v>4077.29</v>
      </c>
      <c r="H602" s="18">
        <v>66398</v>
      </c>
      <c r="I602" s="18">
        <v>8713610</v>
      </c>
      <c r="J602" s="18">
        <v>8713.61</v>
      </c>
      <c r="K602" s="18">
        <v>83.44</v>
      </c>
    </row>
    <row r="603" spans="1:11" x14ac:dyDescent="0.3">
      <c r="A603" s="18" t="s">
        <v>203</v>
      </c>
      <c r="B603" s="18" t="s">
        <v>814</v>
      </c>
      <c r="C603" s="18" t="s">
        <v>13</v>
      </c>
      <c r="D603" s="18" t="s">
        <v>810</v>
      </c>
      <c r="E603" s="18" t="s">
        <v>816</v>
      </c>
      <c r="F603" s="18">
        <v>260828.9</v>
      </c>
      <c r="G603" s="18">
        <v>984.26</v>
      </c>
      <c r="H603" s="18">
        <v>66398</v>
      </c>
      <c r="I603" s="18">
        <v>8713610</v>
      </c>
      <c r="J603" s="18">
        <v>8713.61</v>
      </c>
      <c r="K603" s="18">
        <v>83.44</v>
      </c>
    </row>
    <row r="604" spans="1:11" x14ac:dyDescent="0.3">
      <c r="A604" s="18" t="s">
        <v>203</v>
      </c>
      <c r="B604" s="18" t="s">
        <v>815</v>
      </c>
      <c r="C604" s="18" t="s">
        <v>8</v>
      </c>
      <c r="D604" s="18" t="s">
        <v>817</v>
      </c>
      <c r="E604" s="18" t="s">
        <v>816</v>
      </c>
      <c r="F604" s="18">
        <v>1180283.5</v>
      </c>
      <c r="G604" s="18">
        <v>4453.8999999999996</v>
      </c>
      <c r="H604" s="18">
        <v>66398</v>
      </c>
      <c r="I604" s="18">
        <v>8713610</v>
      </c>
      <c r="J604" s="18">
        <v>8713.61</v>
      </c>
      <c r="K604" s="18">
        <v>83.44</v>
      </c>
    </row>
    <row r="605" spans="1:11" x14ac:dyDescent="0.3">
      <c r="A605" s="18" t="s">
        <v>83</v>
      </c>
      <c r="B605" s="18" t="s">
        <v>12</v>
      </c>
      <c r="C605" s="18" t="s">
        <v>8</v>
      </c>
      <c r="D605" s="18" t="s">
        <v>812</v>
      </c>
      <c r="E605" s="18" t="s">
        <v>813</v>
      </c>
      <c r="F605" s="18">
        <v>2368.6695921407372</v>
      </c>
      <c r="G605" s="18">
        <v>2368.6695921407372</v>
      </c>
      <c r="H605" s="18">
        <v>30934</v>
      </c>
      <c r="I605" s="18">
        <v>4175649.9999999995</v>
      </c>
      <c r="J605" s="18">
        <v>4175.6499999999996</v>
      </c>
      <c r="K605" s="18">
        <v>77.290000000000006</v>
      </c>
    </row>
    <row r="606" spans="1:11" x14ac:dyDescent="0.3">
      <c r="A606" s="18" t="s">
        <v>83</v>
      </c>
      <c r="B606" s="18" t="s">
        <v>818</v>
      </c>
      <c r="C606" s="18" t="s">
        <v>8</v>
      </c>
      <c r="D606" s="18" t="s">
        <v>817</v>
      </c>
      <c r="E606" s="18" t="s">
        <v>813</v>
      </c>
      <c r="F606" s="18">
        <v>2709.88</v>
      </c>
      <c r="G606" s="18">
        <v>2709.88</v>
      </c>
      <c r="H606" s="18">
        <v>30934</v>
      </c>
      <c r="I606" s="18">
        <v>4175649.9999999995</v>
      </c>
      <c r="J606" s="18">
        <v>4175.6499999999996</v>
      </c>
      <c r="K606" s="18">
        <v>77.290000000000006</v>
      </c>
    </row>
    <row r="607" spans="1:11" x14ac:dyDescent="0.3">
      <c r="A607" s="18" t="s">
        <v>83</v>
      </c>
      <c r="B607" s="18" t="s">
        <v>809</v>
      </c>
      <c r="C607" s="18" t="s">
        <v>34</v>
      </c>
      <c r="D607" s="18" t="s">
        <v>812</v>
      </c>
      <c r="E607" s="18" t="s">
        <v>811</v>
      </c>
      <c r="F607" s="18">
        <v>104570.48</v>
      </c>
      <c r="G607" s="18">
        <v>3734.66</v>
      </c>
      <c r="H607" s="18">
        <v>30934</v>
      </c>
      <c r="I607" s="18">
        <v>4175649.9999999995</v>
      </c>
      <c r="J607" s="18">
        <v>4175.6499999999996</v>
      </c>
      <c r="K607" s="18">
        <v>77.290000000000006</v>
      </c>
    </row>
    <row r="608" spans="1:11" x14ac:dyDescent="0.3">
      <c r="A608" s="18" t="s">
        <v>83</v>
      </c>
      <c r="B608" s="18" t="s">
        <v>12</v>
      </c>
      <c r="C608" s="18" t="s">
        <v>8</v>
      </c>
      <c r="D608" s="18" t="s">
        <v>817</v>
      </c>
      <c r="E608" s="18" t="s">
        <v>811</v>
      </c>
      <c r="F608" s="18">
        <v>53016.485573405509</v>
      </c>
      <c r="G608" s="18">
        <v>1893.445913335911</v>
      </c>
      <c r="H608" s="18">
        <v>30934</v>
      </c>
      <c r="I608" s="18">
        <v>4175649.9999999995</v>
      </c>
      <c r="J608" s="18">
        <v>4175.6499999999996</v>
      </c>
      <c r="K608" s="18">
        <v>77.290000000000006</v>
      </c>
    </row>
    <row r="609" spans="1:11" x14ac:dyDescent="0.3">
      <c r="A609" s="18" t="s">
        <v>83</v>
      </c>
      <c r="B609" s="18" t="s">
        <v>809</v>
      </c>
      <c r="C609" s="18" t="s">
        <v>8</v>
      </c>
      <c r="D609" s="18" t="s">
        <v>812</v>
      </c>
      <c r="E609" s="18" t="s">
        <v>816</v>
      </c>
      <c r="F609" s="18">
        <v>634677.65</v>
      </c>
      <c r="G609" s="18">
        <v>2395.0100000000002</v>
      </c>
      <c r="H609" s="18">
        <v>30934</v>
      </c>
      <c r="I609" s="18">
        <v>4175649.9999999995</v>
      </c>
      <c r="J609" s="18">
        <v>4175.6499999999996</v>
      </c>
      <c r="K609" s="18">
        <v>77.290000000000006</v>
      </c>
    </row>
    <row r="610" spans="1:11" x14ac:dyDescent="0.3">
      <c r="A610" s="18" t="s">
        <v>42</v>
      </c>
      <c r="B610" s="18" t="s">
        <v>815</v>
      </c>
      <c r="C610" s="18" t="s">
        <v>23</v>
      </c>
      <c r="D610" s="18" t="s">
        <v>812</v>
      </c>
      <c r="E610" s="18" t="s">
        <v>816</v>
      </c>
      <c r="F610" s="18">
        <v>334634.05</v>
      </c>
      <c r="G610" s="18">
        <v>1262.77</v>
      </c>
      <c r="H610" s="18">
        <v>41539</v>
      </c>
      <c r="I610" s="18">
        <v>982800</v>
      </c>
      <c r="J610" s="18">
        <v>982.8</v>
      </c>
      <c r="K610" s="18">
        <v>79.7</v>
      </c>
    </row>
    <row r="611" spans="1:11" x14ac:dyDescent="0.3">
      <c r="A611" s="18" t="s">
        <v>42</v>
      </c>
      <c r="B611" s="18" t="s">
        <v>12</v>
      </c>
      <c r="C611" s="18" t="s">
        <v>13</v>
      </c>
      <c r="D611" s="18" t="s">
        <v>810</v>
      </c>
      <c r="E611" s="18" t="s">
        <v>816</v>
      </c>
      <c r="F611" s="18">
        <v>998527.95000000007</v>
      </c>
      <c r="G611" s="18">
        <v>3768.03</v>
      </c>
      <c r="H611" s="18">
        <v>41539</v>
      </c>
      <c r="I611" s="18">
        <v>982800</v>
      </c>
      <c r="J611" s="18">
        <v>982.8</v>
      </c>
      <c r="K611" s="18">
        <v>79.7</v>
      </c>
    </row>
    <row r="612" spans="1:11" x14ac:dyDescent="0.3">
      <c r="A612" s="18" t="s">
        <v>42</v>
      </c>
      <c r="B612" s="18" t="s">
        <v>815</v>
      </c>
      <c r="C612" s="18" t="s">
        <v>13</v>
      </c>
      <c r="D612" s="18" t="s">
        <v>812</v>
      </c>
      <c r="E612" s="18" t="s">
        <v>813</v>
      </c>
      <c r="F612" s="18">
        <v>4099.03</v>
      </c>
      <c r="G612" s="18">
        <v>4099.03</v>
      </c>
      <c r="H612" s="18">
        <v>41539</v>
      </c>
      <c r="I612" s="18">
        <v>982800</v>
      </c>
      <c r="J612" s="18">
        <v>982.8</v>
      </c>
      <c r="K612" s="18">
        <v>79.7</v>
      </c>
    </row>
    <row r="613" spans="1:11" x14ac:dyDescent="0.3">
      <c r="A613" s="18" t="s">
        <v>42</v>
      </c>
      <c r="B613" s="18" t="s">
        <v>809</v>
      </c>
      <c r="C613" s="18" t="s">
        <v>8</v>
      </c>
      <c r="D613" s="18" t="s">
        <v>812</v>
      </c>
      <c r="E613" s="18" t="s">
        <v>813</v>
      </c>
      <c r="F613" s="18">
        <v>627.29999999999995</v>
      </c>
      <c r="G613" s="18">
        <v>627.29999999999995</v>
      </c>
      <c r="H613" s="18">
        <v>41539</v>
      </c>
      <c r="I613" s="18">
        <v>982800</v>
      </c>
      <c r="J613" s="18">
        <v>982.8</v>
      </c>
      <c r="K613" s="18">
        <v>79.7</v>
      </c>
    </row>
    <row r="614" spans="1:11" x14ac:dyDescent="0.3">
      <c r="A614" s="18" t="s">
        <v>42</v>
      </c>
      <c r="B614" s="18" t="s">
        <v>818</v>
      </c>
      <c r="C614" s="18" t="s">
        <v>8</v>
      </c>
      <c r="D614" s="18" t="s">
        <v>812</v>
      </c>
      <c r="E614" s="18" t="s">
        <v>816</v>
      </c>
      <c r="F614" s="18">
        <v>489449.7</v>
      </c>
      <c r="G614" s="18">
        <v>1846.98</v>
      </c>
      <c r="H614" s="18">
        <v>41539</v>
      </c>
      <c r="I614" s="18">
        <v>982800</v>
      </c>
      <c r="J614" s="18">
        <v>982.8</v>
      </c>
      <c r="K614" s="18">
        <v>79.7</v>
      </c>
    </row>
    <row r="615" spans="1:11" x14ac:dyDescent="0.3">
      <c r="A615" s="18" t="s">
        <v>42</v>
      </c>
      <c r="B615" s="18" t="s">
        <v>818</v>
      </c>
      <c r="C615" s="18" t="s">
        <v>8</v>
      </c>
      <c r="D615" s="18" t="s">
        <v>817</v>
      </c>
      <c r="E615" s="18" t="s">
        <v>816</v>
      </c>
      <c r="F615" s="18">
        <v>452922.10000000003</v>
      </c>
      <c r="G615" s="18">
        <v>1709.14</v>
      </c>
      <c r="H615" s="18">
        <v>41539</v>
      </c>
      <c r="I615" s="18">
        <v>982800</v>
      </c>
      <c r="J615" s="18">
        <v>982.8</v>
      </c>
      <c r="K615" s="18">
        <v>79.7</v>
      </c>
    </row>
    <row r="616" spans="1:11" x14ac:dyDescent="0.3">
      <c r="A616" s="18" t="s">
        <v>42</v>
      </c>
      <c r="B616" s="18" t="s">
        <v>815</v>
      </c>
      <c r="C616" s="18" t="s">
        <v>34</v>
      </c>
      <c r="D616" s="18" t="s">
        <v>817</v>
      </c>
      <c r="E616" s="18" t="s">
        <v>811</v>
      </c>
      <c r="F616" s="18">
        <v>28358.68</v>
      </c>
      <c r="G616" s="18">
        <v>1012.81</v>
      </c>
      <c r="H616" s="18">
        <v>41539</v>
      </c>
      <c r="I616" s="18">
        <v>982800</v>
      </c>
      <c r="J616" s="18">
        <v>982.8</v>
      </c>
      <c r="K616" s="18">
        <v>79.7</v>
      </c>
    </row>
    <row r="617" spans="1:11" x14ac:dyDescent="0.3">
      <c r="A617" s="18" t="s">
        <v>42</v>
      </c>
      <c r="B617" s="18" t="s">
        <v>818</v>
      </c>
      <c r="C617" s="18" t="s">
        <v>13</v>
      </c>
      <c r="D617" s="18" t="s">
        <v>810</v>
      </c>
      <c r="E617" s="18" t="s">
        <v>813</v>
      </c>
      <c r="F617" s="18">
        <v>245.71</v>
      </c>
      <c r="G617" s="18">
        <v>245.71</v>
      </c>
      <c r="H617" s="18">
        <v>41539</v>
      </c>
      <c r="I617" s="18">
        <v>982800</v>
      </c>
      <c r="J617" s="18">
        <v>982.8</v>
      </c>
      <c r="K617" s="18">
        <v>79.7</v>
      </c>
    </row>
    <row r="618" spans="1:11" x14ac:dyDescent="0.3">
      <c r="A618" s="18" t="s">
        <v>42</v>
      </c>
      <c r="B618" s="18" t="s">
        <v>814</v>
      </c>
      <c r="C618" s="18" t="s">
        <v>8</v>
      </c>
      <c r="D618" s="18" t="s">
        <v>817</v>
      </c>
      <c r="E618" s="18" t="s">
        <v>816</v>
      </c>
      <c r="F618" s="18">
        <v>800509.35</v>
      </c>
      <c r="G618" s="18">
        <v>3020.79</v>
      </c>
      <c r="H618" s="18">
        <v>41539</v>
      </c>
      <c r="I618" s="18">
        <v>982800</v>
      </c>
      <c r="J618" s="18">
        <v>982.8</v>
      </c>
      <c r="K618" s="18">
        <v>79.7</v>
      </c>
    </row>
    <row r="619" spans="1:11" x14ac:dyDescent="0.3">
      <c r="A619" s="18" t="s">
        <v>106</v>
      </c>
      <c r="B619" s="18" t="s">
        <v>818</v>
      </c>
      <c r="C619" s="18" t="s">
        <v>34</v>
      </c>
      <c r="D619" s="18" t="s">
        <v>810</v>
      </c>
      <c r="E619" s="18" t="s">
        <v>816</v>
      </c>
      <c r="F619" s="18">
        <v>517892.14999999997</v>
      </c>
      <c r="G619" s="18">
        <v>1954.31</v>
      </c>
      <c r="H619" s="18">
        <v>21386</v>
      </c>
      <c r="I619" s="18">
        <v>2271920</v>
      </c>
      <c r="J619" s="18">
        <v>2271.92</v>
      </c>
      <c r="K619" s="18">
        <v>49.67</v>
      </c>
    </row>
    <row r="620" spans="1:11" x14ac:dyDescent="0.3">
      <c r="A620" s="18" t="s">
        <v>106</v>
      </c>
      <c r="B620" s="18" t="s">
        <v>814</v>
      </c>
      <c r="C620" s="18" t="s">
        <v>8</v>
      </c>
      <c r="D620" s="18" t="s">
        <v>817</v>
      </c>
      <c r="E620" s="18" t="s">
        <v>816</v>
      </c>
      <c r="F620" s="18">
        <v>256763.8</v>
      </c>
      <c r="G620" s="18">
        <v>968.92</v>
      </c>
      <c r="H620" s="18">
        <v>21386</v>
      </c>
      <c r="I620" s="18">
        <v>2271920</v>
      </c>
      <c r="J620" s="18">
        <v>2271.92</v>
      </c>
      <c r="K620" s="18">
        <v>49.67</v>
      </c>
    </row>
    <row r="621" spans="1:11" x14ac:dyDescent="0.3">
      <c r="A621" s="18" t="s">
        <v>106</v>
      </c>
      <c r="B621" s="18" t="s">
        <v>815</v>
      </c>
      <c r="C621" s="18" t="s">
        <v>8</v>
      </c>
      <c r="D621" s="18" t="s">
        <v>810</v>
      </c>
      <c r="E621" s="18" t="s">
        <v>813</v>
      </c>
      <c r="F621" s="18">
        <v>3635.37</v>
      </c>
      <c r="G621" s="18">
        <v>3635.37</v>
      </c>
      <c r="H621" s="18">
        <v>21386</v>
      </c>
      <c r="I621" s="18">
        <v>2271920</v>
      </c>
      <c r="J621" s="18">
        <v>2271.92</v>
      </c>
      <c r="K621" s="18">
        <v>49.67</v>
      </c>
    </row>
    <row r="622" spans="1:11" x14ac:dyDescent="0.3">
      <c r="A622" s="18" t="s">
        <v>106</v>
      </c>
      <c r="B622" s="18" t="s">
        <v>815</v>
      </c>
      <c r="C622" s="18" t="s">
        <v>23</v>
      </c>
      <c r="D622" s="18" t="s">
        <v>810</v>
      </c>
      <c r="E622" s="18" t="s">
        <v>813</v>
      </c>
      <c r="F622" s="18">
        <v>274.58999999999997</v>
      </c>
      <c r="G622" s="18">
        <v>274.58999999999997</v>
      </c>
      <c r="H622" s="18">
        <v>21386</v>
      </c>
      <c r="I622" s="18">
        <v>2271920</v>
      </c>
      <c r="J622" s="18">
        <v>2271.92</v>
      </c>
      <c r="K622" s="18">
        <v>49.67</v>
      </c>
    </row>
    <row r="623" spans="1:11" x14ac:dyDescent="0.3">
      <c r="A623" s="18" t="s">
        <v>106</v>
      </c>
      <c r="B623" s="18" t="s">
        <v>814</v>
      </c>
      <c r="C623" s="18" t="s">
        <v>8</v>
      </c>
      <c r="D623" s="18" t="s">
        <v>817</v>
      </c>
      <c r="E623" s="18" t="s">
        <v>811</v>
      </c>
      <c r="F623" s="18">
        <v>18665.36</v>
      </c>
      <c r="G623" s="18">
        <v>666.62</v>
      </c>
      <c r="H623" s="18">
        <v>21386</v>
      </c>
      <c r="I623" s="18">
        <v>2271920</v>
      </c>
      <c r="J623" s="18">
        <v>2271.92</v>
      </c>
      <c r="K623" s="18">
        <v>49.67</v>
      </c>
    </row>
    <row r="624" spans="1:11" x14ac:dyDescent="0.3">
      <c r="A624" s="18" t="s">
        <v>106</v>
      </c>
      <c r="B624" s="18" t="s">
        <v>815</v>
      </c>
      <c r="C624" s="18" t="s">
        <v>34</v>
      </c>
      <c r="D624" s="18" t="s">
        <v>817</v>
      </c>
      <c r="E624" s="18" t="s">
        <v>816</v>
      </c>
      <c r="F624" s="18">
        <v>127154.95</v>
      </c>
      <c r="G624" s="18">
        <v>479.83</v>
      </c>
      <c r="H624" s="18">
        <v>21386</v>
      </c>
      <c r="I624" s="18">
        <v>2271920</v>
      </c>
      <c r="J624" s="18">
        <v>2271.92</v>
      </c>
      <c r="K624" s="18">
        <v>49.67</v>
      </c>
    </row>
    <row r="625" spans="1:11" x14ac:dyDescent="0.3">
      <c r="A625" s="18" t="s">
        <v>137</v>
      </c>
      <c r="B625" s="18" t="s">
        <v>809</v>
      </c>
      <c r="C625" s="18" t="s">
        <v>13</v>
      </c>
      <c r="D625" s="18" t="s">
        <v>817</v>
      </c>
      <c r="E625" s="18" t="s">
        <v>816</v>
      </c>
      <c r="F625" s="18">
        <v>529491.19999999995</v>
      </c>
      <c r="G625" s="18">
        <v>1998.08</v>
      </c>
      <c r="H625" s="18">
        <v>19265</v>
      </c>
      <c r="I625" s="18">
        <v>776600</v>
      </c>
      <c r="J625" s="18">
        <v>776.6</v>
      </c>
      <c r="K625" s="18">
        <v>39.75</v>
      </c>
    </row>
    <row r="626" spans="1:11" x14ac:dyDescent="0.3">
      <c r="A626" s="18" t="s">
        <v>137</v>
      </c>
      <c r="B626" s="18" t="s">
        <v>815</v>
      </c>
      <c r="C626" s="18" t="s">
        <v>23</v>
      </c>
      <c r="D626" s="18" t="s">
        <v>812</v>
      </c>
      <c r="E626" s="18" t="s">
        <v>813</v>
      </c>
      <c r="F626" s="18">
        <v>4018.22</v>
      </c>
      <c r="G626" s="18">
        <v>4018.22</v>
      </c>
      <c r="H626" s="18">
        <v>19265</v>
      </c>
      <c r="I626" s="18">
        <v>776600</v>
      </c>
      <c r="J626" s="18">
        <v>776.6</v>
      </c>
      <c r="K626" s="18">
        <v>39.75</v>
      </c>
    </row>
    <row r="627" spans="1:11" x14ac:dyDescent="0.3">
      <c r="A627" s="18" t="s">
        <v>137</v>
      </c>
      <c r="B627" s="18" t="s">
        <v>809</v>
      </c>
      <c r="C627" s="18" t="s">
        <v>23</v>
      </c>
      <c r="D627" s="18" t="s">
        <v>817</v>
      </c>
      <c r="E627" s="18" t="s">
        <v>813</v>
      </c>
      <c r="F627" s="18">
        <v>5180.6869043577999</v>
      </c>
      <c r="G627" s="18">
        <v>5180.6869043577999</v>
      </c>
      <c r="H627" s="18">
        <v>19265</v>
      </c>
      <c r="I627" s="18">
        <v>776600</v>
      </c>
      <c r="J627" s="18">
        <v>776.6</v>
      </c>
      <c r="K627" s="18">
        <v>39.75</v>
      </c>
    </row>
    <row r="628" spans="1:11" x14ac:dyDescent="0.3">
      <c r="A628" s="18" t="s">
        <v>137</v>
      </c>
      <c r="B628" s="18" t="s">
        <v>815</v>
      </c>
      <c r="C628" s="18" t="s">
        <v>8</v>
      </c>
      <c r="D628" s="18" t="s">
        <v>810</v>
      </c>
      <c r="E628" s="18" t="s">
        <v>813</v>
      </c>
      <c r="F628" s="18">
        <v>2458.83</v>
      </c>
      <c r="G628" s="18">
        <v>2458.83</v>
      </c>
      <c r="H628" s="18">
        <v>19265</v>
      </c>
      <c r="I628" s="18">
        <v>776600</v>
      </c>
      <c r="J628" s="18">
        <v>776.6</v>
      </c>
      <c r="K628" s="18">
        <v>39.75</v>
      </c>
    </row>
    <row r="629" spans="1:11" x14ac:dyDescent="0.3">
      <c r="A629" s="18" t="s">
        <v>137</v>
      </c>
      <c r="B629" s="18" t="s">
        <v>815</v>
      </c>
      <c r="C629" s="18" t="s">
        <v>34</v>
      </c>
      <c r="D629" s="18" t="s">
        <v>817</v>
      </c>
      <c r="E629" s="18" t="s">
        <v>816</v>
      </c>
      <c r="F629" s="18">
        <v>449758</v>
      </c>
      <c r="G629" s="18">
        <v>1697.2</v>
      </c>
      <c r="H629" s="18">
        <v>19265</v>
      </c>
      <c r="I629" s="18">
        <v>776600</v>
      </c>
      <c r="J629" s="18">
        <v>776.6</v>
      </c>
      <c r="K629" s="18">
        <v>39.75</v>
      </c>
    </row>
    <row r="630" spans="1:11" x14ac:dyDescent="0.3">
      <c r="A630" s="18" t="s">
        <v>137</v>
      </c>
      <c r="B630" s="18" t="s">
        <v>815</v>
      </c>
      <c r="C630" s="18" t="s">
        <v>23</v>
      </c>
      <c r="D630" s="18" t="s">
        <v>810</v>
      </c>
      <c r="E630" s="18" t="s">
        <v>816</v>
      </c>
      <c r="F630" s="18">
        <v>540300.54999999993</v>
      </c>
      <c r="G630" s="18">
        <v>2038.87</v>
      </c>
      <c r="H630" s="18">
        <v>19265</v>
      </c>
      <c r="I630" s="18">
        <v>776600</v>
      </c>
      <c r="J630" s="18">
        <v>776.6</v>
      </c>
      <c r="K630" s="18">
        <v>39.75</v>
      </c>
    </row>
    <row r="631" spans="1:11" x14ac:dyDescent="0.3">
      <c r="A631" s="18" t="s">
        <v>137</v>
      </c>
      <c r="B631" s="18" t="s">
        <v>815</v>
      </c>
      <c r="C631" s="18" t="s">
        <v>13</v>
      </c>
      <c r="D631" s="18" t="s">
        <v>817</v>
      </c>
      <c r="E631" s="18" t="s">
        <v>816</v>
      </c>
      <c r="F631" s="18">
        <v>203377.49189645317</v>
      </c>
      <c r="G631" s="18">
        <v>767.46223357152144</v>
      </c>
      <c r="H631" s="18">
        <v>19265</v>
      </c>
      <c r="I631" s="18">
        <v>776600</v>
      </c>
      <c r="J631" s="18">
        <v>776.6</v>
      </c>
      <c r="K631" s="18">
        <v>39.75</v>
      </c>
    </row>
    <row r="632" spans="1:11" x14ac:dyDescent="0.3">
      <c r="A632" s="18" t="s">
        <v>137</v>
      </c>
      <c r="B632" s="18" t="s">
        <v>809</v>
      </c>
      <c r="C632" s="18" t="s">
        <v>34</v>
      </c>
      <c r="D632" s="18" t="s">
        <v>810</v>
      </c>
      <c r="E632" s="18" t="s">
        <v>816</v>
      </c>
      <c r="F632" s="18">
        <v>666023.57677152997</v>
      </c>
      <c r="G632" s="18">
        <v>2513.2965161189809</v>
      </c>
      <c r="H632" s="18">
        <v>19265</v>
      </c>
      <c r="I632" s="18">
        <v>776600</v>
      </c>
      <c r="J632" s="18">
        <v>776.6</v>
      </c>
      <c r="K632" s="18">
        <v>39.75</v>
      </c>
    </row>
    <row r="633" spans="1:11" x14ac:dyDescent="0.3">
      <c r="A633" s="18" t="s">
        <v>137</v>
      </c>
      <c r="B633" s="18" t="s">
        <v>815</v>
      </c>
      <c r="C633" s="18" t="s">
        <v>8</v>
      </c>
      <c r="D633" s="18" t="s">
        <v>812</v>
      </c>
      <c r="E633" s="18" t="s">
        <v>811</v>
      </c>
      <c r="F633" s="18">
        <v>123692.23999999999</v>
      </c>
      <c r="G633" s="18">
        <v>4417.58</v>
      </c>
      <c r="H633" s="18">
        <v>19265</v>
      </c>
      <c r="I633" s="18">
        <v>776600</v>
      </c>
      <c r="J633" s="18">
        <v>776.6</v>
      </c>
      <c r="K633" s="18">
        <v>39.75</v>
      </c>
    </row>
    <row r="634" spans="1:11" x14ac:dyDescent="0.3">
      <c r="A634" s="18" t="s">
        <v>137</v>
      </c>
      <c r="B634" s="18" t="s">
        <v>818</v>
      </c>
      <c r="C634" s="18" t="s">
        <v>23</v>
      </c>
      <c r="D634" s="18" t="s">
        <v>817</v>
      </c>
      <c r="E634" s="18" t="s">
        <v>813</v>
      </c>
      <c r="F634" s="18">
        <v>3558.82</v>
      </c>
      <c r="G634" s="18">
        <v>3558.82</v>
      </c>
      <c r="H634" s="18">
        <v>19265</v>
      </c>
      <c r="I634" s="18">
        <v>776600</v>
      </c>
      <c r="J634" s="18">
        <v>776.6</v>
      </c>
      <c r="K634" s="18">
        <v>39.75</v>
      </c>
    </row>
    <row r="635" spans="1:11" x14ac:dyDescent="0.3">
      <c r="A635" s="18" t="s">
        <v>137</v>
      </c>
      <c r="B635" s="18" t="s">
        <v>809</v>
      </c>
      <c r="C635" s="18" t="s">
        <v>13</v>
      </c>
      <c r="D635" s="18" t="s">
        <v>810</v>
      </c>
      <c r="E635" s="18" t="s">
        <v>811</v>
      </c>
      <c r="F635" s="18">
        <v>63843.068854367972</v>
      </c>
      <c r="G635" s="18">
        <v>2280.1096019417132</v>
      </c>
      <c r="H635" s="18">
        <v>19265</v>
      </c>
      <c r="I635" s="18">
        <v>776600</v>
      </c>
      <c r="J635" s="18">
        <v>776.6</v>
      </c>
      <c r="K635" s="18">
        <v>39.75</v>
      </c>
    </row>
    <row r="636" spans="1:11" x14ac:dyDescent="0.3">
      <c r="A636" s="18" t="s">
        <v>85</v>
      </c>
      <c r="B636" s="18" t="s">
        <v>815</v>
      </c>
      <c r="C636" s="18" t="s">
        <v>23</v>
      </c>
      <c r="D636" s="18" t="s">
        <v>812</v>
      </c>
      <c r="E636" s="18" t="s">
        <v>816</v>
      </c>
      <c r="F636" s="18">
        <v>141525.9</v>
      </c>
      <c r="G636" s="18">
        <v>534.05999999999995</v>
      </c>
      <c r="H636" s="18">
        <v>45519</v>
      </c>
      <c r="I636" s="18">
        <v>7987690</v>
      </c>
      <c r="J636" s="18">
        <v>7987.69</v>
      </c>
      <c r="K636" s="18">
        <v>10.86</v>
      </c>
    </row>
    <row r="637" spans="1:11" x14ac:dyDescent="0.3">
      <c r="A637" s="18" t="s">
        <v>85</v>
      </c>
      <c r="B637" s="18" t="s">
        <v>814</v>
      </c>
      <c r="C637" s="18" t="s">
        <v>34</v>
      </c>
      <c r="D637" s="18" t="s">
        <v>810</v>
      </c>
      <c r="E637" s="18" t="s">
        <v>813</v>
      </c>
      <c r="F637" s="18">
        <v>2346.0500000000002</v>
      </c>
      <c r="G637" s="18">
        <v>2346.0500000000002</v>
      </c>
      <c r="H637" s="18">
        <v>45519</v>
      </c>
      <c r="I637" s="18">
        <v>7987690</v>
      </c>
      <c r="J637" s="18">
        <v>7987.69</v>
      </c>
      <c r="K637" s="18">
        <v>10.86</v>
      </c>
    </row>
    <row r="638" spans="1:11" x14ac:dyDescent="0.3">
      <c r="A638" s="18" t="s">
        <v>85</v>
      </c>
      <c r="B638" s="18" t="s">
        <v>815</v>
      </c>
      <c r="C638" s="18" t="s">
        <v>8</v>
      </c>
      <c r="D638" s="18" t="s">
        <v>810</v>
      </c>
      <c r="E638" s="18" t="s">
        <v>811</v>
      </c>
      <c r="F638" s="18">
        <v>95128.04</v>
      </c>
      <c r="G638" s="18">
        <v>3397.43</v>
      </c>
      <c r="H638" s="18">
        <v>45519</v>
      </c>
      <c r="I638" s="18">
        <v>7987690</v>
      </c>
      <c r="J638" s="18">
        <v>7987.69</v>
      </c>
      <c r="K638" s="18">
        <v>10.86</v>
      </c>
    </row>
    <row r="639" spans="1:11" x14ac:dyDescent="0.3">
      <c r="A639" s="18" t="s">
        <v>85</v>
      </c>
      <c r="B639" s="18" t="s">
        <v>809</v>
      </c>
      <c r="C639" s="18" t="s">
        <v>23</v>
      </c>
      <c r="D639" s="18" t="s">
        <v>817</v>
      </c>
      <c r="E639" s="18" t="s">
        <v>816</v>
      </c>
      <c r="F639" s="18">
        <v>116077.95</v>
      </c>
      <c r="G639" s="18">
        <v>438.03</v>
      </c>
      <c r="H639" s="18">
        <v>45519</v>
      </c>
      <c r="I639" s="18">
        <v>7987690</v>
      </c>
      <c r="J639" s="18">
        <v>7987.69</v>
      </c>
      <c r="K639" s="18">
        <v>10.86</v>
      </c>
    </row>
    <row r="640" spans="1:11" x14ac:dyDescent="0.3">
      <c r="A640" s="18" t="s">
        <v>85</v>
      </c>
      <c r="B640" s="18" t="s">
        <v>814</v>
      </c>
      <c r="C640" s="18" t="s">
        <v>8</v>
      </c>
      <c r="D640" s="18" t="s">
        <v>817</v>
      </c>
      <c r="E640" s="18" t="s">
        <v>816</v>
      </c>
      <c r="F640" s="18">
        <v>675842.75</v>
      </c>
      <c r="G640" s="18">
        <v>2550.35</v>
      </c>
      <c r="H640" s="18">
        <v>45519</v>
      </c>
      <c r="I640" s="18">
        <v>7987690</v>
      </c>
      <c r="J640" s="18">
        <v>7987.69</v>
      </c>
      <c r="K640" s="18">
        <v>10.86</v>
      </c>
    </row>
    <row r="641" spans="1:11" x14ac:dyDescent="0.3">
      <c r="A641" s="18" t="s">
        <v>85</v>
      </c>
      <c r="B641" s="18" t="s">
        <v>809</v>
      </c>
      <c r="C641" s="18" t="s">
        <v>34</v>
      </c>
      <c r="D641" s="18" t="s">
        <v>810</v>
      </c>
      <c r="E641" s="18" t="s">
        <v>813</v>
      </c>
      <c r="F641" s="18">
        <v>1139.33</v>
      </c>
      <c r="G641" s="18">
        <v>1139.33</v>
      </c>
      <c r="H641" s="18">
        <v>45519</v>
      </c>
      <c r="I641" s="18">
        <v>7987690</v>
      </c>
      <c r="J641" s="18">
        <v>7987.69</v>
      </c>
      <c r="K641" s="18">
        <v>10.86</v>
      </c>
    </row>
    <row r="642" spans="1:11" x14ac:dyDescent="0.3">
      <c r="A642" s="18" t="s">
        <v>85</v>
      </c>
      <c r="B642" s="18" t="s">
        <v>814</v>
      </c>
      <c r="C642" s="18" t="s">
        <v>8</v>
      </c>
      <c r="D642" s="18" t="s">
        <v>817</v>
      </c>
      <c r="E642" s="18" t="s">
        <v>813</v>
      </c>
      <c r="F642" s="18">
        <v>858.27154146198359</v>
      </c>
      <c r="G642" s="18">
        <v>858.27154146198359</v>
      </c>
      <c r="H642" s="18">
        <v>45519</v>
      </c>
      <c r="I642" s="18">
        <v>7987690</v>
      </c>
      <c r="J642" s="18">
        <v>7987.69</v>
      </c>
      <c r="K642" s="18">
        <v>10.86</v>
      </c>
    </row>
    <row r="643" spans="1:11" x14ac:dyDescent="0.3">
      <c r="A643" s="18" t="s">
        <v>85</v>
      </c>
      <c r="B643" s="18" t="s">
        <v>818</v>
      </c>
      <c r="C643" s="18" t="s">
        <v>8</v>
      </c>
      <c r="D643" s="18" t="s">
        <v>810</v>
      </c>
      <c r="E643" s="18" t="s">
        <v>811</v>
      </c>
      <c r="F643" s="18">
        <v>31562.720000000001</v>
      </c>
      <c r="G643" s="18">
        <v>1127.24</v>
      </c>
      <c r="H643" s="18">
        <v>45519</v>
      </c>
      <c r="I643" s="18">
        <v>7987690</v>
      </c>
      <c r="J643" s="18">
        <v>7987.69</v>
      </c>
      <c r="K643" s="18">
        <v>10.86</v>
      </c>
    </row>
    <row r="644" spans="1:11" x14ac:dyDescent="0.3">
      <c r="A644" s="18" t="s">
        <v>85</v>
      </c>
      <c r="B644" s="18" t="s">
        <v>815</v>
      </c>
      <c r="C644" s="18" t="s">
        <v>23</v>
      </c>
      <c r="D644" s="18" t="s">
        <v>812</v>
      </c>
      <c r="E644" s="18" t="s">
        <v>816</v>
      </c>
      <c r="F644" s="18">
        <v>1021866.5</v>
      </c>
      <c r="G644" s="18">
        <v>3856.1</v>
      </c>
      <c r="H644" s="18">
        <v>45519</v>
      </c>
      <c r="I644" s="18">
        <v>7987690</v>
      </c>
      <c r="J644" s="18">
        <v>7987.69</v>
      </c>
      <c r="K644" s="18">
        <v>10.86</v>
      </c>
    </row>
    <row r="645" spans="1:11" x14ac:dyDescent="0.3">
      <c r="A645" s="18" t="s">
        <v>85</v>
      </c>
      <c r="B645" s="18" t="s">
        <v>12</v>
      </c>
      <c r="C645" s="18" t="s">
        <v>23</v>
      </c>
      <c r="D645" s="18" t="s">
        <v>810</v>
      </c>
      <c r="E645" s="18" t="s">
        <v>811</v>
      </c>
      <c r="F645" s="18">
        <v>63044.799999999996</v>
      </c>
      <c r="G645" s="18">
        <v>2251.6</v>
      </c>
      <c r="H645" s="18">
        <v>45519</v>
      </c>
      <c r="I645" s="18">
        <v>7987690</v>
      </c>
      <c r="J645" s="18">
        <v>7987.69</v>
      </c>
      <c r="K645" s="18">
        <v>10.86</v>
      </c>
    </row>
    <row r="646" spans="1:11" x14ac:dyDescent="0.3">
      <c r="A646" s="18" t="s">
        <v>85</v>
      </c>
      <c r="B646" s="18" t="s">
        <v>809</v>
      </c>
      <c r="C646" s="18" t="s">
        <v>23</v>
      </c>
      <c r="D646" s="18" t="s">
        <v>810</v>
      </c>
      <c r="E646" s="18" t="s">
        <v>811</v>
      </c>
      <c r="F646" s="18">
        <v>13323.519999999999</v>
      </c>
      <c r="G646" s="18">
        <v>475.84</v>
      </c>
      <c r="H646" s="18">
        <v>45519</v>
      </c>
      <c r="I646" s="18">
        <v>7987690</v>
      </c>
      <c r="J646" s="18">
        <v>7987.69</v>
      </c>
      <c r="K646" s="18">
        <v>10.86</v>
      </c>
    </row>
    <row r="647" spans="1:11" x14ac:dyDescent="0.3">
      <c r="A647" s="18" t="s">
        <v>85</v>
      </c>
      <c r="B647" s="18" t="s">
        <v>818</v>
      </c>
      <c r="C647" s="18" t="s">
        <v>23</v>
      </c>
      <c r="D647" s="18" t="s">
        <v>817</v>
      </c>
      <c r="E647" s="18" t="s">
        <v>813</v>
      </c>
      <c r="F647" s="18">
        <v>300.70999999999998</v>
      </c>
      <c r="G647" s="18">
        <v>300.70999999999998</v>
      </c>
      <c r="H647" s="18">
        <v>45519</v>
      </c>
      <c r="I647" s="18">
        <v>7987690</v>
      </c>
      <c r="J647" s="18">
        <v>7987.69</v>
      </c>
      <c r="K647" s="18">
        <v>10.86</v>
      </c>
    </row>
    <row r="648" spans="1:11" x14ac:dyDescent="0.3">
      <c r="A648" s="18" t="s">
        <v>85</v>
      </c>
      <c r="B648" s="18" t="s">
        <v>815</v>
      </c>
      <c r="C648" s="18" t="s">
        <v>8</v>
      </c>
      <c r="D648" s="18" t="s">
        <v>817</v>
      </c>
      <c r="E648" s="18" t="s">
        <v>811</v>
      </c>
      <c r="F648" s="18">
        <v>38554.880000000005</v>
      </c>
      <c r="G648" s="18">
        <v>1376.96</v>
      </c>
      <c r="H648" s="18">
        <v>45519</v>
      </c>
      <c r="I648" s="18">
        <v>7987690</v>
      </c>
      <c r="J648" s="18">
        <v>7987.69</v>
      </c>
      <c r="K648" s="18">
        <v>10.86</v>
      </c>
    </row>
    <row r="649" spans="1:11" x14ac:dyDescent="0.3">
      <c r="A649" s="18" t="s">
        <v>85</v>
      </c>
      <c r="B649" s="18" t="s">
        <v>814</v>
      </c>
      <c r="C649" s="18" t="s">
        <v>34</v>
      </c>
      <c r="D649" s="18" t="s">
        <v>810</v>
      </c>
      <c r="E649" s="18" t="s">
        <v>813</v>
      </c>
      <c r="F649" s="18">
        <v>3874.19</v>
      </c>
      <c r="G649" s="18">
        <v>3874.19</v>
      </c>
      <c r="H649" s="18">
        <v>45519</v>
      </c>
      <c r="I649" s="18">
        <v>7987690</v>
      </c>
      <c r="J649" s="18">
        <v>7987.69</v>
      </c>
      <c r="K649" s="18">
        <v>10.86</v>
      </c>
    </row>
    <row r="650" spans="1:11" x14ac:dyDescent="0.3">
      <c r="A650" s="18" t="s">
        <v>110</v>
      </c>
      <c r="B650" s="18" t="s">
        <v>12</v>
      </c>
      <c r="C650" s="18" t="s">
        <v>34</v>
      </c>
      <c r="D650" s="18" t="s">
        <v>812</v>
      </c>
      <c r="E650" s="18" t="s">
        <v>816</v>
      </c>
      <c r="F650" s="18">
        <v>1004130.05</v>
      </c>
      <c r="G650" s="18">
        <v>3789.17</v>
      </c>
      <c r="H650" s="18">
        <v>70481</v>
      </c>
      <c r="I650" s="18">
        <v>4452830</v>
      </c>
      <c r="J650" s="18">
        <v>4452.83</v>
      </c>
      <c r="K650" s="18">
        <v>91.26</v>
      </c>
    </row>
    <row r="651" spans="1:11" x14ac:dyDescent="0.3">
      <c r="A651" s="18" t="s">
        <v>110</v>
      </c>
      <c r="B651" s="18" t="s">
        <v>818</v>
      </c>
      <c r="C651" s="18" t="s">
        <v>8</v>
      </c>
      <c r="D651" s="18" t="s">
        <v>817</v>
      </c>
      <c r="E651" s="18" t="s">
        <v>813</v>
      </c>
      <c r="F651" s="18">
        <v>3422.23</v>
      </c>
      <c r="G651" s="18">
        <v>3422.23</v>
      </c>
      <c r="H651" s="18">
        <v>70481</v>
      </c>
      <c r="I651" s="18">
        <v>4452830</v>
      </c>
      <c r="J651" s="18">
        <v>4452.83</v>
      </c>
      <c r="K651" s="18">
        <v>91.26</v>
      </c>
    </row>
    <row r="652" spans="1:11" x14ac:dyDescent="0.3">
      <c r="A652" s="18" t="s">
        <v>110</v>
      </c>
      <c r="B652" s="18" t="s">
        <v>809</v>
      </c>
      <c r="C652" s="18" t="s">
        <v>23</v>
      </c>
      <c r="D652" s="18" t="s">
        <v>817</v>
      </c>
      <c r="E652" s="18" t="s">
        <v>813</v>
      </c>
      <c r="F652" s="18">
        <v>1366.72</v>
      </c>
      <c r="G652" s="18">
        <v>1366.72</v>
      </c>
      <c r="H652" s="18">
        <v>70481</v>
      </c>
      <c r="I652" s="18">
        <v>4452830</v>
      </c>
      <c r="J652" s="18">
        <v>4452.83</v>
      </c>
      <c r="K652" s="18">
        <v>91.26</v>
      </c>
    </row>
    <row r="653" spans="1:11" x14ac:dyDescent="0.3">
      <c r="A653" s="18" t="s">
        <v>110</v>
      </c>
      <c r="B653" s="18" t="s">
        <v>815</v>
      </c>
      <c r="C653" s="18" t="s">
        <v>23</v>
      </c>
      <c r="D653" s="18" t="s">
        <v>812</v>
      </c>
      <c r="E653" s="18" t="s">
        <v>816</v>
      </c>
      <c r="F653" s="18">
        <v>1276979.3500000001</v>
      </c>
      <c r="G653" s="18">
        <v>4818.79</v>
      </c>
      <c r="H653" s="18">
        <v>70481</v>
      </c>
      <c r="I653" s="18">
        <v>4452830</v>
      </c>
      <c r="J653" s="18">
        <v>4452.83</v>
      </c>
      <c r="K653" s="18">
        <v>91.26</v>
      </c>
    </row>
    <row r="654" spans="1:11" x14ac:dyDescent="0.3">
      <c r="A654" s="18" t="s">
        <v>110</v>
      </c>
      <c r="B654" s="18" t="s">
        <v>814</v>
      </c>
      <c r="C654" s="18" t="s">
        <v>13</v>
      </c>
      <c r="D654" s="18" t="s">
        <v>817</v>
      </c>
      <c r="E654" s="18" t="s">
        <v>813</v>
      </c>
      <c r="F654" s="18">
        <v>1971.3</v>
      </c>
      <c r="G654" s="18">
        <v>1971.3</v>
      </c>
      <c r="H654" s="18">
        <v>70481</v>
      </c>
      <c r="I654" s="18">
        <v>4452830</v>
      </c>
      <c r="J654" s="18">
        <v>4452.83</v>
      </c>
      <c r="K654" s="18">
        <v>91.26</v>
      </c>
    </row>
    <row r="655" spans="1:11" x14ac:dyDescent="0.3">
      <c r="A655" s="18" t="s">
        <v>110</v>
      </c>
      <c r="B655" s="18" t="s">
        <v>12</v>
      </c>
      <c r="C655" s="18" t="s">
        <v>8</v>
      </c>
      <c r="D655" s="18" t="s">
        <v>810</v>
      </c>
      <c r="E655" s="18" t="s">
        <v>811</v>
      </c>
      <c r="F655" s="18">
        <v>87698.8</v>
      </c>
      <c r="G655" s="18">
        <v>3132.1</v>
      </c>
      <c r="H655" s="18">
        <v>70481</v>
      </c>
      <c r="I655" s="18">
        <v>4452830</v>
      </c>
      <c r="J655" s="18">
        <v>4452.83</v>
      </c>
      <c r="K655" s="18">
        <v>91.26</v>
      </c>
    </row>
    <row r="656" spans="1:11" x14ac:dyDescent="0.3">
      <c r="A656" s="18" t="s">
        <v>110</v>
      </c>
      <c r="B656" s="18" t="s">
        <v>815</v>
      </c>
      <c r="C656" s="18" t="s">
        <v>8</v>
      </c>
      <c r="D656" s="18" t="s">
        <v>810</v>
      </c>
      <c r="E656" s="18" t="s">
        <v>811</v>
      </c>
      <c r="F656" s="18">
        <v>61397.840000000004</v>
      </c>
      <c r="G656" s="18">
        <v>2192.7800000000002</v>
      </c>
      <c r="H656" s="18">
        <v>70481</v>
      </c>
      <c r="I656" s="18">
        <v>4452830</v>
      </c>
      <c r="J656" s="18">
        <v>4452.83</v>
      </c>
      <c r="K656" s="18">
        <v>91.26</v>
      </c>
    </row>
    <row r="657" spans="1:11" x14ac:dyDescent="0.3">
      <c r="A657" s="18" t="s">
        <v>110</v>
      </c>
      <c r="B657" s="18" t="s">
        <v>815</v>
      </c>
      <c r="C657" s="18" t="s">
        <v>13</v>
      </c>
      <c r="D657" s="18" t="s">
        <v>817</v>
      </c>
      <c r="E657" s="18" t="s">
        <v>811</v>
      </c>
      <c r="F657" s="18">
        <v>92329.159999999989</v>
      </c>
      <c r="G657" s="18">
        <v>3297.47</v>
      </c>
      <c r="H657" s="18">
        <v>70481</v>
      </c>
      <c r="I657" s="18">
        <v>4452830</v>
      </c>
      <c r="J657" s="18">
        <v>4452.83</v>
      </c>
      <c r="K657" s="18">
        <v>91.26</v>
      </c>
    </row>
    <row r="658" spans="1:11" x14ac:dyDescent="0.3">
      <c r="A658" s="18" t="s">
        <v>110</v>
      </c>
      <c r="B658" s="18" t="s">
        <v>818</v>
      </c>
      <c r="C658" s="18" t="s">
        <v>13</v>
      </c>
      <c r="D658" s="18" t="s">
        <v>810</v>
      </c>
      <c r="E658" s="18" t="s">
        <v>816</v>
      </c>
      <c r="F658" s="18">
        <v>348167.6</v>
      </c>
      <c r="G658" s="18">
        <v>1313.84</v>
      </c>
      <c r="H658" s="18">
        <v>70481</v>
      </c>
      <c r="I658" s="18">
        <v>4452830</v>
      </c>
      <c r="J658" s="18">
        <v>4452.83</v>
      </c>
      <c r="K658" s="18">
        <v>91.26</v>
      </c>
    </row>
    <row r="659" spans="1:11" x14ac:dyDescent="0.3">
      <c r="A659" s="18" t="s">
        <v>110</v>
      </c>
      <c r="B659" s="18" t="s">
        <v>814</v>
      </c>
      <c r="C659" s="18" t="s">
        <v>34</v>
      </c>
      <c r="D659" s="18" t="s">
        <v>817</v>
      </c>
      <c r="E659" s="18" t="s">
        <v>816</v>
      </c>
      <c r="F659" s="18">
        <v>877756.85</v>
      </c>
      <c r="G659" s="18">
        <v>3312.29</v>
      </c>
      <c r="H659" s="18">
        <v>70481</v>
      </c>
      <c r="I659" s="18">
        <v>4452830</v>
      </c>
      <c r="J659" s="18">
        <v>4452.83</v>
      </c>
      <c r="K659" s="18">
        <v>91.26</v>
      </c>
    </row>
    <row r="660" spans="1:11" x14ac:dyDescent="0.3">
      <c r="A660" s="18" t="s">
        <v>110</v>
      </c>
      <c r="B660" s="18" t="s">
        <v>809</v>
      </c>
      <c r="C660" s="18" t="s">
        <v>13</v>
      </c>
      <c r="D660" s="18" t="s">
        <v>817</v>
      </c>
      <c r="E660" s="18" t="s">
        <v>816</v>
      </c>
      <c r="F660" s="18">
        <v>1123557.6000000001</v>
      </c>
      <c r="G660" s="18">
        <v>4239.84</v>
      </c>
      <c r="H660" s="18">
        <v>70481</v>
      </c>
      <c r="I660" s="18">
        <v>4452830</v>
      </c>
      <c r="J660" s="18">
        <v>4452.83</v>
      </c>
      <c r="K660" s="18">
        <v>91.26</v>
      </c>
    </row>
    <row r="661" spans="1:11" x14ac:dyDescent="0.3">
      <c r="A661" s="18" t="s">
        <v>110</v>
      </c>
      <c r="B661" s="18" t="s">
        <v>809</v>
      </c>
      <c r="C661" s="18" t="s">
        <v>23</v>
      </c>
      <c r="D661" s="18" t="s">
        <v>810</v>
      </c>
      <c r="E661" s="18" t="s">
        <v>811</v>
      </c>
      <c r="F661" s="18">
        <v>14110.04</v>
      </c>
      <c r="G661" s="18">
        <v>503.93</v>
      </c>
      <c r="H661" s="18">
        <v>70481</v>
      </c>
      <c r="I661" s="18">
        <v>4452830</v>
      </c>
      <c r="J661" s="18">
        <v>4452.83</v>
      </c>
      <c r="K661" s="18">
        <v>91.26</v>
      </c>
    </row>
    <row r="662" spans="1:11" x14ac:dyDescent="0.3">
      <c r="A662" s="18" t="s">
        <v>110</v>
      </c>
      <c r="B662" s="18" t="s">
        <v>809</v>
      </c>
      <c r="C662" s="18" t="s">
        <v>8</v>
      </c>
      <c r="D662" s="18" t="s">
        <v>817</v>
      </c>
      <c r="E662" s="18" t="s">
        <v>811</v>
      </c>
      <c r="F662" s="18">
        <v>22775.759999999998</v>
      </c>
      <c r="G662" s="18">
        <v>813.42</v>
      </c>
      <c r="H662" s="18">
        <v>70481</v>
      </c>
      <c r="I662" s="18">
        <v>4452830</v>
      </c>
      <c r="J662" s="18">
        <v>4452.83</v>
      </c>
      <c r="K662" s="18">
        <v>91.26</v>
      </c>
    </row>
    <row r="663" spans="1:11" x14ac:dyDescent="0.3">
      <c r="A663" s="18" t="s">
        <v>110</v>
      </c>
      <c r="B663" s="18" t="s">
        <v>814</v>
      </c>
      <c r="C663" s="18" t="s">
        <v>34</v>
      </c>
      <c r="D663" s="18" t="s">
        <v>812</v>
      </c>
      <c r="E663" s="18" t="s">
        <v>811</v>
      </c>
      <c r="F663" s="18">
        <v>21600.600000000002</v>
      </c>
      <c r="G663" s="18">
        <v>771.45</v>
      </c>
      <c r="H663" s="18">
        <v>70481</v>
      </c>
      <c r="I663" s="18">
        <v>4452830</v>
      </c>
      <c r="J663" s="18">
        <v>4452.83</v>
      </c>
      <c r="K663" s="18">
        <v>91.26</v>
      </c>
    </row>
    <row r="664" spans="1:11" x14ac:dyDescent="0.3">
      <c r="A664" s="18" t="s">
        <v>27</v>
      </c>
      <c r="B664" s="18" t="s">
        <v>814</v>
      </c>
      <c r="C664" s="18" t="s">
        <v>8</v>
      </c>
      <c r="D664" s="18" t="s">
        <v>812</v>
      </c>
      <c r="E664" s="18" t="s">
        <v>816</v>
      </c>
      <c r="F664" s="18">
        <v>58567.649999999994</v>
      </c>
      <c r="G664" s="18">
        <v>221.01</v>
      </c>
      <c r="H664" s="18">
        <v>91031</v>
      </c>
      <c r="I664" s="18">
        <v>1783570</v>
      </c>
      <c r="J664" s="18">
        <v>1783.57</v>
      </c>
      <c r="K664" s="18">
        <v>32.049999999999997</v>
      </c>
    </row>
    <row r="665" spans="1:11" x14ac:dyDescent="0.3">
      <c r="A665" s="18" t="s">
        <v>27</v>
      </c>
      <c r="B665" s="18" t="s">
        <v>12</v>
      </c>
      <c r="C665" s="18" t="s">
        <v>23</v>
      </c>
      <c r="D665" s="18" t="s">
        <v>812</v>
      </c>
      <c r="E665" s="18" t="s">
        <v>816</v>
      </c>
      <c r="F665" s="18">
        <v>1182897.5944348781</v>
      </c>
      <c r="G665" s="18">
        <v>4463.7645073014264</v>
      </c>
      <c r="H665" s="18">
        <v>91031</v>
      </c>
      <c r="I665" s="18">
        <v>1783570</v>
      </c>
      <c r="J665" s="18">
        <v>1783.57</v>
      </c>
      <c r="K665" s="18">
        <v>32.049999999999997</v>
      </c>
    </row>
    <row r="666" spans="1:11" x14ac:dyDescent="0.3">
      <c r="A666" s="18" t="s">
        <v>27</v>
      </c>
      <c r="B666" s="18" t="s">
        <v>818</v>
      </c>
      <c r="C666" s="18" t="s">
        <v>13</v>
      </c>
      <c r="D666" s="18" t="s">
        <v>812</v>
      </c>
      <c r="E666" s="18" t="s">
        <v>816</v>
      </c>
      <c r="F666" s="18">
        <v>763027.75</v>
      </c>
      <c r="G666" s="18">
        <v>2879.35</v>
      </c>
      <c r="H666" s="18">
        <v>91031</v>
      </c>
      <c r="I666" s="18">
        <v>1783570</v>
      </c>
      <c r="J666" s="18">
        <v>1783.57</v>
      </c>
      <c r="K666" s="18">
        <v>32.049999999999997</v>
      </c>
    </row>
    <row r="667" spans="1:11" x14ac:dyDescent="0.3">
      <c r="A667" s="18" t="s">
        <v>27</v>
      </c>
      <c r="B667" s="18" t="s">
        <v>818</v>
      </c>
      <c r="C667" s="18" t="s">
        <v>8</v>
      </c>
      <c r="D667" s="18" t="s">
        <v>817</v>
      </c>
      <c r="E667" s="18" t="s">
        <v>813</v>
      </c>
      <c r="F667" s="18">
        <v>646.33000000000004</v>
      </c>
      <c r="G667" s="18">
        <v>646.33000000000004</v>
      </c>
      <c r="H667" s="18">
        <v>91031</v>
      </c>
      <c r="I667" s="18">
        <v>1783570</v>
      </c>
      <c r="J667" s="18">
        <v>1783.57</v>
      </c>
      <c r="K667" s="18">
        <v>32.049999999999997</v>
      </c>
    </row>
    <row r="668" spans="1:11" x14ac:dyDescent="0.3">
      <c r="A668" s="18" t="s">
        <v>27</v>
      </c>
      <c r="B668" s="18" t="s">
        <v>818</v>
      </c>
      <c r="C668" s="18" t="s">
        <v>23</v>
      </c>
      <c r="D668" s="18" t="s">
        <v>812</v>
      </c>
      <c r="E668" s="18" t="s">
        <v>811</v>
      </c>
      <c r="F668" s="18">
        <v>84248.92</v>
      </c>
      <c r="G668" s="18">
        <v>3008.89</v>
      </c>
      <c r="H668" s="18">
        <v>91031</v>
      </c>
      <c r="I668" s="18">
        <v>1783570</v>
      </c>
      <c r="J668" s="18">
        <v>1783.57</v>
      </c>
      <c r="K668" s="18">
        <v>32.049999999999997</v>
      </c>
    </row>
    <row r="669" spans="1:11" x14ac:dyDescent="0.3">
      <c r="A669" s="18" t="s">
        <v>27</v>
      </c>
      <c r="B669" s="18" t="s">
        <v>818</v>
      </c>
      <c r="C669" s="18" t="s">
        <v>13</v>
      </c>
      <c r="D669" s="18" t="s">
        <v>817</v>
      </c>
      <c r="E669" s="18" t="s">
        <v>811</v>
      </c>
      <c r="F669" s="18">
        <v>24416.648864903262</v>
      </c>
      <c r="G669" s="18">
        <v>872.02317374654501</v>
      </c>
      <c r="H669" s="18">
        <v>91031</v>
      </c>
      <c r="I669" s="18">
        <v>1783570</v>
      </c>
      <c r="J669" s="18">
        <v>1783.57</v>
      </c>
      <c r="K669" s="18">
        <v>32.049999999999997</v>
      </c>
    </row>
    <row r="670" spans="1:11" x14ac:dyDescent="0.3">
      <c r="A670" s="18" t="s">
        <v>27</v>
      </c>
      <c r="B670" s="18" t="s">
        <v>815</v>
      </c>
      <c r="C670" s="18" t="s">
        <v>13</v>
      </c>
      <c r="D670" s="18" t="s">
        <v>810</v>
      </c>
      <c r="E670" s="18" t="s">
        <v>811</v>
      </c>
      <c r="F670" s="18">
        <v>60987.08</v>
      </c>
      <c r="G670" s="18">
        <v>2178.11</v>
      </c>
      <c r="H670" s="18">
        <v>91031</v>
      </c>
      <c r="I670" s="18">
        <v>1783570</v>
      </c>
      <c r="J670" s="18">
        <v>1783.57</v>
      </c>
      <c r="K670" s="18">
        <v>32.049999999999997</v>
      </c>
    </row>
    <row r="671" spans="1:11" x14ac:dyDescent="0.3">
      <c r="A671" s="18" t="s">
        <v>184</v>
      </c>
      <c r="B671" s="18" t="s">
        <v>815</v>
      </c>
      <c r="C671" s="18" t="s">
        <v>8</v>
      </c>
      <c r="D671" s="18" t="s">
        <v>812</v>
      </c>
      <c r="E671" s="18" t="s">
        <v>813</v>
      </c>
      <c r="F671" s="18">
        <v>3457.1</v>
      </c>
      <c r="G671" s="18">
        <v>3457.1</v>
      </c>
      <c r="H671" s="18">
        <v>13543</v>
      </c>
      <c r="I671" s="18">
        <v>7854960</v>
      </c>
      <c r="J671" s="18">
        <v>7854.96</v>
      </c>
      <c r="K671" s="18">
        <v>85.57</v>
      </c>
    </row>
    <row r="672" spans="1:11" x14ac:dyDescent="0.3">
      <c r="A672" s="18" t="s">
        <v>184</v>
      </c>
      <c r="B672" s="18" t="s">
        <v>809</v>
      </c>
      <c r="C672" s="18" t="s">
        <v>23</v>
      </c>
      <c r="D672" s="18" t="s">
        <v>817</v>
      </c>
      <c r="E672" s="18" t="s">
        <v>811</v>
      </c>
      <c r="F672" s="18">
        <v>34228.04</v>
      </c>
      <c r="G672" s="18">
        <v>1222.43</v>
      </c>
      <c r="H672" s="18">
        <v>13543</v>
      </c>
      <c r="I672" s="18">
        <v>7854960</v>
      </c>
      <c r="J672" s="18">
        <v>7854.96</v>
      </c>
      <c r="K672" s="18">
        <v>85.57</v>
      </c>
    </row>
    <row r="673" spans="1:11" x14ac:dyDescent="0.3">
      <c r="A673" s="18" t="s">
        <v>184</v>
      </c>
      <c r="B673" s="18" t="s">
        <v>809</v>
      </c>
      <c r="C673" s="18" t="s">
        <v>13</v>
      </c>
      <c r="D673" s="18" t="s">
        <v>810</v>
      </c>
      <c r="E673" s="18" t="s">
        <v>813</v>
      </c>
      <c r="F673" s="18">
        <v>3352.59</v>
      </c>
      <c r="G673" s="18">
        <v>3352.59</v>
      </c>
      <c r="H673" s="18">
        <v>13543</v>
      </c>
      <c r="I673" s="18">
        <v>7854960</v>
      </c>
      <c r="J673" s="18">
        <v>7854.96</v>
      </c>
      <c r="K673" s="18">
        <v>85.57</v>
      </c>
    </row>
    <row r="674" spans="1:11" x14ac:dyDescent="0.3">
      <c r="A674" s="18" t="s">
        <v>184</v>
      </c>
      <c r="B674" s="18" t="s">
        <v>818</v>
      </c>
      <c r="C674" s="18" t="s">
        <v>13</v>
      </c>
      <c r="D674" s="18" t="s">
        <v>812</v>
      </c>
      <c r="E674" s="18" t="s">
        <v>811</v>
      </c>
      <c r="F674" s="18">
        <v>96277.503767219823</v>
      </c>
      <c r="G674" s="18">
        <v>3438.482277400708</v>
      </c>
      <c r="H674" s="18">
        <v>13543</v>
      </c>
      <c r="I674" s="18">
        <v>7854960</v>
      </c>
      <c r="J674" s="18">
        <v>7854.96</v>
      </c>
      <c r="K674" s="18">
        <v>85.57</v>
      </c>
    </row>
    <row r="675" spans="1:11" x14ac:dyDescent="0.3">
      <c r="A675" s="18" t="s">
        <v>184</v>
      </c>
      <c r="B675" s="18" t="s">
        <v>815</v>
      </c>
      <c r="C675" s="18" t="s">
        <v>13</v>
      </c>
      <c r="D675" s="18" t="s">
        <v>817</v>
      </c>
      <c r="E675" s="18" t="s">
        <v>813</v>
      </c>
      <c r="F675" s="18">
        <v>3561.14</v>
      </c>
      <c r="G675" s="18">
        <v>3561.14</v>
      </c>
      <c r="H675" s="18">
        <v>13543</v>
      </c>
      <c r="I675" s="18">
        <v>7854960</v>
      </c>
      <c r="J675" s="18">
        <v>7854.96</v>
      </c>
      <c r="K675" s="18">
        <v>85.57</v>
      </c>
    </row>
    <row r="676" spans="1:11" x14ac:dyDescent="0.3">
      <c r="A676" s="18" t="s">
        <v>184</v>
      </c>
      <c r="B676" s="18" t="s">
        <v>814</v>
      </c>
      <c r="C676" s="18" t="s">
        <v>34</v>
      </c>
      <c r="D676" s="18" t="s">
        <v>812</v>
      </c>
      <c r="E676" s="18" t="s">
        <v>816</v>
      </c>
      <c r="F676" s="18">
        <v>746486.45</v>
      </c>
      <c r="G676" s="18">
        <v>2816.93</v>
      </c>
      <c r="H676" s="18">
        <v>13543</v>
      </c>
      <c r="I676" s="18">
        <v>7854960</v>
      </c>
      <c r="J676" s="18">
        <v>7854.96</v>
      </c>
      <c r="K676" s="18">
        <v>85.57</v>
      </c>
    </row>
    <row r="677" spans="1:11" x14ac:dyDescent="0.3">
      <c r="A677" s="18" t="s">
        <v>184</v>
      </c>
      <c r="B677" s="18" t="s">
        <v>814</v>
      </c>
      <c r="C677" s="18" t="s">
        <v>34</v>
      </c>
      <c r="D677" s="18" t="s">
        <v>817</v>
      </c>
      <c r="E677" s="18" t="s">
        <v>816</v>
      </c>
      <c r="F677" s="18">
        <v>1085296.8999999999</v>
      </c>
      <c r="G677" s="18">
        <v>4095.46</v>
      </c>
      <c r="H677" s="18">
        <v>13543</v>
      </c>
      <c r="I677" s="18">
        <v>7854960</v>
      </c>
      <c r="J677" s="18">
        <v>7854.96</v>
      </c>
      <c r="K677" s="18">
        <v>85.57</v>
      </c>
    </row>
    <row r="678" spans="1:11" x14ac:dyDescent="0.3">
      <c r="A678" s="18" t="s">
        <v>184</v>
      </c>
      <c r="B678" s="18" t="s">
        <v>814</v>
      </c>
      <c r="C678" s="18" t="s">
        <v>34</v>
      </c>
      <c r="D678" s="18" t="s">
        <v>817</v>
      </c>
      <c r="E678" s="18" t="s">
        <v>813</v>
      </c>
      <c r="F678" s="18">
        <v>1184.8584398259161</v>
      </c>
      <c r="G678" s="18">
        <v>1184.8584398259161</v>
      </c>
      <c r="H678" s="18">
        <v>13543</v>
      </c>
      <c r="I678" s="18">
        <v>7854960</v>
      </c>
      <c r="J678" s="18">
        <v>7854.96</v>
      </c>
      <c r="K678" s="18">
        <v>85.57</v>
      </c>
    </row>
    <row r="679" spans="1:11" x14ac:dyDescent="0.3">
      <c r="A679" s="18" t="s">
        <v>184</v>
      </c>
      <c r="B679" s="18" t="s">
        <v>814</v>
      </c>
      <c r="C679" s="18" t="s">
        <v>13</v>
      </c>
      <c r="D679" s="18" t="s">
        <v>810</v>
      </c>
      <c r="E679" s="18" t="s">
        <v>813</v>
      </c>
      <c r="F679" s="18">
        <v>2912.6626665081649</v>
      </c>
      <c r="G679" s="18">
        <v>2912.6626665081649</v>
      </c>
      <c r="H679" s="18">
        <v>13543</v>
      </c>
      <c r="I679" s="18">
        <v>7854960</v>
      </c>
      <c r="J679" s="18">
        <v>7854.96</v>
      </c>
      <c r="K679" s="18">
        <v>85.57</v>
      </c>
    </row>
    <row r="680" spans="1:11" x14ac:dyDescent="0.3">
      <c r="A680" s="18" t="s">
        <v>202</v>
      </c>
      <c r="B680" s="18" t="s">
        <v>818</v>
      </c>
      <c r="C680" s="18" t="s">
        <v>23</v>
      </c>
      <c r="D680" s="18" t="s">
        <v>810</v>
      </c>
      <c r="E680" s="18" t="s">
        <v>813</v>
      </c>
      <c r="F680" s="18">
        <v>216.52</v>
      </c>
      <c r="G680" s="18">
        <v>216.52</v>
      </c>
      <c r="H680" s="18">
        <v>28400</v>
      </c>
      <c r="I680" s="18">
        <v>3056670</v>
      </c>
      <c r="J680" s="18">
        <v>3056.67</v>
      </c>
      <c r="K680" s="18">
        <v>52.68</v>
      </c>
    </row>
    <row r="681" spans="1:11" x14ac:dyDescent="0.3">
      <c r="A681" s="18" t="s">
        <v>202</v>
      </c>
      <c r="B681" s="18" t="s">
        <v>818</v>
      </c>
      <c r="C681" s="18" t="s">
        <v>13</v>
      </c>
      <c r="D681" s="18" t="s">
        <v>812</v>
      </c>
      <c r="E681" s="18" t="s">
        <v>813</v>
      </c>
      <c r="F681" s="18">
        <v>3101.8439533635519</v>
      </c>
      <c r="G681" s="18">
        <v>3101.8439533635519</v>
      </c>
      <c r="H681" s="18">
        <v>28400</v>
      </c>
      <c r="I681" s="18">
        <v>3056670</v>
      </c>
      <c r="J681" s="18">
        <v>3056.67</v>
      </c>
      <c r="K681" s="18">
        <v>52.68</v>
      </c>
    </row>
    <row r="682" spans="1:11" x14ac:dyDescent="0.3">
      <c r="A682" s="18" t="s">
        <v>202</v>
      </c>
      <c r="B682" s="18" t="s">
        <v>818</v>
      </c>
      <c r="C682" s="18" t="s">
        <v>13</v>
      </c>
      <c r="D682" s="18" t="s">
        <v>812</v>
      </c>
      <c r="E682" s="18" t="s">
        <v>813</v>
      </c>
      <c r="F682" s="18">
        <v>5193.7170605778019</v>
      </c>
      <c r="G682" s="18">
        <v>5193.7170605778019</v>
      </c>
      <c r="H682" s="18">
        <v>28400</v>
      </c>
      <c r="I682" s="18">
        <v>3056670</v>
      </c>
      <c r="J682" s="18">
        <v>3056.67</v>
      </c>
      <c r="K682" s="18">
        <v>52.68</v>
      </c>
    </row>
    <row r="683" spans="1:11" x14ac:dyDescent="0.3">
      <c r="A683" s="18" t="s">
        <v>202</v>
      </c>
      <c r="B683" s="18" t="s">
        <v>818</v>
      </c>
      <c r="C683" s="18" t="s">
        <v>8</v>
      </c>
      <c r="D683" s="18" t="s">
        <v>817</v>
      </c>
      <c r="E683" s="18" t="s">
        <v>816</v>
      </c>
      <c r="F683" s="18">
        <v>998080.13469813776</v>
      </c>
      <c r="G683" s="18">
        <v>3766.340130936369</v>
      </c>
      <c r="H683" s="18">
        <v>28400</v>
      </c>
      <c r="I683" s="18">
        <v>3056670</v>
      </c>
      <c r="J683" s="18">
        <v>3056.67</v>
      </c>
      <c r="K683" s="18">
        <v>52.68</v>
      </c>
    </row>
    <row r="684" spans="1:11" x14ac:dyDescent="0.3">
      <c r="A684" s="18" t="s">
        <v>202</v>
      </c>
      <c r="B684" s="18" t="s">
        <v>12</v>
      </c>
      <c r="C684" s="18" t="s">
        <v>8</v>
      </c>
      <c r="D684" s="18" t="s">
        <v>817</v>
      </c>
      <c r="E684" s="18" t="s">
        <v>816</v>
      </c>
      <c r="F684" s="18">
        <v>668944.80000000005</v>
      </c>
      <c r="G684" s="18">
        <v>2524.3200000000002</v>
      </c>
      <c r="H684" s="18">
        <v>28400</v>
      </c>
      <c r="I684" s="18">
        <v>3056670</v>
      </c>
      <c r="J684" s="18">
        <v>3056.67</v>
      </c>
      <c r="K684" s="18">
        <v>52.68</v>
      </c>
    </row>
    <row r="685" spans="1:11" x14ac:dyDescent="0.3">
      <c r="A685" s="18" t="s">
        <v>202</v>
      </c>
      <c r="B685" s="18" t="s">
        <v>815</v>
      </c>
      <c r="C685" s="18" t="s">
        <v>13</v>
      </c>
      <c r="D685" s="18" t="s">
        <v>812</v>
      </c>
      <c r="E685" s="18" t="s">
        <v>813</v>
      </c>
      <c r="F685" s="18">
        <v>272.64</v>
      </c>
      <c r="G685" s="18">
        <v>272.64</v>
      </c>
      <c r="H685" s="18">
        <v>28400</v>
      </c>
      <c r="I685" s="18">
        <v>3056670</v>
      </c>
      <c r="J685" s="18">
        <v>3056.67</v>
      </c>
      <c r="K685" s="18">
        <v>52.68</v>
      </c>
    </row>
    <row r="686" spans="1:11" x14ac:dyDescent="0.3">
      <c r="A686" s="18" t="s">
        <v>202</v>
      </c>
      <c r="B686" s="18" t="s">
        <v>815</v>
      </c>
      <c r="C686" s="18" t="s">
        <v>13</v>
      </c>
      <c r="D686" s="18" t="s">
        <v>810</v>
      </c>
      <c r="E686" s="18" t="s">
        <v>813</v>
      </c>
      <c r="F686" s="18">
        <v>3795.55</v>
      </c>
      <c r="G686" s="18">
        <v>3795.55</v>
      </c>
      <c r="H686" s="18">
        <v>28400</v>
      </c>
      <c r="I686" s="18">
        <v>3056670</v>
      </c>
      <c r="J686" s="18">
        <v>3056.67</v>
      </c>
      <c r="K686" s="18">
        <v>52.68</v>
      </c>
    </row>
    <row r="687" spans="1:11" x14ac:dyDescent="0.3">
      <c r="A687" s="18" t="s">
        <v>202</v>
      </c>
      <c r="B687" s="18" t="s">
        <v>814</v>
      </c>
      <c r="C687" s="18" t="s">
        <v>13</v>
      </c>
      <c r="D687" s="18" t="s">
        <v>810</v>
      </c>
      <c r="E687" s="18" t="s">
        <v>811</v>
      </c>
      <c r="F687" s="18">
        <v>2305.7999999999997</v>
      </c>
      <c r="G687" s="18">
        <v>82.35</v>
      </c>
      <c r="H687" s="18">
        <v>28400</v>
      </c>
      <c r="I687" s="18">
        <v>3056670</v>
      </c>
      <c r="J687" s="18">
        <v>3056.67</v>
      </c>
      <c r="K687" s="18">
        <v>52.68</v>
      </c>
    </row>
    <row r="688" spans="1:11" x14ac:dyDescent="0.3">
      <c r="A688" s="18" t="s">
        <v>202</v>
      </c>
      <c r="B688" s="18" t="s">
        <v>815</v>
      </c>
      <c r="C688" s="18" t="s">
        <v>34</v>
      </c>
      <c r="D688" s="18" t="s">
        <v>812</v>
      </c>
      <c r="E688" s="18" t="s">
        <v>816</v>
      </c>
      <c r="F688" s="18">
        <v>414491.8</v>
      </c>
      <c r="G688" s="18">
        <v>1564.12</v>
      </c>
      <c r="H688" s="18">
        <v>28400</v>
      </c>
      <c r="I688" s="18">
        <v>3056670</v>
      </c>
      <c r="J688" s="18">
        <v>3056.67</v>
      </c>
      <c r="K688" s="18">
        <v>52.68</v>
      </c>
    </row>
    <row r="689" spans="1:11" x14ac:dyDescent="0.3">
      <c r="A689" s="18" t="s">
        <v>202</v>
      </c>
      <c r="B689" s="18" t="s">
        <v>12</v>
      </c>
      <c r="C689" s="18" t="s">
        <v>13</v>
      </c>
      <c r="D689" s="18" t="s">
        <v>817</v>
      </c>
      <c r="E689" s="18" t="s">
        <v>816</v>
      </c>
      <c r="F689" s="18">
        <v>669008.4</v>
      </c>
      <c r="G689" s="18">
        <v>2524.56</v>
      </c>
      <c r="H689" s="18">
        <v>28400</v>
      </c>
      <c r="I689" s="18">
        <v>3056670</v>
      </c>
      <c r="J689" s="18">
        <v>3056.67</v>
      </c>
      <c r="K689" s="18">
        <v>52.68</v>
      </c>
    </row>
    <row r="690" spans="1:11" x14ac:dyDescent="0.3">
      <c r="A690" s="18" t="s">
        <v>202</v>
      </c>
      <c r="B690" s="18" t="s">
        <v>809</v>
      </c>
      <c r="C690" s="18" t="s">
        <v>13</v>
      </c>
      <c r="D690" s="18" t="s">
        <v>810</v>
      </c>
      <c r="E690" s="18" t="s">
        <v>813</v>
      </c>
      <c r="F690" s="18">
        <v>78.44</v>
      </c>
      <c r="G690" s="18">
        <v>78.44</v>
      </c>
      <c r="H690" s="18">
        <v>28400</v>
      </c>
      <c r="I690" s="18">
        <v>3056670</v>
      </c>
      <c r="J690" s="18">
        <v>3056.67</v>
      </c>
      <c r="K690" s="18">
        <v>52.68</v>
      </c>
    </row>
    <row r="691" spans="1:11" x14ac:dyDescent="0.3">
      <c r="A691" s="18" t="s">
        <v>88</v>
      </c>
      <c r="B691" s="18" t="s">
        <v>12</v>
      </c>
      <c r="C691" s="18" t="s">
        <v>34</v>
      </c>
      <c r="D691" s="18" t="s">
        <v>817</v>
      </c>
      <c r="E691" s="18" t="s">
        <v>816</v>
      </c>
      <c r="F691" s="18">
        <v>486721.55731455289</v>
      </c>
      <c r="G691" s="18">
        <v>1836.685121941709</v>
      </c>
      <c r="H691" s="18">
        <v>44825</v>
      </c>
      <c r="I691" s="18">
        <v>6023030</v>
      </c>
      <c r="J691" s="18">
        <v>6023.03</v>
      </c>
      <c r="K691" s="18">
        <v>27.2</v>
      </c>
    </row>
    <row r="692" spans="1:11" x14ac:dyDescent="0.3">
      <c r="A692" s="18" t="s">
        <v>88</v>
      </c>
      <c r="B692" s="18" t="s">
        <v>818</v>
      </c>
      <c r="C692" s="18" t="s">
        <v>23</v>
      </c>
      <c r="D692" s="18" t="s">
        <v>812</v>
      </c>
      <c r="E692" s="18" t="s">
        <v>811</v>
      </c>
      <c r="F692" s="18">
        <v>76636</v>
      </c>
      <c r="G692" s="18">
        <v>2737</v>
      </c>
      <c r="H692" s="18">
        <v>44825</v>
      </c>
      <c r="I692" s="18">
        <v>6023030</v>
      </c>
      <c r="J692" s="18">
        <v>6023.03</v>
      </c>
      <c r="K692" s="18">
        <v>27.2</v>
      </c>
    </row>
    <row r="693" spans="1:11" x14ac:dyDescent="0.3">
      <c r="A693" s="18" t="s">
        <v>88</v>
      </c>
      <c r="B693" s="18" t="s">
        <v>809</v>
      </c>
      <c r="C693" s="18" t="s">
        <v>34</v>
      </c>
      <c r="D693" s="18" t="s">
        <v>817</v>
      </c>
      <c r="E693" s="18" t="s">
        <v>813</v>
      </c>
      <c r="F693" s="18">
        <v>3887.35</v>
      </c>
      <c r="G693" s="18">
        <v>3887.35</v>
      </c>
      <c r="H693" s="18">
        <v>44825</v>
      </c>
      <c r="I693" s="18">
        <v>6023030</v>
      </c>
      <c r="J693" s="18">
        <v>6023.03</v>
      </c>
      <c r="K693" s="18">
        <v>27.2</v>
      </c>
    </row>
    <row r="694" spans="1:11" x14ac:dyDescent="0.3">
      <c r="A694" s="18" t="s">
        <v>88</v>
      </c>
      <c r="B694" s="18" t="s">
        <v>818</v>
      </c>
      <c r="C694" s="18" t="s">
        <v>13</v>
      </c>
      <c r="D694" s="18" t="s">
        <v>812</v>
      </c>
      <c r="E694" s="18" t="s">
        <v>813</v>
      </c>
      <c r="F694" s="18">
        <v>4254.34</v>
      </c>
      <c r="G694" s="18">
        <v>4254.34</v>
      </c>
      <c r="H694" s="18">
        <v>44825</v>
      </c>
      <c r="I694" s="18">
        <v>6023030</v>
      </c>
      <c r="J694" s="18">
        <v>6023.03</v>
      </c>
      <c r="K694" s="18">
        <v>27.2</v>
      </c>
    </row>
    <row r="695" spans="1:11" x14ac:dyDescent="0.3">
      <c r="A695" s="18" t="s">
        <v>88</v>
      </c>
      <c r="B695" s="18" t="s">
        <v>814</v>
      </c>
      <c r="C695" s="18" t="s">
        <v>13</v>
      </c>
      <c r="D695" s="18" t="s">
        <v>812</v>
      </c>
      <c r="E695" s="18" t="s">
        <v>813</v>
      </c>
      <c r="F695" s="18">
        <v>901.71</v>
      </c>
      <c r="G695" s="18">
        <v>901.71</v>
      </c>
      <c r="H695" s="18">
        <v>44825</v>
      </c>
      <c r="I695" s="18">
        <v>6023030</v>
      </c>
      <c r="J695" s="18">
        <v>6023.03</v>
      </c>
      <c r="K695" s="18">
        <v>27.2</v>
      </c>
    </row>
    <row r="696" spans="1:11" x14ac:dyDescent="0.3">
      <c r="A696" s="18" t="s">
        <v>88</v>
      </c>
      <c r="B696" s="18" t="s">
        <v>815</v>
      </c>
      <c r="C696" s="18" t="s">
        <v>23</v>
      </c>
      <c r="D696" s="18" t="s">
        <v>812</v>
      </c>
      <c r="E696" s="18" t="s">
        <v>813</v>
      </c>
      <c r="F696" s="18">
        <v>3453.13</v>
      </c>
      <c r="G696" s="18">
        <v>3453.13</v>
      </c>
      <c r="H696" s="18">
        <v>44825</v>
      </c>
      <c r="I696" s="18">
        <v>6023030</v>
      </c>
      <c r="J696" s="18">
        <v>6023.03</v>
      </c>
      <c r="K696" s="18">
        <v>27.2</v>
      </c>
    </row>
    <row r="697" spans="1:11" x14ac:dyDescent="0.3">
      <c r="A697" s="18" t="s">
        <v>88</v>
      </c>
      <c r="B697" s="18" t="s">
        <v>818</v>
      </c>
      <c r="C697" s="18" t="s">
        <v>23</v>
      </c>
      <c r="D697" s="18" t="s">
        <v>810</v>
      </c>
      <c r="E697" s="18" t="s">
        <v>813</v>
      </c>
      <c r="F697" s="18">
        <v>3952.36</v>
      </c>
      <c r="G697" s="18">
        <v>3952.36</v>
      </c>
      <c r="H697" s="18">
        <v>44825</v>
      </c>
      <c r="I697" s="18">
        <v>6023030</v>
      </c>
      <c r="J697" s="18">
        <v>6023.03</v>
      </c>
      <c r="K697" s="18">
        <v>27.2</v>
      </c>
    </row>
    <row r="698" spans="1:11" x14ac:dyDescent="0.3">
      <c r="A698" s="18" t="s">
        <v>88</v>
      </c>
      <c r="B698" s="18" t="s">
        <v>818</v>
      </c>
      <c r="C698" s="18" t="s">
        <v>13</v>
      </c>
      <c r="D698" s="18" t="s">
        <v>812</v>
      </c>
      <c r="E698" s="18" t="s">
        <v>811</v>
      </c>
      <c r="F698" s="18">
        <v>85443.400000000009</v>
      </c>
      <c r="G698" s="18">
        <v>3051.55</v>
      </c>
      <c r="H698" s="18">
        <v>44825</v>
      </c>
      <c r="I698" s="18">
        <v>6023030</v>
      </c>
      <c r="J698" s="18">
        <v>6023.03</v>
      </c>
      <c r="K698" s="18">
        <v>27.2</v>
      </c>
    </row>
    <row r="699" spans="1:11" x14ac:dyDescent="0.3">
      <c r="A699" s="18" t="s">
        <v>88</v>
      </c>
      <c r="B699" s="18" t="s">
        <v>809</v>
      </c>
      <c r="C699" s="18" t="s">
        <v>34</v>
      </c>
      <c r="D699" s="18" t="s">
        <v>817</v>
      </c>
      <c r="E699" s="18" t="s">
        <v>813</v>
      </c>
      <c r="F699" s="18">
        <v>3820.7628739533752</v>
      </c>
      <c r="G699" s="18">
        <v>3820.7628739533752</v>
      </c>
      <c r="H699" s="18">
        <v>44825</v>
      </c>
      <c r="I699" s="18">
        <v>6023030</v>
      </c>
      <c r="J699" s="18">
        <v>6023.03</v>
      </c>
      <c r="K699" s="18">
        <v>27.2</v>
      </c>
    </row>
    <row r="700" spans="1:11" x14ac:dyDescent="0.3">
      <c r="A700" s="18" t="s">
        <v>158</v>
      </c>
      <c r="B700" s="18" t="s">
        <v>809</v>
      </c>
      <c r="C700" s="18" t="s">
        <v>23</v>
      </c>
      <c r="D700" s="18" t="s">
        <v>812</v>
      </c>
      <c r="E700" s="18" t="s">
        <v>811</v>
      </c>
      <c r="F700" s="18">
        <v>52790.36</v>
      </c>
      <c r="G700" s="18">
        <v>1885.37</v>
      </c>
      <c r="H700" s="18">
        <v>85488</v>
      </c>
      <c r="I700" s="18">
        <v>9691570</v>
      </c>
      <c r="J700" s="18">
        <v>9691.57</v>
      </c>
      <c r="K700" s="18">
        <v>96.98</v>
      </c>
    </row>
    <row r="701" spans="1:11" x14ac:dyDescent="0.3">
      <c r="A701" s="18" t="s">
        <v>158</v>
      </c>
      <c r="B701" s="18" t="s">
        <v>815</v>
      </c>
      <c r="C701" s="18" t="s">
        <v>13</v>
      </c>
      <c r="D701" s="18" t="s">
        <v>817</v>
      </c>
      <c r="E701" s="18" t="s">
        <v>813</v>
      </c>
      <c r="F701" s="18">
        <v>4393.54</v>
      </c>
      <c r="G701" s="18">
        <v>4393.54</v>
      </c>
      <c r="H701" s="18">
        <v>85488</v>
      </c>
      <c r="I701" s="18">
        <v>9691570</v>
      </c>
      <c r="J701" s="18">
        <v>9691.57</v>
      </c>
      <c r="K701" s="18">
        <v>96.98</v>
      </c>
    </row>
    <row r="702" spans="1:11" x14ac:dyDescent="0.3">
      <c r="A702" s="18" t="s">
        <v>158</v>
      </c>
      <c r="B702" s="18" t="s">
        <v>814</v>
      </c>
      <c r="C702" s="18" t="s">
        <v>23</v>
      </c>
      <c r="D702" s="18" t="s">
        <v>817</v>
      </c>
      <c r="E702" s="18" t="s">
        <v>813</v>
      </c>
      <c r="F702" s="18">
        <v>3737.89</v>
      </c>
      <c r="G702" s="18">
        <v>3737.89</v>
      </c>
      <c r="H702" s="18">
        <v>85488</v>
      </c>
      <c r="I702" s="18">
        <v>9691570</v>
      </c>
      <c r="J702" s="18">
        <v>9691.57</v>
      </c>
      <c r="K702" s="18">
        <v>96.98</v>
      </c>
    </row>
    <row r="703" spans="1:11" x14ac:dyDescent="0.3">
      <c r="A703" s="18" t="s">
        <v>136</v>
      </c>
      <c r="B703" s="18" t="s">
        <v>815</v>
      </c>
      <c r="C703" s="18" t="s">
        <v>23</v>
      </c>
      <c r="D703" s="18" t="s">
        <v>817</v>
      </c>
      <c r="E703" s="18" t="s">
        <v>811</v>
      </c>
      <c r="F703" s="18">
        <v>142618.43716681417</v>
      </c>
      <c r="G703" s="18">
        <v>5093.515613100506</v>
      </c>
      <c r="H703" s="18">
        <v>15128</v>
      </c>
      <c r="I703" s="18">
        <v>8847090</v>
      </c>
      <c r="J703" s="18">
        <v>8847.09</v>
      </c>
      <c r="K703" s="18">
        <v>5.25</v>
      </c>
    </row>
    <row r="704" spans="1:11" x14ac:dyDescent="0.3">
      <c r="A704" s="18" t="s">
        <v>136</v>
      </c>
      <c r="B704" s="18" t="s">
        <v>818</v>
      </c>
      <c r="C704" s="18" t="s">
        <v>8</v>
      </c>
      <c r="D704" s="18" t="s">
        <v>817</v>
      </c>
      <c r="E704" s="18" t="s">
        <v>811</v>
      </c>
      <c r="F704" s="18">
        <v>79647.400000000009</v>
      </c>
      <c r="G704" s="18">
        <v>2844.55</v>
      </c>
      <c r="H704" s="18">
        <v>15128</v>
      </c>
      <c r="I704" s="18">
        <v>8847090</v>
      </c>
      <c r="J704" s="18">
        <v>8847.09</v>
      </c>
      <c r="K704" s="18">
        <v>5.25</v>
      </c>
    </row>
    <row r="705" spans="1:11" x14ac:dyDescent="0.3">
      <c r="A705" s="18" t="s">
        <v>136</v>
      </c>
      <c r="B705" s="18" t="s">
        <v>12</v>
      </c>
      <c r="C705" s="18" t="s">
        <v>13</v>
      </c>
      <c r="D705" s="18" t="s">
        <v>812</v>
      </c>
      <c r="E705" s="18" t="s">
        <v>811</v>
      </c>
      <c r="F705" s="18">
        <v>117150.04000000001</v>
      </c>
      <c r="G705" s="18">
        <v>4183.93</v>
      </c>
      <c r="H705" s="18">
        <v>15128</v>
      </c>
      <c r="I705" s="18">
        <v>8847090</v>
      </c>
      <c r="J705" s="18">
        <v>8847.09</v>
      </c>
      <c r="K705" s="18">
        <v>5.25</v>
      </c>
    </row>
    <row r="706" spans="1:11" x14ac:dyDescent="0.3">
      <c r="A706" s="18" t="s">
        <v>136</v>
      </c>
      <c r="B706" s="18" t="s">
        <v>815</v>
      </c>
      <c r="C706" s="18" t="s">
        <v>8</v>
      </c>
      <c r="D706" s="18" t="s">
        <v>812</v>
      </c>
      <c r="E706" s="18" t="s">
        <v>813</v>
      </c>
      <c r="F706" s="18">
        <v>2500.38</v>
      </c>
      <c r="G706" s="18">
        <v>2500.38</v>
      </c>
      <c r="H706" s="18">
        <v>15128</v>
      </c>
      <c r="I706" s="18">
        <v>8847090</v>
      </c>
      <c r="J706" s="18">
        <v>8847.09</v>
      </c>
      <c r="K706" s="18">
        <v>5.25</v>
      </c>
    </row>
    <row r="707" spans="1:11" x14ac:dyDescent="0.3">
      <c r="A707" s="18" t="s">
        <v>136</v>
      </c>
      <c r="B707" s="18" t="s">
        <v>818</v>
      </c>
      <c r="C707" s="18" t="s">
        <v>23</v>
      </c>
      <c r="D707" s="18" t="s">
        <v>812</v>
      </c>
      <c r="E707" s="18" t="s">
        <v>813</v>
      </c>
      <c r="F707" s="18">
        <v>527.43320611007414</v>
      </c>
      <c r="G707" s="18">
        <v>527.43320611007414</v>
      </c>
      <c r="H707" s="18">
        <v>15128</v>
      </c>
      <c r="I707" s="18">
        <v>8847090</v>
      </c>
      <c r="J707" s="18">
        <v>8847.09</v>
      </c>
      <c r="K707" s="18">
        <v>5.25</v>
      </c>
    </row>
    <row r="708" spans="1:11" x14ac:dyDescent="0.3">
      <c r="A708" s="18" t="s">
        <v>136</v>
      </c>
      <c r="B708" s="18" t="s">
        <v>809</v>
      </c>
      <c r="C708" s="18" t="s">
        <v>23</v>
      </c>
      <c r="D708" s="18" t="s">
        <v>812</v>
      </c>
      <c r="E708" s="18" t="s">
        <v>816</v>
      </c>
      <c r="F708" s="18">
        <v>926071.65</v>
      </c>
      <c r="G708" s="18">
        <v>3494.61</v>
      </c>
      <c r="H708" s="18">
        <v>15128</v>
      </c>
      <c r="I708" s="18">
        <v>8847090</v>
      </c>
      <c r="J708" s="18">
        <v>8847.09</v>
      </c>
      <c r="K708" s="18">
        <v>5.25</v>
      </c>
    </row>
    <row r="709" spans="1:11" x14ac:dyDescent="0.3">
      <c r="A709" s="18" t="s">
        <v>136</v>
      </c>
      <c r="B709" s="18" t="s">
        <v>12</v>
      </c>
      <c r="C709" s="18" t="s">
        <v>8</v>
      </c>
      <c r="D709" s="18" t="s">
        <v>810</v>
      </c>
      <c r="E709" s="18" t="s">
        <v>816</v>
      </c>
      <c r="F709" s="18">
        <v>843389</v>
      </c>
      <c r="G709" s="18">
        <v>3182.6</v>
      </c>
      <c r="H709" s="18">
        <v>15128</v>
      </c>
      <c r="I709" s="18">
        <v>8847090</v>
      </c>
      <c r="J709" s="18">
        <v>8847.09</v>
      </c>
      <c r="K709" s="18">
        <v>5.25</v>
      </c>
    </row>
    <row r="710" spans="1:11" x14ac:dyDescent="0.3">
      <c r="A710" s="18" t="s">
        <v>136</v>
      </c>
      <c r="B710" s="18" t="s">
        <v>814</v>
      </c>
      <c r="C710" s="18" t="s">
        <v>34</v>
      </c>
      <c r="D710" s="18" t="s">
        <v>812</v>
      </c>
      <c r="E710" s="18" t="s">
        <v>816</v>
      </c>
      <c r="F710" s="18">
        <v>215884.9</v>
      </c>
      <c r="G710" s="18">
        <v>814.66</v>
      </c>
      <c r="H710" s="18">
        <v>15128</v>
      </c>
      <c r="I710" s="18">
        <v>8847090</v>
      </c>
      <c r="J710" s="18">
        <v>8847.09</v>
      </c>
      <c r="K710" s="18">
        <v>5.25</v>
      </c>
    </row>
    <row r="711" spans="1:11" x14ac:dyDescent="0.3">
      <c r="A711" s="18" t="s">
        <v>136</v>
      </c>
      <c r="B711" s="18" t="s">
        <v>809</v>
      </c>
      <c r="C711" s="18" t="s">
        <v>23</v>
      </c>
      <c r="D711" s="18" t="s">
        <v>817</v>
      </c>
      <c r="E711" s="18" t="s">
        <v>813</v>
      </c>
      <c r="F711" s="18">
        <v>3666.976435047628</v>
      </c>
      <c r="G711" s="18">
        <v>3666.976435047628</v>
      </c>
      <c r="H711" s="18">
        <v>15128</v>
      </c>
      <c r="I711" s="18">
        <v>8847090</v>
      </c>
      <c r="J711" s="18">
        <v>8847.09</v>
      </c>
      <c r="K711" s="18">
        <v>5.25</v>
      </c>
    </row>
    <row r="712" spans="1:11" x14ac:dyDescent="0.3">
      <c r="A712" s="18" t="s">
        <v>93</v>
      </c>
      <c r="B712" s="18" t="s">
        <v>815</v>
      </c>
      <c r="C712" s="18" t="s">
        <v>8</v>
      </c>
      <c r="D712" s="18" t="s">
        <v>812</v>
      </c>
      <c r="E712" s="18" t="s">
        <v>813</v>
      </c>
      <c r="F712" s="18">
        <v>2116.64</v>
      </c>
      <c r="G712" s="18">
        <v>2116.64</v>
      </c>
      <c r="H712" s="18">
        <v>26378</v>
      </c>
      <c r="I712" s="18">
        <v>2915440</v>
      </c>
      <c r="J712" s="18">
        <v>2915.44</v>
      </c>
      <c r="K712" s="18">
        <v>29.84</v>
      </c>
    </row>
    <row r="713" spans="1:11" x14ac:dyDescent="0.3">
      <c r="A713" s="18" t="s">
        <v>93</v>
      </c>
      <c r="B713" s="18" t="s">
        <v>815</v>
      </c>
      <c r="C713" s="18" t="s">
        <v>8</v>
      </c>
      <c r="D713" s="18" t="s">
        <v>812</v>
      </c>
      <c r="E713" s="18" t="s">
        <v>811</v>
      </c>
      <c r="F713" s="18">
        <v>74564.56</v>
      </c>
      <c r="G713" s="18">
        <v>2663.02</v>
      </c>
      <c r="H713" s="18">
        <v>26378</v>
      </c>
      <c r="I713" s="18">
        <v>2915440</v>
      </c>
      <c r="J713" s="18">
        <v>2915.44</v>
      </c>
      <c r="K713" s="18">
        <v>29.84</v>
      </c>
    </row>
    <row r="714" spans="1:11" x14ac:dyDescent="0.3">
      <c r="A714" s="18" t="s">
        <v>93</v>
      </c>
      <c r="B714" s="18" t="s">
        <v>818</v>
      </c>
      <c r="C714" s="18" t="s">
        <v>8</v>
      </c>
      <c r="D714" s="18" t="s">
        <v>810</v>
      </c>
      <c r="E714" s="18" t="s">
        <v>811</v>
      </c>
      <c r="F714" s="18">
        <v>78876.840000000011</v>
      </c>
      <c r="G714" s="18">
        <v>2817.03</v>
      </c>
      <c r="H714" s="18">
        <v>26378</v>
      </c>
      <c r="I714" s="18">
        <v>2915440</v>
      </c>
      <c r="J714" s="18">
        <v>2915.44</v>
      </c>
      <c r="K714" s="18">
        <v>29.84</v>
      </c>
    </row>
    <row r="715" spans="1:11" x14ac:dyDescent="0.3">
      <c r="A715" s="18" t="s">
        <v>93</v>
      </c>
      <c r="B715" s="18" t="s">
        <v>809</v>
      </c>
      <c r="C715" s="18" t="s">
        <v>8</v>
      </c>
      <c r="D715" s="18" t="s">
        <v>812</v>
      </c>
      <c r="E715" s="18" t="s">
        <v>811</v>
      </c>
      <c r="F715" s="18">
        <v>69888.28</v>
      </c>
      <c r="G715" s="18">
        <v>2496.0100000000002</v>
      </c>
      <c r="H715" s="18">
        <v>26378</v>
      </c>
      <c r="I715" s="18">
        <v>2915440</v>
      </c>
      <c r="J715" s="18">
        <v>2915.44</v>
      </c>
      <c r="K715" s="18">
        <v>29.84</v>
      </c>
    </row>
    <row r="716" spans="1:11" x14ac:dyDescent="0.3">
      <c r="A716" s="18" t="s">
        <v>93</v>
      </c>
      <c r="B716" s="18" t="s">
        <v>818</v>
      </c>
      <c r="C716" s="18" t="s">
        <v>23</v>
      </c>
      <c r="D716" s="18" t="s">
        <v>812</v>
      </c>
      <c r="E716" s="18" t="s">
        <v>813</v>
      </c>
      <c r="F716" s="18">
        <v>1473.5947918411141</v>
      </c>
      <c r="G716" s="18">
        <v>1473.5947918411141</v>
      </c>
      <c r="H716" s="18">
        <v>26378</v>
      </c>
      <c r="I716" s="18">
        <v>2915440</v>
      </c>
      <c r="J716" s="18">
        <v>2915.44</v>
      </c>
      <c r="K716" s="18">
        <v>29.84</v>
      </c>
    </row>
    <row r="717" spans="1:11" x14ac:dyDescent="0.3">
      <c r="A717" s="18" t="s">
        <v>93</v>
      </c>
      <c r="B717" s="18" t="s">
        <v>818</v>
      </c>
      <c r="C717" s="18" t="s">
        <v>34</v>
      </c>
      <c r="D717" s="18" t="s">
        <v>817</v>
      </c>
      <c r="E717" s="18" t="s">
        <v>816</v>
      </c>
      <c r="F717" s="18">
        <v>1164804.5389242393</v>
      </c>
      <c r="G717" s="18">
        <v>4395.4888261292053</v>
      </c>
      <c r="H717" s="18">
        <v>26378</v>
      </c>
      <c r="I717" s="18">
        <v>2915440</v>
      </c>
      <c r="J717" s="18">
        <v>2915.44</v>
      </c>
      <c r="K717" s="18">
        <v>29.84</v>
      </c>
    </row>
    <row r="718" spans="1:11" x14ac:dyDescent="0.3">
      <c r="A718" s="18" t="s">
        <v>93</v>
      </c>
      <c r="B718" s="18" t="s">
        <v>815</v>
      </c>
      <c r="C718" s="18" t="s">
        <v>13</v>
      </c>
      <c r="D718" s="18" t="s">
        <v>812</v>
      </c>
      <c r="E718" s="18" t="s">
        <v>816</v>
      </c>
      <c r="F718" s="18">
        <v>230287.65</v>
      </c>
      <c r="G718" s="18">
        <v>869.01</v>
      </c>
      <c r="H718" s="18">
        <v>26378</v>
      </c>
      <c r="I718" s="18">
        <v>2915440</v>
      </c>
      <c r="J718" s="18">
        <v>2915.44</v>
      </c>
      <c r="K718" s="18">
        <v>29.84</v>
      </c>
    </row>
    <row r="719" spans="1:11" x14ac:dyDescent="0.3">
      <c r="A719" s="18" t="s">
        <v>93</v>
      </c>
      <c r="B719" s="18" t="s">
        <v>815</v>
      </c>
      <c r="C719" s="18" t="s">
        <v>8</v>
      </c>
      <c r="D719" s="18" t="s">
        <v>810</v>
      </c>
      <c r="E719" s="18" t="s">
        <v>813</v>
      </c>
      <c r="F719" s="18">
        <v>2017.59</v>
      </c>
      <c r="G719" s="18">
        <v>2017.59</v>
      </c>
      <c r="H719" s="18">
        <v>26378</v>
      </c>
      <c r="I719" s="18">
        <v>2915440</v>
      </c>
      <c r="J719" s="18">
        <v>2915.44</v>
      </c>
      <c r="K719" s="18">
        <v>29.84</v>
      </c>
    </row>
    <row r="720" spans="1:11" x14ac:dyDescent="0.3">
      <c r="A720" s="18" t="s">
        <v>93</v>
      </c>
      <c r="B720" s="18" t="s">
        <v>818</v>
      </c>
      <c r="C720" s="18" t="s">
        <v>23</v>
      </c>
      <c r="D720" s="18" t="s">
        <v>817</v>
      </c>
      <c r="E720" s="18" t="s">
        <v>816</v>
      </c>
      <c r="F720" s="18">
        <v>269910.45</v>
      </c>
      <c r="G720" s="18">
        <v>1018.53</v>
      </c>
      <c r="H720" s="18">
        <v>26378</v>
      </c>
      <c r="I720" s="18">
        <v>2915440</v>
      </c>
      <c r="J720" s="18">
        <v>2915.44</v>
      </c>
      <c r="K720" s="18">
        <v>29.84</v>
      </c>
    </row>
    <row r="721" spans="1:11" x14ac:dyDescent="0.3">
      <c r="A721" s="18" t="s">
        <v>93</v>
      </c>
      <c r="B721" s="18" t="s">
        <v>809</v>
      </c>
      <c r="C721" s="18" t="s">
        <v>23</v>
      </c>
      <c r="D721" s="18" t="s">
        <v>810</v>
      </c>
      <c r="E721" s="18" t="s">
        <v>816</v>
      </c>
      <c r="F721" s="18">
        <v>416571.89282124327</v>
      </c>
      <c r="G721" s="18">
        <v>1571.969406872616</v>
      </c>
      <c r="H721" s="18">
        <v>26378</v>
      </c>
      <c r="I721" s="18">
        <v>2915440</v>
      </c>
      <c r="J721" s="18">
        <v>2915.44</v>
      </c>
      <c r="K721" s="18">
        <v>29.84</v>
      </c>
    </row>
    <row r="722" spans="1:11" x14ac:dyDescent="0.3">
      <c r="A722" s="18" t="s">
        <v>129</v>
      </c>
      <c r="B722" s="18" t="s">
        <v>818</v>
      </c>
      <c r="C722" s="18" t="s">
        <v>34</v>
      </c>
      <c r="D722" s="18" t="s">
        <v>817</v>
      </c>
      <c r="E722" s="18" t="s">
        <v>816</v>
      </c>
      <c r="F722" s="18">
        <v>932730.3698288782</v>
      </c>
      <c r="G722" s="18">
        <v>3519.737244637276</v>
      </c>
      <c r="H722" s="18">
        <v>95292</v>
      </c>
      <c r="I722" s="18">
        <v>697470</v>
      </c>
      <c r="J722" s="18">
        <v>697.47</v>
      </c>
      <c r="K722" s="18">
        <v>88.35</v>
      </c>
    </row>
    <row r="723" spans="1:11" x14ac:dyDescent="0.3">
      <c r="A723" s="18" t="s">
        <v>129</v>
      </c>
      <c r="B723" s="18" t="s">
        <v>815</v>
      </c>
      <c r="C723" s="18" t="s">
        <v>34</v>
      </c>
      <c r="D723" s="18" t="s">
        <v>817</v>
      </c>
      <c r="E723" s="18" t="s">
        <v>811</v>
      </c>
      <c r="F723" s="18">
        <v>90017.48</v>
      </c>
      <c r="G723" s="18">
        <v>3214.91</v>
      </c>
      <c r="H723" s="18">
        <v>95292</v>
      </c>
      <c r="I723" s="18">
        <v>697470</v>
      </c>
      <c r="J723" s="18">
        <v>697.47</v>
      </c>
      <c r="K723" s="18">
        <v>88.35</v>
      </c>
    </row>
    <row r="724" spans="1:11" x14ac:dyDescent="0.3">
      <c r="A724" s="18" t="s">
        <v>129</v>
      </c>
      <c r="B724" s="18" t="s">
        <v>815</v>
      </c>
      <c r="C724" s="18" t="s">
        <v>8</v>
      </c>
      <c r="D724" s="18" t="s">
        <v>817</v>
      </c>
      <c r="E724" s="18" t="s">
        <v>811</v>
      </c>
      <c r="F724" s="18">
        <v>14526.399999999998</v>
      </c>
      <c r="G724" s="18">
        <v>518.79999999999995</v>
      </c>
      <c r="H724" s="18">
        <v>95292</v>
      </c>
      <c r="I724" s="18">
        <v>697470</v>
      </c>
      <c r="J724" s="18">
        <v>697.47</v>
      </c>
      <c r="K724" s="18">
        <v>88.35</v>
      </c>
    </row>
    <row r="725" spans="1:11" x14ac:dyDescent="0.3">
      <c r="A725" s="18" t="s">
        <v>129</v>
      </c>
      <c r="B725" s="18" t="s">
        <v>818</v>
      </c>
      <c r="C725" s="18" t="s">
        <v>23</v>
      </c>
      <c r="D725" s="18" t="s">
        <v>810</v>
      </c>
      <c r="E725" s="18" t="s">
        <v>813</v>
      </c>
      <c r="F725" s="18">
        <v>727.78</v>
      </c>
      <c r="G725" s="18">
        <v>727.78</v>
      </c>
      <c r="H725" s="18">
        <v>95292</v>
      </c>
      <c r="I725" s="18">
        <v>697470</v>
      </c>
      <c r="J725" s="18">
        <v>697.47</v>
      </c>
      <c r="K725" s="18">
        <v>88.35</v>
      </c>
    </row>
    <row r="726" spans="1:11" x14ac:dyDescent="0.3">
      <c r="A726" s="18" t="s">
        <v>129</v>
      </c>
      <c r="B726" s="18" t="s">
        <v>814</v>
      </c>
      <c r="C726" s="18" t="s">
        <v>13</v>
      </c>
      <c r="D726" s="18" t="s">
        <v>812</v>
      </c>
      <c r="E726" s="18" t="s">
        <v>813</v>
      </c>
      <c r="F726" s="18">
        <v>2963</v>
      </c>
      <c r="G726" s="18">
        <v>2963</v>
      </c>
      <c r="H726" s="18">
        <v>95292</v>
      </c>
      <c r="I726" s="18">
        <v>697470</v>
      </c>
      <c r="J726" s="18">
        <v>697.47</v>
      </c>
      <c r="K726" s="18">
        <v>88.35</v>
      </c>
    </row>
    <row r="727" spans="1:11" x14ac:dyDescent="0.3">
      <c r="A727" s="18" t="s">
        <v>129</v>
      </c>
      <c r="B727" s="18" t="s">
        <v>809</v>
      </c>
      <c r="C727" s="18" t="s">
        <v>34</v>
      </c>
      <c r="D727" s="18" t="s">
        <v>810</v>
      </c>
      <c r="E727" s="18" t="s">
        <v>813</v>
      </c>
      <c r="F727" s="18">
        <v>4037.93</v>
      </c>
      <c r="G727" s="18">
        <v>4037.93</v>
      </c>
      <c r="H727" s="18">
        <v>95292</v>
      </c>
      <c r="I727" s="18">
        <v>697470</v>
      </c>
      <c r="J727" s="18">
        <v>697.47</v>
      </c>
      <c r="K727" s="18">
        <v>88.35</v>
      </c>
    </row>
    <row r="728" spans="1:11" x14ac:dyDescent="0.3">
      <c r="A728" s="18" t="s">
        <v>129</v>
      </c>
      <c r="B728" s="18" t="s">
        <v>818</v>
      </c>
      <c r="C728" s="18" t="s">
        <v>8</v>
      </c>
      <c r="D728" s="18" t="s">
        <v>812</v>
      </c>
      <c r="E728" s="18" t="s">
        <v>816</v>
      </c>
      <c r="F728" s="18">
        <v>1137917.95</v>
      </c>
      <c r="G728" s="18">
        <v>4294.03</v>
      </c>
      <c r="H728" s="18">
        <v>95292</v>
      </c>
      <c r="I728" s="18">
        <v>697470</v>
      </c>
      <c r="J728" s="18">
        <v>697.47</v>
      </c>
      <c r="K728" s="18">
        <v>88.35</v>
      </c>
    </row>
    <row r="729" spans="1:11" x14ac:dyDescent="0.3">
      <c r="A729" s="18" t="s">
        <v>129</v>
      </c>
      <c r="B729" s="18" t="s">
        <v>818</v>
      </c>
      <c r="C729" s="18" t="s">
        <v>34</v>
      </c>
      <c r="D729" s="18" t="s">
        <v>810</v>
      </c>
      <c r="E729" s="18" t="s">
        <v>813</v>
      </c>
      <c r="F729" s="18">
        <v>3592.6</v>
      </c>
      <c r="G729" s="18">
        <v>3592.6</v>
      </c>
      <c r="H729" s="18">
        <v>95292</v>
      </c>
      <c r="I729" s="18">
        <v>697470</v>
      </c>
      <c r="J729" s="18">
        <v>697.47</v>
      </c>
      <c r="K729" s="18">
        <v>88.35</v>
      </c>
    </row>
    <row r="730" spans="1:11" x14ac:dyDescent="0.3">
      <c r="A730" s="18" t="s">
        <v>129</v>
      </c>
      <c r="B730" s="18" t="s">
        <v>12</v>
      </c>
      <c r="C730" s="18" t="s">
        <v>23</v>
      </c>
      <c r="D730" s="18" t="s">
        <v>812</v>
      </c>
      <c r="E730" s="18" t="s">
        <v>811</v>
      </c>
      <c r="F730" s="18">
        <v>108247.15999999999</v>
      </c>
      <c r="G730" s="18">
        <v>3865.97</v>
      </c>
      <c r="H730" s="18">
        <v>95292</v>
      </c>
      <c r="I730" s="18">
        <v>697470</v>
      </c>
      <c r="J730" s="18">
        <v>697.47</v>
      </c>
      <c r="K730" s="18">
        <v>88.35</v>
      </c>
    </row>
    <row r="731" spans="1:11" x14ac:dyDescent="0.3">
      <c r="A731" s="18" t="s">
        <v>129</v>
      </c>
      <c r="B731" s="18" t="s">
        <v>814</v>
      </c>
      <c r="C731" s="18" t="s">
        <v>8</v>
      </c>
      <c r="D731" s="18" t="s">
        <v>812</v>
      </c>
      <c r="E731" s="18" t="s">
        <v>816</v>
      </c>
      <c r="F731" s="18">
        <v>1283009.2278177899</v>
      </c>
      <c r="G731" s="18">
        <v>4841.5442559161884</v>
      </c>
      <c r="H731" s="18">
        <v>95292</v>
      </c>
      <c r="I731" s="18">
        <v>697470</v>
      </c>
      <c r="J731" s="18">
        <v>697.47</v>
      </c>
      <c r="K731" s="18">
        <v>88.35</v>
      </c>
    </row>
    <row r="732" spans="1:11" x14ac:dyDescent="0.3">
      <c r="A732" s="18" t="s">
        <v>129</v>
      </c>
      <c r="B732" s="18" t="s">
        <v>814</v>
      </c>
      <c r="C732" s="18" t="s">
        <v>34</v>
      </c>
      <c r="D732" s="18" t="s">
        <v>817</v>
      </c>
      <c r="E732" s="18" t="s">
        <v>811</v>
      </c>
      <c r="F732" s="18">
        <v>127341.76000000001</v>
      </c>
      <c r="G732" s="18">
        <v>4547.92</v>
      </c>
      <c r="H732" s="18">
        <v>95292</v>
      </c>
      <c r="I732" s="18">
        <v>697470</v>
      </c>
      <c r="J732" s="18">
        <v>697.47</v>
      </c>
      <c r="K732" s="18">
        <v>88.35</v>
      </c>
    </row>
    <row r="733" spans="1:11" x14ac:dyDescent="0.3">
      <c r="A733" s="18" t="s">
        <v>129</v>
      </c>
      <c r="B733" s="18" t="s">
        <v>815</v>
      </c>
      <c r="C733" s="18" t="s">
        <v>34</v>
      </c>
      <c r="D733" s="18" t="s">
        <v>817</v>
      </c>
      <c r="E733" s="18" t="s">
        <v>811</v>
      </c>
      <c r="F733" s="18">
        <v>25741.8</v>
      </c>
      <c r="G733" s="18">
        <v>919.35</v>
      </c>
      <c r="H733" s="18">
        <v>95292</v>
      </c>
      <c r="I733" s="18">
        <v>697470</v>
      </c>
      <c r="J733" s="18">
        <v>697.47</v>
      </c>
      <c r="K733" s="18">
        <v>88.35</v>
      </c>
    </row>
    <row r="734" spans="1:11" x14ac:dyDescent="0.3">
      <c r="A734" s="18" t="s">
        <v>129</v>
      </c>
      <c r="B734" s="18" t="s">
        <v>12</v>
      </c>
      <c r="C734" s="18" t="s">
        <v>8</v>
      </c>
      <c r="D734" s="18" t="s">
        <v>817</v>
      </c>
      <c r="E734" s="18" t="s">
        <v>816</v>
      </c>
      <c r="F734" s="18">
        <v>151561.44999999998</v>
      </c>
      <c r="G734" s="18">
        <v>571.92999999999995</v>
      </c>
      <c r="H734" s="18">
        <v>95292</v>
      </c>
      <c r="I734" s="18">
        <v>697470</v>
      </c>
      <c r="J734" s="18">
        <v>697.47</v>
      </c>
      <c r="K734" s="18">
        <v>88.35</v>
      </c>
    </row>
    <row r="735" spans="1:11" x14ac:dyDescent="0.3">
      <c r="A735" s="18" t="s">
        <v>129</v>
      </c>
      <c r="B735" s="18" t="s">
        <v>818</v>
      </c>
      <c r="C735" s="18" t="s">
        <v>8</v>
      </c>
      <c r="D735" s="18" t="s">
        <v>812</v>
      </c>
      <c r="E735" s="18" t="s">
        <v>813</v>
      </c>
      <c r="F735" s="18">
        <v>4136.8180980639563</v>
      </c>
      <c r="G735" s="18">
        <v>4136.8180980639563</v>
      </c>
      <c r="H735" s="18">
        <v>95292</v>
      </c>
      <c r="I735" s="18">
        <v>697470</v>
      </c>
      <c r="J735" s="18">
        <v>697.47</v>
      </c>
      <c r="K735" s="18">
        <v>88.35</v>
      </c>
    </row>
    <row r="736" spans="1:11" x14ac:dyDescent="0.3">
      <c r="A736" s="18" t="s">
        <v>98</v>
      </c>
      <c r="B736" s="18" t="s">
        <v>12</v>
      </c>
      <c r="C736" s="18" t="s">
        <v>23</v>
      </c>
      <c r="D736" s="18" t="s">
        <v>817</v>
      </c>
      <c r="E736" s="18" t="s">
        <v>813</v>
      </c>
      <c r="F736" s="18">
        <v>4953.9799999999996</v>
      </c>
      <c r="G736" s="18">
        <v>4953.9799999999996</v>
      </c>
      <c r="H736" s="18">
        <v>26170</v>
      </c>
      <c r="I736" s="18">
        <v>8057540</v>
      </c>
      <c r="J736" s="18">
        <v>8057.54</v>
      </c>
      <c r="K736" s="18">
        <v>63.71</v>
      </c>
    </row>
    <row r="737" spans="1:11" x14ac:dyDescent="0.3">
      <c r="A737" s="18" t="s">
        <v>98</v>
      </c>
      <c r="B737" s="18" t="s">
        <v>809</v>
      </c>
      <c r="C737" s="18" t="s">
        <v>23</v>
      </c>
      <c r="D737" s="18" t="s">
        <v>812</v>
      </c>
      <c r="E737" s="18" t="s">
        <v>813</v>
      </c>
      <c r="F737" s="18">
        <v>695.19</v>
      </c>
      <c r="G737" s="18">
        <v>695.19</v>
      </c>
      <c r="H737" s="18">
        <v>26170</v>
      </c>
      <c r="I737" s="18">
        <v>8057540</v>
      </c>
      <c r="J737" s="18">
        <v>8057.54</v>
      </c>
      <c r="K737" s="18">
        <v>63.71</v>
      </c>
    </row>
    <row r="738" spans="1:11" x14ac:dyDescent="0.3">
      <c r="A738" s="18" t="s">
        <v>98</v>
      </c>
      <c r="B738" s="18" t="s">
        <v>815</v>
      </c>
      <c r="C738" s="18" t="s">
        <v>23</v>
      </c>
      <c r="D738" s="18" t="s">
        <v>812</v>
      </c>
      <c r="E738" s="18" t="s">
        <v>813</v>
      </c>
      <c r="F738" s="18">
        <v>3813.14</v>
      </c>
      <c r="G738" s="18">
        <v>3813.14</v>
      </c>
      <c r="H738" s="18">
        <v>26170</v>
      </c>
      <c r="I738" s="18">
        <v>8057540</v>
      </c>
      <c r="J738" s="18">
        <v>8057.54</v>
      </c>
      <c r="K738" s="18">
        <v>63.71</v>
      </c>
    </row>
    <row r="739" spans="1:11" x14ac:dyDescent="0.3">
      <c r="A739" s="18" t="s">
        <v>98</v>
      </c>
      <c r="B739" s="18" t="s">
        <v>809</v>
      </c>
      <c r="C739" s="18" t="s">
        <v>23</v>
      </c>
      <c r="D739" s="18" t="s">
        <v>812</v>
      </c>
      <c r="E739" s="18" t="s">
        <v>816</v>
      </c>
      <c r="F739" s="18">
        <v>1283474.5</v>
      </c>
      <c r="G739" s="18">
        <v>4843.3</v>
      </c>
      <c r="H739" s="18">
        <v>26170</v>
      </c>
      <c r="I739" s="18">
        <v>8057540</v>
      </c>
      <c r="J739" s="18">
        <v>8057.54</v>
      </c>
      <c r="K739" s="18">
        <v>63.71</v>
      </c>
    </row>
    <row r="740" spans="1:11" x14ac:dyDescent="0.3">
      <c r="A740" s="18" t="s">
        <v>98</v>
      </c>
      <c r="B740" s="18" t="s">
        <v>818</v>
      </c>
      <c r="C740" s="18" t="s">
        <v>34</v>
      </c>
      <c r="D740" s="18" t="s">
        <v>810</v>
      </c>
      <c r="E740" s="18" t="s">
        <v>816</v>
      </c>
      <c r="F740" s="18">
        <v>139440.35</v>
      </c>
      <c r="G740" s="18">
        <v>526.19000000000005</v>
      </c>
      <c r="H740" s="18">
        <v>26170</v>
      </c>
      <c r="I740" s="18">
        <v>8057540</v>
      </c>
      <c r="J740" s="18">
        <v>8057.54</v>
      </c>
      <c r="K740" s="18">
        <v>63.71</v>
      </c>
    </row>
    <row r="741" spans="1:11" x14ac:dyDescent="0.3">
      <c r="A741" s="18" t="s">
        <v>98</v>
      </c>
      <c r="B741" s="18" t="s">
        <v>12</v>
      </c>
      <c r="C741" s="18" t="s">
        <v>23</v>
      </c>
      <c r="D741" s="18" t="s">
        <v>812</v>
      </c>
      <c r="E741" s="18" t="s">
        <v>816</v>
      </c>
      <c r="F741" s="18">
        <v>1243213.05</v>
      </c>
      <c r="G741" s="18">
        <v>4691.37</v>
      </c>
      <c r="H741" s="18">
        <v>26170</v>
      </c>
      <c r="I741" s="18">
        <v>8057540</v>
      </c>
      <c r="J741" s="18">
        <v>8057.54</v>
      </c>
      <c r="K741" s="18">
        <v>63.71</v>
      </c>
    </row>
    <row r="742" spans="1:11" x14ac:dyDescent="0.3">
      <c r="A742" s="18" t="s">
        <v>60</v>
      </c>
      <c r="B742" s="18" t="s">
        <v>12</v>
      </c>
      <c r="C742" s="18" t="s">
        <v>34</v>
      </c>
      <c r="D742" s="18" t="s">
        <v>812</v>
      </c>
      <c r="E742" s="18" t="s">
        <v>816</v>
      </c>
      <c r="F742" s="18">
        <v>143717.45000000001</v>
      </c>
      <c r="G742" s="18">
        <v>542.33000000000004</v>
      </c>
      <c r="H742" s="18">
        <v>25148</v>
      </c>
      <c r="I742" s="18">
        <v>9604550</v>
      </c>
      <c r="J742" s="18">
        <v>9604.5499999999993</v>
      </c>
      <c r="K742" s="18">
        <v>63.47</v>
      </c>
    </row>
    <row r="743" spans="1:11" x14ac:dyDescent="0.3">
      <c r="A743" s="18" t="s">
        <v>60</v>
      </c>
      <c r="B743" s="18" t="s">
        <v>818</v>
      </c>
      <c r="C743" s="18" t="s">
        <v>13</v>
      </c>
      <c r="D743" s="18" t="s">
        <v>810</v>
      </c>
      <c r="E743" s="18" t="s">
        <v>811</v>
      </c>
      <c r="F743" s="18">
        <v>90434.96</v>
      </c>
      <c r="G743" s="18">
        <v>3229.82</v>
      </c>
      <c r="H743" s="18">
        <v>25148</v>
      </c>
      <c r="I743" s="18">
        <v>9604550</v>
      </c>
      <c r="J743" s="18">
        <v>9604.5499999999993</v>
      </c>
      <c r="K743" s="18">
        <v>63.47</v>
      </c>
    </row>
    <row r="744" spans="1:11" x14ac:dyDescent="0.3">
      <c r="A744" s="18" t="s">
        <v>60</v>
      </c>
      <c r="B744" s="18" t="s">
        <v>818</v>
      </c>
      <c r="C744" s="18" t="s">
        <v>8</v>
      </c>
      <c r="D744" s="18" t="s">
        <v>817</v>
      </c>
      <c r="E744" s="18" t="s">
        <v>816</v>
      </c>
      <c r="F744" s="18">
        <v>154876.6</v>
      </c>
      <c r="G744" s="18">
        <v>584.44000000000005</v>
      </c>
      <c r="H744" s="18">
        <v>25148</v>
      </c>
      <c r="I744" s="18">
        <v>9604550</v>
      </c>
      <c r="J744" s="18">
        <v>9604.5499999999993</v>
      </c>
      <c r="K744" s="18">
        <v>63.47</v>
      </c>
    </row>
    <row r="745" spans="1:11" x14ac:dyDescent="0.3">
      <c r="A745" s="18" t="s">
        <v>60</v>
      </c>
      <c r="B745" s="18" t="s">
        <v>809</v>
      </c>
      <c r="C745" s="18" t="s">
        <v>34</v>
      </c>
      <c r="D745" s="18" t="s">
        <v>812</v>
      </c>
      <c r="E745" s="18" t="s">
        <v>813</v>
      </c>
      <c r="F745" s="18">
        <v>4134.2097935191114</v>
      </c>
      <c r="G745" s="18">
        <v>4134.2097935191114</v>
      </c>
      <c r="H745" s="18">
        <v>25148</v>
      </c>
      <c r="I745" s="18">
        <v>9604550</v>
      </c>
      <c r="J745" s="18">
        <v>9604.5499999999993</v>
      </c>
      <c r="K745" s="18">
        <v>63.47</v>
      </c>
    </row>
    <row r="746" spans="1:11" x14ac:dyDescent="0.3">
      <c r="A746" s="18" t="s">
        <v>60</v>
      </c>
      <c r="B746" s="18" t="s">
        <v>809</v>
      </c>
      <c r="C746" s="18" t="s">
        <v>8</v>
      </c>
      <c r="D746" s="18" t="s">
        <v>817</v>
      </c>
      <c r="E746" s="18" t="s">
        <v>816</v>
      </c>
      <c r="F746" s="18">
        <v>391214.2</v>
      </c>
      <c r="G746" s="18">
        <v>1476.28</v>
      </c>
      <c r="H746" s="18">
        <v>25148</v>
      </c>
      <c r="I746" s="18">
        <v>9604550</v>
      </c>
      <c r="J746" s="18">
        <v>9604.5499999999993</v>
      </c>
      <c r="K746" s="18">
        <v>63.47</v>
      </c>
    </row>
    <row r="747" spans="1:11" x14ac:dyDescent="0.3">
      <c r="A747" s="18" t="s">
        <v>60</v>
      </c>
      <c r="B747" s="18" t="s">
        <v>12</v>
      </c>
      <c r="C747" s="18" t="s">
        <v>8</v>
      </c>
      <c r="D747" s="18" t="s">
        <v>817</v>
      </c>
      <c r="E747" s="18" t="s">
        <v>811</v>
      </c>
      <c r="F747" s="18">
        <v>140780.12771392433</v>
      </c>
      <c r="G747" s="18">
        <v>5027.8617040687259</v>
      </c>
      <c r="H747" s="18">
        <v>25148</v>
      </c>
      <c r="I747" s="18">
        <v>9604550</v>
      </c>
      <c r="J747" s="18">
        <v>9604.5499999999993</v>
      </c>
      <c r="K747" s="18">
        <v>63.47</v>
      </c>
    </row>
    <row r="748" spans="1:11" x14ac:dyDescent="0.3">
      <c r="A748" s="18" t="s">
        <v>188</v>
      </c>
      <c r="B748" s="18" t="s">
        <v>815</v>
      </c>
      <c r="C748" s="18" t="s">
        <v>13</v>
      </c>
      <c r="D748" s="18" t="s">
        <v>812</v>
      </c>
      <c r="E748" s="18" t="s">
        <v>816</v>
      </c>
      <c r="F748" s="18">
        <v>212556.5</v>
      </c>
      <c r="G748" s="18">
        <v>802.1</v>
      </c>
      <c r="H748" s="18">
        <v>60513</v>
      </c>
      <c r="I748" s="18">
        <v>4578160</v>
      </c>
      <c r="J748" s="18">
        <v>4578.16</v>
      </c>
      <c r="K748" s="18">
        <v>65.53</v>
      </c>
    </row>
    <row r="749" spans="1:11" x14ac:dyDescent="0.3">
      <c r="A749" s="18" t="s">
        <v>188</v>
      </c>
      <c r="B749" s="18" t="s">
        <v>815</v>
      </c>
      <c r="C749" s="18" t="s">
        <v>23</v>
      </c>
      <c r="D749" s="18" t="s">
        <v>812</v>
      </c>
      <c r="E749" s="18" t="s">
        <v>816</v>
      </c>
      <c r="F749" s="18">
        <v>1287669.45</v>
      </c>
      <c r="G749" s="18">
        <v>4859.13</v>
      </c>
      <c r="H749" s="18">
        <v>60513</v>
      </c>
      <c r="I749" s="18">
        <v>4578160</v>
      </c>
      <c r="J749" s="18">
        <v>4578.16</v>
      </c>
      <c r="K749" s="18">
        <v>65.53</v>
      </c>
    </row>
    <row r="750" spans="1:11" x14ac:dyDescent="0.3">
      <c r="A750" s="18" t="s">
        <v>188</v>
      </c>
      <c r="B750" s="18" t="s">
        <v>12</v>
      </c>
      <c r="C750" s="18" t="s">
        <v>8</v>
      </c>
      <c r="D750" s="18" t="s">
        <v>810</v>
      </c>
      <c r="E750" s="18" t="s">
        <v>811</v>
      </c>
      <c r="F750" s="18">
        <v>97901.72</v>
      </c>
      <c r="G750" s="18">
        <v>3496.49</v>
      </c>
      <c r="H750" s="18">
        <v>60513</v>
      </c>
      <c r="I750" s="18">
        <v>4578160</v>
      </c>
      <c r="J750" s="18">
        <v>4578.16</v>
      </c>
      <c r="K750" s="18">
        <v>65.53</v>
      </c>
    </row>
    <row r="751" spans="1:11" x14ac:dyDescent="0.3">
      <c r="A751" s="18" t="s">
        <v>188</v>
      </c>
      <c r="B751" s="18" t="s">
        <v>815</v>
      </c>
      <c r="C751" s="18" t="s">
        <v>13</v>
      </c>
      <c r="D751" s="18" t="s">
        <v>810</v>
      </c>
      <c r="E751" s="18" t="s">
        <v>813</v>
      </c>
      <c r="F751" s="18">
        <v>2226.6</v>
      </c>
      <c r="G751" s="18">
        <v>2226.6</v>
      </c>
      <c r="H751" s="18">
        <v>60513</v>
      </c>
      <c r="I751" s="18">
        <v>4578160</v>
      </c>
      <c r="J751" s="18">
        <v>4578.16</v>
      </c>
      <c r="K751" s="18">
        <v>65.53</v>
      </c>
    </row>
    <row r="752" spans="1:11" x14ac:dyDescent="0.3">
      <c r="A752" s="18" t="s">
        <v>188</v>
      </c>
      <c r="B752" s="18" t="s">
        <v>12</v>
      </c>
      <c r="C752" s="18" t="s">
        <v>8</v>
      </c>
      <c r="D752" s="18" t="s">
        <v>812</v>
      </c>
      <c r="E752" s="18" t="s">
        <v>813</v>
      </c>
      <c r="F752" s="18">
        <v>2192.52</v>
      </c>
      <c r="G752" s="18">
        <v>2192.52</v>
      </c>
      <c r="H752" s="18">
        <v>60513</v>
      </c>
      <c r="I752" s="18">
        <v>4578160</v>
      </c>
      <c r="J752" s="18">
        <v>4578.16</v>
      </c>
      <c r="K752" s="18">
        <v>65.53</v>
      </c>
    </row>
    <row r="753" spans="1:11" x14ac:dyDescent="0.3">
      <c r="A753" s="18" t="s">
        <v>188</v>
      </c>
      <c r="B753" s="18" t="s">
        <v>815</v>
      </c>
      <c r="C753" s="18" t="s">
        <v>23</v>
      </c>
      <c r="D753" s="18" t="s">
        <v>812</v>
      </c>
      <c r="E753" s="18" t="s">
        <v>811</v>
      </c>
      <c r="F753" s="18">
        <v>121768.07999999999</v>
      </c>
      <c r="G753" s="18">
        <v>4348.8599999999997</v>
      </c>
      <c r="H753" s="18">
        <v>60513</v>
      </c>
      <c r="I753" s="18">
        <v>4578160</v>
      </c>
      <c r="J753" s="18">
        <v>4578.16</v>
      </c>
      <c r="K753" s="18">
        <v>65.53</v>
      </c>
    </row>
    <row r="754" spans="1:11" x14ac:dyDescent="0.3">
      <c r="A754" s="18" t="s">
        <v>188</v>
      </c>
      <c r="B754" s="18" t="s">
        <v>814</v>
      </c>
      <c r="C754" s="18" t="s">
        <v>8</v>
      </c>
      <c r="D754" s="18" t="s">
        <v>810</v>
      </c>
      <c r="E754" s="18" t="s">
        <v>816</v>
      </c>
      <c r="F754" s="18">
        <v>1029832.3999999999</v>
      </c>
      <c r="G754" s="18">
        <v>3886.16</v>
      </c>
      <c r="H754" s="18">
        <v>60513</v>
      </c>
      <c r="I754" s="18">
        <v>4578160</v>
      </c>
      <c r="J754" s="18">
        <v>4578.16</v>
      </c>
      <c r="K754" s="18">
        <v>65.53</v>
      </c>
    </row>
    <row r="755" spans="1:11" x14ac:dyDescent="0.3">
      <c r="A755" s="18" t="s">
        <v>188</v>
      </c>
      <c r="B755" s="18" t="s">
        <v>818</v>
      </c>
      <c r="C755" s="18" t="s">
        <v>13</v>
      </c>
      <c r="D755" s="18" t="s">
        <v>812</v>
      </c>
      <c r="E755" s="18" t="s">
        <v>816</v>
      </c>
      <c r="F755" s="18">
        <v>881713.29999999993</v>
      </c>
      <c r="G755" s="18">
        <v>3327.22</v>
      </c>
      <c r="H755" s="18">
        <v>60513</v>
      </c>
      <c r="I755" s="18">
        <v>4578160</v>
      </c>
      <c r="J755" s="18">
        <v>4578.16</v>
      </c>
      <c r="K755" s="18">
        <v>65.53</v>
      </c>
    </row>
    <row r="756" spans="1:11" x14ac:dyDescent="0.3">
      <c r="A756" s="18" t="s">
        <v>188</v>
      </c>
      <c r="B756" s="18" t="s">
        <v>809</v>
      </c>
      <c r="C756" s="18" t="s">
        <v>13</v>
      </c>
      <c r="D756" s="18" t="s">
        <v>817</v>
      </c>
      <c r="E756" s="18" t="s">
        <v>816</v>
      </c>
      <c r="F756" s="18">
        <v>275557.59999999998</v>
      </c>
      <c r="G756" s="18">
        <v>1039.8399999999999</v>
      </c>
      <c r="H756" s="18">
        <v>60513</v>
      </c>
      <c r="I756" s="18">
        <v>4578160</v>
      </c>
      <c r="J756" s="18">
        <v>4578.16</v>
      </c>
      <c r="K756" s="18">
        <v>65.53</v>
      </c>
    </row>
    <row r="757" spans="1:11" x14ac:dyDescent="0.3">
      <c r="A757" s="18" t="s">
        <v>188</v>
      </c>
      <c r="B757" s="18" t="s">
        <v>814</v>
      </c>
      <c r="C757" s="18" t="s">
        <v>8</v>
      </c>
      <c r="D757" s="18" t="s">
        <v>810</v>
      </c>
      <c r="E757" s="18" t="s">
        <v>811</v>
      </c>
      <c r="F757" s="18">
        <v>107187.92</v>
      </c>
      <c r="G757" s="18">
        <v>3828.14</v>
      </c>
      <c r="H757" s="18">
        <v>60513</v>
      </c>
      <c r="I757" s="18">
        <v>4578160</v>
      </c>
      <c r="J757" s="18">
        <v>4578.16</v>
      </c>
      <c r="K757" s="18">
        <v>65.53</v>
      </c>
    </row>
    <row r="758" spans="1:11" x14ac:dyDescent="0.3">
      <c r="A758" s="18" t="s">
        <v>190</v>
      </c>
      <c r="B758" s="18" t="s">
        <v>809</v>
      </c>
      <c r="C758" s="18" t="s">
        <v>13</v>
      </c>
      <c r="D758" s="18" t="s">
        <v>812</v>
      </c>
      <c r="E758" s="18" t="s">
        <v>816</v>
      </c>
      <c r="F758" s="18">
        <v>922547.15</v>
      </c>
      <c r="G758" s="18">
        <v>3481.31</v>
      </c>
      <c r="H758" s="18">
        <v>41953</v>
      </c>
      <c r="I758" s="18">
        <v>2379140</v>
      </c>
      <c r="J758" s="18">
        <v>2379.14</v>
      </c>
      <c r="K758" s="18">
        <v>65.67</v>
      </c>
    </row>
    <row r="759" spans="1:11" x14ac:dyDescent="0.3">
      <c r="A759" s="18" t="s">
        <v>190</v>
      </c>
      <c r="B759" s="18" t="s">
        <v>818</v>
      </c>
      <c r="C759" s="18" t="s">
        <v>8</v>
      </c>
      <c r="D759" s="18" t="s">
        <v>812</v>
      </c>
      <c r="E759" s="18" t="s">
        <v>813</v>
      </c>
      <c r="F759" s="18">
        <v>2332.1231007980609</v>
      </c>
      <c r="G759" s="18">
        <v>2332.1231007980609</v>
      </c>
      <c r="H759" s="18">
        <v>41953</v>
      </c>
      <c r="I759" s="18">
        <v>2379140</v>
      </c>
      <c r="J759" s="18">
        <v>2379.14</v>
      </c>
      <c r="K759" s="18">
        <v>65.67</v>
      </c>
    </row>
    <row r="760" spans="1:11" x14ac:dyDescent="0.3">
      <c r="A760" s="18" t="s">
        <v>190</v>
      </c>
      <c r="B760" s="18" t="s">
        <v>814</v>
      </c>
      <c r="C760" s="18" t="s">
        <v>8</v>
      </c>
      <c r="D760" s="18" t="s">
        <v>817</v>
      </c>
      <c r="E760" s="18" t="s">
        <v>811</v>
      </c>
      <c r="F760" s="18">
        <v>130076.65993583247</v>
      </c>
      <c r="G760" s="18">
        <v>4645.5949977083028</v>
      </c>
      <c r="H760" s="18">
        <v>41953</v>
      </c>
      <c r="I760" s="18">
        <v>2379140</v>
      </c>
      <c r="J760" s="18">
        <v>2379.14</v>
      </c>
      <c r="K760" s="18">
        <v>65.67</v>
      </c>
    </row>
    <row r="761" spans="1:11" x14ac:dyDescent="0.3">
      <c r="A761" s="18" t="s">
        <v>190</v>
      </c>
      <c r="B761" s="18" t="s">
        <v>814</v>
      </c>
      <c r="C761" s="18" t="s">
        <v>23</v>
      </c>
      <c r="D761" s="18" t="s">
        <v>810</v>
      </c>
      <c r="E761" s="18" t="s">
        <v>816</v>
      </c>
      <c r="F761" s="18">
        <v>655101.19999999995</v>
      </c>
      <c r="G761" s="18">
        <v>2472.08</v>
      </c>
      <c r="H761" s="18">
        <v>41953</v>
      </c>
      <c r="I761" s="18">
        <v>2379140</v>
      </c>
      <c r="J761" s="18">
        <v>2379.14</v>
      </c>
      <c r="K761" s="18">
        <v>65.67</v>
      </c>
    </row>
    <row r="762" spans="1:11" x14ac:dyDescent="0.3">
      <c r="A762" s="18" t="s">
        <v>190</v>
      </c>
      <c r="B762" s="18" t="s">
        <v>818</v>
      </c>
      <c r="C762" s="18" t="s">
        <v>34</v>
      </c>
      <c r="D762" s="18" t="s">
        <v>812</v>
      </c>
      <c r="E762" s="18" t="s">
        <v>813</v>
      </c>
      <c r="F762" s="18">
        <v>1979.48</v>
      </c>
      <c r="G762" s="18">
        <v>1979.48</v>
      </c>
      <c r="H762" s="18">
        <v>41953</v>
      </c>
      <c r="I762" s="18">
        <v>2379140</v>
      </c>
      <c r="J762" s="18">
        <v>2379.14</v>
      </c>
      <c r="K762" s="18">
        <v>65.67</v>
      </c>
    </row>
    <row r="763" spans="1:11" x14ac:dyDescent="0.3">
      <c r="A763" s="18" t="s">
        <v>190</v>
      </c>
      <c r="B763" s="18" t="s">
        <v>814</v>
      </c>
      <c r="C763" s="18" t="s">
        <v>13</v>
      </c>
      <c r="D763" s="18" t="s">
        <v>817</v>
      </c>
      <c r="E763" s="18" t="s">
        <v>813</v>
      </c>
      <c r="F763" s="18">
        <v>2226.371184582415</v>
      </c>
      <c r="G763" s="18">
        <v>2226.371184582415</v>
      </c>
      <c r="H763" s="18">
        <v>41953</v>
      </c>
      <c r="I763" s="18">
        <v>2379140</v>
      </c>
      <c r="J763" s="18">
        <v>2379.14</v>
      </c>
      <c r="K763" s="18">
        <v>65.67</v>
      </c>
    </row>
    <row r="764" spans="1:11" x14ac:dyDescent="0.3">
      <c r="A764" s="18" t="s">
        <v>190</v>
      </c>
      <c r="B764" s="18" t="s">
        <v>809</v>
      </c>
      <c r="C764" s="18" t="s">
        <v>8</v>
      </c>
      <c r="D764" s="18" t="s">
        <v>812</v>
      </c>
      <c r="E764" s="18" t="s">
        <v>816</v>
      </c>
      <c r="F764" s="18">
        <v>495319.45</v>
      </c>
      <c r="G764" s="18">
        <v>1869.13</v>
      </c>
      <c r="H764" s="18">
        <v>41953</v>
      </c>
      <c r="I764" s="18">
        <v>2379140</v>
      </c>
      <c r="J764" s="18">
        <v>2379.14</v>
      </c>
      <c r="K764" s="18">
        <v>65.67</v>
      </c>
    </row>
    <row r="765" spans="1:11" x14ac:dyDescent="0.3">
      <c r="A765" s="18" t="s">
        <v>190</v>
      </c>
      <c r="B765" s="18" t="s">
        <v>815</v>
      </c>
      <c r="C765" s="18" t="s">
        <v>8</v>
      </c>
      <c r="D765" s="18" t="s">
        <v>817</v>
      </c>
      <c r="E765" s="18" t="s">
        <v>811</v>
      </c>
      <c r="F765" s="18">
        <v>105303.52</v>
      </c>
      <c r="G765" s="18">
        <v>3760.84</v>
      </c>
      <c r="H765" s="18">
        <v>41953</v>
      </c>
      <c r="I765" s="18">
        <v>2379140</v>
      </c>
      <c r="J765" s="18">
        <v>2379.14</v>
      </c>
      <c r="K765" s="18">
        <v>65.67</v>
      </c>
    </row>
    <row r="766" spans="1:11" x14ac:dyDescent="0.3">
      <c r="A766" s="18" t="s">
        <v>190</v>
      </c>
      <c r="B766" s="18" t="s">
        <v>12</v>
      </c>
      <c r="C766" s="18" t="s">
        <v>13</v>
      </c>
      <c r="D766" s="18" t="s">
        <v>812</v>
      </c>
      <c r="E766" s="18" t="s">
        <v>811</v>
      </c>
      <c r="F766" s="18">
        <v>122578.12</v>
      </c>
      <c r="G766" s="18">
        <v>4377.79</v>
      </c>
      <c r="H766" s="18">
        <v>41953</v>
      </c>
      <c r="I766" s="18">
        <v>2379140</v>
      </c>
      <c r="J766" s="18">
        <v>2379.14</v>
      </c>
      <c r="K766" s="18">
        <v>65.67</v>
      </c>
    </row>
    <row r="767" spans="1:11" x14ac:dyDescent="0.3">
      <c r="A767" s="18" t="s">
        <v>190</v>
      </c>
      <c r="B767" s="18" t="s">
        <v>815</v>
      </c>
      <c r="C767" s="18" t="s">
        <v>23</v>
      </c>
      <c r="D767" s="18" t="s">
        <v>812</v>
      </c>
      <c r="E767" s="18" t="s">
        <v>813</v>
      </c>
      <c r="F767" s="18">
        <v>1288.6939265300091</v>
      </c>
      <c r="G767" s="18">
        <v>1288.6939265300091</v>
      </c>
      <c r="H767" s="18">
        <v>41953</v>
      </c>
      <c r="I767" s="18">
        <v>2379140</v>
      </c>
      <c r="J767" s="18">
        <v>2379.14</v>
      </c>
      <c r="K767" s="18">
        <v>65.67</v>
      </c>
    </row>
    <row r="768" spans="1:11" x14ac:dyDescent="0.3">
      <c r="A768" s="18" t="s">
        <v>64</v>
      </c>
      <c r="B768" s="18" t="s">
        <v>818</v>
      </c>
      <c r="C768" s="18" t="s">
        <v>8</v>
      </c>
      <c r="D768" s="18" t="s">
        <v>817</v>
      </c>
      <c r="E768" s="18" t="s">
        <v>811</v>
      </c>
      <c r="F768" s="18">
        <v>31780.84</v>
      </c>
      <c r="G768" s="18">
        <v>1135.03</v>
      </c>
      <c r="H768" s="18">
        <v>52836</v>
      </c>
      <c r="I768" s="18">
        <v>9330300</v>
      </c>
      <c r="J768" s="18">
        <v>9330.2999999999993</v>
      </c>
      <c r="K768" s="18">
        <v>87.27</v>
      </c>
    </row>
    <row r="769" spans="1:11" x14ac:dyDescent="0.3">
      <c r="A769" s="18" t="s">
        <v>64</v>
      </c>
      <c r="B769" s="18" t="s">
        <v>818</v>
      </c>
      <c r="C769" s="18" t="s">
        <v>23</v>
      </c>
      <c r="D769" s="18" t="s">
        <v>812</v>
      </c>
      <c r="E769" s="18" t="s">
        <v>813</v>
      </c>
      <c r="F769" s="18">
        <v>4728.95</v>
      </c>
      <c r="G769" s="18">
        <v>4728.95</v>
      </c>
      <c r="H769" s="18">
        <v>52836</v>
      </c>
      <c r="I769" s="18">
        <v>9330300</v>
      </c>
      <c r="J769" s="18">
        <v>9330.2999999999993</v>
      </c>
      <c r="K769" s="18">
        <v>87.27</v>
      </c>
    </row>
    <row r="770" spans="1:11" x14ac:dyDescent="0.3">
      <c r="A770" s="18" t="s">
        <v>64</v>
      </c>
      <c r="B770" s="18" t="s">
        <v>818</v>
      </c>
      <c r="C770" s="18" t="s">
        <v>13</v>
      </c>
      <c r="D770" s="18" t="s">
        <v>817</v>
      </c>
      <c r="E770" s="18" t="s">
        <v>811</v>
      </c>
      <c r="F770" s="18">
        <v>136382.96</v>
      </c>
      <c r="G770" s="18">
        <v>4870.82</v>
      </c>
      <c r="H770" s="18">
        <v>52836</v>
      </c>
      <c r="I770" s="18">
        <v>9330300</v>
      </c>
      <c r="J770" s="18">
        <v>9330.2999999999993</v>
      </c>
      <c r="K770" s="18">
        <v>87.27</v>
      </c>
    </row>
    <row r="771" spans="1:11" x14ac:dyDescent="0.3">
      <c r="A771" s="18" t="s">
        <v>64</v>
      </c>
      <c r="B771" s="18" t="s">
        <v>815</v>
      </c>
      <c r="C771" s="18" t="s">
        <v>8</v>
      </c>
      <c r="D771" s="18" t="s">
        <v>810</v>
      </c>
      <c r="E771" s="18" t="s">
        <v>811</v>
      </c>
      <c r="F771" s="18">
        <v>4681.88</v>
      </c>
      <c r="G771" s="18">
        <v>167.21</v>
      </c>
      <c r="H771" s="18">
        <v>52836</v>
      </c>
      <c r="I771" s="18">
        <v>9330300</v>
      </c>
      <c r="J771" s="18">
        <v>9330.2999999999993</v>
      </c>
      <c r="K771" s="18">
        <v>87.27</v>
      </c>
    </row>
    <row r="772" spans="1:11" x14ac:dyDescent="0.3">
      <c r="A772" s="18" t="s">
        <v>64</v>
      </c>
      <c r="B772" s="18" t="s">
        <v>818</v>
      </c>
      <c r="C772" s="18" t="s">
        <v>8</v>
      </c>
      <c r="D772" s="18" t="s">
        <v>817</v>
      </c>
      <c r="E772" s="18" t="s">
        <v>816</v>
      </c>
      <c r="F772" s="18">
        <v>584017.60000000009</v>
      </c>
      <c r="G772" s="18">
        <v>2203.84</v>
      </c>
      <c r="H772" s="18">
        <v>52836</v>
      </c>
      <c r="I772" s="18">
        <v>9330300</v>
      </c>
      <c r="J772" s="18">
        <v>9330.2999999999993</v>
      </c>
      <c r="K772" s="18">
        <v>87.27</v>
      </c>
    </row>
    <row r="773" spans="1:11" x14ac:dyDescent="0.3">
      <c r="A773" s="18" t="s">
        <v>64</v>
      </c>
      <c r="B773" s="18" t="s">
        <v>818</v>
      </c>
      <c r="C773" s="18" t="s">
        <v>8</v>
      </c>
      <c r="D773" s="18" t="s">
        <v>817</v>
      </c>
      <c r="E773" s="18" t="s">
        <v>811</v>
      </c>
      <c r="F773" s="18">
        <v>16514.68</v>
      </c>
      <c r="G773" s="18">
        <v>589.80999999999995</v>
      </c>
      <c r="H773" s="18">
        <v>52836</v>
      </c>
      <c r="I773" s="18">
        <v>9330300</v>
      </c>
      <c r="J773" s="18">
        <v>9330.2999999999993</v>
      </c>
      <c r="K773" s="18">
        <v>87.27</v>
      </c>
    </row>
    <row r="774" spans="1:11" x14ac:dyDescent="0.3">
      <c r="A774" s="18" t="s">
        <v>64</v>
      </c>
      <c r="B774" s="18" t="s">
        <v>12</v>
      </c>
      <c r="C774" s="18" t="s">
        <v>8</v>
      </c>
      <c r="D774" s="18" t="s">
        <v>817</v>
      </c>
      <c r="E774" s="18" t="s">
        <v>813</v>
      </c>
      <c r="F774" s="18">
        <v>4290.7299999999996</v>
      </c>
      <c r="G774" s="18">
        <v>4290.7299999999996</v>
      </c>
      <c r="H774" s="18">
        <v>52836</v>
      </c>
      <c r="I774" s="18">
        <v>9330300</v>
      </c>
      <c r="J774" s="18">
        <v>9330.2999999999993</v>
      </c>
      <c r="K774" s="18">
        <v>87.27</v>
      </c>
    </row>
    <row r="775" spans="1:11" x14ac:dyDescent="0.3">
      <c r="A775" s="18" t="s">
        <v>64</v>
      </c>
      <c r="B775" s="18" t="s">
        <v>815</v>
      </c>
      <c r="C775" s="18" t="s">
        <v>23</v>
      </c>
      <c r="D775" s="18" t="s">
        <v>812</v>
      </c>
      <c r="E775" s="18" t="s">
        <v>813</v>
      </c>
      <c r="F775" s="18">
        <v>3286.05</v>
      </c>
      <c r="G775" s="18">
        <v>3286.05</v>
      </c>
      <c r="H775" s="18">
        <v>52836</v>
      </c>
      <c r="I775" s="18">
        <v>9330300</v>
      </c>
      <c r="J775" s="18">
        <v>9330.2999999999993</v>
      </c>
      <c r="K775" s="18">
        <v>87.27</v>
      </c>
    </row>
    <row r="776" spans="1:11" x14ac:dyDescent="0.3">
      <c r="A776" s="18" t="s">
        <v>64</v>
      </c>
      <c r="B776" s="18" t="s">
        <v>12</v>
      </c>
      <c r="C776" s="18" t="s">
        <v>8</v>
      </c>
      <c r="D776" s="18" t="s">
        <v>812</v>
      </c>
      <c r="E776" s="18" t="s">
        <v>813</v>
      </c>
      <c r="F776" s="18">
        <v>489.88</v>
      </c>
      <c r="G776" s="18">
        <v>489.88</v>
      </c>
      <c r="H776" s="18">
        <v>52836</v>
      </c>
      <c r="I776" s="18">
        <v>9330300</v>
      </c>
      <c r="J776" s="18">
        <v>9330.2999999999993</v>
      </c>
      <c r="K776" s="18">
        <v>87.27</v>
      </c>
    </row>
    <row r="777" spans="1:11" x14ac:dyDescent="0.3">
      <c r="A777" s="18" t="s">
        <v>64</v>
      </c>
      <c r="B777" s="18" t="s">
        <v>818</v>
      </c>
      <c r="C777" s="18" t="s">
        <v>8</v>
      </c>
      <c r="D777" s="18" t="s">
        <v>817</v>
      </c>
      <c r="E777" s="18" t="s">
        <v>811</v>
      </c>
      <c r="F777" s="18">
        <v>69128.92</v>
      </c>
      <c r="G777" s="18">
        <v>2468.89</v>
      </c>
      <c r="H777" s="18">
        <v>52836</v>
      </c>
      <c r="I777" s="18">
        <v>9330300</v>
      </c>
      <c r="J777" s="18">
        <v>9330.2999999999993</v>
      </c>
      <c r="K777" s="18">
        <v>87.27</v>
      </c>
    </row>
    <row r="778" spans="1:11" x14ac:dyDescent="0.3">
      <c r="A778" s="18" t="s">
        <v>64</v>
      </c>
      <c r="B778" s="18" t="s">
        <v>12</v>
      </c>
      <c r="C778" s="18" t="s">
        <v>8</v>
      </c>
      <c r="D778" s="18" t="s">
        <v>810</v>
      </c>
      <c r="E778" s="18" t="s">
        <v>816</v>
      </c>
      <c r="F778" s="18">
        <v>971884.85</v>
      </c>
      <c r="G778" s="18">
        <v>3667.49</v>
      </c>
      <c r="H778" s="18">
        <v>52836</v>
      </c>
      <c r="I778" s="18">
        <v>9330300</v>
      </c>
      <c r="J778" s="18">
        <v>9330.2999999999993</v>
      </c>
      <c r="K778" s="18">
        <v>87.27</v>
      </c>
    </row>
    <row r="779" spans="1:11" x14ac:dyDescent="0.3">
      <c r="A779" s="18" t="s">
        <v>64</v>
      </c>
      <c r="B779" s="18" t="s">
        <v>12</v>
      </c>
      <c r="C779" s="18" t="s">
        <v>8</v>
      </c>
      <c r="D779" s="18" t="s">
        <v>817</v>
      </c>
      <c r="E779" s="18" t="s">
        <v>813</v>
      </c>
      <c r="F779" s="18">
        <v>3726.94</v>
      </c>
      <c r="G779" s="18">
        <v>3726.94</v>
      </c>
      <c r="H779" s="18">
        <v>52836</v>
      </c>
      <c r="I779" s="18">
        <v>9330300</v>
      </c>
      <c r="J779" s="18">
        <v>9330.2999999999993</v>
      </c>
      <c r="K779" s="18">
        <v>87.27</v>
      </c>
    </row>
    <row r="780" spans="1:11" x14ac:dyDescent="0.3">
      <c r="A780" s="18" t="s">
        <v>64</v>
      </c>
      <c r="B780" s="18" t="s">
        <v>815</v>
      </c>
      <c r="C780" s="18" t="s">
        <v>23</v>
      </c>
      <c r="D780" s="18" t="s">
        <v>810</v>
      </c>
      <c r="E780" s="18" t="s">
        <v>816</v>
      </c>
      <c r="F780" s="18">
        <v>463492.95</v>
      </c>
      <c r="G780" s="18">
        <v>1749.03</v>
      </c>
      <c r="H780" s="18">
        <v>52836</v>
      </c>
      <c r="I780" s="18">
        <v>9330300</v>
      </c>
      <c r="J780" s="18">
        <v>9330.2999999999993</v>
      </c>
      <c r="K780" s="18">
        <v>87.27</v>
      </c>
    </row>
    <row r="781" spans="1:11" x14ac:dyDescent="0.3">
      <c r="A781" s="18" t="s">
        <v>64</v>
      </c>
      <c r="B781" s="18" t="s">
        <v>815</v>
      </c>
      <c r="C781" s="18" t="s">
        <v>8</v>
      </c>
      <c r="D781" s="18" t="s">
        <v>810</v>
      </c>
      <c r="E781" s="18" t="s">
        <v>811</v>
      </c>
      <c r="F781" s="18">
        <v>50848.84</v>
      </c>
      <c r="G781" s="18">
        <v>1816.03</v>
      </c>
      <c r="H781" s="18">
        <v>52836</v>
      </c>
      <c r="I781" s="18">
        <v>9330300</v>
      </c>
      <c r="J781" s="18">
        <v>9330.2999999999993</v>
      </c>
      <c r="K781" s="18">
        <v>87.27</v>
      </c>
    </row>
    <row r="782" spans="1:11" x14ac:dyDescent="0.3">
      <c r="A782" s="18" t="s">
        <v>64</v>
      </c>
      <c r="B782" s="18" t="s">
        <v>818</v>
      </c>
      <c r="C782" s="18" t="s">
        <v>13</v>
      </c>
      <c r="D782" s="18" t="s">
        <v>817</v>
      </c>
      <c r="E782" s="18" t="s">
        <v>813</v>
      </c>
      <c r="F782" s="18">
        <v>3930.54</v>
      </c>
      <c r="G782" s="18">
        <v>3930.54</v>
      </c>
      <c r="H782" s="18">
        <v>52836</v>
      </c>
      <c r="I782" s="18">
        <v>9330300</v>
      </c>
      <c r="J782" s="18">
        <v>9330.2999999999993</v>
      </c>
      <c r="K782" s="18">
        <v>87.27</v>
      </c>
    </row>
    <row r="783" spans="1:11" x14ac:dyDescent="0.3">
      <c r="A783" s="18" t="s">
        <v>97</v>
      </c>
      <c r="B783" s="18" t="s">
        <v>814</v>
      </c>
      <c r="C783" s="18" t="s">
        <v>13</v>
      </c>
      <c r="D783" s="18" t="s">
        <v>810</v>
      </c>
      <c r="E783" s="18" t="s">
        <v>811</v>
      </c>
      <c r="F783" s="18">
        <v>14627.48</v>
      </c>
      <c r="G783" s="18">
        <v>522.41</v>
      </c>
      <c r="H783" s="18">
        <v>78624</v>
      </c>
      <c r="I783" s="18">
        <v>2373270</v>
      </c>
      <c r="J783" s="18">
        <v>2373.27</v>
      </c>
      <c r="K783" s="18">
        <v>25.07</v>
      </c>
    </row>
    <row r="784" spans="1:11" x14ac:dyDescent="0.3">
      <c r="A784" s="18" t="s">
        <v>97</v>
      </c>
      <c r="B784" s="18" t="s">
        <v>818</v>
      </c>
      <c r="C784" s="18" t="s">
        <v>34</v>
      </c>
      <c r="D784" s="18" t="s">
        <v>812</v>
      </c>
      <c r="E784" s="18" t="s">
        <v>813</v>
      </c>
      <c r="F784" s="18">
        <v>2266.44</v>
      </c>
      <c r="G784" s="18">
        <v>2266.44</v>
      </c>
      <c r="H784" s="18">
        <v>78624</v>
      </c>
      <c r="I784" s="18">
        <v>2373270</v>
      </c>
      <c r="J784" s="18">
        <v>2373.27</v>
      </c>
      <c r="K784" s="18">
        <v>25.07</v>
      </c>
    </row>
    <row r="785" spans="1:11" x14ac:dyDescent="0.3">
      <c r="A785" s="18" t="s">
        <v>97</v>
      </c>
      <c r="B785" s="18" t="s">
        <v>818</v>
      </c>
      <c r="C785" s="18" t="s">
        <v>23</v>
      </c>
      <c r="D785" s="18" t="s">
        <v>812</v>
      </c>
      <c r="E785" s="18" t="s">
        <v>811</v>
      </c>
      <c r="F785" s="18">
        <v>52310.720000000001</v>
      </c>
      <c r="G785" s="18">
        <v>1868.24</v>
      </c>
      <c r="H785" s="18">
        <v>78624</v>
      </c>
      <c r="I785" s="18">
        <v>2373270</v>
      </c>
      <c r="J785" s="18">
        <v>2373.27</v>
      </c>
      <c r="K785" s="18">
        <v>25.07</v>
      </c>
    </row>
    <row r="786" spans="1:11" x14ac:dyDescent="0.3">
      <c r="A786" s="18" t="s">
        <v>97</v>
      </c>
      <c r="B786" s="18" t="s">
        <v>12</v>
      </c>
      <c r="C786" s="18" t="s">
        <v>8</v>
      </c>
      <c r="D786" s="18" t="s">
        <v>810</v>
      </c>
      <c r="E786" s="18" t="s">
        <v>811</v>
      </c>
      <c r="F786" s="18">
        <v>67740.679999999993</v>
      </c>
      <c r="G786" s="18">
        <v>2419.31</v>
      </c>
      <c r="H786" s="18">
        <v>78624</v>
      </c>
      <c r="I786" s="18">
        <v>2373270</v>
      </c>
      <c r="J786" s="18">
        <v>2373.27</v>
      </c>
      <c r="K786" s="18">
        <v>25.07</v>
      </c>
    </row>
    <row r="787" spans="1:11" x14ac:dyDescent="0.3">
      <c r="A787" s="18" t="s">
        <v>97</v>
      </c>
      <c r="B787" s="18" t="s">
        <v>818</v>
      </c>
      <c r="C787" s="18" t="s">
        <v>23</v>
      </c>
      <c r="D787" s="18" t="s">
        <v>817</v>
      </c>
      <c r="E787" s="18" t="s">
        <v>816</v>
      </c>
      <c r="F787" s="18">
        <v>529061.9</v>
      </c>
      <c r="G787" s="18">
        <v>1996.46</v>
      </c>
      <c r="H787" s="18">
        <v>78624</v>
      </c>
      <c r="I787" s="18">
        <v>2373270</v>
      </c>
      <c r="J787" s="18">
        <v>2373.27</v>
      </c>
      <c r="K787" s="18">
        <v>25.07</v>
      </c>
    </row>
    <row r="788" spans="1:11" x14ac:dyDescent="0.3">
      <c r="A788" s="18" t="s">
        <v>97</v>
      </c>
      <c r="B788" s="18" t="s">
        <v>818</v>
      </c>
      <c r="C788" s="18" t="s">
        <v>13</v>
      </c>
      <c r="D788" s="18" t="s">
        <v>810</v>
      </c>
      <c r="E788" s="18" t="s">
        <v>811</v>
      </c>
      <c r="F788" s="18">
        <v>99261.400000000009</v>
      </c>
      <c r="G788" s="18">
        <v>3545.05</v>
      </c>
      <c r="H788" s="18">
        <v>78624</v>
      </c>
      <c r="I788" s="18">
        <v>2373270</v>
      </c>
      <c r="J788" s="18">
        <v>2373.27</v>
      </c>
      <c r="K788" s="18">
        <v>25.07</v>
      </c>
    </row>
    <row r="789" spans="1:11" x14ac:dyDescent="0.3">
      <c r="A789" s="18" t="s">
        <v>97</v>
      </c>
      <c r="B789" s="18" t="s">
        <v>809</v>
      </c>
      <c r="C789" s="18" t="s">
        <v>13</v>
      </c>
      <c r="D789" s="18" t="s">
        <v>817</v>
      </c>
      <c r="E789" s="18" t="s">
        <v>813</v>
      </c>
      <c r="F789" s="18">
        <v>1821.13</v>
      </c>
      <c r="G789" s="18">
        <v>1821.13</v>
      </c>
      <c r="H789" s="18">
        <v>78624</v>
      </c>
      <c r="I789" s="18">
        <v>2373270</v>
      </c>
      <c r="J789" s="18">
        <v>2373.27</v>
      </c>
      <c r="K789" s="18">
        <v>25.07</v>
      </c>
    </row>
    <row r="790" spans="1:11" x14ac:dyDescent="0.3">
      <c r="A790" s="18" t="s">
        <v>97</v>
      </c>
      <c r="B790" s="18" t="s">
        <v>815</v>
      </c>
      <c r="C790" s="18" t="s">
        <v>8</v>
      </c>
      <c r="D790" s="18" t="s">
        <v>810</v>
      </c>
      <c r="E790" s="18" t="s">
        <v>816</v>
      </c>
      <c r="F790" s="18">
        <v>753357.9</v>
      </c>
      <c r="G790" s="18">
        <v>2842.86</v>
      </c>
      <c r="H790" s="18">
        <v>78624</v>
      </c>
      <c r="I790" s="18">
        <v>2373270</v>
      </c>
      <c r="J790" s="18">
        <v>2373.27</v>
      </c>
      <c r="K790" s="18">
        <v>25.07</v>
      </c>
    </row>
    <row r="791" spans="1:11" x14ac:dyDescent="0.3">
      <c r="A791" s="18" t="s">
        <v>97</v>
      </c>
      <c r="B791" s="18" t="s">
        <v>814</v>
      </c>
      <c r="C791" s="18" t="s">
        <v>13</v>
      </c>
      <c r="D791" s="18" t="s">
        <v>812</v>
      </c>
      <c r="E791" s="18" t="s">
        <v>816</v>
      </c>
      <c r="F791" s="18">
        <v>1159110</v>
      </c>
      <c r="G791" s="18">
        <v>4374</v>
      </c>
      <c r="H791" s="18">
        <v>78624</v>
      </c>
      <c r="I791" s="18">
        <v>2373270</v>
      </c>
      <c r="J791" s="18">
        <v>2373.27</v>
      </c>
      <c r="K791" s="18">
        <v>25.07</v>
      </c>
    </row>
    <row r="792" spans="1:11" x14ac:dyDescent="0.3">
      <c r="A792" s="18" t="s">
        <v>26</v>
      </c>
      <c r="B792" s="18" t="s">
        <v>814</v>
      </c>
      <c r="C792" s="18" t="s">
        <v>23</v>
      </c>
      <c r="D792" s="18" t="s">
        <v>812</v>
      </c>
      <c r="E792" s="18" t="s">
        <v>813</v>
      </c>
      <c r="F792" s="18">
        <v>1883.304312726556</v>
      </c>
      <c r="G792" s="18">
        <v>1883.304312726556</v>
      </c>
      <c r="H792" s="18">
        <v>17311</v>
      </c>
      <c r="I792" s="18">
        <v>2257380</v>
      </c>
      <c r="J792" s="18">
        <v>2257.38</v>
      </c>
      <c r="K792" s="18">
        <v>91.07</v>
      </c>
    </row>
    <row r="793" spans="1:11" x14ac:dyDescent="0.3">
      <c r="A793" s="18" t="s">
        <v>26</v>
      </c>
      <c r="B793" s="18" t="s">
        <v>12</v>
      </c>
      <c r="C793" s="18" t="s">
        <v>8</v>
      </c>
      <c r="D793" s="18" t="s">
        <v>817</v>
      </c>
      <c r="E793" s="18" t="s">
        <v>813</v>
      </c>
      <c r="F793" s="18">
        <v>2631.42</v>
      </c>
      <c r="G793" s="18">
        <v>2631.42</v>
      </c>
      <c r="H793" s="18">
        <v>17311</v>
      </c>
      <c r="I793" s="18">
        <v>2257380</v>
      </c>
      <c r="J793" s="18">
        <v>2257.38</v>
      </c>
      <c r="K793" s="18">
        <v>91.07</v>
      </c>
    </row>
    <row r="794" spans="1:11" x14ac:dyDescent="0.3">
      <c r="A794" s="18" t="s">
        <v>26</v>
      </c>
      <c r="B794" s="18" t="s">
        <v>814</v>
      </c>
      <c r="C794" s="18" t="s">
        <v>8</v>
      </c>
      <c r="D794" s="18" t="s">
        <v>812</v>
      </c>
      <c r="E794" s="18" t="s">
        <v>813</v>
      </c>
      <c r="F794" s="18">
        <v>3311.86</v>
      </c>
      <c r="G794" s="18">
        <v>3311.86</v>
      </c>
      <c r="H794" s="18">
        <v>17311</v>
      </c>
      <c r="I794" s="18">
        <v>2257380</v>
      </c>
      <c r="J794" s="18">
        <v>2257.38</v>
      </c>
      <c r="K794" s="18">
        <v>91.07</v>
      </c>
    </row>
    <row r="795" spans="1:11" x14ac:dyDescent="0.3">
      <c r="A795" s="18" t="s">
        <v>26</v>
      </c>
      <c r="B795" s="18" t="s">
        <v>809</v>
      </c>
      <c r="C795" s="18" t="s">
        <v>13</v>
      </c>
      <c r="D795" s="18" t="s">
        <v>817</v>
      </c>
      <c r="E795" s="18" t="s">
        <v>813</v>
      </c>
      <c r="F795" s="18">
        <v>2273.65</v>
      </c>
      <c r="G795" s="18">
        <v>2273.65</v>
      </c>
      <c r="H795" s="18">
        <v>17311</v>
      </c>
      <c r="I795" s="18">
        <v>2257380</v>
      </c>
      <c r="J795" s="18">
        <v>2257.38</v>
      </c>
      <c r="K795" s="18">
        <v>91.07</v>
      </c>
    </row>
    <row r="796" spans="1:11" x14ac:dyDescent="0.3">
      <c r="A796" s="18" t="s">
        <v>26</v>
      </c>
      <c r="B796" s="18" t="s">
        <v>809</v>
      </c>
      <c r="C796" s="18" t="s">
        <v>23</v>
      </c>
      <c r="D796" s="18" t="s">
        <v>817</v>
      </c>
      <c r="E796" s="18" t="s">
        <v>813</v>
      </c>
      <c r="F796" s="18">
        <v>1158.82</v>
      </c>
      <c r="G796" s="18">
        <v>1158.82</v>
      </c>
      <c r="H796" s="18">
        <v>17311</v>
      </c>
      <c r="I796" s="18">
        <v>2257380</v>
      </c>
      <c r="J796" s="18">
        <v>2257.38</v>
      </c>
      <c r="K796" s="18">
        <v>91.07</v>
      </c>
    </row>
    <row r="797" spans="1:11" x14ac:dyDescent="0.3">
      <c r="A797" s="18" t="s">
        <v>26</v>
      </c>
      <c r="B797" s="18" t="s">
        <v>814</v>
      </c>
      <c r="C797" s="18" t="s">
        <v>8</v>
      </c>
      <c r="D797" s="18" t="s">
        <v>810</v>
      </c>
      <c r="E797" s="18" t="s">
        <v>816</v>
      </c>
      <c r="F797" s="18">
        <v>969324.95</v>
      </c>
      <c r="G797" s="18">
        <v>3657.83</v>
      </c>
      <c r="H797" s="18">
        <v>17311</v>
      </c>
      <c r="I797" s="18">
        <v>2257380</v>
      </c>
      <c r="J797" s="18">
        <v>2257.38</v>
      </c>
      <c r="K797" s="18">
        <v>91.07</v>
      </c>
    </row>
    <row r="798" spans="1:11" x14ac:dyDescent="0.3">
      <c r="A798" s="18" t="s">
        <v>26</v>
      </c>
      <c r="B798" s="18" t="s">
        <v>814</v>
      </c>
      <c r="C798" s="18" t="s">
        <v>34</v>
      </c>
      <c r="D798" s="18" t="s">
        <v>810</v>
      </c>
      <c r="E798" s="18" t="s">
        <v>816</v>
      </c>
      <c r="F798" s="18">
        <v>873702.35</v>
      </c>
      <c r="G798" s="18">
        <v>3296.99</v>
      </c>
      <c r="H798" s="18">
        <v>17311</v>
      </c>
      <c r="I798" s="18">
        <v>2257380</v>
      </c>
      <c r="J798" s="18">
        <v>2257.38</v>
      </c>
      <c r="K798" s="18">
        <v>91.07</v>
      </c>
    </row>
    <row r="799" spans="1:11" x14ac:dyDescent="0.3">
      <c r="A799" s="18" t="s">
        <v>26</v>
      </c>
      <c r="B799" s="18" t="s">
        <v>809</v>
      </c>
      <c r="C799" s="18" t="s">
        <v>23</v>
      </c>
      <c r="D799" s="18" t="s">
        <v>812</v>
      </c>
      <c r="E799" s="18" t="s">
        <v>816</v>
      </c>
      <c r="F799" s="18">
        <v>73182.400000000009</v>
      </c>
      <c r="G799" s="18">
        <v>276.16000000000003</v>
      </c>
      <c r="H799" s="18">
        <v>17311</v>
      </c>
      <c r="I799" s="18">
        <v>2257380</v>
      </c>
      <c r="J799" s="18">
        <v>2257.38</v>
      </c>
      <c r="K799" s="18">
        <v>91.07</v>
      </c>
    </row>
    <row r="800" spans="1:11" x14ac:dyDescent="0.3">
      <c r="A800" s="18" t="s">
        <v>206</v>
      </c>
      <c r="B800" s="18" t="s">
        <v>815</v>
      </c>
      <c r="C800" s="18" t="s">
        <v>23</v>
      </c>
      <c r="D800" s="18" t="s">
        <v>812</v>
      </c>
      <c r="E800" s="18" t="s">
        <v>813</v>
      </c>
      <c r="F800" s="18">
        <v>2384.92</v>
      </c>
      <c r="G800" s="18">
        <v>2384.92</v>
      </c>
      <c r="H800" s="18">
        <v>10250</v>
      </c>
      <c r="I800" s="18">
        <v>4717000</v>
      </c>
      <c r="J800" s="18">
        <v>4717</v>
      </c>
      <c r="K800" s="18">
        <v>16.600000000000001</v>
      </c>
    </row>
    <row r="801" spans="1:11" x14ac:dyDescent="0.3">
      <c r="A801" s="18" t="s">
        <v>206</v>
      </c>
      <c r="B801" s="18" t="s">
        <v>12</v>
      </c>
      <c r="C801" s="18" t="s">
        <v>34</v>
      </c>
      <c r="D801" s="18" t="s">
        <v>810</v>
      </c>
      <c r="E801" s="18" t="s">
        <v>816</v>
      </c>
      <c r="F801" s="18">
        <v>844767</v>
      </c>
      <c r="G801" s="18">
        <v>3187.8</v>
      </c>
      <c r="H801" s="18">
        <v>10250</v>
      </c>
      <c r="I801" s="18">
        <v>4717000</v>
      </c>
      <c r="J801" s="18">
        <v>4717</v>
      </c>
      <c r="K801" s="18">
        <v>16.600000000000001</v>
      </c>
    </row>
    <row r="802" spans="1:11" x14ac:dyDescent="0.3">
      <c r="A802" s="18" t="s">
        <v>206</v>
      </c>
      <c r="B802" s="18" t="s">
        <v>809</v>
      </c>
      <c r="C802" s="18" t="s">
        <v>8</v>
      </c>
      <c r="D802" s="18" t="s">
        <v>810</v>
      </c>
      <c r="E802" s="18" t="s">
        <v>813</v>
      </c>
      <c r="F802" s="18">
        <v>1109.47</v>
      </c>
      <c r="G802" s="18">
        <v>1109.47</v>
      </c>
      <c r="H802" s="18">
        <v>10250</v>
      </c>
      <c r="I802" s="18">
        <v>4717000</v>
      </c>
      <c r="J802" s="18">
        <v>4717</v>
      </c>
      <c r="K802" s="18">
        <v>16.600000000000001</v>
      </c>
    </row>
    <row r="803" spans="1:11" x14ac:dyDescent="0.3">
      <c r="A803" s="18" t="s">
        <v>206</v>
      </c>
      <c r="B803" s="18" t="s">
        <v>815</v>
      </c>
      <c r="C803" s="18" t="s">
        <v>13</v>
      </c>
      <c r="D803" s="18" t="s">
        <v>812</v>
      </c>
      <c r="E803" s="18" t="s">
        <v>813</v>
      </c>
      <c r="F803" s="18">
        <v>4998.3865495747596</v>
      </c>
      <c r="G803" s="18">
        <v>4998.3865495747596</v>
      </c>
      <c r="H803" s="18">
        <v>10250</v>
      </c>
      <c r="I803" s="18">
        <v>4717000</v>
      </c>
      <c r="J803" s="18">
        <v>4717</v>
      </c>
      <c r="K803" s="18">
        <v>16.600000000000001</v>
      </c>
    </row>
    <row r="804" spans="1:11" x14ac:dyDescent="0.3">
      <c r="A804" s="18" t="s">
        <v>206</v>
      </c>
      <c r="B804" s="18" t="s">
        <v>818</v>
      </c>
      <c r="C804" s="18" t="s">
        <v>34</v>
      </c>
      <c r="D804" s="18" t="s">
        <v>812</v>
      </c>
      <c r="E804" s="18" t="s">
        <v>813</v>
      </c>
      <c r="F804" s="18">
        <v>4298.4759346620049</v>
      </c>
      <c r="G804" s="18">
        <v>4298.4759346620049</v>
      </c>
      <c r="H804" s="18">
        <v>10250</v>
      </c>
      <c r="I804" s="18">
        <v>4717000</v>
      </c>
      <c r="J804" s="18">
        <v>4717</v>
      </c>
      <c r="K804" s="18">
        <v>16.600000000000001</v>
      </c>
    </row>
    <row r="805" spans="1:11" x14ac:dyDescent="0.3">
      <c r="A805" s="18" t="s">
        <v>206</v>
      </c>
      <c r="B805" s="18" t="s">
        <v>818</v>
      </c>
      <c r="C805" s="18" t="s">
        <v>23</v>
      </c>
      <c r="D805" s="18" t="s">
        <v>812</v>
      </c>
      <c r="E805" s="18" t="s">
        <v>816</v>
      </c>
      <c r="F805" s="18">
        <v>1022204.2191225488</v>
      </c>
      <c r="G805" s="18">
        <v>3857.374411783203</v>
      </c>
      <c r="H805" s="18">
        <v>10250</v>
      </c>
      <c r="I805" s="18">
        <v>4717000</v>
      </c>
      <c r="J805" s="18">
        <v>4717</v>
      </c>
      <c r="K805" s="18">
        <v>16.600000000000001</v>
      </c>
    </row>
    <row r="806" spans="1:11" x14ac:dyDescent="0.3">
      <c r="A806" s="18" t="s">
        <v>206</v>
      </c>
      <c r="B806" s="18" t="s">
        <v>814</v>
      </c>
      <c r="C806" s="18" t="s">
        <v>13</v>
      </c>
      <c r="D806" s="18" t="s">
        <v>812</v>
      </c>
      <c r="E806" s="18" t="s">
        <v>813</v>
      </c>
      <c r="F806" s="18">
        <v>1833.43</v>
      </c>
      <c r="G806" s="18">
        <v>1833.43</v>
      </c>
      <c r="H806" s="18">
        <v>10250</v>
      </c>
      <c r="I806" s="18">
        <v>4717000</v>
      </c>
      <c r="J806" s="18">
        <v>4717</v>
      </c>
      <c r="K806" s="18">
        <v>16.600000000000001</v>
      </c>
    </row>
    <row r="807" spans="1:11" x14ac:dyDescent="0.3">
      <c r="A807" s="18" t="s">
        <v>206</v>
      </c>
      <c r="B807" s="18" t="s">
        <v>809</v>
      </c>
      <c r="C807" s="18" t="s">
        <v>23</v>
      </c>
      <c r="D807" s="18" t="s">
        <v>817</v>
      </c>
      <c r="E807" s="18" t="s">
        <v>816</v>
      </c>
      <c r="F807" s="18">
        <v>194263.55000000002</v>
      </c>
      <c r="G807" s="18">
        <v>733.07</v>
      </c>
      <c r="H807" s="18">
        <v>10250</v>
      </c>
      <c r="I807" s="18">
        <v>4717000</v>
      </c>
      <c r="J807" s="18">
        <v>4717</v>
      </c>
      <c r="K807" s="18">
        <v>16.600000000000001</v>
      </c>
    </row>
    <row r="808" spans="1:11" x14ac:dyDescent="0.3">
      <c r="A808" s="18" t="s">
        <v>135</v>
      </c>
      <c r="B808" s="18" t="s">
        <v>815</v>
      </c>
      <c r="C808" s="18" t="s">
        <v>8</v>
      </c>
      <c r="D808" s="18" t="s">
        <v>810</v>
      </c>
      <c r="E808" s="18" t="s">
        <v>811</v>
      </c>
      <c r="F808" s="18">
        <v>22431.08</v>
      </c>
      <c r="G808" s="18">
        <v>801.11</v>
      </c>
      <c r="H808" s="18">
        <v>39560</v>
      </c>
      <c r="I808" s="18">
        <v>8380770</v>
      </c>
      <c r="J808" s="18">
        <v>8380.77</v>
      </c>
      <c r="K808" s="18">
        <v>94.01</v>
      </c>
    </row>
    <row r="809" spans="1:11" x14ac:dyDescent="0.3">
      <c r="A809" s="18" t="s">
        <v>135</v>
      </c>
      <c r="B809" s="18" t="s">
        <v>814</v>
      </c>
      <c r="C809" s="18" t="s">
        <v>23</v>
      </c>
      <c r="D809" s="18" t="s">
        <v>810</v>
      </c>
      <c r="E809" s="18" t="s">
        <v>816</v>
      </c>
      <c r="F809" s="18">
        <v>237736.8</v>
      </c>
      <c r="G809" s="18">
        <v>897.12</v>
      </c>
      <c r="H809" s="18">
        <v>39560</v>
      </c>
      <c r="I809" s="18">
        <v>8380770</v>
      </c>
      <c r="J809" s="18">
        <v>8380.77</v>
      </c>
      <c r="K809" s="18">
        <v>94.01</v>
      </c>
    </row>
    <row r="810" spans="1:11" x14ac:dyDescent="0.3">
      <c r="A810" s="18" t="s">
        <v>135</v>
      </c>
      <c r="B810" s="18" t="s">
        <v>815</v>
      </c>
      <c r="C810" s="18" t="s">
        <v>34</v>
      </c>
      <c r="D810" s="18" t="s">
        <v>812</v>
      </c>
      <c r="E810" s="18" t="s">
        <v>816</v>
      </c>
      <c r="F810" s="18">
        <v>1196747.95</v>
      </c>
      <c r="G810" s="18">
        <v>4516.03</v>
      </c>
      <c r="H810" s="18">
        <v>39560</v>
      </c>
      <c r="I810" s="18">
        <v>8380770</v>
      </c>
      <c r="J810" s="18">
        <v>8380.77</v>
      </c>
      <c r="K810" s="18">
        <v>94.01</v>
      </c>
    </row>
    <row r="811" spans="1:11" x14ac:dyDescent="0.3">
      <c r="A811" s="18" t="s">
        <v>135</v>
      </c>
      <c r="B811" s="18" t="s">
        <v>818</v>
      </c>
      <c r="C811" s="18" t="s">
        <v>34</v>
      </c>
      <c r="D811" s="18" t="s">
        <v>812</v>
      </c>
      <c r="E811" s="18" t="s">
        <v>813</v>
      </c>
      <c r="F811" s="18">
        <v>2670.34</v>
      </c>
      <c r="G811" s="18">
        <v>2670.34</v>
      </c>
      <c r="H811" s="18">
        <v>39560</v>
      </c>
      <c r="I811" s="18">
        <v>8380770</v>
      </c>
      <c r="J811" s="18">
        <v>8380.77</v>
      </c>
      <c r="K811" s="18">
        <v>94.01</v>
      </c>
    </row>
    <row r="812" spans="1:11" x14ac:dyDescent="0.3">
      <c r="A812" s="18" t="s">
        <v>135</v>
      </c>
      <c r="B812" s="18" t="s">
        <v>815</v>
      </c>
      <c r="C812" s="18" t="s">
        <v>13</v>
      </c>
      <c r="D812" s="18" t="s">
        <v>817</v>
      </c>
      <c r="E812" s="18" t="s">
        <v>813</v>
      </c>
      <c r="F812" s="18">
        <v>4751.75</v>
      </c>
      <c r="G812" s="18">
        <v>4751.75</v>
      </c>
      <c r="H812" s="18">
        <v>39560</v>
      </c>
      <c r="I812" s="18">
        <v>8380770</v>
      </c>
      <c r="J812" s="18">
        <v>8380.77</v>
      </c>
      <c r="K812" s="18">
        <v>94.01</v>
      </c>
    </row>
    <row r="813" spans="1:11" x14ac:dyDescent="0.3">
      <c r="A813" s="18" t="s">
        <v>135</v>
      </c>
      <c r="B813" s="18" t="s">
        <v>12</v>
      </c>
      <c r="C813" s="18" t="s">
        <v>13</v>
      </c>
      <c r="D813" s="18" t="s">
        <v>812</v>
      </c>
      <c r="E813" s="18" t="s">
        <v>811</v>
      </c>
      <c r="F813" s="18">
        <v>48284.880000000005</v>
      </c>
      <c r="G813" s="18">
        <v>1724.46</v>
      </c>
      <c r="H813" s="18">
        <v>39560</v>
      </c>
      <c r="I813" s="18">
        <v>8380770</v>
      </c>
      <c r="J813" s="18">
        <v>8380.77</v>
      </c>
      <c r="K813" s="18">
        <v>94.01</v>
      </c>
    </row>
    <row r="814" spans="1:11" x14ac:dyDescent="0.3">
      <c r="A814" s="18" t="s">
        <v>135</v>
      </c>
      <c r="B814" s="18" t="s">
        <v>12</v>
      </c>
      <c r="C814" s="18" t="s">
        <v>34</v>
      </c>
      <c r="D814" s="18" t="s">
        <v>810</v>
      </c>
      <c r="E814" s="18" t="s">
        <v>811</v>
      </c>
      <c r="F814" s="18">
        <v>39271.96</v>
      </c>
      <c r="G814" s="18">
        <v>1402.57</v>
      </c>
      <c r="H814" s="18">
        <v>39560</v>
      </c>
      <c r="I814" s="18">
        <v>8380770</v>
      </c>
      <c r="J814" s="18">
        <v>8380.77</v>
      </c>
      <c r="K814" s="18">
        <v>94.01</v>
      </c>
    </row>
    <row r="815" spans="1:11" x14ac:dyDescent="0.3">
      <c r="A815" s="18" t="s">
        <v>100</v>
      </c>
      <c r="B815" s="18" t="s">
        <v>818</v>
      </c>
      <c r="C815" s="18" t="s">
        <v>23</v>
      </c>
      <c r="D815" s="18" t="s">
        <v>810</v>
      </c>
      <c r="E815" s="18" t="s">
        <v>813</v>
      </c>
      <c r="F815" s="18">
        <v>1907.29</v>
      </c>
      <c r="G815" s="18">
        <v>1907.29</v>
      </c>
      <c r="H815" s="18">
        <v>17468</v>
      </c>
      <c r="I815" s="18">
        <v>6359730</v>
      </c>
      <c r="J815" s="18">
        <v>6359.73</v>
      </c>
      <c r="K815" s="18">
        <v>5.22</v>
      </c>
    </row>
    <row r="816" spans="1:11" x14ac:dyDescent="0.3">
      <c r="A816" s="18" t="s">
        <v>100</v>
      </c>
      <c r="B816" s="18" t="s">
        <v>809</v>
      </c>
      <c r="C816" s="18" t="s">
        <v>13</v>
      </c>
      <c r="D816" s="18" t="s">
        <v>810</v>
      </c>
      <c r="E816" s="18" t="s">
        <v>816</v>
      </c>
      <c r="F816" s="18">
        <v>715669.6</v>
      </c>
      <c r="G816" s="18">
        <v>2700.64</v>
      </c>
      <c r="H816" s="18">
        <v>17468</v>
      </c>
      <c r="I816" s="18">
        <v>6359730</v>
      </c>
      <c r="J816" s="18">
        <v>6359.73</v>
      </c>
      <c r="K816" s="18">
        <v>5.22</v>
      </c>
    </row>
    <row r="817" spans="1:11" x14ac:dyDescent="0.3">
      <c r="A817" s="18" t="s">
        <v>100</v>
      </c>
      <c r="B817" s="18" t="s">
        <v>814</v>
      </c>
      <c r="C817" s="18" t="s">
        <v>13</v>
      </c>
      <c r="D817" s="18" t="s">
        <v>810</v>
      </c>
      <c r="E817" s="18" t="s">
        <v>816</v>
      </c>
      <c r="F817" s="18">
        <v>269783.25</v>
      </c>
      <c r="G817" s="18">
        <v>1018.05</v>
      </c>
      <c r="H817" s="18">
        <v>17468</v>
      </c>
      <c r="I817" s="18">
        <v>6359730</v>
      </c>
      <c r="J817" s="18">
        <v>6359.73</v>
      </c>
      <c r="K817" s="18">
        <v>5.22</v>
      </c>
    </row>
    <row r="818" spans="1:11" x14ac:dyDescent="0.3">
      <c r="A818" s="18" t="s">
        <v>100</v>
      </c>
      <c r="B818" s="18" t="s">
        <v>12</v>
      </c>
      <c r="C818" s="18" t="s">
        <v>23</v>
      </c>
      <c r="D818" s="18" t="s">
        <v>817</v>
      </c>
      <c r="E818" s="18" t="s">
        <v>811</v>
      </c>
      <c r="F818" s="18">
        <v>90102.32</v>
      </c>
      <c r="G818" s="18">
        <v>3217.94</v>
      </c>
      <c r="H818" s="18">
        <v>17468</v>
      </c>
      <c r="I818" s="18">
        <v>6359730</v>
      </c>
      <c r="J818" s="18">
        <v>6359.73</v>
      </c>
      <c r="K818" s="18">
        <v>5.22</v>
      </c>
    </row>
    <row r="819" spans="1:11" x14ac:dyDescent="0.3">
      <c r="A819" s="18" t="s">
        <v>100</v>
      </c>
      <c r="B819" s="18" t="s">
        <v>815</v>
      </c>
      <c r="C819" s="18" t="s">
        <v>8</v>
      </c>
      <c r="D819" s="18" t="s">
        <v>817</v>
      </c>
      <c r="E819" s="18" t="s">
        <v>816</v>
      </c>
      <c r="F819" s="18">
        <v>1236097.3862899602</v>
      </c>
      <c r="G819" s="18">
        <v>4664.5184388300386</v>
      </c>
      <c r="H819" s="18">
        <v>17468</v>
      </c>
      <c r="I819" s="18">
        <v>6359730</v>
      </c>
      <c r="J819" s="18">
        <v>6359.73</v>
      </c>
      <c r="K819" s="18">
        <v>5.22</v>
      </c>
    </row>
    <row r="820" spans="1:11" x14ac:dyDescent="0.3">
      <c r="A820" s="18" t="s">
        <v>100</v>
      </c>
      <c r="B820" s="18" t="s">
        <v>814</v>
      </c>
      <c r="C820" s="18" t="s">
        <v>23</v>
      </c>
      <c r="D820" s="18" t="s">
        <v>817</v>
      </c>
      <c r="E820" s="18" t="s">
        <v>811</v>
      </c>
      <c r="F820" s="18">
        <v>98322.840000000011</v>
      </c>
      <c r="G820" s="18">
        <v>3511.53</v>
      </c>
      <c r="H820" s="18">
        <v>17468</v>
      </c>
      <c r="I820" s="18">
        <v>6359730</v>
      </c>
      <c r="J820" s="18">
        <v>6359.73</v>
      </c>
      <c r="K820" s="18">
        <v>5.22</v>
      </c>
    </row>
    <row r="821" spans="1:11" x14ac:dyDescent="0.3">
      <c r="A821" s="18" t="s">
        <v>100</v>
      </c>
      <c r="B821" s="18" t="s">
        <v>12</v>
      </c>
      <c r="C821" s="18" t="s">
        <v>34</v>
      </c>
      <c r="D821" s="18" t="s">
        <v>817</v>
      </c>
      <c r="E821" s="18" t="s">
        <v>816</v>
      </c>
      <c r="F821" s="18">
        <v>141247.65</v>
      </c>
      <c r="G821" s="18">
        <v>533.01</v>
      </c>
      <c r="H821" s="18">
        <v>17468</v>
      </c>
      <c r="I821" s="18">
        <v>6359730</v>
      </c>
      <c r="J821" s="18">
        <v>6359.73</v>
      </c>
      <c r="K821" s="18">
        <v>5.22</v>
      </c>
    </row>
    <row r="822" spans="1:11" x14ac:dyDescent="0.3">
      <c r="A822" s="18" t="s">
        <v>100</v>
      </c>
      <c r="B822" s="18" t="s">
        <v>814</v>
      </c>
      <c r="C822" s="18" t="s">
        <v>13</v>
      </c>
      <c r="D822" s="18" t="s">
        <v>812</v>
      </c>
      <c r="E822" s="18" t="s">
        <v>813</v>
      </c>
      <c r="F822" s="18">
        <v>5086.7290375983321</v>
      </c>
      <c r="G822" s="18">
        <v>5086.7290375983321</v>
      </c>
      <c r="H822" s="18">
        <v>17468</v>
      </c>
      <c r="I822" s="18">
        <v>6359730</v>
      </c>
      <c r="J822" s="18">
        <v>6359.73</v>
      </c>
      <c r="K822" s="18">
        <v>5.22</v>
      </c>
    </row>
    <row r="823" spans="1:11" x14ac:dyDescent="0.3">
      <c r="A823" s="18" t="s">
        <v>100</v>
      </c>
      <c r="B823" s="18" t="s">
        <v>818</v>
      </c>
      <c r="C823" s="18" t="s">
        <v>23</v>
      </c>
      <c r="D823" s="18" t="s">
        <v>817</v>
      </c>
      <c r="E823" s="18" t="s">
        <v>811</v>
      </c>
      <c r="F823" s="18">
        <v>133935.19999999998</v>
      </c>
      <c r="G823" s="18">
        <v>4783.3999999999996</v>
      </c>
      <c r="H823" s="18">
        <v>17468</v>
      </c>
      <c r="I823" s="18">
        <v>6359730</v>
      </c>
      <c r="J823" s="18">
        <v>6359.73</v>
      </c>
      <c r="K823" s="18">
        <v>5.22</v>
      </c>
    </row>
    <row r="824" spans="1:11" x14ac:dyDescent="0.3">
      <c r="A824" s="18" t="s">
        <v>100</v>
      </c>
      <c r="B824" s="18" t="s">
        <v>12</v>
      </c>
      <c r="C824" s="18" t="s">
        <v>34</v>
      </c>
      <c r="D824" s="18" t="s">
        <v>812</v>
      </c>
      <c r="E824" s="18" t="s">
        <v>811</v>
      </c>
      <c r="F824" s="18">
        <v>124029.64</v>
      </c>
      <c r="G824" s="18">
        <v>4429.63</v>
      </c>
      <c r="H824" s="18">
        <v>17468</v>
      </c>
      <c r="I824" s="18">
        <v>6359730</v>
      </c>
      <c r="J824" s="18">
        <v>6359.73</v>
      </c>
      <c r="K824" s="18">
        <v>5.22</v>
      </c>
    </row>
    <row r="825" spans="1:11" x14ac:dyDescent="0.3">
      <c r="A825" s="18" t="s">
        <v>100</v>
      </c>
      <c r="B825" s="18" t="s">
        <v>12</v>
      </c>
      <c r="C825" s="18" t="s">
        <v>13</v>
      </c>
      <c r="D825" s="18" t="s">
        <v>812</v>
      </c>
      <c r="E825" s="18" t="s">
        <v>813</v>
      </c>
      <c r="F825" s="18">
        <v>2988.460647360931</v>
      </c>
      <c r="G825" s="18">
        <v>2988.460647360931</v>
      </c>
      <c r="H825" s="18">
        <v>17468</v>
      </c>
      <c r="I825" s="18">
        <v>6359730</v>
      </c>
      <c r="J825" s="18">
        <v>6359.73</v>
      </c>
      <c r="K825" s="18">
        <v>5.22</v>
      </c>
    </row>
    <row r="826" spans="1:11" x14ac:dyDescent="0.3">
      <c r="A826" s="18" t="s">
        <v>143</v>
      </c>
      <c r="B826" s="18" t="s">
        <v>809</v>
      </c>
      <c r="C826" s="18" t="s">
        <v>34</v>
      </c>
      <c r="D826" s="18" t="s">
        <v>817</v>
      </c>
      <c r="E826" s="18" t="s">
        <v>813</v>
      </c>
      <c r="F826" s="18">
        <v>1025.55</v>
      </c>
      <c r="G826" s="18">
        <v>1025.55</v>
      </c>
      <c r="H826" s="18">
        <v>94704</v>
      </c>
      <c r="I826" s="18">
        <v>6632950</v>
      </c>
      <c r="J826" s="18">
        <v>6632.95</v>
      </c>
      <c r="K826" s="18">
        <v>14.76</v>
      </c>
    </row>
    <row r="827" spans="1:11" x14ac:dyDescent="0.3">
      <c r="A827" s="18" t="s">
        <v>143</v>
      </c>
      <c r="B827" s="18" t="s">
        <v>815</v>
      </c>
      <c r="C827" s="18" t="s">
        <v>8</v>
      </c>
      <c r="D827" s="18" t="s">
        <v>810</v>
      </c>
      <c r="E827" s="18" t="s">
        <v>811</v>
      </c>
      <c r="F827" s="18">
        <v>31924.480000000003</v>
      </c>
      <c r="G827" s="18">
        <v>1140.1600000000001</v>
      </c>
      <c r="H827" s="18">
        <v>94704</v>
      </c>
      <c r="I827" s="18">
        <v>6632950</v>
      </c>
      <c r="J827" s="18">
        <v>6632.95</v>
      </c>
      <c r="K827" s="18">
        <v>14.76</v>
      </c>
    </row>
    <row r="828" spans="1:11" x14ac:dyDescent="0.3">
      <c r="A828" s="18" t="s">
        <v>143</v>
      </c>
      <c r="B828" s="18" t="s">
        <v>12</v>
      </c>
      <c r="C828" s="18" t="s">
        <v>8</v>
      </c>
      <c r="D828" s="18" t="s">
        <v>812</v>
      </c>
      <c r="E828" s="18" t="s">
        <v>813</v>
      </c>
      <c r="F828" s="18">
        <v>4408.78</v>
      </c>
      <c r="G828" s="18">
        <v>4408.78</v>
      </c>
      <c r="H828" s="18">
        <v>94704</v>
      </c>
      <c r="I828" s="18">
        <v>6632950</v>
      </c>
      <c r="J828" s="18">
        <v>6632.95</v>
      </c>
      <c r="K828" s="18">
        <v>14.76</v>
      </c>
    </row>
    <row r="829" spans="1:11" x14ac:dyDescent="0.3">
      <c r="A829" s="18" t="s">
        <v>143</v>
      </c>
      <c r="B829" s="18" t="s">
        <v>815</v>
      </c>
      <c r="C829" s="18" t="s">
        <v>8</v>
      </c>
      <c r="D829" s="18" t="s">
        <v>812</v>
      </c>
      <c r="E829" s="18" t="s">
        <v>813</v>
      </c>
      <c r="F829" s="18">
        <v>2977.11</v>
      </c>
      <c r="G829" s="18">
        <v>2977.11</v>
      </c>
      <c r="H829" s="18">
        <v>94704</v>
      </c>
      <c r="I829" s="18">
        <v>6632950</v>
      </c>
      <c r="J829" s="18">
        <v>6632.95</v>
      </c>
      <c r="K829" s="18">
        <v>14.76</v>
      </c>
    </row>
    <row r="830" spans="1:11" x14ac:dyDescent="0.3">
      <c r="A830" s="18" t="s">
        <v>143</v>
      </c>
      <c r="B830" s="18" t="s">
        <v>818</v>
      </c>
      <c r="C830" s="18" t="s">
        <v>8</v>
      </c>
      <c r="D830" s="18" t="s">
        <v>810</v>
      </c>
      <c r="E830" s="18" t="s">
        <v>813</v>
      </c>
      <c r="F830" s="18">
        <v>96.09</v>
      </c>
      <c r="G830" s="18">
        <v>96.09</v>
      </c>
      <c r="H830" s="18">
        <v>94704</v>
      </c>
      <c r="I830" s="18">
        <v>6632950</v>
      </c>
      <c r="J830" s="18">
        <v>6632.95</v>
      </c>
      <c r="K830" s="18">
        <v>14.76</v>
      </c>
    </row>
    <row r="831" spans="1:11" x14ac:dyDescent="0.3">
      <c r="A831" s="18" t="s">
        <v>143</v>
      </c>
      <c r="B831" s="18" t="s">
        <v>814</v>
      </c>
      <c r="C831" s="18" t="s">
        <v>23</v>
      </c>
      <c r="D831" s="18" t="s">
        <v>812</v>
      </c>
      <c r="E831" s="18" t="s">
        <v>813</v>
      </c>
      <c r="F831" s="18">
        <v>3968.0176780834072</v>
      </c>
      <c r="G831" s="18">
        <v>3968.0176780834072</v>
      </c>
      <c r="H831" s="18">
        <v>94704</v>
      </c>
      <c r="I831" s="18">
        <v>6632950</v>
      </c>
      <c r="J831" s="18">
        <v>6632.95</v>
      </c>
      <c r="K831" s="18">
        <v>14.76</v>
      </c>
    </row>
    <row r="832" spans="1:11" x14ac:dyDescent="0.3">
      <c r="A832" s="18" t="s">
        <v>143</v>
      </c>
      <c r="B832" s="18" t="s">
        <v>809</v>
      </c>
      <c r="C832" s="18" t="s">
        <v>23</v>
      </c>
      <c r="D832" s="18" t="s">
        <v>810</v>
      </c>
      <c r="E832" s="18" t="s">
        <v>811</v>
      </c>
      <c r="F832" s="18">
        <v>54963.257846818131</v>
      </c>
      <c r="G832" s="18">
        <v>1962.9734945292189</v>
      </c>
      <c r="H832" s="18">
        <v>94704</v>
      </c>
      <c r="I832" s="18">
        <v>6632950</v>
      </c>
      <c r="J832" s="18">
        <v>6632.95</v>
      </c>
      <c r="K832" s="18">
        <v>14.76</v>
      </c>
    </row>
    <row r="833" spans="1:11" x14ac:dyDescent="0.3">
      <c r="A833" s="18" t="s">
        <v>143</v>
      </c>
      <c r="B833" s="18" t="s">
        <v>815</v>
      </c>
      <c r="C833" s="18" t="s">
        <v>8</v>
      </c>
      <c r="D833" s="18" t="s">
        <v>812</v>
      </c>
      <c r="E833" s="18" t="s">
        <v>811</v>
      </c>
      <c r="F833" s="18">
        <v>87812.2</v>
      </c>
      <c r="G833" s="18">
        <v>3136.15</v>
      </c>
      <c r="H833" s="18">
        <v>94704</v>
      </c>
      <c r="I833" s="18">
        <v>6632950</v>
      </c>
      <c r="J833" s="18">
        <v>6632.95</v>
      </c>
      <c r="K833" s="18">
        <v>14.76</v>
      </c>
    </row>
    <row r="834" spans="1:11" x14ac:dyDescent="0.3">
      <c r="A834" s="18" t="s">
        <v>143</v>
      </c>
      <c r="B834" s="18" t="s">
        <v>818</v>
      </c>
      <c r="C834" s="18" t="s">
        <v>23</v>
      </c>
      <c r="D834" s="18" t="s">
        <v>812</v>
      </c>
      <c r="E834" s="18" t="s">
        <v>816</v>
      </c>
      <c r="F834" s="18">
        <v>185539.75</v>
      </c>
      <c r="G834" s="18">
        <v>700.15</v>
      </c>
      <c r="H834" s="18">
        <v>94704</v>
      </c>
      <c r="I834" s="18">
        <v>6632950</v>
      </c>
      <c r="J834" s="18">
        <v>6632.95</v>
      </c>
      <c r="K834" s="18">
        <v>14.76</v>
      </c>
    </row>
    <row r="835" spans="1:11" x14ac:dyDescent="0.3">
      <c r="A835" s="18" t="s">
        <v>143</v>
      </c>
      <c r="B835" s="18" t="s">
        <v>815</v>
      </c>
      <c r="C835" s="18" t="s">
        <v>13</v>
      </c>
      <c r="D835" s="18" t="s">
        <v>812</v>
      </c>
      <c r="E835" s="18" t="s">
        <v>811</v>
      </c>
      <c r="F835" s="18">
        <v>15942.08</v>
      </c>
      <c r="G835" s="18">
        <v>569.36</v>
      </c>
      <c r="H835" s="18">
        <v>94704</v>
      </c>
      <c r="I835" s="18">
        <v>6632950</v>
      </c>
      <c r="J835" s="18">
        <v>6632.95</v>
      </c>
      <c r="K835" s="18">
        <v>14.76</v>
      </c>
    </row>
    <row r="836" spans="1:11" x14ac:dyDescent="0.3">
      <c r="A836" s="18" t="s">
        <v>143</v>
      </c>
      <c r="B836" s="18" t="s">
        <v>818</v>
      </c>
      <c r="C836" s="18" t="s">
        <v>13</v>
      </c>
      <c r="D836" s="18" t="s">
        <v>810</v>
      </c>
      <c r="E836" s="18" t="s">
        <v>811</v>
      </c>
      <c r="F836" s="18">
        <v>73083.360000000001</v>
      </c>
      <c r="G836" s="18">
        <v>2610.12</v>
      </c>
      <c r="H836" s="18">
        <v>94704</v>
      </c>
      <c r="I836" s="18">
        <v>6632950</v>
      </c>
      <c r="J836" s="18">
        <v>6632.95</v>
      </c>
      <c r="K836" s="18">
        <v>14.76</v>
      </c>
    </row>
    <row r="837" spans="1:11" x14ac:dyDescent="0.3">
      <c r="A837" s="18" t="s">
        <v>143</v>
      </c>
      <c r="B837" s="18" t="s">
        <v>815</v>
      </c>
      <c r="C837" s="18" t="s">
        <v>23</v>
      </c>
      <c r="D837" s="18" t="s">
        <v>812</v>
      </c>
      <c r="E837" s="18" t="s">
        <v>811</v>
      </c>
      <c r="F837" s="18">
        <v>28261.8</v>
      </c>
      <c r="G837" s="18">
        <v>1009.35</v>
      </c>
      <c r="H837" s="18">
        <v>94704</v>
      </c>
      <c r="I837" s="18">
        <v>6632950</v>
      </c>
      <c r="J837" s="18">
        <v>6632.95</v>
      </c>
      <c r="K837" s="18">
        <v>14.76</v>
      </c>
    </row>
    <row r="838" spans="1:11" x14ac:dyDescent="0.3">
      <c r="A838" s="18" t="s">
        <v>143</v>
      </c>
      <c r="B838" s="18" t="s">
        <v>809</v>
      </c>
      <c r="C838" s="18" t="s">
        <v>13</v>
      </c>
      <c r="D838" s="18" t="s">
        <v>810</v>
      </c>
      <c r="E838" s="18" t="s">
        <v>811</v>
      </c>
      <c r="F838" s="18">
        <v>118920.75296370508</v>
      </c>
      <c r="G838" s="18">
        <v>4247.1697487037527</v>
      </c>
      <c r="H838" s="18">
        <v>94704</v>
      </c>
      <c r="I838" s="18">
        <v>6632950</v>
      </c>
      <c r="J838" s="18">
        <v>6632.95</v>
      </c>
      <c r="K838" s="18">
        <v>14.76</v>
      </c>
    </row>
    <row r="839" spans="1:11" x14ac:dyDescent="0.3">
      <c r="A839" s="18" t="s">
        <v>75</v>
      </c>
      <c r="B839" s="18" t="s">
        <v>818</v>
      </c>
      <c r="C839" s="18" t="s">
        <v>13</v>
      </c>
      <c r="D839" s="18" t="s">
        <v>810</v>
      </c>
      <c r="E839" s="18" t="s">
        <v>813</v>
      </c>
      <c r="F839" s="18">
        <v>5563.3195435402686</v>
      </c>
      <c r="G839" s="18">
        <v>5563.3195435402686</v>
      </c>
      <c r="H839" s="18">
        <v>54136</v>
      </c>
      <c r="I839" s="18">
        <v>2775380</v>
      </c>
      <c r="J839" s="18">
        <v>2775.38</v>
      </c>
      <c r="K839" s="18">
        <v>75.459999999999994</v>
      </c>
    </row>
    <row r="840" spans="1:11" x14ac:dyDescent="0.3">
      <c r="A840" s="18" t="s">
        <v>75</v>
      </c>
      <c r="B840" s="18" t="s">
        <v>809</v>
      </c>
      <c r="C840" s="18" t="s">
        <v>13</v>
      </c>
      <c r="D840" s="18" t="s">
        <v>812</v>
      </c>
      <c r="E840" s="18" t="s">
        <v>816</v>
      </c>
      <c r="F840" s="18">
        <v>1321048.8500000001</v>
      </c>
      <c r="G840" s="18">
        <v>4985.09</v>
      </c>
      <c r="H840" s="18">
        <v>54136</v>
      </c>
      <c r="I840" s="18">
        <v>2775380</v>
      </c>
      <c r="J840" s="18">
        <v>2775.38</v>
      </c>
      <c r="K840" s="18">
        <v>75.459999999999994</v>
      </c>
    </row>
    <row r="841" spans="1:11" x14ac:dyDescent="0.3">
      <c r="A841" s="18" t="s">
        <v>75</v>
      </c>
      <c r="B841" s="18" t="s">
        <v>12</v>
      </c>
      <c r="C841" s="18" t="s">
        <v>23</v>
      </c>
      <c r="D841" s="18" t="s">
        <v>810</v>
      </c>
      <c r="E841" s="18" t="s">
        <v>816</v>
      </c>
      <c r="F841" s="18">
        <v>971589.56307671661</v>
      </c>
      <c r="G841" s="18">
        <v>3666.3757097234588</v>
      </c>
      <c r="H841" s="18">
        <v>54136</v>
      </c>
      <c r="I841" s="18">
        <v>2775380</v>
      </c>
      <c r="J841" s="18">
        <v>2775.38</v>
      </c>
      <c r="K841" s="18">
        <v>75.459999999999994</v>
      </c>
    </row>
    <row r="842" spans="1:11" x14ac:dyDescent="0.3">
      <c r="A842" s="18" t="s">
        <v>75</v>
      </c>
      <c r="B842" s="18" t="s">
        <v>12</v>
      </c>
      <c r="C842" s="18" t="s">
        <v>8</v>
      </c>
      <c r="D842" s="18" t="s">
        <v>810</v>
      </c>
      <c r="E842" s="18" t="s">
        <v>816</v>
      </c>
      <c r="F842" s="18">
        <v>635403.76571025699</v>
      </c>
      <c r="G842" s="18">
        <v>2397.7500592839888</v>
      </c>
      <c r="H842" s="18">
        <v>54136</v>
      </c>
      <c r="I842" s="18">
        <v>2775380</v>
      </c>
      <c r="J842" s="18">
        <v>2775.38</v>
      </c>
      <c r="K842" s="18">
        <v>75.459999999999994</v>
      </c>
    </row>
    <row r="843" spans="1:11" x14ac:dyDescent="0.3">
      <c r="A843" s="18" t="s">
        <v>75</v>
      </c>
      <c r="B843" s="18" t="s">
        <v>815</v>
      </c>
      <c r="C843" s="18" t="s">
        <v>34</v>
      </c>
      <c r="D843" s="18" t="s">
        <v>812</v>
      </c>
      <c r="E843" s="18" t="s">
        <v>816</v>
      </c>
      <c r="F843" s="18">
        <v>1268178.7440622069</v>
      </c>
      <c r="G843" s="18">
        <v>4785.5801662724789</v>
      </c>
      <c r="H843" s="18">
        <v>54136</v>
      </c>
      <c r="I843" s="18">
        <v>2775380</v>
      </c>
      <c r="J843" s="18">
        <v>2775.38</v>
      </c>
      <c r="K843" s="18">
        <v>75.459999999999994</v>
      </c>
    </row>
    <row r="844" spans="1:11" x14ac:dyDescent="0.3">
      <c r="A844" s="18" t="s">
        <v>75</v>
      </c>
      <c r="B844" s="18" t="s">
        <v>12</v>
      </c>
      <c r="C844" s="18" t="s">
        <v>34</v>
      </c>
      <c r="D844" s="18" t="s">
        <v>817</v>
      </c>
      <c r="E844" s="18" t="s">
        <v>816</v>
      </c>
      <c r="F844" s="18">
        <v>1269933.2094654108</v>
      </c>
      <c r="G844" s="18">
        <v>4792.2007904355123</v>
      </c>
      <c r="H844" s="18">
        <v>54136</v>
      </c>
      <c r="I844" s="18">
        <v>2775380</v>
      </c>
      <c r="J844" s="18">
        <v>2775.38</v>
      </c>
      <c r="K844" s="18">
        <v>75.459999999999994</v>
      </c>
    </row>
    <row r="845" spans="1:11" x14ac:dyDescent="0.3">
      <c r="A845" s="18" t="s">
        <v>75</v>
      </c>
      <c r="B845" s="18" t="s">
        <v>815</v>
      </c>
      <c r="C845" s="18" t="s">
        <v>23</v>
      </c>
      <c r="D845" s="18" t="s">
        <v>817</v>
      </c>
      <c r="E845" s="18" t="s">
        <v>813</v>
      </c>
      <c r="F845" s="18">
        <v>1414.37</v>
      </c>
      <c r="G845" s="18">
        <v>1414.37</v>
      </c>
      <c r="H845" s="18">
        <v>54136</v>
      </c>
      <c r="I845" s="18">
        <v>2775380</v>
      </c>
      <c r="J845" s="18">
        <v>2775.38</v>
      </c>
      <c r="K845" s="18">
        <v>75.459999999999994</v>
      </c>
    </row>
    <row r="846" spans="1:11" x14ac:dyDescent="0.3">
      <c r="A846" s="18" t="s">
        <v>75</v>
      </c>
      <c r="B846" s="18" t="s">
        <v>814</v>
      </c>
      <c r="C846" s="18" t="s">
        <v>13</v>
      </c>
      <c r="D846" s="18" t="s">
        <v>817</v>
      </c>
      <c r="E846" s="18" t="s">
        <v>813</v>
      </c>
      <c r="F846" s="18">
        <v>2532.06</v>
      </c>
      <c r="G846" s="18">
        <v>2532.06</v>
      </c>
      <c r="H846" s="18">
        <v>54136</v>
      </c>
      <c r="I846" s="18">
        <v>2775380</v>
      </c>
      <c r="J846" s="18">
        <v>2775.38</v>
      </c>
      <c r="K846" s="18">
        <v>75.459999999999994</v>
      </c>
    </row>
    <row r="847" spans="1:11" x14ac:dyDescent="0.3">
      <c r="A847" s="18" t="s">
        <v>114</v>
      </c>
      <c r="B847" s="18" t="s">
        <v>818</v>
      </c>
      <c r="C847" s="18" t="s">
        <v>8</v>
      </c>
      <c r="D847" s="18" t="s">
        <v>812</v>
      </c>
      <c r="E847" s="18" t="s">
        <v>813</v>
      </c>
      <c r="F847" s="18">
        <v>526.37</v>
      </c>
      <c r="G847" s="18">
        <v>526.37</v>
      </c>
      <c r="H847" s="18">
        <v>29264</v>
      </c>
      <c r="I847" s="18">
        <v>8362719.9999999991</v>
      </c>
      <c r="J847" s="18">
        <v>8362.7199999999993</v>
      </c>
      <c r="K847" s="18">
        <v>61.93</v>
      </c>
    </row>
    <row r="848" spans="1:11" x14ac:dyDescent="0.3">
      <c r="A848" s="18" t="s">
        <v>114</v>
      </c>
      <c r="B848" s="18" t="s">
        <v>818</v>
      </c>
      <c r="C848" s="18" t="s">
        <v>8</v>
      </c>
      <c r="D848" s="18" t="s">
        <v>810</v>
      </c>
      <c r="E848" s="18" t="s">
        <v>811</v>
      </c>
      <c r="F848" s="18">
        <v>20003.48</v>
      </c>
      <c r="G848" s="18">
        <v>714.41</v>
      </c>
      <c r="H848" s="18">
        <v>29264</v>
      </c>
      <c r="I848" s="18">
        <v>8362719.9999999991</v>
      </c>
      <c r="J848" s="18">
        <v>8362.7199999999993</v>
      </c>
      <c r="K848" s="18">
        <v>61.93</v>
      </c>
    </row>
    <row r="849" spans="1:11" x14ac:dyDescent="0.3">
      <c r="A849" s="18" t="s">
        <v>114</v>
      </c>
      <c r="B849" s="18" t="s">
        <v>809</v>
      </c>
      <c r="C849" s="18" t="s">
        <v>13</v>
      </c>
      <c r="D849" s="18" t="s">
        <v>810</v>
      </c>
      <c r="E849" s="18" t="s">
        <v>816</v>
      </c>
      <c r="F849" s="18">
        <v>803342.2</v>
      </c>
      <c r="G849" s="18">
        <v>3031.48</v>
      </c>
      <c r="H849" s="18">
        <v>29264</v>
      </c>
      <c r="I849" s="18">
        <v>8362719.9999999991</v>
      </c>
      <c r="J849" s="18">
        <v>8362.7199999999993</v>
      </c>
      <c r="K849" s="18">
        <v>61.93</v>
      </c>
    </row>
    <row r="850" spans="1:11" x14ac:dyDescent="0.3">
      <c r="A850" s="18" t="s">
        <v>114</v>
      </c>
      <c r="B850" s="18" t="s">
        <v>818</v>
      </c>
      <c r="C850" s="18" t="s">
        <v>13</v>
      </c>
      <c r="D850" s="18" t="s">
        <v>810</v>
      </c>
      <c r="E850" s="18" t="s">
        <v>811</v>
      </c>
      <c r="F850" s="18">
        <v>108321.64</v>
      </c>
      <c r="G850" s="18">
        <v>3868.63</v>
      </c>
      <c r="H850" s="18">
        <v>29264</v>
      </c>
      <c r="I850" s="18">
        <v>8362719.9999999991</v>
      </c>
      <c r="J850" s="18">
        <v>8362.7199999999993</v>
      </c>
      <c r="K850" s="18">
        <v>61.93</v>
      </c>
    </row>
    <row r="851" spans="1:11" x14ac:dyDescent="0.3">
      <c r="A851" s="18" t="s">
        <v>114</v>
      </c>
      <c r="B851" s="18" t="s">
        <v>818</v>
      </c>
      <c r="C851" s="18" t="s">
        <v>34</v>
      </c>
      <c r="D851" s="18" t="s">
        <v>810</v>
      </c>
      <c r="E851" s="18" t="s">
        <v>813</v>
      </c>
      <c r="F851" s="18">
        <v>3905.64</v>
      </c>
      <c r="G851" s="18">
        <v>3905.64</v>
      </c>
      <c r="H851" s="18">
        <v>29264</v>
      </c>
      <c r="I851" s="18">
        <v>8362719.9999999991</v>
      </c>
      <c r="J851" s="18">
        <v>8362.7199999999993</v>
      </c>
      <c r="K851" s="18">
        <v>61.93</v>
      </c>
    </row>
    <row r="852" spans="1:11" x14ac:dyDescent="0.3">
      <c r="A852" s="18" t="s">
        <v>114</v>
      </c>
      <c r="B852" s="18" t="s">
        <v>809</v>
      </c>
      <c r="C852" s="18" t="s">
        <v>8</v>
      </c>
      <c r="D852" s="18" t="s">
        <v>810</v>
      </c>
      <c r="E852" s="18" t="s">
        <v>811</v>
      </c>
      <c r="F852" s="18">
        <v>9730</v>
      </c>
      <c r="G852" s="18">
        <v>347.5</v>
      </c>
      <c r="H852" s="18">
        <v>29264</v>
      </c>
      <c r="I852" s="18">
        <v>8362719.9999999991</v>
      </c>
      <c r="J852" s="18">
        <v>8362.7199999999993</v>
      </c>
      <c r="K852" s="18">
        <v>61.93</v>
      </c>
    </row>
    <row r="853" spans="1:11" x14ac:dyDescent="0.3">
      <c r="A853" s="18" t="s">
        <v>114</v>
      </c>
      <c r="B853" s="18" t="s">
        <v>814</v>
      </c>
      <c r="C853" s="18" t="s">
        <v>23</v>
      </c>
      <c r="D853" s="18" t="s">
        <v>812</v>
      </c>
      <c r="E853" s="18" t="s">
        <v>811</v>
      </c>
      <c r="F853" s="18">
        <v>94597.72</v>
      </c>
      <c r="G853" s="18">
        <v>3378.49</v>
      </c>
      <c r="H853" s="18">
        <v>29264</v>
      </c>
      <c r="I853" s="18">
        <v>8362719.9999999991</v>
      </c>
      <c r="J853" s="18">
        <v>8362.7199999999993</v>
      </c>
      <c r="K853" s="18">
        <v>61.93</v>
      </c>
    </row>
    <row r="854" spans="1:11" x14ac:dyDescent="0.3">
      <c r="A854" s="18" t="s">
        <v>73</v>
      </c>
      <c r="B854" s="18" t="s">
        <v>818</v>
      </c>
      <c r="C854" s="18" t="s">
        <v>34</v>
      </c>
      <c r="D854" s="18" t="s">
        <v>817</v>
      </c>
      <c r="E854" s="18" t="s">
        <v>813</v>
      </c>
      <c r="F854" s="18">
        <v>2649.83</v>
      </c>
      <c r="G854" s="18">
        <v>2649.83</v>
      </c>
      <c r="H854" s="18">
        <v>55974</v>
      </c>
      <c r="I854" s="18">
        <v>7542280</v>
      </c>
      <c r="J854" s="18">
        <v>7542.28</v>
      </c>
      <c r="K854" s="18">
        <v>72.430000000000007</v>
      </c>
    </row>
    <row r="855" spans="1:11" x14ac:dyDescent="0.3">
      <c r="A855" s="18" t="s">
        <v>73</v>
      </c>
      <c r="B855" s="18" t="s">
        <v>815</v>
      </c>
      <c r="C855" s="18" t="s">
        <v>23</v>
      </c>
      <c r="D855" s="18" t="s">
        <v>817</v>
      </c>
      <c r="E855" s="18" t="s">
        <v>816</v>
      </c>
      <c r="F855" s="18">
        <v>1270460.3499999999</v>
      </c>
      <c r="G855" s="18">
        <v>4794.1899999999996</v>
      </c>
      <c r="H855" s="18">
        <v>55974</v>
      </c>
      <c r="I855" s="18">
        <v>7542280</v>
      </c>
      <c r="J855" s="18">
        <v>7542.28</v>
      </c>
      <c r="K855" s="18">
        <v>72.430000000000007</v>
      </c>
    </row>
    <row r="856" spans="1:11" x14ac:dyDescent="0.3">
      <c r="A856" s="18" t="s">
        <v>73</v>
      </c>
      <c r="B856" s="18" t="s">
        <v>809</v>
      </c>
      <c r="C856" s="18" t="s">
        <v>8</v>
      </c>
      <c r="D856" s="18" t="s">
        <v>812</v>
      </c>
      <c r="E856" s="18" t="s">
        <v>811</v>
      </c>
      <c r="F856" s="18">
        <v>57684.76</v>
      </c>
      <c r="G856" s="18">
        <v>2060.17</v>
      </c>
      <c r="H856" s="18">
        <v>55974</v>
      </c>
      <c r="I856" s="18">
        <v>7542280</v>
      </c>
      <c r="J856" s="18">
        <v>7542.28</v>
      </c>
      <c r="K856" s="18">
        <v>72.430000000000007</v>
      </c>
    </row>
    <row r="857" spans="1:11" x14ac:dyDescent="0.3">
      <c r="A857" s="18" t="s">
        <v>73</v>
      </c>
      <c r="B857" s="18" t="s">
        <v>818</v>
      </c>
      <c r="C857" s="18" t="s">
        <v>8</v>
      </c>
      <c r="D857" s="18" t="s">
        <v>812</v>
      </c>
      <c r="E857" s="18" t="s">
        <v>811</v>
      </c>
      <c r="F857" s="18">
        <v>63498.119999999995</v>
      </c>
      <c r="G857" s="18">
        <v>2267.79</v>
      </c>
      <c r="H857" s="18">
        <v>55974</v>
      </c>
      <c r="I857" s="18">
        <v>7542280</v>
      </c>
      <c r="J857" s="18">
        <v>7542.28</v>
      </c>
      <c r="K857" s="18">
        <v>72.430000000000007</v>
      </c>
    </row>
    <row r="858" spans="1:11" x14ac:dyDescent="0.3">
      <c r="A858" s="18" t="s">
        <v>73</v>
      </c>
      <c r="B858" s="18" t="s">
        <v>818</v>
      </c>
      <c r="C858" s="18" t="s">
        <v>23</v>
      </c>
      <c r="D858" s="18" t="s">
        <v>817</v>
      </c>
      <c r="E858" s="18" t="s">
        <v>816</v>
      </c>
      <c r="F858" s="18">
        <v>1144073.9000000001</v>
      </c>
      <c r="G858" s="18">
        <v>4317.26</v>
      </c>
      <c r="H858" s="18">
        <v>55974</v>
      </c>
      <c r="I858" s="18">
        <v>7542280</v>
      </c>
      <c r="J858" s="18">
        <v>7542.28</v>
      </c>
      <c r="K858" s="18">
        <v>72.430000000000007</v>
      </c>
    </row>
    <row r="859" spans="1:11" x14ac:dyDescent="0.3">
      <c r="A859" s="18" t="s">
        <v>73</v>
      </c>
      <c r="B859" s="18" t="s">
        <v>814</v>
      </c>
      <c r="C859" s="18" t="s">
        <v>23</v>
      </c>
      <c r="D859" s="18" t="s">
        <v>812</v>
      </c>
      <c r="E859" s="18" t="s">
        <v>813</v>
      </c>
      <c r="F859" s="18">
        <v>858.75894456803849</v>
      </c>
      <c r="G859" s="18">
        <v>858.75894456803849</v>
      </c>
      <c r="H859" s="18">
        <v>55974</v>
      </c>
      <c r="I859" s="18">
        <v>7542280</v>
      </c>
      <c r="J859" s="18">
        <v>7542.28</v>
      </c>
      <c r="K859" s="18">
        <v>72.430000000000007</v>
      </c>
    </row>
    <row r="860" spans="1:11" x14ac:dyDescent="0.3">
      <c r="A860" s="18" t="s">
        <v>73</v>
      </c>
      <c r="B860" s="18" t="s">
        <v>814</v>
      </c>
      <c r="C860" s="18" t="s">
        <v>23</v>
      </c>
      <c r="D860" s="18" t="s">
        <v>812</v>
      </c>
      <c r="E860" s="18" t="s">
        <v>816</v>
      </c>
      <c r="F860" s="18">
        <v>223374.50745741228</v>
      </c>
      <c r="G860" s="18">
        <v>842.92266965061242</v>
      </c>
      <c r="H860" s="18">
        <v>55974</v>
      </c>
      <c r="I860" s="18">
        <v>7542280</v>
      </c>
      <c r="J860" s="18">
        <v>7542.28</v>
      </c>
      <c r="K860" s="18">
        <v>72.430000000000007</v>
      </c>
    </row>
    <row r="861" spans="1:11" x14ac:dyDescent="0.3">
      <c r="A861" s="18" t="s">
        <v>73</v>
      </c>
      <c r="B861" s="18" t="s">
        <v>809</v>
      </c>
      <c r="C861" s="18" t="s">
        <v>34</v>
      </c>
      <c r="D861" s="18" t="s">
        <v>810</v>
      </c>
      <c r="E861" s="18" t="s">
        <v>811</v>
      </c>
      <c r="F861" s="18">
        <v>134965.88</v>
      </c>
      <c r="G861" s="18">
        <v>4820.21</v>
      </c>
      <c r="H861" s="18">
        <v>55974</v>
      </c>
      <c r="I861" s="18">
        <v>7542280</v>
      </c>
      <c r="J861" s="18">
        <v>7542.28</v>
      </c>
      <c r="K861" s="18">
        <v>72.430000000000007</v>
      </c>
    </row>
    <row r="862" spans="1:11" x14ac:dyDescent="0.3">
      <c r="A862" s="18" t="s">
        <v>73</v>
      </c>
      <c r="B862" s="18" t="s">
        <v>12</v>
      </c>
      <c r="C862" s="18" t="s">
        <v>8</v>
      </c>
      <c r="D862" s="18" t="s">
        <v>812</v>
      </c>
      <c r="E862" s="18" t="s">
        <v>816</v>
      </c>
      <c r="F862" s="18">
        <v>522881.33106809296</v>
      </c>
      <c r="G862" s="18">
        <v>1973.137098370162</v>
      </c>
      <c r="H862" s="18">
        <v>55974</v>
      </c>
      <c r="I862" s="18">
        <v>7542280</v>
      </c>
      <c r="J862" s="18">
        <v>7542.28</v>
      </c>
      <c r="K862" s="18">
        <v>72.430000000000007</v>
      </c>
    </row>
    <row r="863" spans="1:11" x14ac:dyDescent="0.3">
      <c r="A863" s="18" t="s">
        <v>73</v>
      </c>
      <c r="B863" s="18" t="s">
        <v>815</v>
      </c>
      <c r="C863" s="18" t="s">
        <v>34</v>
      </c>
      <c r="D863" s="18" t="s">
        <v>817</v>
      </c>
      <c r="E863" s="18" t="s">
        <v>816</v>
      </c>
      <c r="F863" s="18">
        <v>1311445.25</v>
      </c>
      <c r="G863" s="18">
        <v>4948.8500000000004</v>
      </c>
      <c r="H863" s="18">
        <v>55974</v>
      </c>
      <c r="I863" s="18">
        <v>7542280</v>
      </c>
      <c r="J863" s="18">
        <v>7542.28</v>
      </c>
      <c r="K863" s="18">
        <v>72.430000000000007</v>
      </c>
    </row>
    <row r="864" spans="1:11" x14ac:dyDescent="0.3">
      <c r="A864" s="18" t="s">
        <v>51</v>
      </c>
      <c r="B864" s="18" t="s">
        <v>814</v>
      </c>
      <c r="C864" s="18" t="s">
        <v>23</v>
      </c>
      <c r="D864" s="18" t="s">
        <v>817</v>
      </c>
      <c r="E864" s="18" t="s">
        <v>813</v>
      </c>
      <c r="F864" s="18">
        <v>329.41</v>
      </c>
      <c r="G864" s="18">
        <v>329.41</v>
      </c>
      <c r="H864" s="18">
        <v>44164</v>
      </c>
      <c r="I864" s="18">
        <v>3869320</v>
      </c>
      <c r="J864" s="18">
        <v>3869.32</v>
      </c>
      <c r="K864" s="18">
        <v>13.81</v>
      </c>
    </row>
    <row r="865" spans="1:11" x14ac:dyDescent="0.3">
      <c r="A865" s="18" t="s">
        <v>51</v>
      </c>
      <c r="B865" s="18" t="s">
        <v>12</v>
      </c>
      <c r="C865" s="18" t="s">
        <v>34</v>
      </c>
      <c r="D865" s="18" t="s">
        <v>810</v>
      </c>
      <c r="E865" s="18" t="s">
        <v>813</v>
      </c>
      <c r="F865" s="18">
        <v>4368.4298481790865</v>
      </c>
      <c r="G865" s="18">
        <v>4368.4298481790865</v>
      </c>
      <c r="H865" s="18">
        <v>44164</v>
      </c>
      <c r="I865" s="18">
        <v>3869320</v>
      </c>
      <c r="J865" s="18">
        <v>3869.32</v>
      </c>
      <c r="K865" s="18">
        <v>13.81</v>
      </c>
    </row>
    <row r="866" spans="1:11" x14ac:dyDescent="0.3">
      <c r="A866" s="18" t="s">
        <v>51</v>
      </c>
      <c r="B866" s="18" t="s">
        <v>814</v>
      </c>
      <c r="C866" s="18" t="s">
        <v>13</v>
      </c>
      <c r="D866" s="18" t="s">
        <v>810</v>
      </c>
      <c r="E866" s="18" t="s">
        <v>811</v>
      </c>
      <c r="F866" s="18">
        <v>136798.41414280506</v>
      </c>
      <c r="G866" s="18">
        <v>4885.6576479573241</v>
      </c>
      <c r="H866" s="18">
        <v>44164</v>
      </c>
      <c r="I866" s="18">
        <v>3869320</v>
      </c>
      <c r="J866" s="18">
        <v>3869.32</v>
      </c>
      <c r="K866" s="18">
        <v>13.81</v>
      </c>
    </row>
    <row r="867" spans="1:11" x14ac:dyDescent="0.3">
      <c r="A867" s="18" t="s">
        <v>51</v>
      </c>
      <c r="B867" s="18" t="s">
        <v>809</v>
      </c>
      <c r="C867" s="18" t="s">
        <v>13</v>
      </c>
      <c r="D867" s="18" t="s">
        <v>812</v>
      </c>
      <c r="E867" s="18" t="s">
        <v>813</v>
      </c>
      <c r="F867" s="18">
        <v>574.69000000000005</v>
      </c>
      <c r="G867" s="18">
        <v>574.69000000000005</v>
      </c>
      <c r="H867" s="18">
        <v>44164</v>
      </c>
      <c r="I867" s="18">
        <v>3869320</v>
      </c>
      <c r="J867" s="18">
        <v>3869.32</v>
      </c>
      <c r="K867" s="18">
        <v>13.81</v>
      </c>
    </row>
    <row r="868" spans="1:11" x14ac:dyDescent="0.3">
      <c r="A868" s="18" t="s">
        <v>51</v>
      </c>
      <c r="B868" s="18" t="s">
        <v>809</v>
      </c>
      <c r="C868" s="18" t="s">
        <v>34</v>
      </c>
      <c r="D868" s="18" t="s">
        <v>810</v>
      </c>
      <c r="E868" s="18" t="s">
        <v>813</v>
      </c>
      <c r="F868" s="18">
        <v>1988.3138029253139</v>
      </c>
      <c r="G868" s="18">
        <v>1988.3138029253139</v>
      </c>
      <c r="H868" s="18">
        <v>44164</v>
      </c>
      <c r="I868" s="18">
        <v>3869320</v>
      </c>
      <c r="J868" s="18">
        <v>3869.32</v>
      </c>
      <c r="K868" s="18">
        <v>13.81</v>
      </c>
    </row>
    <row r="869" spans="1:11" x14ac:dyDescent="0.3">
      <c r="A869" s="18" t="s">
        <v>51</v>
      </c>
      <c r="B869" s="18" t="s">
        <v>809</v>
      </c>
      <c r="C869" s="18" t="s">
        <v>34</v>
      </c>
      <c r="D869" s="18" t="s">
        <v>817</v>
      </c>
      <c r="E869" s="18" t="s">
        <v>816</v>
      </c>
      <c r="F869" s="18">
        <v>1020941.65</v>
      </c>
      <c r="G869" s="18">
        <v>3852.61</v>
      </c>
      <c r="H869" s="18">
        <v>44164</v>
      </c>
      <c r="I869" s="18">
        <v>3869320</v>
      </c>
      <c r="J869" s="18">
        <v>3869.32</v>
      </c>
      <c r="K869" s="18">
        <v>13.81</v>
      </c>
    </row>
    <row r="870" spans="1:11" x14ac:dyDescent="0.3">
      <c r="A870" s="18" t="s">
        <v>51</v>
      </c>
      <c r="B870" s="18" t="s">
        <v>809</v>
      </c>
      <c r="C870" s="18" t="s">
        <v>23</v>
      </c>
      <c r="D870" s="18" t="s">
        <v>812</v>
      </c>
      <c r="E870" s="18" t="s">
        <v>813</v>
      </c>
      <c r="F870" s="18">
        <v>1734.64</v>
      </c>
      <c r="G870" s="18">
        <v>1734.64</v>
      </c>
      <c r="H870" s="18">
        <v>44164</v>
      </c>
      <c r="I870" s="18">
        <v>3869320</v>
      </c>
      <c r="J870" s="18">
        <v>3869.32</v>
      </c>
      <c r="K870" s="18">
        <v>13.81</v>
      </c>
    </row>
    <row r="871" spans="1:11" x14ac:dyDescent="0.3">
      <c r="A871" s="18" t="s">
        <v>6</v>
      </c>
      <c r="B871" s="18" t="s">
        <v>814</v>
      </c>
      <c r="C871" s="18" t="s">
        <v>8</v>
      </c>
      <c r="D871" s="18" t="s">
        <v>812</v>
      </c>
      <c r="E871" s="18" t="s">
        <v>813</v>
      </c>
      <c r="F871" s="18">
        <v>2435.59740772847</v>
      </c>
      <c r="G871" s="18">
        <v>2435.59740772847</v>
      </c>
      <c r="H871" s="18">
        <v>77330</v>
      </c>
      <c r="I871" s="18">
        <v>6936580</v>
      </c>
      <c r="J871" s="18">
        <v>6936.58</v>
      </c>
      <c r="K871" s="18">
        <v>82.3</v>
      </c>
    </row>
    <row r="872" spans="1:11" x14ac:dyDescent="0.3">
      <c r="A872" s="18" t="s">
        <v>6</v>
      </c>
      <c r="B872" s="18" t="s">
        <v>814</v>
      </c>
      <c r="C872" s="18" t="s">
        <v>23</v>
      </c>
      <c r="D872" s="18" t="s">
        <v>812</v>
      </c>
      <c r="E872" s="18" t="s">
        <v>813</v>
      </c>
      <c r="F872" s="18">
        <v>2373.2600000000002</v>
      </c>
      <c r="G872" s="18">
        <v>2373.2600000000002</v>
      </c>
      <c r="H872" s="18">
        <v>77330</v>
      </c>
      <c r="I872" s="18">
        <v>6936580</v>
      </c>
      <c r="J872" s="18">
        <v>6936.58</v>
      </c>
      <c r="K872" s="18">
        <v>82.3</v>
      </c>
    </row>
    <row r="873" spans="1:11" x14ac:dyDescent="0.3">
      <c r="A873" s="18" t="s">
        <v>6</v>
      </c>
      <c r="B873" s="18" t="s">
        <v>814</v>
      </c>
      <c r="C873" s="18" t="s">
        <v>23</v>
      </c>
      <c r="D873" s="18" t="s">
        <v>817</v>
      </c>
      <c r="E873" s="18" t="s">
        <v>813</v>
      </c>
      <c r="F873" s="18">
        <v>4949.0200000000004</v>
      </c>
      <c r="G873" s="18">
        <v>4949.0200000000004</v>
      </c>
      <c r="H873" s="18">
        <v>77330</v>
      </c>
      <c r="I873" s="18">
        <v>6936580</v>
      </c>
      <c r="J873" s="18">
        <v>6936.58</v>
      </c>
      <c r="K873" s="18">
        <v>82.3</v>
      </c>
    </row>
    <row r="874" spans="1:11" x14ac:dyDescent="0.3">
      <c r="A874" s="18" t="s">
        <v>6</v>
      </c>
      <c r="B874" s="18" t="s">
        <v>818</v>
      </c>
      <c r="C874" s="18" t="s">
        <v>34</v>
      </c>
      <c r="D874" s="18" t="s">
        <v>817</v>
      </c>
      <c r="E874" s="18" t="s">
        <v>813</v>
      </c>
      <c r="F874" s="18">
        <v>2214.8565200012681</v>
      </c>
      <c r="G874" s="18">
        <v>2214.8565200012681</v>
      </c>
      <c r="H874" s="18">
        <v>77330</v>
      </c>
      <c r="I874" s="18">
        <v>6936580</v>
      </c>
      <c r="J874" s="18">
        <v>6936.58</v>
      </c>
      <c r="K874" s="18">
        <v>82.3</v>
      </c>
    </row>
    <row r="875" spans="1:11" x14ac:dyDescent="0.3">
      <c r="A875" s="18" t="s">
        <v>6</v>
      </c>
      <c r="B875" s="18" t="s">
        <v>818</v>
      </c>
      <c r="C875" s="18" t="s">
        <v>34</v>
      </c>
      <c r="D875" s="18" t="s">
        <v>817</v>
      </c>
      <c r="E875" s="18" t="s">
        <v>816</v>
      </c>
      <c r="F875" s="18">
        <v>565859.80000000005</v>
      </c>
      <c r="G875" s="18">
        <v>2135.3200000000002</v>
      </c>
      <c r="H875" s="18">
        <v>77330</v>
      </c>
      <c r="I875" s="18">
        <v>6936580</v>
      </c>
      <c r="J875" s="18">
        <v>6936.58</v>
      </c>
      <c r="K875" s="18">
        <v>82.3</v>
      </c>
    </row>
    <row r="876" spans="1:11" x14ac:dyDescent="0.3">
      <c r="A876" s="18" t="s">
        <v>6</v>
      </c>
      <c r="B876" s="18" t="s">
        <v>818</v>
      </c>
      <c r="C876" s="18" t="s">
        <v>34</v>
      </c>
      <c r="D876" s="18" t="s">
        <v>810</v>
      </c>
      <c r="E876" s="18" t="s">
        <v>811</v>
      </c>
      <c r="F876" s="18">
        <v>53687.76</v>
      </c>
      <c r="G876" s="18">
        <v>1917.42</v>
      </c>
      <c r="H876" s="18">
        <v>77330</v>
      </c>
      <c r="I876" s="18">
        <v>6936580</v>
      </c>
      <c r="J876" s="18">
        <v>6936.58</v>
      </c>
      <c r="K876" s="18">
        <v>82.3</v>
      </c>
    </row>
    <row r="877" spans="1:11" x14ac:dyDescent="0.3">
      <c r="A877" s="18" t="s">
        <v>6</v>
      </c>
      <c r="B877" s="18" t="s">
        <v>818</v>
      </c>
      <c r="C877" s="18" t="s">
        <v>23</v>
      </c>
      <c r="D877" s="18" t="s">
        <v>810</v>
      </c>
      <c r="E877" s="18" t="s">
        <v>816</v>
      </c>
      <c r="F877" s="18">
        <v>1067655.8499999999</v>
      </c>
      <c r="G877" s="18">
        <v>4028.89</v>
      </c>
      <c r="H877" s="18">
        <v>77330</v>
      </c>
      <c r="I877" s="18">
        <v>6936580</v>
      </c>
      <c r="J877" s="18">
        <v>6936.58</v>
      </c>
      <c r="K877" s="18">
        <v>82.3</v>
      </c>
    </row>
    <row r="878" spans="1:11" x14ac:dyDescent="0.3">
      <c r="A878" s="18" t="s">
        <v>6</v>
      </c>
      <c r="B878" s="18" t="s">
        <v>809</v>
      </c>
      <c r="C878" s="18" t="s">
        <v>34</v>
      </c>
      <c r="D878" s="18" t="s">
        <v>812</v>
      </c>
      <c r="E878" s="18" t="s">
        <v>813</v>
      </c>
      <c r="F878" s="18">
        <v>3845.16</v>
      </c>
      <c r="G878" s="18">
        <v>3845.16</v>
      </c>
      <c r="H878" s="18">
        <v>77330</v>
      </c>
      <c r="I878" s="18">
        <v>6936580</v>
      </c>
      <c r="J878" s="18">
        <v>6936.58</v>
      </c>
      <c r="K878" s="18">
        <v>82.3</v>
      </c>
    </row>
    <row r="879" spans="1:11" x14ac:dyDescent="0.3">
      <c r="A879" s="18" t="s">
        <v>6</v>
      </c>
      <c r="B879" s="18" t="s">
        <v>814</v>
      </c>
      <c r="C879" s="18" t="s">
        <v>34</v>
      </c>
      <c r="D879" s="18" t="s">
        <v>812</v>
      </c>
      <c r="E879" s="18" t="s">
        <v>811</v>
      </c>
      <c r="F879" s="18">
        <v>67753.56</v>
      </c>
      <c r="G879" s="18">
        <v>2419.77</v>
      </c>
      <c r="H879" s="18">
        <v>77330</v>
      </c>
      <c r="I879" s="18">
        <v>6936580</v>
      </c>
      <c r="J879" s="18">
        <v>6936.58</v>
      </c>
      <c r="K879" s="18">
        <v>82.3</v>
      </c>
    </row>
    <row r="880" spans="1:11" x14ac:dyDescent="0.3">
      <c r="A880" s="18" t="s">
        <v>121</v>
      </c>
      <c r="B880" s="18" t="s">
        <v>815</v>
      </c>
      <c r="C880" s="18" t="s">
        <v>8</v>
      </c>
      <c r="D880" s="18" t="s">
        <v>817</v>
      </c>
      <c r="E880" s="18" t="s">
        <v>816</v>
      </c>
      <c r="F880" s="18">
        <v>725464</v>
      </c>
      <c r="G880" s="18">
        <v>2737.6</v>
      </c>
      <c r="H880" s="18">
        <v>58895</v>
      </c>
      <c r="I880" s="18">
        <v>3039170</v>
      </c>
      <c r="J880" s="18">
        <v>3039.17</v>
      </c>
      <c r="K880" s="18">
        <v>59.82</v>
      </c>
    </row>
    <row r="881" spans="1:11" x14ac:dyDescent="0.3">
      <c r="A881" s="18" t="s">
        <v>121</v>
      </c>
      <c r="B881" s="18" t="s">
        <v>818</v>
      </c>
      <c r="C881" s="18" t="s">
        <v>34</v>
      </c>
      <c r="D881" s="18" t="s">
        <v>810</v>
      </c>
      <c r="E881" s="18" t="s">
        <v>816</v>
      </c>
      <c r="F881" s="18">
        <v>1238652.3999999999</v>
      </c>
      <c r="G881" s="18">
        <v>4674.16</v>
      </c>
      <c r="H881" s="18">
        <v>58895</v>
      </c>
      <c r="I881" s="18">
        <v>3039170</v>
      </c>
      <c r="J881" s="18">
        <v>3039.17</v>
      </c>
      <c r="K881" s="18">
        <v>59.82</v>
      </c>
    </row>
    <row r="882" spans="1:11" x14ac:dyDescent="0.3">
      <c r="A882" s="18" t="s">
        <v>121</v>
      </c>
      <c r="B882" s="18" t="s">
        <v>809</v>
      </c>
      <c r="C882" s="18" t="s">
        <v>23</v>
      </c>
      <c r="D882" s="18" t="s">
        <v>817</v>
      </c>
      <c r="E882" s="18" t="s">
        <v>811</v>
      </c>
      <c r="F882" s="18">
        <v>13574.958399587122</v>
      </c>
      <c r="G882" s="18">
        <v>484.81994284239721</v>
      </c>
      <c r="H882" s="18">
        <v>58895</v>
      </c>
      <c r="I882" s="18">
        <v>3039170</v>
      </c>
      <c r="J882" s="18">
        <v>3039.17</v>
      </c>
      <c r="K882" s="18">
        <v>59.82</v>
      </c>
    </row>
    <row r="883" spans="1:11" x14ac:dyDescent="0.3">
      <c r="A883" s="18" t="s">
        <v>121</v>
      </c>
      <c r="B883" s="18" t="s">
        <v>12</v>
      </c>
      <c r="C883" s="18" t="s">
        <v>8</v>
      </c>
      <c r="D883" s="18" t="s">
        <v>812</v>
      </c>
      <c r="E883" s="18" t="s">
        <v>813</v>
      </c>
      <c r="F883" s="18">
        <v>2427.3000000000002</v>
      </c>
      <c r="G883" s="18">
        <v>2427.3000000000002</v>
      </c>
      <c r="H883" s="18">
        <v>58895</v>
      </c>
      <c r="I883" s="18">
        <v>3039170</v>
      </c>
      <c r="J883" s="18">
        <v>3039.17</v>
      </c>
      <c r="K883" s="18">
        <v>59.82</v>
      </c>
    </row>
    <row r="884" spans="1:11" x14ac:dyDescent="0.3">
      <c r="A884" s="18" t="s">
        <v>121</v>
      </c>
      <c r="B884" s="18" t="s">
        <v>814</v>
      </c>
      <c r="C884" s="18" t="s">
        <v>13</v>
      </c>
      <c r="D884" s="18" t="s">
        <v>810</v>
      </c>
      <c r="E884" s="18" t="s">
        <v>816</v>
      </c>
      <c r="F884" s="18">
        <v>1293854.0302256243</v>
      </c>
      <c r="G884" s="18">
        <v>4882.4680385872616</v>
      </c>
      <c r="H884" s="18">
        <v>58895</v>
      </c>
      <c r="I884" s="18">
        <v>3039170</v>
      </c>
      <c r="J884" s="18">
        <v>3039.17</v>
      </c>
      <c r="K884" s="18">
        <v>59.82</v>
      </c>
    </row>
    <row r="885" spans="1:11" x14ac:dyDescent="0.3">
      <c r="A885" s="18" t="s">
        <v>121</v>
      </c>
      <c r="B885" s="18" t="s">
        <v>818</v>
      </c>
      <c r="C885" s="18" t="s">
        <v>8</v>
      </c>
      <c r="D885" s="18" t="s">
        <v>817</v>
      </c>
      <c r="E885" s="18" t="s">
        <v>811</v>
      </c>
      <c r="F885" s="18">
        <v>42897.68</v>
      </c>
      <c r="G885" s="18">
        <v>1532.06</v>
      </c>
      <c r="H885" s="18">
        <v>58895</v>
      </c>
      <c r="I885" s="18">
        <v>3039170</v>
      </c>
      <c r="J885" s="18">
        <v>3039.17</v>
      </c>
      <c r="K885" s="18">
        <v>59.82</v>
      </c>
    </row>
    <row r="886" spans="1:11" x14ac:dyDescent="0.3">
      <c r="A886" s="18" t="s">
        <v>121</v>
      </c>
      <c r="B886" s="18" t="s">
        <v>815</v>
      </c>
      <c r="C886" s="18" t="s">
        <v>34</v>
      </c>
      <c r="D886" s="18" t="s">
        <v>817</v>
      </c>
      <c r="E886" s="18" t="s">
        <v>811</v>
      </c>
      <c r="F886" s="18">
        <v>106006.88</v>
      </c>
      <c r="G886" s="18">
        <v>3785.96</v>
      </c>
      <c r="H886" s="18">
        <v>58895</v>
      </c>
      <c r="I886" s="18">
        <v>3039170</v>
      </c>
      <c r="J886" s="18">
        <v>3039.17</v>
      </c>
      <c r="K886" s="18">
        <v>59.82</v>
      </c>
    </row>
    <row r="887" spans="1:11" x14ac:dyDescent="0.3">
      <c r="A887" s="18" t="s">
        <v>121</v>
      </c>
      <c r="B887" s="18" t="s">
        <v>12</v>
      </c>
      <c r="C887" s="18" t="s">
        <v>8</v>
      </c>
      <c r="D887" s="18" t="s">
        <v>812</v>
      </c>
      <c r="E887" s="18" t="s">
        <v>811</v>
      </c>
      <c r="F887" s="18">
        <v>46892.160000000003</v>
      </c>
      <c r="G887" s="18">
        <v>1674.72</v>
      </c>
      <c r="H887" s="18">
        <v>58895</v>
      </c>
      <c r="I887" s="18">
        <v>3039170</v>
      </c>
      <c r="J887" s="18">
        <v>3039.17</v>
      </c>
      <c r="K887" s="18">
        <v>59.82</v>
      </c>
    </row>
    <row r="888" spans="1:11" x14ac:dyDescent="0.3">
      <c r="A888" s="18" t="s">
        <v>121</v>
      </c>
      <c r="B888" s="18" t="s">
        <v>809</v>
      </c>
      <c r="C888" s="18" t="s">
        <v>34</v>
      </c>
      <c r="D888" s="18" t="s">
        <v>817</v>
      </c>
      <c r="E888" s="18" t="s">
        <v>813</v>
      </c>
      <c r="F888" s="18">
        <v>1802.2968643655231</v>
      </c>
      <c r="G888" s="18">
        <v>1802.2968643655231</v>
      </c>
      <c r="H888" s="18">
        <v>58895</v>
      </c>
      <c r="I888" s="18">
        <v>3039170</v>
      </c>
      <c r="J888" s="18">
        <v>3039.17</v>
      </c>
      <c r="K888" s="18">
        <v>59.82</v>
      </c>
    </row>
    <row r="889" spans="1:11" x14ac:dyDescent="0.3">
      <c r="A889" s="18" t="s">
        <v>121</v>
      </c>
      <c r="B889" s="18" t="s">
        <v>814</v>
      </c>
      <c r="C889" s="18" t="s">
        <v>34</v>
      </c>
      <c r="D889" s="18" t="s">
        <v>817</v>
      </c>
      <c r="E889" s="18" t="s">
        <v>811</v>
      </c>
      <c r="F889" s="18">
        <v>103822.32</v>
      </c>
      <c r="G889" s="18">
        <v>3707.94</v>
      </c>
      <c r="H889" s="18">
        <v>58895</v>
      </c>
      <c r="I889" s="18">
        <v>3039170</v>
      </c>
      <c r="J889" s="18">
        <v>3039.17</v>
      </c>
      <c r="K889" s="18">
        <v>59.82</v>
      </c>
    </row>
    <row r="890" spans="1:11" x14ac:dyDescent="0.3">
      <c r="A890" s="18" t="s">
        <v>121</v>
      </c>
      <c r="B890" s="18" t="s">
        <v>818</v>
      </c>
      <c r="C890" s="18" t="s">
        <v>8</v>
      </c>
      <c r="D890" s="18" t="s">
        <v>812</v>
      </c>
      <c r="E890" s="18" t="s">
        <v>811</v>
      </c>
      <c r="F890" s="18">
        <v>36490.694082084337</v>
      </c>
      <c r="G890" s="18">
        <v>1303.239074360155</v>
      </c>
      <c r="H890" s="18">
        <v>58895</v>
      </c>
      <c r="I890" s="18">
        <v>3039170</v>
      </c>
      <c r="J890" s="18">
        <v>3039.17</v>
      </c>
      <c r="K890" s="18">
        <v>59.82</v>
      </c>
    </row>
    <row r="891" spans="1:11" x14ac:dyDescent="0.3">
      <c r="A891" s="18" t="s">
        <v>121</v>
      </c>
      <c r="B891" s="18" t="s">
        <v>815</v>
      </c>
      <c r="C891" s="18" t="s">
        <v>34</v>
      </c>
      <c r="D891" s="18" t="s">
        <v>812</v>
      </c>
      <c r="E891" s="18" t="s">
        <v>816</v>
      </c>
      <c r="F891" s="18">
        <v>1069293.55</v>
      </c>
      <c r="G891" s="18">
        <v>4035.07</v>
      </c>
      <c r="H891" s="18">
        <v>58895</v>
      </c>
      <c r="I891" s="18">
        <v>3039170</v>
      </c>
      <c r="J891" s="18">
        <v>3039.17</v>
      </c>
      <c r="K891" s="18">
        <v>59.82</v>
      </c>
    </row>
    <row r="892" spans="1:11" x14ac:dyDescent="0.3">
      <c r="A892" s="18" t="s">
        <v>20</v>
      </c>
      <c r="B892" s="18" t="s">
        <v>12</v>
      </c>
      <c r="C892" s="18" t="s">
        <v>13</v>
      </c>
      <c r="D892" s="18" t="s">
        <v>812</v>
      </c>
      <c r="E892" s="18" t="s">
        <v>811</v>
      </c>
      <c r="F892" s="18">
        <v>16956.619312791572</v>
      </c>
      <c r="G892" s="18">
        <v>605.59354688541328</v>
      </c>
      <c r="H892" s="18">
        <v>29895</v>
      </c>
      <c r="I892" s="18">
        <v>1631080</v>
      </c>
      <c r="J892" s="18">
        <v>1631.08</v>
      </c>
      <c r="K892" s="18">
        <v>39.93</v>
      </c>
    </row>
    <row r="893" spans="1:11" x14ac:dyDescent="0.3">
      <c r="A893" s="18" t="s">
        <v>20</v>
      </c>
      <c r="B893" s="18" t="s">
        <v>12</v>
      </c>
      <c r="C893" s="18" t="s">
        <v>8</v>
      </c>
      <c r="D893" s="18" t="s">
        <v>812</v>
      </c>
      <c r="E893" s="18" t="s">
        <v>813</v>
      </c>
      <c r="F893" s="18">
        <v>4165.4782669544611</v>
      </c>
      <c r="G893" s="18">
        <v>4165.4782669544611</v>
      </c>
      <c r="H893" s="18">
        <v>29895</v>
      </c>
      <c r="I893" s="18">
        <v>1631080</v>
      </c>
      <c r="J893" s="18">
        <v>1631.08</v>
      </c>
      <c r="K893" s="18">
        <v>39.93</v>
      </c>
    </row>
    <row r="894" spans="1:11" x14ac:dyDescent="0.3">
      <c r="A894" s="18" t="s">
        <v>20</v>
      </c>
      <c r="B894" s="18" t="s">
        <v>12</v>
      </c>
      <c r="C894" s="18" t="s">
        <v>8</v>
      </c>
      <c r="D894" s="18" t="s">
        <v>812</v>
      </c>
      <c r="E894" s="18" t="s">
        <v>816</v>
      </c>
      <c r="F894" s="18">
        <v>1311151.0182102704</v>
      </c>
      <c r="G894" s="18">
        <v>4947.7396913595112</v>
      </c>
      <c r="H894" s="18">
        <v>29895</v>
      </c>
      <c r="I894" s="18">
        <v>1631080</v>
      </c>
      <c r="J894" s="18">
        <v>1631.08</v>
      </c>
      <c r="K894" s="18">
        <v>39.93</v>
      </c>
    </row>
    <row r="895" spans="1:11" x14ac:dyDescent="0.3">
      <c r="A895" s="18" t="s">
        <v>20</v>
      </c>
      <c r="B895" s="18" t="s">
        <v>818</v>
      </c>
      <c r="C895" s="18" t="s">
        <v>34</v>
      </c>
      <c r="D895" s="18" t="s">
        <v>812</v>
      </c>
      <c r="E895" s="18" t="s">
        <v>816</v>
      </c>
      <c r="F895" s="18">
        <v>682846.70000000007</v>
      </c>
      <c r="G895" s="18">
        <v>2576.7800000000002</v>
      </c>
      <c r="H895" s="18">
        <v>29895</v>
      </c>
      <c r="I895" s="18">
        <v>1631080</v>
      </c>
      <c r="J895" s="18">
        <v>1631.08</v>
      </c>
      <c r="K895" s="18">
        <v>39.93</v>
      </c>
    </row>
    <row r="896" spans="1:11" x14ac:dyDescent="0.3">
      <c r="A896" s="18" t="s">
        <v>20</v>
      </c>
      <c r="B896" s="18" t="s">
        <v>814</v>
      </c>
      <c r="C896" s="18" t="s">
        <v>23</v>
      </c>
      <c r="D896" s="18" t="s">
        <v>810</v>
      </c>
      <c r="E896" s="18" t="s">
        <v>813</v>
      </c>
      <c r="F896" s="18">
        <v>2926.7455695148751</v>
      </c>
      <c r="G896" s="18">
        <v>2926.7455695148751</v>
      </c>
      <c r="H896" s="18">
        <v>29895</v>
      </c>
      <c r="I896" s="18">
        <v>1631080</v>
      </c>
      <c r="J896" s="18">
        <v>1631.08</v>
      </c>
      <c r="K896" s="18">
        <v>39.93</v>
      </c>
    </row>
    <row r="897" spans="1:11" x14ac:dyDescent="0.3">
      <c r="A897" s="18" t="s">
        <v>20</v>
      </c>
      <c r="B897" s="18" t="s">
        <v>815</v>
      </c>
      <c r="C897" s="18" t="s">
        <v>8</v>
      </c>
      <c r="D897" s="18" t="s">
        <v>817</v>
      </c>
      <c r="E897" s="18" t="s">
        <v>811</v>
      </c>
      <c r="F897" s="18">
        <v>37448.195424906648</v>
      </c>
      <c r="G897" s="18">
        <v>1337.435550889523</v>
      </c>
      <c r="H897" s="18">
        <v>29895</v>
      </c>
      <c r="I897" s="18">
        <v>1631080</v>
      </c>
      <c r="J897" s="18">
        <v>1631.08</v>
      </c>
      <c r="K897" s="18">
        <v>39.93</v>
      </c>
    </row>
    <row r="898" spans="1:11" x14ac:dyDescent="0.3">
      <c r="A898" s="18" t="s">
        <v>20</v>
      </c>
      <c r="B898" s="18" t="s">
        <v>815</v>
      </c>
      <c r="C898" s="18" t="s">
        <v>13</v>
      </c>
      <c r="D898" s="18" t="s">
        <v>812</v>
      </c>
      <c r="E898" s="18" t="s">
        <v>811</v>
      </c>
      <c r="F898" s="18">
        <v>117464.76000000001</v>
      </c>
      <c r="G898" s="18">
        <v>4195.17</v>
      </c>
      <c r="H898" s="18">
        <v>29895</v>
      </c>
      <c r="I898" s="18">
        <v>1631080</v>
      </c>
      <c r="J898" s="18">
        <v>1631.08</v>
      </c>
      <c r="K898" s="18">
        <v>39.93</v>
      </c>
    </row>
    <row r="899" spans="1:11" x14ac:dyDescent="0.3">
      <c r="A899" s="18" t="s">
        <v>20</v>
      </c>
      <c r="B899" s="18" t="s">
        <v>815</v>
      </c>
      <c r="C899" s="18" t="s">
        <v>23</v>
      </c>
      <c r="D899" s="18" t="s">
        <v>810</v>
      </c>
      <c r="E899" s="18" t="s">
        <v>816</v>
      </c>
      <c r="F899" s="18">
        <v>953285.41496718198</v>
      </c>
      <c r="G899" s="18">
        <v>3597.3034527063469</v>
      </c>
      <c r="H899" s="18">
        <v>29895</v>
      </c>
      <c r="I899" s="18">
        <v>1631080</v>
      </c>
      <c r="J899" s="18">
        <v>1631.08</v>
      </c>
      <c r="K899" s="18">
        <v>39.93</v>
      </c>
    </row>
    <row r="900" spans="1:11" x14ac:dyDescent="0.3">
      <c r="A900" s="18" t="s">
        <v>20</v>
      </c>
      <c r="B900" s="18" t="s">
        <v>818</v>
      </c>
      <c r="C900" s="18" t="s">
        <v>8</v>
      </c>
      <c r="D900" s="18" t="s">
        <v>812</v>
      </c>
      <c r="E900" s="18" t="s">
        <v>813</v>
      </c>
      <c r="F900" s="18">
        <v>4487.54</v>
      </c>
      <c r="G900" s="18">
        <v>4487.54</v>
      </c>
      <c r="H900" s="18">
        <v>29895</v>
      </c>
      <c r="I900" s="18">
        <v>1631080</v>
      </c>
      <c r="J900" s="18">
        <v>1631.08</v>
      </c>
      <c r="K900" s="18">
        <v>39.93</v>
      </c>
    </row>
    <row r="901" spans="1:11" x14ac:dyDescent="0.3">
      <c r="A901" s="18" t="s">
        <v>20</v>
      </c>
      <c r="B901" s="18" t="s">
        <v>818</v>
      </c>
      <c r="C901" s="18" t="s">
        <v>23</v>
      </c>
      <c r="D901" s="18" t="s">
        <v>817</v>
      </c>
      <c r="E901" s="18" t="s">
        <v>816</v>
      </c>
      <c r="F901" s="18">
        <v>229847.75</v>
      </c>
      <c r="G901" s="18">
        <v>867.35</v>
      </c>
      <c r="H901" s="18">
        <v>29895</v>
      </c>
      <c r="I901" s="18">
        <v>1631080</v>
      </c>
      <c r="J901" s="18">
        <v>1631.08</v>
      </c>
      <c r="K901" s="18">
        <v>39.93</v>
      </c>
    </row>
    <row r="902" spans="1:11" x14ac:dyDescent="0.3">
      <c r="A902" s="18" t="s">
        <v>20</v>
      </c>
      <c r="B902" s="18" t="s">
        <v>818</v>
      </c>
      <c r="C902" s="18" t="s">
        <v>13</v>
      </c>
      <c r="D902" s="18" t="s">
        <v>817</v>
      </c>
      <c r="E902" s="18" t="s">
        <v>813</v>
      </c>
      <c r="F902" s="18">
        <v>336.58</v>
      </c>
      <c r="G902" s="18">
        <v>336.58</v>
      </c>
      <c r="H902" s="18">
        <v>29895</v>
      </c>
      <c r="I902" s="18">
        <v>1631080</v>
      </c>
      <c r="J902" s="18">
        <v>1631.08</v>
      </c>
      <c r="K902" s="18">
        <v>39.93</v>
      </c>
    </row>
    <row r="903" spans="1:11" x14ac:dyDescent="0.3">
      <c r="A903" s="18" t="s">
        <v>20</v>
      </c>
      <c r="B903" s="18" t="s">
        <v>814</v>
      </c>
      <c r="C903" s="18" t="s">
        <v>8</v>
      </c>
      <c r="D903" s="18" t="s">
        <v>817</v>
      </c>
      <c r="E903" s="18" t="s">
        <v>816</v>
      </c>
      <c r="F903" s="18">
        <v>839361</v>
      </c>
      <c r="G903" s="18">
        <v>3167.4</v>
      </c>
      <c r="H903" s="18">
        <v>29895</v>
      </c>
      <c r="I903" s="18">
        <v>1631080</v>
      </c>
      <c r="J903" s="18">
        <v>1631.08</v>
      </c>
      <c r="K903" s="18">
        <v>39.93</v>
      </c>
    </row>
    <row r="904" spans="1:11" x14ac:dyDescent="0.3">
      <c r="A904" s="18" t="s">
        <v>20</v>
      </c>
      <c r="B904" s="18" t="s">
        <v>818</v>
      </c>
      <c r="C904" s="18" t="s">
        <v>13</v>
      </c>
      <c r="D904" s="18" t="s">
        <v>812</v>
      </c>
      <c r="E904" s="18" t="s">
        <v>811</v>
      </c>
      <c r="F904" s="18">
        <v>129807.72</v>
      </c>
      <c r="G904" s="18">
        <v>4635.99</v>
      </c>
      <c r="H904" s="18">
        <v>29895</v>
      </c>
      <c r="I904" s="18">
        <v>1631080</v>
      </c>
      <c r="J904" s="18">
        <v>1631.08</v>
      </c>
      <c r="K904" s="18">
        <v>39.93</v>
      </c>
    </row>
    <row r="905" spans="1:11" x14ac:dyDescent="0.3">
      <c r="A905" s="18" t="s">
        <v>20</v>
      </c>
      <c r="B905" s="18" t="s">
        <v>814</v>
      </c>
      <c r="C905" s="18" t="s">
        <v>23</v>
      </c>
      <c r="D905" s="18" t="s">
        <v>812</v>
      </c>
      <c r="E905" s="18" t="s">
        <v>816</v>
      </c>
      <c r="F905" s="18">
        <v>401846</v>
      </c>
      <c r="G905" s="18">
        <v>1516.4</v>
      </c>
      <c r="H905" s="18">
        <v>29895</v>
      </c>
      <c r="I905" s="18">
        <v>1631080</v>
      </c>
      <c r="J905" s="18">
        <v>1631.08</v>
      </c>
      <c r="K905" s="18">
        <v>39.93</v>
      </c>
    </row>
    <row r="906" spans="1:11" x14ac:dyDescent="0.3">
      <c r="A906" s="18" t="s">
        <v>46</v>
      </c>
      <c r="B906" s="18" t="s">
        <v>809</v>
      </c>
      <c r="C906" s="18" t="s">
        <v>13</v>
      </c>
      <c r="D906" s="18" t="s">
        <v>817</v>
      </c>
      <c r="E906" s="18" t="s">
        <v>811</v>
      </c>
      <c r="F906" s="18">
        <v>50045.799999999996</v>
      </c>
      <c r="G906" s="18">
        <v>1787.35</v>
      </c>
      <c r="H906" s="18">
        <v>43490</v>
      </c>
      <c r="I906" s="18">
        <v>9300880</v>
      </c>
      <c r="J906" s="18">
        <v>9300.8799999999992</v>
      </c>
      <c r="K906" s="18">
        <v>58.43</v>
      </c>
    </row>
    <row r="907" spans="1:11" x14ac:dyDescent="0.3">
      <c r="A907" s="18" t="s">
        <v>46</v>
      </c>
      <c r="B907" s="18" t="s">
        <v>809</v>
      </c>
      <c r="C907" s="18" t="s">
        <v>23</v>
      </c>
      <c r="D907" s="18" t="s">
        <v>817</v>
      </c>
      <c r="E907" s="18" t="s">
        <v>811</v>
      </c>
      <c r="F907" s="18">
        <v>139013.28</v>
      </c>
      <c r="G907" s="18">
        <v>4964.76</v>
      </c>
      <c r="H907" s="18">
        <v>43490</v>
      </c>
      <c r="I907" s="18">
        <v>9300880</v>
      </c>
      <c r="J907" s="18">
        <v>9300.8799999999992</v>
      </c>
      <c r="K907" s="18">
        <v>58.43</v>
      </c>
    </row>
    <row r="908" spans="1:11" x14ac:dyDescent="0.3">
      <c r="A908" s="18" t="s">
        <v>46</v>
      </c>
      <c r="B908" s="18" t="s">
        <v>815</v>
      </c>
      <c r="C908" s="18" t="s">
        <v>23</v>
      </c>
      <c r="D908" s="18" t="s">
        <v>812</v>
      </c>
      <c r="E908" s="18" t="s">
        <v>811</v>
      </c>
      <c r="F908" s="18">
        <v>99265.04</v>
      </c>
      <c r="G908" s="18">
        <v>3545.18</v>
      </c>
      <c r="H908" s="18">
        <v>43490</v>
      </c>
      <c r="I908" s="18">
        <v>9300880</v>
      </c>
      <c r="J908" s="18">
        <v>9300.8799999999992</v>
      </c>
      <c r="K908" s="18">
        <v>58.43</v>
      </c>
    </row>
    <row r="909" spans="1:11" x14ac:dyDescent="0.3">
      <c r="A909" s="18" t="s">
        <v>46</v>
      </c>
      <c r="B909" s="18" t="s">
        <v>12</v>
      </c>
      <c r="C909" s="18" t="s">
        <v>34</v>
      </c>
      <c r="D909" s="18" t="s">
        <v>817</v>
      </c>
      <c r="E909" s="18" t="s">
        <v>816</v>
      </c>
      <c r="F909" s="18">
        <v>167509.15</v>
      </c>
      <c r="G909" s="18">
        <v>632.11</v>
      </c>
      <c r="H909" s="18">
        <v>43490</v>
      </c>
      <c r="I909" s="18">
        <v>9300880</v>
      </c>
      <c r="J909" s="18">
        <v>9300.8799999999992</v>
      </c>
      <c r="K909" s="18">
        <v>58.43</v>
      </c>
    </row>
    <row r="910" spans="1:11" x14ac:dyDescent="0.3">
      <c r="A910" s="18" t="s">
        <v>46</v>
      </c>
      <c r="B910" s="18" t="s">
        <v>12</v>
      </c>
      <c r="C910" s="18" t="s">
        <v>23</v>
      </c>
      <c r="D910" s="18" t="s">
        <v>812</v>
      </c>
      <c r="E910" s="18" t="s">
        <v>816</v>
      </c>
      <c r="F910" s="18">
        <v>580848.20000000007</v>
      </c>
      <c r="G910" s="18">
        <v>2191.88</v>
      </c>
      <c r="H910" s="18">
        <v>43490</v>
      </c>
      <c r="I910" s="18">
        <v>9300880</v>
      </c>
      <c r="J910" s="18">
        <v>9300.8799999999992</v>
      </c>
      <c r="K910" s="18">
        <v>58.43</v>
      </c>
    </row>
    <row r="911" spans="1:11" x14ac:dyDescent="0.3">
      <c r="A911" s="18" t="s">
        <v>120</v>
      </c>
      <c r="B911" s="18" t="s">
        <v>815</v>
      </c>
      <c r="C911" s="18" t="s">
        <v>23</v>
      </c>
      <c r="D911" s="18" t="s">
        <v>817</v>
      </c>
      <c r="E911" s="18" t="s">
        <v>811</v>
      </c>
      <c r="F911" s="18">
        <v>89486.04</v>
      </c>
      <c r="G911" s="18">
        <v>3195.93</v>
      </c>
      <c r="H911" s="18">
        <v>79495</v>
      </c>
      <c r="I911" s="18">
        <v>7157480</v>
      </c>
      <c r="J911" s="18">
        <v>7157.48</v>
      </c>
      <c r="K911" s="18">
        <v>26.84</v>
      </c>
    </row>
    <row r="912" spans="1:11" x14ac:dyDescent="0.3">
      <c r="A912" s="18" t="s">
        <v>120</v>
      </c>
      <c r="B912" s="18" t="s">
        <v>818</v>
      </c>
      <c r="C912" s="18" t="s">
        <v>23</v>
      </c>
      <c r="D912" s="18" t="s">
        <v>812</v>
      </c>
      <c r="E912" s="18" t="s">
        <v>813</v>
      </c>
      <c r="F912" s="18">
        <v>4205.3747647439977</v>
      </c>
      <c r="G912" s="18">
        <v>4205.3747647439977</v>
      </c>
      <c r="H912" s="18">
        <v>79495</v>
      </c>
      <c r="I912" s="18">
        <v>7157480</v>
      </c>
      <c r="J912" s="18">
        <v>7157.48</v>
      </c>
      <c r="K912" s="18">
        <v>26.84</v>
      </c>
    </row>
    <row r="913" spans="1:11" x14ac:dyDescent="0.3">
      <c r="A913" s="18" t="s">
        <v>120</v>
      </c>
      <c r="B913" s="18" t="s">
        <v>814</v>
      </c>
      <c r="C913" s="18" t="s">
        <v>8</v>
      </c>
      <c r="D913" s="18" t="s">
        <v>810</v>
      </c>
      <c r="E913" s="18" t="s">
        <v>816</v>
      </c>
      <c r="F913" s="18">
        <v>718396.45</v>
      </c>
      <c r="G913" s="18">
        <v>2710.93</v>
      </c>
      <c r="H913" s="18">
        <v>79495</v>
      </c>
      <c r="I913" s="18">
        <v>7157480</v>
      </c>
      <c r="J913" s="18">
        <v>7157.48</v>
      </c>
      <c r="K913" s="18">
        <v>26.84</v>
      </c>
    </row>
    <row r="914" spans="1:11" x14ac:dyDescent="0.3">
      <c r="A914" s="18" t="s">
        <v>120</v>
      </c>
      <c r="B914" s="18" t="s">
        <v>818</v>
      </c>
      <c r="C914" s="18" t="s">
        <v>34</v>
      </c>
      <c r="D914" s="18" t="s">
        <v>810</v>
      </c>
      <c r="E914" s="18" t="s">
        <v>816</v>
      </c>
      <c r="F914" s="18">
        <v>814562.3</v>
      </c>
      <c r="G914" s="18">
        <v>3073.82</v>
      </c>
      <c r="H914" s="18">
        <v>79495</v>
      </c>
      <c r="I914" s="18">
        <v>7157480</v>
      </c>
      <c r="J914" s="18">
        <v>7157.48</v>
      </c>
      <c r="K914" s="18">
        <v>26.84</v>
      </c>
    </row>
    <row r="915" spans="1:11" x14ac:dyDescent="0.3">
      <c r="A915" s="18" t="s">
        <v>120</v>
      </c>
      <c r="B915" s="18" t="s">
        <v>809</v>
      </c>
      <c r="C915" s="18" t="s">
        <v>34</v>
      </c>
      <c r="D915" s="18" t="s">
        <v>810</v>
      </c>
      <c r="E915" s="18" t="s">
        <v>811</v>
      </c>
      <c r="F915" s="18">
        <v>139179.31999999998</v>
      </c>
      <c r="G915" s="18">
        <v>4970.6899999999996</v>
      </c>
      <c r="H915" s="18">
        <v>79495</v>
      </c>
      <c r="I915" s="18">
        <v>7157480</v>
      </c>
      <c r="J915" s="18">
        <v>7157.48</v>
      </c>
      <c r="K915" s="18">
        <v>26.84</v>
      </c>
    </row>
    <row r="916" spans="1:11" x14ac:dyDescent="0.3">
      <c r="A916" s="18" t="s">
        <v>120</v>
      </c>
      <c r="B916" s="18" t="s">
        <v>815</v>
      </c>
      <c r="C916" s="18" t="s">
        <v>34</v>
      </c>
      <c r="D916" s="18" t="s">
        <v>817</v>
      </c>
      <c r="E916" s="18" t="s">
        <v>816</v>
      </c>
      <c r="F916" s="18">
        <v>1237543.890243578</v>
      </c>
      <c r="G916" s="18">
        <v>4669.9769443153891</v>
      </c>
      <c r="H916" s="18">
        <v>79495</v>
      </c>
      <c r="I916" s="18">
        <v>7157480</v>
      </c>
      <c r="J916" s="18">
        <v>7157.48</v>
      </c>
      <c r="K916" s="18">
        <v>26.84</v>
      </c>
    </row>
    <row r="917" spans="1:11" x14ac:dyDescent="0.3">
      <c r="A917" s="18" t="s">
        <v>120</v>
      </c>
      <c r="B917" s="18" t="s">
        <v>818</v>
      </c>
      <c r="C917" s="18" t="s">
        <v>8</v>
      </c>
      <c r="D917" s="18" t="s">
        <v>810</v>
      </c>
      <c r="E917" s="18" t="s">
        <v>811</v>
      </c>
      <c r="F917" s="18">
        <v>33240.651601987367</v>
      </c>
      <c r="G917" s="18">
        <v>1187.166128642406</v>
      </c>
      <c r="H917" s="18">
        <v>79495</v>
      </c>
      <c r="I917" s="18">
        <v>7157480</v>
      </c>
      <c r="J917" s="18">
        <v>7157.48</v>
      </c>
      <c r="K917" s="18">
        <v>26.84</v>
      </c>
    </row>
    <row r="918" spans="1:11" x14ac:dyDescent="0.3">
      <c r="A918" s="18" t="s">
        <v>120</v>
      </c>
      <c r="B918" s="18" t="s">
        <v>815</v>
      </c>
      <c r="C918" s="18" t="s">
        <v>8</v>
      </c>
      <c r="D918" s="18" t="s">
        <v>810</v>
      </c>
      <c r="E918" s="18" t="s">
        <v>816</v>
      </c>
      <c r="F918" s="18">
        <v>734097.7</v>
      </c>
      <c r="G918" s="18">
        <v>2770.18</v>
      </c>
      <c r="H918" s="18">
        <v>79495</v>
      </c>
      <c r="I918" s="18">
        <v>7157480</v>
      </c>
      <c r="J918" s="18">
        <v>7157.48</v>
      </c>
      <c r="K918" s="18">
        <v>26.84</v>
      </c>
    </row>
    <row r="919" spans="1:11" x14ac:dyDescent="0.3">
      <c r="A919" s="18" t="s">
        <v>59</v>
      </c>
      <c r="B919" s="18" t="s">
        <v>12</v>
      </c>
      <c r="C919" s="18" t="s">
        <v>34</v>
      </c>
      <c r="D919" s="18" t="s">
        <v>810</v>
      </c>
      <c r="E919" s="18" t="s">
        <v>811</v>
      </c>
      <c r="F919" s="18">
        <v>14760.759999999998</v>
      </c>
      <c r="G919" s="18">
        <v>527.16999999999996</v>
      </c>
      <c r="H919" s="18">
        <v>15553</v>
      </c>
      <c r="I919" s="18">
        <v>3909510</v>
      </c>
      <c r="J919" s="18">
        <v>3909.51</v>
      </c>
      <c r="K919" s="18">
        <v>46.44</v>
      </c>
    </row>
    <row r="920" spans="1:11" x14ac:dyDescent="0.3">
      <c r="A920" s="18" t="s">
        <v>59</v>
      </c>
      <c r="B920" s="18" t="s">
        <v>809</v>
      </c>
      <c r="C920" s="18" t="s">
        <v>13</v>
      </c>
      <c r="D920" s="18" t="s">
        <v>817</v>
      </c>
      <c r="E920" s="18" t="s">
        <v>813</v>
      </c>
      <c r="F920" s="18">
        <v>2509.14</v>
      </c>
      <c r="G920" s="18">
        <v>2509.14</v>
      </c>
      <c r="H920" s="18">
        <v>15553</v>
      </c>
      <c r="I920" s="18">
        <v>3909510</v>
      </c>
      <c r="J920" s="18">
        <v>3909.51</v>
      </c>
      <c r="K920" s="18">
        <v>46.44</v>
      </c>
    </row>
    <row r="921" spans="1:11" x14ac:dyDescent="0.3">
      <c r="A921" s="18" t="s">
        <v>59</v>
      </c>
      <c r="B921" s="18" t="s">
        <v>815</v>
      </c>
      <c r="C921" s="18" t="s">
        <v>8</v>
      </c>
      <c r="D921" s="18" t="s">
        <v>810</v>
      </c>
      <c r="E921" s="18" t="s">
        <v>813</v>
      </c>
      <c r="F921" s="18">
        <v>2103.19</v>
      </c>
      <c r="G921" s="18">
        <v>2103.19</v>
      </c>
      <c r="H921" s="18">
        <v>15553</v>
      </c>
      <c r="I921" s="18">
        <v>3909510</v>
      </c>
      <c r="J921" s="18">
        <v>3909.51</v>
      </c>
      <c r="K921" s="18">
        <v>46.44</v>
      </c>
    </row>
    <row r="922" spans="1:11" x14ac:dyDescent="0.3">
      <c r="A922" s="18" t="s">
        <v>59</v>
      </c>
      <c r="B922" s="18" t="s">
        <v>12</v>
      </c>
      <c r="C922" s="18" t="s">
        <v>34</v>
      </c>
      <c r="D922" s="18" t="s">
        <v>817</v>
      </c>
      <c r="E922" s="18" t="s">
        <v>813</v>
      </c>
      <c r="F922" s="18">
        <v>3797.37</v>
      </c>
      <c r="G922" s="18">
        <v>3797.37</v>
      </c>
      <c r="H922" s="18">
        <v>15553</v>
      </c>
      <c r="I922" s="18">
        <v>3909510</v>
      </c>
      <c r="J922" s="18">
        <v>3909.51</v>
      </c>
      <c r="K922" s="18">
        <v>46.44</v>
      </c>
    </row>
    <row r="923" spans="1:11" x14ac:dyDescent="0.3">
      <c r="A923" s="18" t="s">
        <v>59</v>
      </c>
      <c r="B923" s="18" t="s">
        <v>818</v>
      </c>
      <c r="C923" s="18" t="s">
        <v>23</v>
      </c>
      <c r="D923" s="18" t="s">
        <v>812</v>
      </c>
      <c r="E923" s="18" t="s">
        <v>816</v>
      </c>
      <c r="F923" s="18">
        <v>568091.1</v>
      </c>
      <c r="G923" s="18">
        <v>2143.7399999999998</v>
      </c>
      <c r="H923" s="18">
        <v>15553</v>
      </c>
      <c r="I923" s="18">
        <v>3909510</v>
      </c>
      <c r="J923" s="18">
        <v>3909.51</v>
      </c>
      <c r="K923" s="18">
        <v>46.44</v>
      </c>
    </row>
    <row r="924" spans="1:11" x14ac:dyDescent="0.3">
      <c r="A924" s="18" t="s">
        <v>59</v>
      </c>
      <c r="B924" s="18" t="s">
        <v>814</v>
      </c>
      <c r="C924" s="18" t="s">
        <v>23</v>
      </c>
      <c r="D924" s="18" t="s">
        <v>817</v>
      </c>
      <c r="E924" s="18" t="s">
        <v>811</v>
      </c>
      <c r="F924" s="18">
        <v>24988.32</v>
      </c>
      <c r="G924" s="18">
        <v>892.44</v>
      </c>
      <c r="H924" s="18">
        <v>15553</v>
      </c>
      <c r="I924" s="18">
        <v>3909510</v>
      </c>
      <c r="J924" s="18">
        <v>3909.51</v>
      </c>
      <c r="K924" s="18">
        <v>46.44</v>
      </c>
    </row>
    <row r="925" spans="1:11" x14ac:dyDescent="0.3">
      <c r="A925" s="18" t="s">
        <v>208</v>
      </c>
      <c r="B925" s="18" t="s">
        <v>815</v>
      </c>
      <c r="C925" s="18" t="s">
        <v>23</v>
      </c>
      <c r="D925" s="18" t="s">
        <v>817</v>
      </c>
      <c r="E925" s="18" t="s">
        <v>811</v>
      </c>
      <c r="F925" s="18">
        <v>109409.15999999999</v>
      </c>
      <c r="G925" s="18">
        <v>3907.47</v>
      </c>
      <c r="H925" s="18">
        <v>40553</v>
      </c>
      <c r="I925" s="18">
        <v>4875230</v>
      </c>
      <c r="J925" s="18">
        <v>4875.2299999999996</v>
      </c>
      <c r="K925" s="18">
        <v>23.33</v>
      </c>
    </row>
    <row r="926" spans="1:11" x14ac:dyDescent="0.3">
      <c r="A926" s="18" t="s">
        <v>208</v>
      </c>
      <c r="B926" s="18" t="s">
        <v>814</v>
      </c>
      <c r="C926" s="18" t="s">
        <v>23</v>
      </c>
      <c r="D926" s="18" t="s">
        <v>810</v>
      </c>
      <c r="E926" s="18" t="s">
        <v>811</v>
      </c>
      <c r="F926" s="18">
        <v>24835.440000000002</v>
      </c>
      <c r="G926" s="18">
        <v>886.98</v>
      </c>
      <c r="H926" s="18">
        <v>40553</v>
      </c>
      <c r="I926" s="18">
        <v>4875230</v>
      </c>
      <c r="J926" s="18">
        <v>4875.2299999999996</v>
      </c>
      <c r="K926" s="18">
        <v>23.33</v>
      </c>
    </row>
    <row r="927" spans="1:11" x14ac:dyDescent="0.3">
      <c r="A927" s="18" t="s">
        <v>208</v>
      </c>
      <c r="B927" s="18" t="s">
        <v>814</v>
      </c>
      <c r="C927" s="18" t="s">
        <v>23</v>
      </c>
      <c r="D927" s="18" t="s">
        <v>810</v>
      </c>
      <c r="E927" s="18" t="s">
        <v>811</v>
      </c>
      <c r="F927" s="18">
        <v>123529.84</v>
      </c>
      <c r="G927" s="18">
        <v>4411.78</v>
      </c>
      <c r="H927" s="18">
        <v>40553</v>
      </c>
      <c r="I927" s="18">
        <v>4875230</v>
      </c>
      <c r="J927" s="18">
        <v>4875.2299999999996</v>
      </c>
      <c r="K927" s="18">
        <v>23.33</v>
      </c>
    </row>
    <row r="928" spans="1:11" x14ac:dyDescent="0.3">
      <c r="A928" s="18" t="s">
        <v>208</v>
      </c>
      <c r="B928" s="18" t="s">
        <v>815</v>
      </c>
      <c r="C928" s="18" t="s">
        <v>34</v>
      </c>
      <c r="D928" s="18" t="s">
        <v>817</v>
      </c>
      <c r="E928" s="18" t="s">
        <v>811</v>
      </c>
      <c r="F928" s="18">
        <v>144351.12492134998</v>
      </c>
      <c r="G928" s="18">
        <v>5155.3973186196417</v>
      </c>
      <c r="H928" s="18">
        <v>40553</v>
      </c>
      <c r="I928" s="18">
        <v>4875230</v>
      </c>
      <c r="J928" s="18">
        <v>4875.2299999999996</v>
      </c>
      <c r="K928" s="18">
        <v>23.33</v>
      </c>
    </row>
    <row r="929" spans="1:11" x14ac:dyDescent="0.3">
      <c r="A929" s="18" t="s">
        <v>208</v>
      </c>
      <c r="B929" s="18" t="s">
        <v>814</v>
      </c>
      <c r="C929" s="18" t="s">
        <v>34</v>
      </c>
      <c r="D929" s="18" t="s">
        <v>817</v>
      </c>
      <c r="E929" s="18" t="s">
        <v>816</v>
      </c>
      <c r="F929" s="18">
        <v>1047488.8448257522</v>
      </c>
      <c r="G929" s="18">
        <v>3952.7880936820839</v>
      </c>
      <c r="H929" s="18">
        <v>40553</v>
      </c>
      <c r="I929" s="18">
        <v>4875230</v>
      </c>
      <c r="J929" s="18">
        <v>4875.2299999999996</v>
      </c>
      <c r="K929" s="18">
        <v>23.33</v>
      </c>
    </row>
    <row r="930" spans="1:11" x14ac:dyDescent="0.3">
      <c r="A930" s="18" t="s">
        <v>208</v>
      </c>
      <c r="B930" s="18" t="s">
        <v>12</v>
      </c>
      <c r="C930" s="18" t="s">
        <v>13</v>
      </c>
      <c r="D930" s="18" t="s">
        <v>810</v>
      </c>
      <c r="E930" s="18" t="s">
        <v>811</v>
      </c>
      <c r="F930" s="18">
        <v>76582.52</v>
      </c>
      <c r="G930" s="18">
        <v>2735.09</v>
      </c>
      <c r="H930" s="18">
        <v>40553</v>
      </c>
      <c r="I930" s="18">
        <v>4875230</v>
      </c>
      <c r="J930" s="18">
        <v>4875.2299999999996</v>
      </c>
      <c r="K930" s="18">
        <v>23.33</v>
      </c>
    </row>
    <row r="931" spans="1:11" x14ac:dyDescent="0.3">
      <c r="A931" s="18" t="s">
        <v>208</v>
      </c>
      <c r="B931" s="18" t="s">
        <v>815</v>
      </c>
      <c r="C931" s="18" t="s">
        <v>8</v>
      </c>
      <c r="D931" s="18" t="s">
        <v>817</v>
      </c>
      <c r="E931" s="18" t="s">
        <v>811</v>
      </c>
      <c r="F931" s="18">
        <v>102703.58538854274</v>
      </c>
      <c r="G931" s="18">
        <v>3667.9851924479549</v>
      </c>
      <c r="H931" s="18">
        <v>40553</v>
      </c>
      <c r="I931" s="18">
        <v>4875230</v>
      </c>
      <c r="J931" s="18">
        <v>4875.2299999999996</v>
      </c>
      <c r="K931" s="18">
        <v>23.33</v>
      </c>
    </row>
    <row r="932" spans="1:11" x14ac:dyDescent="0.3">
      <c r="A932" s="18" t="s">
        <v>149</v>
      </c>
      <c r="B932" s="18" t="s">
        <v>809</v>
      </c>
      <c r="C932" s="18" t="s">
        <v>13</v>
      </c>
      <c r="D932" s="18" t="s">
        <v>812</v>
      </c>
      <c r="E932" s="18" t="s">
        <v>816</v>
      </c>
      <c r="F932" s="18">
        <v>787897.36888097168</v>
      </c>
      <c r="G932" s="18">
        <v>2973.1976184187611</v>
      </c>
      <c r="H932" s="18">
        <v>49885</v>
      </c>
      <c r="I932" s="18">
        <v>6845460</v>
      </c>
      <c r="J932" s="18">
        <v>6845.46</v>
      </c>
      <c r="K932" s="18">
        <v>58.4</v>
      </c>
    </row>
    <row r="933" spans="1:11" x14ac:dyDescent="0.3">
      <c r="A933" s="18" t="s">
        <v>149</v>
      </c>
      <c r="B933" s="18" t="s">
        <v>809</v>
      </c>
      <c r="C933" s="18" t="s">
        <v>34</v>
      </c>
      <c r="D933" s="18" t="s">
        <v>817</v>
      </c>
      <c r="E933" s="18" t="s">
        <v>813</v>
      </c>
      <c r="F933" s="18">
        <v>1207.136298239134</v>
      </c>
      <c r="G933" s="18">
        <v>1207.136298239134</v>
      </c>
      <c r="H933" s="18">
        <v>49885</v>
      </c>
      <c r="I933" s="18">
        <v>6845460</v>
      </c>
      <c r="J933" s="18">
        <v>6845.46</v>
      </c>
      <c r="K933" s="18">
        <v>58.4</v>
      </c>
    </row>
    <row r="934" spans="1:11" x14ac:dyDescent="0.3">
      <c r="A934" s="18" t="s">
        <v>149</v>
      </c>
      <c r="B934" s="18" t="s">
        <v>809</v>
      </c>
      <c r="C934" s="18" t="s">
        <v>13</v>
      </c>
      <c r="D934" s="18" t="s">
        <v>812</v>
      </c>
      <c r="E934" s="18" t="s">
        <v>811</v>
      </c>
      <c r="F934" s="18">
        <v>28679</v>
      </c>
      <c r="G934" s="18">
        <v>1024.25</v>
      </c>
      <c r="H934" s="18">
        <v>49885</v>
      </c>
      <c r="I934" s="18">
        <v>6845460</v>
      </c>
      <c r="J934" s="18">
        <v>6845.46</v>
      </c>
      <c r="K934" s="18">
        <v>58.4</v>
      </c>
    </row>
    <row r="935" spans="1:11" x14ac:dyDescent="0.3">
      <c r="A935" s="18" t="s">
        <v>149</v>
      </c>
      <c r="B935" s="18" t="s">
        <v>815</v>
      </c>
      <c r="C935" s="18" t="s">
        <v>23</v>
      </c>
      <c r="D935" s="18" t="s">
        <v>812</v>
      </c>
      <c r="E935" s="18" t="s">
        <v>816</v>
      </c>
      <c r="F935" s="18">
        <v>526855.86377752246</v>
      </c>
      <c r="G935" s="18">
        <v>1988.1353350095189</v>
      </c>
      <c r="H935" s="18">
        <v>49885</v>
      </c>
      <c r="I935" s="18">
        <v>6845460</v>
      </c>
      <c r="J935" s="18">
        <v>6845.46</v>
      </c>
      <c r="K935" s="18">
        <v>58.4</v>
      </c>
    </row>
    <row r="936" spans="1:11" x14ac:dyDescent="0.3">
      <c r="A936" s="18" t="s">
        <v>149</v>
      </c>
      <c r="B936" s="18" t="s">
        <v>814</v>
      </c>
      <c r="C936" s="18" t="s">
        <v>34</v>
      </c>
      <c r="D936" s="18" t="s">
        <v>810</v>
      </c>
      <c r="E936" s="18" t="s">
        <v>811</v>
      </c>
      <c r="F936" s="18">
        <v>137314.52000000002</v>
      </c>
      <c r="G936" s="18">
        <v>4904.09</v>
      </c>
      <c r="H936" s="18">
        <v>49885</v>
      </c>
      <c r="I936" s="18">
        <v>6845460</v>
      </c>
      <c r="J936" s="18">
        <v>6845.46</v>
      </c>
      <c r="K936" s="18">
        <v>58.4</v>
      </c>
    </row>
    <row r="937" spans="1:11" x14ac:dyDescent="0.3">
      <c r="A937" s="18" t="s">
        <v>149</v>
      </c>
      <c r="B937" s="18" t="s">
        <v>818</v>
      </c>
      <c r="C937" s="18" t="s">
        <v>8</v>
      </c>
      <c r="D937" s="18" t="s">
        <v>812</v>
      </c>
      <c r="E937" s="18" t="s">
        <v>811</v>
      </c>
      <c r="F937" s="18">
        <v>119172.48</v>
      </c>
      <c r="G937" s="18">
        <v>4256.16</v>
      </c>
      <c r="H937" s="18">
        <v>49885</v>
      </c>
      <c r="I937" s="18">
        <v>6845460</v>
      </c>
      <c r="J937" s="18">
        <v>6845.46</v>
      </c>
      <c r="K937" s="18">
        <v>58.4</v>
      </c>
    </row>
    <row r="938" spans="1:11" x14ac:dyDescent="0.3">
      <c r="A938" s="18" t="s">
        <v>149</v>
      </c>
      <c r="B938" s="18" t="s">
        <v>809</v>
      </c>
      <c r="C938" s="18" t="s">
        <v>8</v>
      </c>
      <c r="D938" s="18" t="s">
        <v>817</v>
      </c>
      <c r="E938" s="18" t="s">
        <v>813</v>
      </c>
      <c r="F938" s="18">
        <v>2624.96</v>
      </c>
      <c r="G938" s="18">
        <v>2624.96</v>
      </c>
      <c r="H938" s="18">
        <v>49885</v>
      </c>
      <c r="I938" s="18">
        <v>6845460</v>
      </c>
      <c r="J938" s="18">
        <v>6845.46</v>
      </c>
      <c r="K938" s="18">
        <v>58.4</v>
      </c>
    </row>
    <row r="939" spans="1:11" x14ac:dyDescent="0.3">
      <c r="A939" s="18" t="s">
        <v>149</v>
      </c>
      <c r="B939" s="18" t="s">
        <v>818</v>
      </c>
      <c r="C939" s="18" t="s">
        <v>8</v>
      </c>
      <c r="D939" s="18" t="s">
        <v>810</v>
      </c>
      <c r="E939" s="18" t="s">
        <v>811</v>
      </c>
      <c r="F939" s="18">
        <v>30737.690350668167</v>
      </c>
      <c r="G939" s="18">
        <v>1097.7746553810059</v>
      </c>
      <c r="H939" s="18">
        <v>49885</v>
      </c>
      <c r="I939" s="18">
        <v>6845460</v>
      </c>
      <c r="J939" s="18">
        <v>6845.46</v>
      </c>
      <c r="K939" s="18">
        <v>58.4</v>
      </c>
    </row>
    <row r="940" spans="1:11" x14ac:dyDescent="0.3">
      <c r="A940" s="18" t="s">
        <v>149</v>
      </c>
      <c r="B940" s="18" t="s">
        <v>818</v>
      </c>
      <c r="C940" s="18" t="s">
        <v>34</v>
      </c>
      <c r="D940" s="18" t="s">
        <v>817</v>
      </c>
      <c r="E940" s="18" t="s">
        <v>816</v>
      </c>
      <c r="F940" s="18">
        <v>1170934.3</v>
      </c>
      <c r="G940" s="18">
        <v>4418.62</v>
      </c>
      <c r="H940" s="18">
        <v>49885</v>
      </c>
      <c r="I940" s="18">
        <v>6845460</v>
      </c>
      <c r="J940" s="18">
        <v>6845.46</v>
      </c>
      <c r="K940" s="18">
        <v>58.4</v>
      </c>
    </row>
    <row r="941" spans="1:11" x14ac:dyDescent="0.3">
      <c r="A941" s="18" t="s">
        <v>149</v>
      </c>
      <c r="B941" s="18" t="s">
        <v>815</v>
      </c>
      <c r="C941" s="18" t="s">
        <v>23</v>
      </c>
      <c r="D941" s="18" t="s">
        <v>817</v>
      </c>
      <c r="E941" s="18" t="s">
        <v>813</v>
      </c>
      <c r="F941" s="18">
        <v>2182.0643802806871</v>
      </c>
      <c r="G941" s="18">
        <v>2182.0643802806871</v>
      </c>
      <c r="H941" s="18">
        <v>49885</v>
      </c>
      <c r="I941" s="18">
        <v>6845460</v>
      </c>
      <c r="J941" s="18">
        <v>6845.46</v>
      </c>
      <c r="K941" s="18">
        <v>58.4</v>
      </c>
    </row>
    <row r="942" spans="1:11" x14ac:dyDescent="0.3">
      <c r="A942" s="18" t="s">
        <v>153</v>
      </c>
      <c r="B942" s="18" t="s">
        <v>818</v>
      </c>
      <c r="C942" s="18" t="s">
        <v>8</v>
      </c>
      <c r="D942" s="18" t="s">
        <v>817</v>
      </c>
      <c r="E942" s="18" t="s">
        <v>813</v>
      </c>
      <c r="F942" s="18">
        <v>1335.760899953817</v>
      </c>
      <c r="G942" s="18">
        <v>1335.760899953817</v>
      </c>
      <c r="H942" s="18">
        <v>21388</v>
      </c>
      <c r="I942" s="18">
        <v>5249390</v>
      </c>
      <c r="J942" s="18">
        <v>5249.39</v>
      </c>
      <c r="K942" s="18">
        <v>64.2</v>
      </c>
    </row>
    <row r="943" spans="1:11" x14ac:dyDescent="0.3">
      <c r="A943" s="18" t="s">
        <v>153</v>
      </c>
      <c r="B943" s="18" t="s">
        <v>815</v>
      </c>
      <c r="C943" s="18" t="s">
        <v>23</v>
      </c>
      <c r="D943" s="18" t="s">
        <v>812</v>
      </c>
      <c r="E943" s="18" t="s">
        <v>813</v>
      </c>
      <c r="F943" s="18">
        <v>3879.17</v>
      </c>
      <c r="G943" s="18">
        <v>3879.17</v>
      </c>
      <c r="H943" s="18">
        <v>21388</v>
      </c>
      <c r="I943" s="18">
        <v>5249390</v>
      </c>
      <c r="J943" s="18">
        <v>5249.39</v>
      </c>
      <c r="K943" s="18">
        <v>64.2</v>
      </c>
    </row>
    <row r="944" spans="1:11" x14ac:dyDescent="0.3">
      <c r="A944" s="18" t="s">
        <v>153</v>
      </c>
      <c r="B944" s="18" t="s">
        <v>814</v>
      </c>
      <c r="C944" s="18" t="s">
        <v>23</v>
      </c>
      <c r="D944" s="18" t="s">
        <v>817</v>
      </c>
      <c r="E944" s="18" t="s">
        <v>813</v>
      </c>
      <c r="F944" s="18">
        <v>3041.1635334645562</v>
      </c>
      <c r="G944" s="18">
        <v>3041.1635334645562</v>
      </c>
      <c r="H944" s="18">
        <v>21388</v>
      </c>
      <c r="I944" s="18">
        <v>5249390</v>
      </c>
      <c r="J944" s="18">
        <v>5249.39</v>
      </c>
      <c r="K944" s="18">
        <v>64.2</v>
      </c>
    </row>
    <row r="945" spans="1:11" x14ac:dyDescent="0.3">
      <c r="A945" s="18" t="s">
        <v>153</v>
      </c>
      <c r="B945" s="18" t="s">
        <v>818</v>
      </c>
      <c r="C945" s="18" t="s">
        <v>34</v>
      </c>
      <c r="D945" s="18" t="s">
        <v>812</v>
      </c>
      <c r="E945" s="18" t="s">
        <v>813</v>
      </c>
      <c r="F945" s="18">
        <v>1984.2661450426281</v>
      </c>
      <c r="G945" s="18">
        <v>1984.2661450426281</v>
      </c>
      <c r="H945" s="18">
        <v>21388</v>
      </c>
      <c r="I945" s="18">
        <v>5249390</v>
      </c>
      <c r="J945" s="18">
        <v>5249.39</v>
      </c>
      <c r="K945" s="18">
        <v>64.2</v>
      </c>
    </row>
    <row r="946" spans="1:11" x14ac:dyDescent="0.3">
      <c r="A946" s="18" t="s">
        <v>153</v>
      </c>
      <c r="B946" s="18" t="s">
        <v>12</v>
      </c>
      <c r="C946" s="18" t="s">
        <v>23</v>
      </c>
      <c r="D946" s="18" t="s">
        <v>810</v>
      </c>
      <c r="E946" s="18" t="s">
        <v>811</v>
      </c>
      <c r="F946" s="18">
        <v>123100.59408140955</v>
      </c>
      <c r="G946" s="18">
        <v>4396.4497886217696</v>
      </c>
      <c r="H946" s="18">
        <v>21388</v>
      </c>
      <c r="I946" s="18">
        <v>5249390</v>
      </c>
      <c r="J946" s="18">
        <v>5249.39</v>
      </c>
      <c r="K946" s="18">
        <v>64.2</v>
      </c>
    </row>
    <row r="947" spans="1:11" x14ac:dyDescent="0.3">
      <c r="A947" s="18" t="s">
        <v>153</v>
      </c>
      <c r="B947" s="18" t="s">
        <v>814</v>
      </c>
      <c r="C947" s="18" t="s">
        <v>8</v>
      </c>
      <c r="D947" s="18" t="s">
        <v>817</v>
      </c>
      <c r="E947" s="18" t="s">
        <v>816</v>
      </c>
      <c r="F947" s="18">
        <v>517259.39369908691</v>
      </c>
      <c r="G947" s="18">
        <v>1951.9222403739129</v>
      </c>
      <c r="H947" s="18">
        <v>21388</v>
      </c>
      <c r="I947" s="18">
        <v>5249390</v>
      </c>
      <c r="J947" s="18">
        <v>5249.39</v>
      </c>
      <c r="K947" s="18">
        <v>64.2</v>
      </c>
    </row>
    <row r="948" spans="1:11" x14ac:dyDescent="0.3">
      <c r="A948" s="18" t="s">
        <v>153</v>
      </c>
      <c r="B948" s="18" t="s">
        <v>12</v>
      </c>
      <c r="C948" s="18" t="s">
        <v>13</v>
      </c>
      <c r="D948" s="18" t="s">
        <v>812</v>
      </c>
      <c r="E948" s="18" t="s">
        <v>813</v>
      </c>
      <c r="F948" s="18">
        <v>4898.1499999999996</v>
      </c>
      <c r="G948" s="18">
        <v>4898.1499999999996</v>
      </c>
      <c r="H948" s="18">
        <v>21388</v>
      </c>
      <c r="I948" s="18">
        <v>5249390</v>
      </c>
      <c r="J948" s="18">
        <v>5249.39</v>
      </c>
      <c r="K948" s="18">
        <v>64.2</v>
      </c>
    </row>
    <row r="949" spans="1:11" x14ac:dyDescent="0.3">
      <c r="A949" s="18" t="s">
        <v>153</v>
      </c>
      <c r="B949" s="18" t="s">
        <v>809</v>
      </c>
      <c r="C949" s="18" t="s">
        <v>8</v>
      </c>
      <c r="D949" s="18" t="s">
        <v>817</v>
      </c>
      <c r="E949" s="18" t="s">
        <v>816</v>
      </c>
      <c r="F949" s="18">
        <v>487759</v>
      </c>
      <c r="G949" s="18">
        <v>1840.6</v>
      </c>
      <c r="H949" s="18">
        <v>21388</v>
      </c>
      <c r="I949" s="18">
        <v>5249390</v>
      </c>
      <c r="J949" s="18">
        <v>5249.39</v>
      </c>
      <c r="K949" s="18">
        <v>64.2</v>
      </c>
    </row>
    <row r="950" spans="1:11" x14ac:dyDescent="0.3">
      <c r="A950" s="18" t="s">
        <v>153</v>
      </c>
      <c r="B950" s="18" t="s">
        <v>809</v>
      </c>
      <c r="C950" s="18" t="s">
        <v>13</v>
      </c>
      <c r="D950" s="18" t="s">
        <v>810</v>
      </c>
      <c r="E950" s="18" t="s">
        <v>813</v>
      </c>
      <c r="F950" s="18">
        <v>2581.0300000000002</v>
      </c>
      <c r="G950" s="18">
        <v>2581.0300000000002</v>
      </c>
      <c r="H950" s="18">
        <v>21388</v>
      </c>
      <c r="I950" s="18">
        <v>5249390</v>
      </c>
      <c r="J950" s="18">
        <v>5249.39</v>
      </c>
      <c r="K950" s="18">
        <v>64.2</v>
      </c>
    </row>
    <row r="951" spans="1:11" x14ac:dyDescent="0.3">
      <c r="A951" s="18" t="s">
        <v>68</v>
      </c>
      <c r="B951" s="18" t="s">
        <v>12</v>
      </c>
      <c r="C951" s="18" t="s">
        <v>13</v>
      </c>
      <c r="D951" s="18" t="s">
        <v>810</v>
      </c>
      <c r="E951" s="18" t="s">
        <v>816</v>
      </c>
      <c r="F951" s="18">
        <v>195962.33009917964</v>
      </c>
      <c r="G951" s="18">
        <v>739.48049094030057</v>
      </c>
      <c r="H951" s="18">
        <v>69100</v>
      </c>
      <c r="I951" s="18">
        <v>9356020</v>
      </c>
      <c r="J951" s="18">
        <v>9356.02</v>
      </c>
      <c r="K951" s="18">
        <v>16.5</v>
      </c>
    </row>
    <row r="952" spans="1:11" x14ac:dyDescent="0.3">
      <c r="A952" s="18" t="s">
        <v>68</v>
      </c>
      <c r="B952" s="18" t="s">
        <v>815</v>
      </c>
      <c r="C952" s="18" t="s">
        <v>34</v>
      </c>
      <c r="D952" s="18" t="s">
        <v>817</v>
      </c>
      <c r="E952" s="18" t="s">
        <v>813</v>
      </c>
      <c r="F952" s="18">
        <v>249.89</v>
      </c>
      <c r="G952" s="18">
        <v>249.89</v>
      </c>
      <c r="H952" s="18">
        <v>69100</v>
      </c>
      <c r="I952" s="18">
        <v>9356020</v>
      </c>
      <c r="J952" s="18">
        <v>9356.02</v>
      </c>
      <c r="K952" s="18">
        <v>16.5</v>
      </c>
    </row>
    <row r="953" spans="1:11" x14ac:dyDescent="0.3">
      <c r="A953" s="18" t="s">
        <v>68</v>
      </c>
      <c r="B953" s="18" t="s">
        <v>818</v>
      </c>
      <c r="C953" s="18" t="s">
        <v>34</v>
      </c>
      <c r="D953" s="18" t="s">
        <v>817</v>
      </c>
      <c r="E953" s="18" t="s">
        <v>816</v>
      </c>
      <c r="F953" s="18">
        <v>876397.39999999991</v>
      </c>
      <c r="G953" s="18">
        <v>3307.16</v>
      </c>
      <c r="H953" s="18">
        <v>69100</v>
      </c>
      <c r="I953" s="18">
        <v>9356020</v>
      </c>
      <c r="J953" s="18">
        <v>9356.02</v>
      </c>
      <c r="K953" s="18">
        <v>16.5</v>
      </c>
    </row>
    <row r="954" spans="1:11" x14ac:dyDescent="0.3">
      <c r="A954" s="18" t="s">
        <v>68</v>
      </c>
      <c r="B954" s="18" t="s">
        <v>814</v>
      </c>
      <c r="C954" s="18" t="s">
        <v>23</v>
      </c>
      <c r="D954" s="18" t="s">
        <v>810</v>
      </c>
      <c r="E954" s="18" t="s">
        <v>811</v>
      </c>
      <c r="F954" s="18">
        <v>104693.40000000001</v>
      </c>
      <c r="G954" s="18">
        <v>3739.05</v>
      </c>
      <c r="H954" s="18">
        <v>69100</v>
      </c>
      <c r="I954" s="18">
        <v>9356020</v>
      </c>
      <c r="J954" s="18">
        <v>9356.02</v>
      </c>
      <c r="K954" s="18">
        <v>16.5</v>
      </c>
    </row>
    <row r="955" spans="1:11" x14ac:dyDescent="0.3">
      <c r="A955" s="18" t="s">
        <v>68</v>
      </c>
      <c r="B955" s="18" t="s">
        <v>814</v>
      </c>
      <c r="C955" s="18" t="s">
        <v>23</v>
      </c>
      <c r="D955" s="18" t="s">
        <v>810</v>
      </c>
      <c r="E955" s="18" t="s">
        <v>811</v>
      </c>
      <c r="F955" s="18">
        <v>53741.799999999996</v>
      </c>
      <c r="G955" s="18">
        <v>1919.35</v>
      </c>
      <c r="H955" s="18">
        <v>69100</v>
      </c>
      <c r="I955" s="18">
        <v>9356020</v>
      </c>
      <c r="J955" s="18">
        <v>9356.02</v>
      </c>
      <c r="K955" s="18">
        <v>16.5</v>
      </c>
    </row>
    <row r="956" spans="1:11" x14ac:dyDescent="0.3">
      <c r="A956" s="18" t="s">
        <v>68</v>
      </c>
      <c r="B956" s="18" t="s">
        <v>12</v>
      </c>
      <c r="C956" s="18" t="s">
        <v>8</v>
      </c>
      <c r="D956" s="18" t="s">
        <v>817</v>
      </c>
      <c r="E956" s="18" t="s">
        <v>813</v>
      </c>
      <c r="F956" s="18">
        <v>1855.0036908857489</v>
      </c>
      <c r="G956" s="18">
        <v>1855.0036908857489</v>
      </c>
      <c r="H956" s="18">
        <v>69100</v>
      </c>
      <c r="I956" s="18">
        <v>9356020</v>
      </c>
      <c r="J956" s="18">
        <v>9356.02</v>
      </c>
      <c r="K956" s="18">
        <v>16.5</v>
      </c>
    </row>
    <row r="957" spans="1:11" x14ac:dyDescent="0.3">
      <c r="A957" s="18" t="s">
        <v>68</v>
      </c>
      <c r="B957" s="18" t="s">
        <v>814</v>
      </c>
      <c r="C957" s="18" t="s">
        <v>23</v>
      </c>
      <c r="D957" s="18" t="s">
        <v>810</v>
      </c>
      <c r="E957" s="18" t="s">
        <v>816</v>
      </c>
      <c r="F957" s="18">
        <v>83760.747918124587</v>
      </c>
      <c r="G957" s="18">
        <v>316.07829403065881</v>
      </c>
      <c r="H957" s="18">
        <v>69100</v>
      </c>
      <c r="I957" s="18">
        <v>9356020</v>
      </c>
      <c r="J957" s="18">
        <v>9356.02</v>
      </c>
      <c r="K957" s="18">
        <v>16.5</v>
      </c>
    </row>
    <row r="958" spans="1:11" x14ac:dyDescent="0.3">
      <c r="A958" s="18" t="s">
        <v>68</v>
      </c>
      <c r="B958" s="18" t="s">
        <v>815</v>
      </c>
      <c r="C958" s="18" t="s">
        <v>13</v>
      </c>
      <c r="D958" s="18" t="s">
        <v>812</v>
      </c>
      <c r="E958" s="18" t="s">
        <v>813</v>
      </c>
      <c r="F958" s="18">
        <v>1569.2</v>
      </c>
      <c r="G958" s="18">
        <v>1569.2</v>
      </c>
      <c r="H958" s="18">
        <v>69100</v>
      </c>
      <c r="I958" s="18">
        <v>9356020</v>
      </c>
      <c r="J958" s="18">
        <v>9356.02</v>
      </c>
      <c r="K958" s="18">
        <v>16.5</v>
      </c>
    </row>
    <row r="959" spans="1:11" x14ac:dyDescent="0.3">
      <c r="A959" s="18" t="s">
        <v>68</v>
      </c>
      <c r="B959" s="18" t="s">
        <v>12</v>
      </c>
      <c r="C959" s="18" t="s">
        <v>13</v>
      </c>
      <c r="D959" s="18" t="s">
        <v>817</v>
      </c>
      <c r="E959" s="18" t="s">
        <v>813</v>
      </c>
      <c r="F959" s="18">
        <v>2277.1799999999998</v>
      </c>
      <c r="G959" s="18">
        <v>2277.1799999999998</v>
      </c>
      <c r="H959" s="18">
        <v>69100</v>
      </c>
      <c r="I959" s="18">
        <v>9356020</v>
      </c>
      <c r="J959" s="18">
        <v>9356.02</v>
      </c>
      <c r="K959" s="18">
        <v>16.5</v>
      </c>
    </row>
    <row r="960" spans="1:11" x14ac:dyDescent="0.3">
      <c r="A960" s="18" t="s">
        <v>68</v>
      </c>
      <c r="B960" s="18" t="s">
        <v>814</v>
      </c>
      <c r="C960" s="18" t="s">
        <v>34</v>
      </c>
      <c r="D960" s="18" t="s">
        <v>810</v>
      </c>
      <c r="E960" s="18" t="s">
        <v>811</v>
      </c>
      <c r="F960" s="18">
        <v>136020.42687499238</v>
      </c>
      <c r="G960" s="18">
        <v>4857.872388392585</v>
      </c>
      <c r="H960" s="18">
        <v>69100</v>
      </c>
      <c r="I960" s="18">
        <v>9356020</v>
      </c>
      <c r="J960" s="18">
        <v>9356.02</v>
      </c>
      <c r="K960" s="18">
        <v>16.5</v>
      </c>
    </row>
    <row r="961" spans="1:11" x14ac:dyDescent="0.3">
      <c r="A961" s="18" t="s">
        <v>68</v>
      </c>
      <c r="B961" s="18" t="s">
        <v>818</v>
      </c>
      <c r="C961" s="18" t="s">
        <v>13</v>
      </c>
      <c r="D961" s="18" t="s">
        <v>812</v>
      </c>
      <c r="E961" s="18" t="s">
        <v>813</v>
      </c>
      <c r="F961" s="18">
        <v>1810.5440910834759</v>
      </c>
      <c r="G961" s="18">
        <v>1810.5440910834759</v>
      </c>
      <c r="H961" s="18">
        <v>69100</v>
      </c>
      <c r="I961" s="18">
        <v>9356020</v>
      </c>
      <c r="J961" s="18">
        <v>9356.02</v>
      </c>
      <c r="K961" s="18">
        <v>16.5</v>
      </c>
    </row>
    <row r="962" spans="1:11" x14ac:dyDescent="0.3">
      <c r="A962" s="18" t="s">
        <v>68</v>
      </c>
      <c r="B962" s="18" t="s">
        <v>815</v>
      </c>
      <c r="C962" s="18" t="s">
        <v>13</v>
      </c>
      <c r="D962" s="18" t="s">
        <v>817</v>
      </c>
      <c r="E962" s="18" t="s">
        <v>813</v>
      </c>
      <c r="F962" s="18">
        <v>3755.45</v>
      </c>
      <c r="G962" s="18">
        <v>3755.45</v>
      </c>
      <c r="H962" s="18">
        <v>69100</v>
      </c>
      <c r="I962" s="18">
        <v>9356020</v>
      </c>
      <c r="J962" s="18">
        <v>9356.02</v>
      </c>
      <c r="K962" s="18">
        <v>16.5</v>
      </c>
    </row>
    <row r="963" spans="1:11" x14ac:dyDescent="0.3">
      <c r="A963" s="18" t="s">
        <v>68</v>
      </c>
      <c r="B963" s="18" t="s">
        <v>818</v>
      </c>
      <c r="C963" s="18" t="s">
        <v>23</v>
      </c>
      <c r="D963" s="18" t="s">
        <v>810</v>
      </c>
      <c r="E963" s="18" t="s">
        <v>811</v>
      </c>
      <c r="F963" s="18">
        <v>131746.00873911133</v>
      </c>
      <c r="G963" s="18">
        <v>4705.2145978254048</v>
      </c>
      <c r="H963" s="18">
        <v>69100</v>
      </c>
      <c r="I963" s="18">
        <v>9356020</v>
      </c>
      <c r="J963" s="18">
        <v>9356.02</v>
      </c>
      <c r="K963" s="18">
        <v>16.5</v>
      </c>
    </row>
    <row r="964" spans="1:11" x14ac:dyDescent="0.3">
      <c r="A964" s="18" t="s">
        <v>181</v>
      </c>
      <c r="B964" s="18" t="s">
        <v>818</v>
      </c>
      <c r="C964" s="18" t="s">
        <v>34</v>
      </c>
      <c r="D964" s="18" t="s">
        <v>810</v>
      </c>
      <c r="E964" s="18" t="s">
        <v>816</v>
      </c>
      <c r="F964" s="18">
        <v>183760.02202828901</v>
      </c>
      <c r="G964" s="18">
        <v>693.43404538976984</v>
      </c>
      <c r="H964" s="18">
        <v>28704</v>
      </c>
      <c r="I964" s="18">
        <v>6009240</v>
      </c>
      <c r="J964" s="18">
        <v>6009.24</v>
      </c>
      <c r="K964" s="18">
        <v>39.31</v>
      </c>
    </row>
    <row r="965" spans="1:11" x14ac:dyDescent="0.3">
      <c r="A965" s="18" t="s">
        <v>181</v>
      </c>
      <c r="B965" s="18" t="s">
        <v>818</v>
      </c>
      <c r="C965" s="18" t="s">
        <v>8</v>
      </c>
      <c r="D965" s="18" t="s">
        <v>812</v>
      </c>
      <c r="E965" s="18" t="s">
        <v>813</v>
      </c>
      <c r="F965" s="18">
        <v>1493.38</v>
      </c>
      <c r="G965" s="18">
        <v>1493.38</v>
      </c>
      <c r="H965" s="18">
        <v>28704</v>
      </c>
      <c r="I965" s="18">
        <v>6009240</v>
      </c>
      <c r="J965" s="18">
        <v>6009.24</v>
      </c>
      <c r="K965" s="18">
        <v>39.31</v>
      </c>
    </row>
    <row r="966" spans="1:11" x14ac:dyDescent="0.3">
      <c r="A966" s="18" t="s">
        <v>181</v>
      </c>
      <c r="B966" s="18" t="s">
        <v>12</v>
      </c>
      <c r="C966" s="18" t="s">
        <v>23</v>
      </c>
      <c r="D966" s="18" t="s">
        <v>817</v>
      </c>
      <c r="E966" s="18" t="s">
        <v>813</v>
      </c>
      <c r="F966" s="18">
        <v>4329.05</v>
      </c>
      <c r="G966" s="18">
        <v>4329.05</v>
      </c>
      <c r="H966" s="18">
        <v>28704</v>
      </c>
      <c r="I966" s="18">
        <v>6009240</v>
      </c>
      <c r="J966" s="18">
        <v>6009.24</v>
      </c>
      <c r="K966" s="18">
        <v>39.31</v>
      </c>
    </row>
    <row r="967" spans="1:11" x14ac:dyDescent="0.3">
      <c r="A967" s="18" t="s">
        <v>181</v>
      </c>
      <c r="B967" s="18" t="s">
        <v>12</v>
      </c>
      <c r="C967" s="18" t="s">
        <v>23</v>
      </c>
      <c r="D967" s="18" t="s">
        <v>812</v>
      </c>
      <c r="E967" s="18" t="s">
        <v>813</v>
      </c>
      <c r="F967" s="18">
        <v>4615.88</v>
      </c>
      <c r="G967" s="18">
        <v>4615.88</v>
      </c>
      <c r="H967" s="18">
        <v>28704</v>
      </c>
      <c r="I967" s="18">
        <v>6009240</v>
      </c>
      <c r="J967" s="18">
        <v>6009.24</v>
      </c>
      <c r="K967" s="18">
        <v>39.31</v>
      </c>
    </row>
    <row r="968" spans="1:11" x14ac:dyDescent="0.3">
      <c r="A968" s="18" t="s">
        <v>181</v>
      </c>
      <c r="B968" s="18" t="s">
        <v>815</v>
      </c>
      <c r="C968" s="18" t="s">
        <v>23</v>
      </c>
      <c r="D968" s="18" t="s">
        <v>810</v>
      </c>
      <c r="E968" s="18" t="s">
        <v>816</v>
      </c>
      <c r="F968" s="18">
        <v>900094.67886531574</v>
      </c>
      <c r="G968" s="18">
        <v>3396.5836938313801</v>
      </c>
      <c r="H968" s="18">
        <v>28704</v>
      </c>
      <c r="I968" s="18">
        <v>6009240</v>
      </c>
      <c r="J968" s="18">
        <v>6009.24</v>
      </c>
      <c r="K968" s="18">
        <v>39.31</v>
      </c>
    </row>
    <row r="969" spans="1:11" x14ac:dyDescent="0.3">
      <c r="A969" s="18" t="s">
        <v>181</v>
      </c>
      <c r="B969" s="18" t="s">
        <v>815</v>
      </c>
      <c r="C969" s="18" t="s">
        <v>13</v>
      </c>
      <c r="D969" s="18" t="s">
        <v>817</v>
      </c>
      <c r="E969" s="18" t="s">
        <v>816</v>
      </c>
      <c r="F969" s="18">
        <v>886764.20000000007</v>
      </c>
      <c r="G969" s="18">
        <v>3346.28</v>
      </c>
      <c r="H969" s="18">
        <v>28704</v>
      </c>
      <c r="I969" s="18">
        <v>6009240</v>
      </c>
      <c r="J969" s="18">
        <v>6009.24</v>
      </c>
      <c r="K969" s="18">
        <v>39.31</v>
      </c>
    </row>
    <row r="970" spans="1:11" x14ac:dyDescent="0.3">
      <c r="A970" s="18" t="s">
        <v>181</v>
      </c>
      <c r="B970" s="18" t="s">
        <v>809</v>
      </c>
      <c r="C970" s="18" t="s">
        <v>34</v>
      </c>
      <c r="D970" s="18" t="s">
        <v>810</v>
      </c>
      <c r="E970" s="18" t="s">
        <v>813</v>
      </c>
      <c r="F970" s="18">
        <v>999.48</v>
      </c>
      <c r="G970" s="18">
        <v>999.48</v>
      </c>
      <c r="H970" s="18">
        <v>28704</v>
      </c>
      <c r="I970" s="18">
        <v>6009240</v>
      </c>
      <c r="J970" s="18">
        <v>6009.24</v>
      </c>
      <c r="K970" s="18">
        <v>39.31</v>
      </c>
    </row>
    <row r="971" spans="1:11" x14ac:dyDescent="0.3">
      <c r="A971" s="18" t="s">
        <v>181</v>
      </c>
      <c r="B971" s="18" t="s">
        <v>818</v>
      </c>
      <c r="C971" s="18" t="s">
        <v>13</v>
      </c>
      <c r="D971" s="18" t="s">
        <v>810</v>
      </c>
      <c r="E971" s="18" t="s">
        <v>813</v>
      </c>
      <c r="F971" s="18">
        <v>2230.0799235697232</v>
      </c>
      <c r="G971" s="18">
        <v>2230.0799235697232</v>
      </c>
      <c r="H971" s="18">
        <v>28704</v>
      </c>
      <c r="I971" s="18">
        <v>6009240</v>
      </c>
      <c r="J971" s="18">
        <v>6009.24</v>
      </c>
      <c r="K971" s="18">
        <v>39.31</v>
      </c>
    </row>
    <row r="972" spans="1:11" x14ac:dyDescent="0.3">
      <c r="A972" s="18" t="s">
        <v>181</v>
      </c>
      <c r="B972" s="18" t="s">
        <v>809</v>
      </c>
      <c r="C972" s="18" t="s">
        <v>13</v>
      </c>
      <c r="D972" s="18" t="s">
        <v>817</v>
      </c>
      <c r="E972" s="18" t="s">
        <v>811</v>
      </c>
      <c r="F972" s="18">
        <v>27027.279999999999</v>
      </c>
      <c r="G972" s="18">
        <v>965.26</v>
      </c>
      <c r="H972" s="18">
        <v>28704</v>
      </c>
      <c r="I972" s="18">
        <v>6009240</v>
      </c>
      <c r="J972" s="18">
        <v>6009.24</v>
      </c>
      <c r="K972" s="18">
        <v>39.31</v>
      </c>
    </row>
    <row r="973" spans="1:11" x14ac:dyDescent="0.3">
      <c r="A973" s="18" t="s">
        <v>181</v>
      </c>
      <c r="B973" s="18" t="s">
        <v>818</v>
      </c>
      <c r="C973" s="18" t="s">
        <v>8</v>
      </c>
      <c r="D973" s="18" t="s">
        <v>817</v>
      </c>
      <c r="E973" s="18" t="s">
        <v>813</v>
      </c>
      <c r="F973" s="18">
        <v>2945.0437751789682</v>
      </c>
      <c r="G973" s="18">
        <v>2945.0437751789682</v>
      </c>
      <c r="H973" s="18">
        <v>28704</v>
      </c>
      <c r="I973" s="18">
        <v>6009240</v>
      </c>
      <c r="J973" s="18">
        <v>6009.24</v>
      </c>
      <c r="K973" s="18">
        <v>39.31</v>
      </c>
    </row>
    <row r="974" spans="1:11" x14ac:dyDescent="0.3">
      <c r="A974" s="18" t="s">
        <v>115</v>
      </c>
      <c r="B974" s="18" t="s">
        <v>814</v>
      </c>
      <c r="C974" s="18" t="s">
        <v>13</v>
      </c>
      <c r="D974" s="18" t="s">
        <v>812</v>
      </c>
      <c r="E974" s="18" t="s">
        <v>811</v>
      </c>
      <c r="F974" s="18">
        <v>12476.800000000001</v>
      </c>
      <c r="G974" s="18">
        <v>445.6</v>
      </c>
      <c r="H974" s="18">
        <v>17162</v>
      </c>
      <c r="I974" s="18">
        <v>5079950</v>
      </c>
      <c r="J974" s="18">
        <v>5079.95</v>
      </c>
      <c r="K974" s="18">
        <v>19.239999999999998</v>
      </c>
    </row>
    <row r="975" spans="1:11" x14ac:dyDescent="0.3">
      <c r="A975" s="18" t="s">
        <v>115</v>
      </c>
      <c r="B975" s="18" t="s">
        <v>818</v>
      </c>
      <c r="C975" s="18" t="s">
        <v>13</v>
      </c>
      <c r="D975" s="18" t="s">
        <v>812</v>
      </c>
      <c r="E975" s="18" t="s">
        <v>813</v>
      </c>
      <c r="F975" s="18">
        <v>358.65</v>
      </c>
      <c r="G975" s="18">
        <v>358.65</v>
      </c>
      <c r="H975" s="18">
        <v>17162</v>
      </c>
      <c r="I975" s="18">
        <v>5079950</v>
      </c>
      <c r="J975" s="18">
        <v>5079.95</v>
      </c>
      <c r="K975" s="18">
        <v>19.239999999999998</v>
      </c>
    </row>
    <row r="976" spans="1:11" x14ac:dyDescent="0.3">
      <c r="A976" s="18" t="s">
        <v>115</v>
      </c>
      <c r="B976" s="18" t="s">
        <v>12</v>
      </c>
      <c r="C976" s="18" t="s">
        <v>13</v>
      </c>
      <c r="D976" s="18" t="s">
        <v>812</v>
      </c>
      <c r="E976" s="18" t="s">
        <v>813</v>
      </c>
      <c r="F976" s="18">
        <v>2903.42</v>
      </c>
      <c r="G976" s="18">
        <v>2903.42</v>
      </c>
      <c r="H976" s="18">
        <v>17162</v>
      </c>
      <c r="I976" s="18">
        <v>5079950</v>
      </c>
      <c r="J976" s="18">
        <v>5079.95</v>
      </c>
      <c r="K976" s="18">
        <v>19.239999999999998</v>
      </c>
    </row>
    <row r="977" spans="1:11" x14ac:dyDescent="0.3">
      <c r="A977" s="18" t="s">
        <v>115</v>
      </c>
      <c r="B977" s="18" t="s">
        <v>814</v>
      </c>
      <c r="C977" s="18" t="s">
        <v>13</v>
      </c>
      <c r="D977" s="18" t="s">
        <v>810</v>
      </c>
      <c r="E977" s="18" t="s">
        <v>813</v>
      </c>
      <c r="F977" s="18">
        <v>4623.8100000000004</v>
      </c>
      <c r="G977" s="18">
        <v>4623.8100000000004</v>
      </c>
      <c r="H977" s="18">
        <v>17162</v>
      </c>
      <c r="I977" s="18">
        <v>5079950</v>
      </c>
      <c r="J977" s="18">
        <v>5079.95</v>
      </c>
      <c r="K977" s="18">
        <v>19.239999999999998</v>
      </c>
    </row>
    <row r="978" spans="1:11" x14ac:dyDescent="0.3">
      <c r="A978" s="18" t="s">
        <v>115</v>
      </c>
      <c r="B978" s="18" t="s">
        <v>818</v>
      </c>
      <c r="C978" s="18" t="s">
        <v>34</v>
      </c>
      <c r="D978" s="18" t="s">
        <v>817</v>
      </c>
      <c r="E978" s="18" t="s">
        <v>816</v>
      </c>
      <c r="F978" s="18">
        <v>22466.7</v>
      </c>
      <c r="G978" s="18">
        <v>84.78</v>
      </c>
      <c r="H978" s="18">
        <v>17162</v>
      </c>
      <c r="I978" s="18">
        <v>5079950</v>
      </c>
      <c r="J978" s="18">
        <v>5079.95</v>
      </c>
      <c r="K978" s="18">
        <v>19.239999999999998</v>
      </c>
    </row>
    <row r="979" spans="1:11" x14ac:dyDescent="0.3">
      <c r="A979" s="18" t="s">
        <v>115</v>
      </c>
      <c r="B979" s="18" t="s">
        <v>818</v>
      </c>
      <c r="C979" s="18" t="s">
        <v>8</v>
      </c>
      <c r="D979" s="18" t="s">
        <v>817</v>
      </c>
      <c r="E979" s="18" t="s">
        <v>811</v>
      </c>
      <c r="F979" s="18">
        <v>43785.279999999999</v>
      </c>
      <c r="G979" s="18">
        <v>1563.76</v>
      </c>
      <c r="H979" s="18">
        <v>17162</v>
      </c>
      <c r="I979" s="18">
        <v>5079950</v>
      </c>
      <c r="J979" s="18">
        <v>5079.95</v>
      </c>
      <c r="K979" s="18">
        <v>19.239999999999998</v>
      </c>
    </row>
    <row r="980" spans="1:11" x14ac:dyDescent="0.3">
      <c r="A980" s="18" t="s">
        <v>115</v>
      </c>
      <c r="B980" s="18" t="s">
        <v>818</v>
      </c>
      <c r="C980" s="18" t="s">
        <v>13</v>
      </c>
      <c r="D980" s="18" t="s">
        <v>817</v>
      </c>
      <c r="E980" s="18" t="s">
        <v>816</v>
      </c>
      <c r="F980" s="18">
        <v>369006.10516260104</v>
      </c>
      <c r="G980" s="18">
        <v>1392.4758685381171</v>
      </c>
      <c r="H980" s="18">
        <v>17162</v>
      </c>
      <c r="I980" s="18">
        <v>5079950</v>
      </c>
      <c r="J980" s="18">
        <v>5079.95</v>
      </c>
      <c r="K980" s="18">
        <v>19.239999999999998</v>
      </c>
    </row>
    <row r="981" spans="1:11" x14ac:dyDescent="0.3">
      <c r="A981" s="18" t="s">
        <v>115</v>
      </c>
      <c r="B981" s="18" t="s">
        <v>809</v>
      </c>
      <c r="C981" s="18" t="s">
        <v>8</v>
      </c>
      <c r="D981" s="18" t="s">
        <v>817</v>
      </c>
      <c r="E981" s="18" t="s">
        <v>816</v>
      </c>
      <c r="F981" s="18">
        <v>999148.04999999993</v>
      </c>
      <c r="G981" s="18">
        <v>3770.37</v>
      </c>
      <c r="H981" s="18">
        <v>17162</v>
      </c>
      <c r="I981" s="18">
        <v>5079950</v>
      </c>
      <c r="J981" s="18">
        <v>5079.95</v>
      </c>
      <c r="K981" s="18">
        <v>19.239999999999998</v>
      </c>
    </row>
    <row r="982" spans="1:11" x14ac:dyDescent="0.3">
      <c r="A982" s="18" t="s">
        <v>115</v>
      </c>
      <c r="B982" s="18" t="s">
        <v>809</v>
      </c>
      <c r="C982" s="18" t="s">
        <v>34</v>
      </c>
      <c r="D982" s="18" t="s">
        <v>812</v>
      </c>
      <c r="E982" s="18" t="s">
        <v>813</v>
      </c>
      <c r="F982" s="18">
        <v>3251.65</v>
      </c>
      <c r="G982" s="18">
        <v>3251.65</v>
      </c>
      <c r="H982" s="18">
        <v>17162</v>
      </c>
      <c r="I982" s="18">
        <v>5079950</v>
      </c>
      <c r="J982" s="18">
        <v>5079.95</v>
      </c>
      <c r="K982" s="18">
        <v>19.239999999999998</v>
      </c>
    </row>
    <row r="983" spans="1:11" x14ac:dyDescent="0.3">
      <c r="A983" s="18" t="s">
        <v>53</v>
      </c>
      <c r="B983" s="18" t="s">
        <v>818</v>
      </c>
      <c r="C983" s="18" t="s">
        <v>34</v>
      </c>
      <c r="D983" s="18" t="s">
        <v>817</v>
      </c>
      <c r="E983" s="18" t="s">
        <v>816</v>
      </c>
      <c r="F983" s="18">
        <v>734924.5</v>
      </c>
      <c r="G983" s="18">
        <v>2773.3</v>
      </c>
      <c r="H983" s="18">
        <v>90632</v>
      </c>
      <c r="I983" s="18">
        <v>5292170</v>
      </c>
      <c r="J983" s="18">
        <v>5292.17</v>
      </c>
      <c r="K983" s="18">
        <v>78.45</v>
      </c>
    </row>
    <row r="984" spans="1:11" x14ac:dyDescent="0.3">
      <c r="A984" s="18" t="s">
        <v>53</v>
      </c>
      <c r="B984" s="18" t="s">
        <v>818</v>
      </c>
      <c r="C984" s="18" t="s">
        <v>34</v>
      </c>
      <c r="D984" s="18" t="s">
        <v>817</v>
      </c>
      <c r="E984" s="18" t="s">
        <v>813</v>
      </c>
      <c r="F984" s="18">
        <v>3836.23</v>
      </c>
      <c r="G984" s="18">
        <v>3836.23</v>
      </c>
      <c r="H984" s="18">
        <v>90632</v>
      </c>
      <c r="I984" s="18">
        <v>5292170</v>
      </c>
      <c r="J984" s="18">
        <v>5292.17</v>
      </c>
      <c r="K984" s="18">
        <v>78.45</v>
      </c>
    </row>
    <row r="985" spans="1:11" x14ac:dyDescent="0.3">
      <c r="A985" s="18" t="s">
        <v>53</v>
      </c>
      <c r="B985" s="18" t="s">
        <v>815</v>
      </c>
      <c r="C985" s="18" t="s">
        <v>23</v>
      </c>
      <c r="D985" s="18" t="s">
        <v>817</v>
      </c>
      <c r="E985" s="18" t="s">
        <v>811</v>
      </c>
      <c r="F985" s="18">
        <v>6775.16</v>
      </c>
      <c r="G985" s="18">
        <v>241.97</v>
      </c>
      <c r="H985" s="18">
        <v>90632</v>
      </c>
      <c r="I985" s="18">
        <v>5292170</v>
      </c>
      <c r="J985" s="18">
        <v>5292.17</v>
      </c>
      <c r="K985" s="18">
        <v>78.45</v>
      </c>
    </row>
    <row r="986" spans="1:11" x14ac:dyDescent="0.3">
      <c r="A986" s="18" t="s">
        <v>53</v>
      </c>
      <c r="B986" s="18" t="s">
        <v>809</v>
      </c>
      <c r="C986" s="18" t="s">
        <v>34</v>
      </c>
      <c r="D986" s="18" t="s">
        <v>810</v>
      </c>
      <c r="E986" s="18" t="s">
        <v>816</v>
      </c>
      <c r="F986" s="18">
        <v>143168.9</v>
      </c>
      <c r="G986" s="18">
        <v>540.26</v>
      </c>
      <c r="H986" s="18">
        <v>90632</v>
      </c>
      <c r="I986" s="18">
        <v>5292170</v>
      </c>
      <c r="J986" s="18">
        <v>5292.17</v>
      </c>
      <c r="K986" s="18">
        <v>78.45</v>
      </c>
    </row>
    <row r="987" spans="1:11" x14ac:dyDescent="0.3">
      <c r="A987" s="18" t="s">
        <v>53</v>
      </c>
      <c r="B987" s="18" t="s">
        <v>12</v>
      </c>
      <c r="C987" s="18" t="s">
        <v>8</v>
      </c>
      <c r="D987" s="18" t="s">
        <v>810</v>
      </c>
      <c r="E987" s="18" t="s">
        <v>813</v>
      </c>
      <c r="F987" s="18">
        <v>2791.16</v>
      </c>
      <c r="G987" s="18">
        <v>2791.16</v>
      </c>
      <c r="H987" s="18">
        <v>90632</v>
      </c>
      <c r="I987" s="18">
        <v>5292170</v>
      </c>
      <c r="J987" s="18">
        <v>5292.17</v>
      </c>
      <c r="K987" s="18">
        <v>78.45</v>
      </c>
    </row>
    <row r="988" spans="1:11" x14ac:dyDescent="0.3">
      <c r="A988" s="18" t="s">
        <v>53</v>
      </c>
      <c r="B988" s="18" t="s">
        <v>818</v>
      </c>
      <c r="C988" s="18" t="s">
        <v>8</v>
      </c>
      <c r="D988" s="18" t="s">
        <v>817</v>
      </c>
      <c r="E988" s="18" t="s">
        <v>813</v>
      </c>
      <c r="F988" s="18">
        <v>3884.75</v>
      </c>
      <c r="G988" s="18">
        <v>3884.75</v>
      </c>
      <c r="H988" s="18">
        <v>90632</v>
      </c>
      <c r="I988" s="18">
        <v>5292170</v>
      </c>
      <c r="J988" s="18">
        <v>5292.17</v>
      </c>
      <c r="K988" s="18">
        <v>78.45</v>
      </c>
    </row>
    <row r="989" spans="1:11" x14ac:dyDescent="0.3">
      <c r="A989" s="18" t="s">
        <v>53</v>
      </c>
      <c r="B989" s="18" t="s">
        <v>12</v>
      </c>
      <c r="C989" s="18" t="s">
        <v>23</v>
      </c>
      <c r="D989" s="18" t="s">
        <v>812</v>
      </c>
      <c r="E989" s="18" t="s">
        <v>811</v>
      </c>
      <c r="F989" s="18">
        <v>55646.079999999994</v>
      </c>
      <c r="G989" s="18">
        <v>1987.36</v>
      </c>
      <c r="H989" s="18">
        <v>90632</v>
      </c>
      <c r="I989" s="18">
        <v>5292170</v>
      </c>
      <c r="J989" s="18">
        <v>5292.17</v>
      </c>
      <c r="K989" s="18">
        <v>78.45</v>
      </c>
    </row>
    <row r="990" spans="1:11" x14ac:dyDescent="0.3">
      <c r="A990" s="18" t="s">
        <v>53</v>
      </c>
      <c r="B990" s="18" t="s">
        <v>814</v>
      </c>
      <c r="C990" s="18" t="s">
        <v>34</v>
      </c>
      <c r="D990" s="18" t="s">
        <v>810</v>
      </c>
      <c r="E990" s="18" t="s">
        <v>811</v>
      </c>
      <c r="F990" s="18">
        <v>115638.04000000001</v>
      </c>
      <c r="G990" s="18">
        <v>4129.93</v>
      </c>
      <c r="H990" s="18">
        <v>90632</v>
      </c>
      <c r="I990" s="18">
        <v>5292170</v>
      </c>
      <c r="J990" s="18">
        <v>5292.17</v>
      </c>
      <c r="K990" s="18">
        <v>78.45</v>
      </c>
    </row>
    <row r="991" spans="1:11" x14ac:dyDescent="0.3">
      <c r="A991" s="18" t="s">
        <v>53</v>
      </c>
      <c r="B991" s="18" t="s">
        <v>12</v>
      </c>
      <c r="C991" s="18" t="s">
        <v>8</v>
      </c>
      <c r="D991" s="18" t="s">
        <v>810</v>
      </c>
      <c r="E991" s="18" t="s">
        <v>816</v>
      </c>
      <c r="F991" s="18">
        <v>1147139.7595437772</v>
      </c>
      <c r="G991" s="18">
        <v>4328.8292812972722</v>
      </c>
      <c r="H991" s="18">
        <v>90632</v>
      </c>
      <c r="I991" s="18">
        <v>5292170</v>
      </c>
      <c r="J991" s="18">
        <v>5292.17</v>
      </c>
      <c r="K991" s="18">
        <v>78.45</v>
      </c>
    </row>
    <row r="992" spans="1:11" x14ac:dyDescent="0.3">
      <c r="A992" s="18" t="s">
        <v>53</v>
      </c>
      <c r="B992" s="18" t="s">
        <v>12</v>
      </c>
      <c r="C992" s="18" t="s">
        <v>8</v>
      </c>
      <c r="D992" s="18" t="s">
        <v>810</v>
      </c>
      <c r="E992" s="18" t="s">
        <v>816</v>
      </c>
      <c r="F992" s="18">
        <v>551041</v>
      </c>
      <c r="G992" s="18">
        <v>2079.4</v>
      </c>
      <c r="H992" s="18">
        <v>90632</v>
      </c>
      <c r="I992" s="18">
        <v>5292170</v>
      </c>
      <c r="J992" s="18">
        <v>5292.17</v>
      </c>
      <c r="K992" s="18">
        <v>78.45</v>
      </c>
    </row>
    <row r="993" spans="1:11" x14ac:dyDescent="0.3">
      <c r="A993" s="18" t="s">
        <v>33</v>
      </c>
      <c r="B993" s="18" t="s">
        <v>814</v>
      </c>
      <c r="C993" s="18" t="s">
        <v>34</v>
      </c>
      <c r="D993" s="18" t="s">
        <v>810</v>
      </c>
      <c r="E993" s="18" t="s">
        <v>813</v>
      </c>
      <c r="F993" s="18">
        <v>3612.19</v>
      </c>
      <c r="G993" s="18">
        <v>3612.19</v>
      </c>
      <c r="H993" s="18">
        <v>65719</v>
      </c>
      <c r="I993" s="18">
        <v>9362410</v>
      </c>
      <c r="J993" s="18">
        <v>9362.41</v>
      </c>
      <c r="K993" s="18">
        <v>86.55</v>
      </c>
    </row>
    <row r="994" spans="1:11" x14ac:dyDescent="0.3">
      <c r="A994" s="18" t="s">
        <v>33</v>
      </c>
      <c r="B994" s="18" t="s">
        <v>814</v>
      </c>
      <c r="C994" s="18" t="s">
        <v>13</v>
      </c>
      <c r="D994" s="18" t="s">
        <v>810</v>
      </c>
      <c r="E994" s="18" t="s">
        <v>816</v>
      </c>
      <c r="F994" s="18">
        <v>615019.94999999995</v>
      </c>
      <c r="G994" s="18">
        <v>2320.83</v>
      </c>
      <c r="H994" s="18">
        <v>65719</v>
      </c>
      <c r="I994" s="18">
        <v>9362410</v>
      </c>
      <c r="J994" s="18">
        <v>9362.41</v>
      </c>
      <c r="K994" s="18">
        <v>86.55</v>
      </c>
    </row>
    <row r="995" spans="1:11" x14ac:dyDescent="0.3">
      <c r="A995" s="18" t="s">
        <v>33</v>
      </c>
      <c r="B995" s="18" t="s">
        <v>814</v>
      </c>
      <c r="C995" s="18" t="s">
        <v>23</v>
      </c>
      <c r="D995" s="18" t="s">
        <v>812</v>
      </c>
      <c r="E995" s="18" t="s">
        <v>811</v>
      </c>
      <c r="F995" s="18">
        <v>78142.479173163825</v>
      </c>
      <c r="G995" s="18">
        <v>2790.802827612994</v>
      </c>
      <c r="H995" s="18">
        <v>65719</v>
      </c>
      <c r="I995" s="18">
        <v>9362410</v>
      </c>
      <c r="J995" s="18">
        <v>9362.41</v>
      </c>
      <c r="K995" s="18">
        <v>86.55</v>
      </c>
    </row>
    <row r="996" spans="1:11" x14ac:dyDescent="0.3">
      <c r="A996" s="18" t="s">
        <v>33</v>
      </c>
      <c r="B996" s="18" t="s">
        <v>815</v>
      </c>
      <c r="C996" s="18" t="s">
        <v>8</v>
      </c>
      <c r="D996" s="18" t="s">
        <v>810</v>
      </c>
      <c r="E996" s="18" t="s">
        <v>813</v>
      </c>
      <c r="F996" s="18">
        <v>3391.08</v>
      </c>
      <c r="G996" s="18">
        <v>3391.08</v>
      </c>
      <c r="H996" s="18">
        <v>65719</v>
      </c>
      <c r="I996" s="18">
        <v>9362410</v>
      </c>
      <c r="J996" s="18">
        <v>9362.41</v>
      </c>
      <c r="K996" s="18">
        <v>86.55</v>
      </c>
    </row>
    <row r="997" spans="1:11" x14ac:dyDescent="0.3">
      <c r="A997" s="18" t="s">
        <v>33</v>
      </c>
      <c r="B997" s="18" t="s">
        <v>814</v>
      </c>
      <c r="C997" s="18" t="s">
        <v>8</v>
      </c>
      <c r="D997" s="18" t="s">
        <v>817</v>
      </c>
      <c r="E997" s="18" t="s">
        <v>813</v>
      </c>
      <c r="F997" s="18">
        <v>4400.8911362070676</v>
      </c>
      <c r="G997" s="18">
        <v>4400.8911362070676</v>
      </c>
      <c r="H997" s="18">
        <v>65719</v>
      </c>
      <c r="I997" s="18">
        <v>9362410</v>
      </c>
      <c r="J997" s="18">
        <v>9362.41</v>
      </c>
      <c r="K997" s="18">
        <v>86.55</v>
      </c>
    </row>
    <row r="998" spans="1:11" x14ac:dyDescent="0.3">
      <c r="A998" s="18" t="s">
        <v>33</v>
      </c>
      <c r="B998" s="18" t="s">
        <v>809</v>
      </c>
      <c r="C998" s="18" t="s">
        <v>34</v>
      </c>
      <c r="D998" s="18" t="s">
        <v>817</v>
      </c>
      <c r="E998" s="18" t="s">
        <v>816</v>
      </c>
      <c r="F998" s="18">
        <v>1055235.3</v>
      </c>
      <c r="G998" s="18">
        <v>3982.02</v>
      </c>
      <c r="H998" s="18">
        <v>65719</v>
      </c>
      <c r="I998" s="18">
        <v>9362410</v>
      </c>
      <c r="J998" s="18">
        <v>9362.41</v>
      </c>
      <c r="K998" s="18">
        <v>86.55</v>
      </c>
    </row>
    <row r="999" spans="1:11" x14ac:dyDescent="0.3">
      <c r="A999" s="18" t="s">
        <v>33</v>
      </c>
      <c r="B999" s="18" t="s">
        <v>815</v>
      </c>
      <c r="C999" s="18" t="s">
        <v>34</v>
      </c>
      <c r="D999" s="18" t="s">
        <v>817</v>
      </c>
      <c r="E999" s="18" t="s">
        <v>813</v>
      </c>
      <c r="F999" s="18">
        <v>4224.63</v>
      </c>
      <c r="G999" s="18">
        <v>4224.63</v>
      </c>
      <c r="H999" s="18">
        <v>65719</v>
      </c>
      <c r="I999" s="18">
        <v>9362410</v>
      </c>
      <c r="J999" s="18">
        <v>9362.41</v>
      </c>
      <c r="K999" s="18">
        <v>86.55</v>
      </c>
    </row>
    <row r="1000" spans="1:11" x14ac:dyDescent="0.3">
      <c r="A1000" s="18" t="s">
        <v>33</v>
      </c>
      <c r="B1000" s="18" t="s">
        <v>814</v>
      </c>
      <c r="C1000" s="18" t="s">
        <v>34</v>
      </c>
      <c r="D1000" s="18" t="s">
        <v>812</v>
      </c>
      <c r="E1000" s="18" t="s">
        <v>813</v>
      </c>
      <c r="F1000" s="18">
        <v>2825.42</v>
      </c>
      <c r="G1000" s="18">
        <v>2825.42</v>
      </c>
      <c r="H1000" s="18">
        <v>65719</v>
      </c>
      <c r="I1000" s="18">
        <v>9362410</v>
      </c>
      <c r="J1000" s="18">
        <v>9362.41</v>
      </c>
      <c r="K1000" s="18">
        <v>86.55</v>
      </c>
    </row>
    <row r="1001" spans="1:11" x14ac:dyDescent="0.3">
      <c r="A1001" s="18" t="s">
        <v>33</v>
      </c>
      <c r="B1001" s="18" t="s">
        <v>12</v>
      </c>
      <c r="C1001" s="18" t="s">
        <v>23</v>
      </c>
      <c r="D1001" s="18" t="s">
        <v>810</v>
      </c>
      <c r="E1001" s="18" t="s">
        <v>816</v>
      </c>
      <c r="F1001" s="18">
        <v>636747.30000000005</v>
      </c>
      <c r="G1001" s="18">
        <v>2402.8200000000002</v>
      </c>
      <c r="H1001" s="18">
        <v>65719</v>
      </c>
      <c r="I1001" s="18">
        <v>9362410</v>
      </c>
      <c r="J1001" s="18">
        <v>9362.41</v>
      </c>
      <c r="K1001" s="18">
        <v>86.55</v>
      </c>
    </row>
    <row r="1002" spans="1:11" x14ac:dyDescent="0.3">
      <c r="A1002" s="18" t="s">
        <v>33</v>
      </c>
      <c r="B1002" s="18" t="s">
        <v>809</v>
      </c>
      <c r="C1002" s="18" t="s">
        <v>23</v>
      </c>
      <c r="D1002" s="18" t="s">
        <v>810</v>
      </c>
      <c r="E1002" s="18" t="s">
        <v>816</v>
      </c>
      <c r="F1002" s="18">
        <v>112662.09999999999</v>
      </c>
      <c r="G1002" s="18">
        <v>425.14</v>
      </c>
      <c r="H1002" s="18">
        <v>65719</v>
      </c>
      <c r="I1002" s="18">
        <v>9362410</v>
      </c>
      <c r="J1002" s="18">
        <v>9362.41</v>
      </c>
      <c r="K1002" s="18">
        <v>86.55</v>
      </c>
    </row>
    <row r="1003" spans="1:11" x14ac:dyDescent="0.3">
      <c r="A1003" s="18" t="s">
        <v>33</v>
      </c>
      <c r="B1003" s="18" t="s">
        <v>818</v>
      </c>
      <c r="C1003" s="18" t="s">
        <v>8</v>
      </c>
      <c r="D1003" s="18" t="s">
        <v>817</v>
      </c>
      <c r="E1003" s="18" t="s">
        <v>811</v>
      </c>
      <c r="F1003" s="18">
        <v>34573.56</v>
      </c>
      <c r="G1003" s="18">
        <v>1234.77</v>
      </c>
      <c r="H1003" s="18">
        <v>65719</v>
      </c>
      <c r="I1003" s="18">
        <v>9362410</v>
      </c>
      <c r="J1003" s="18">
        <v>9362.41</v>
      </c>
      <c r="K1003" s="18">
        <v>86.55</v>
      </c>
    </row>
    <row r="1004" spans="1:11" x14ac:dyDescent="0.3">
      <c r="A1004" s="18" t="s">
        <v>33</v>
      </c>
      <c r="B1004" s="18" t="s">
        <v>818</v>
      </c>
      <c r="C1004" s="18" t="s">
        <v>34</v>
      </c>
      <c r="D1004" s="18" t="s">
        <v>817</v>
      </c>
      <c r="E1004" s="18" t="s">
        <v>816</v>
      </c>
      <c r="F1004" s="18">
        <v>455003.16800276376</v>
      </c>
      <c r="G1004" s="18">
        <v>1716.9930868028821</v>
      </c>
      <c r="H1004" s="18">
        <v>65719</v>
      </c>
      <c r="I1004" s="18">
        <v>9362410</v>
      </c>
      <c r="J1004" s="18">
        <v>9362.41</v>
      </c>
      <c r="K1004" s="18">
        <v>86.55</v>
      </c>
    </row>
    <row r="1005" spans="1:11" x14ac:dyDescent="0.3">
      <c r="A1005" s="18" t="s">
        <v>33</v>
      </c>
      <c r="B1005" s="18" t="s">
        <v>815</v>
      </c>
      <c r="C1005" s="18" t="s">
        <v>34</v>
      </c>
      <c r="D1005" s="18" t="s">
        <v>812</v>
      </c>
      <c r="E1005" s="18" t="s">
        <v>811</v>
      </c>
      <c r="F1005" s="18">
        <v>38891.72</v>
      </c>
      <c r="G1005" s="18">
        <v>1388.99</v>
      </c>
      <c r="H1005" s="18">
        <v>65719</v>
      </c>
      <c r="I1005" s="18">
        <v>9362410</v>
      </c>
      <c r="J1005" s="18">
        <v>9362.41</v>
      </c>
      <c r="K1005" s="18">
        <v>86.55</v>
      </c>
    </row>
    <row r="1006" spans="1:11" x14ac:dyDescent="0.3">
      <c r="A1006" s="18" t="s">
        <v>169</v>
      </c>
      <c r="B1006" s="18" t="s">
        <v>809</v>
      </c>
      <c r="C1006" s="18" t="s">
        <v>13</v>
      </c>
      <c r="D1006" s="18" t="s">
        <v>812</v>
      </c>
      <c r="E1006" s="18" t="s">
        <v>816</v>
      </c>
      <c r="F1006" s="18">
        <v>112866.15000000001</v>
      </c>
      <c r="G1006" s="18">
        <v>425.91</v>
      </c>
      <c r="H1006" s="18">
        <v>82377</v>
      </c>
      <c r="I1006" s="18">
        <v>7974740</v>
      </c>
      <c r="J1006" s="18">
        <v>7974.74</v>
      </c>
      <c r="K1006" s="18">
        <v>9.17</v>
      </c>
    </row>
    <row r="1007" spans="1:11" x14ac:dyDescent="0.3">
      <c r="A1007" s="18" t="s">
        <v>169</v>
      </c>
      <c r="B1007" s="18" t="s">
        <v>814</v>
      </c>
      <c r="C1007" s="18" t="s">
        <v>23</v>
      </c>
      <c r="D1007" s="18" t="s">
        <v>810</v>
      </c>
      <c r="E1007" s="18" t="s">
        <v>816</v>
      </c>
      <c r="F1007" s="18">
        <v>1177620.25</v>
      </c>
      <c r="G1007" s="18">
        <v>4443.8500000000004</v>
      </c>
      <c r="H1007" s="18">
        <v>82377</v>
      </c>
      <c r="I1007" s="18">
        <v>7974740</v>
      </c>
      <c r="J1007" s="18">
        <v>7974.74</v>
      </c>
      <c r="K1007" s="18">
        <v>9.17</v>
      </c>
    </row>
    <row r="1008" spans="1:11" x14ac:dyDescent="0.3">
      <c r="A1008" s="18" t="s">
        <v>169</v>
      </c>
      <c r="B1008" s="18" t="s">
        <v>815</v>
      </c>
      <c r="C1008" s="18" t="s">
        <v>34</v>
      </c>
      <c r="D1008" s="18" t="s">
        <v>817</v>
      </c>
      <c r="E1008" s="18" t="s">
        <v>816</v>
      </c>
      <c r="F1008" s="18">
        <v>1255024.0999999999</v>
      </c>
      <c r="G1008" s="18">
        <v>4735.9399999999996</v>
      </c>
      <c r="H1008" s="18">
        <v>82377</v>
      </c>
      <c r="I1008" s="18">
        <v>7974740</v>
      </c>
      <c r="J1008" s="18">
        <v>7974.74</v>
      </c>
      <c r="K1008" s="18">
        <v>9.17</v>
      </c>
    </row>
    <row r="1009" spans="1:11" x14ac:dyDescent="0.3">
      <c r="A1009" s="18" t="s">
        <v>169</v>
      </c>
      <c r="B1009" s="18" t="s">
        <v>818</v>
      </c>
      <c r="C1009" s="18" t="s">
        <v>34</v>
      </c>
      <c r="D1009" s="18" t="s">
        <v>812</v>
      </c>
      <c r="E1009" s="18" t="s">
        <v>811</v>
      </c>
      <c r="F1009" s="18">
        <v>61278.559999999998</v>
      </c>
      <c r="G1009" s="18">
        <v>2188.52</v>
      </c>
      <c r="H1009" s="18">
        <v>82377</v>
      </c>
      <c r="I1009" s="18">
        <v>7974740</v>
      </c>
      <c r="J1009" s="18">
        <v>7974.74</v>
      </c>
      <c r="K1009" s="18">
        <v>9.17</v>
      </c>
    </row>
    <row r="1010" spans="1:11" x14ac:dyDescent="0.3">
      <c r="A1010" s="18" t="s">
        <v>169</v>
      </c>
      <c r="B1010" s="18" t="s">
        <v>818</v>
      </c>
      <c r="C1010" s="18" t="s">
        <v>34</v>
      </c>
      <c r="D1010" s="18" t="s">
        <v>817</v>
      </c>
      <c r="E1010" s="18" t="s">
        <v>811</v>
      </c>
      <c r="F1010" s="18">
        <v>95901.68</v>
      </c>
      <c r="G1010" s="18">
        <v>3425.06</v>
      </c>
      <c r="H1010" s="18">
        <v>82377</v>
      </c>
      <c r="I1010" s="18">
        <v>7974740</v>
      </c>
      <c r="J1010" s="18">
        <v>7974.74</v>
      </c>
      <c r="K1010" s="18">
        <v>9.17</v>
      </c>
    </row>
    <row r="1011" spans="1:11" x14ac:dyDescent="0.3">
      <c r="A1011" s="18" t="s">
        <v>169</v>
      </c>
      <c r="B1011" s="18" t="s">
        <v>814</v>
      </c>
      <c r="C1011" s="18" t="s">
        <v>13</v>
      </c>
      <c r="D1011" s="18" t="s">
        <v>810</v>
      </c>
      <c r="E1011" s="18" t="s">
        <v>811</v>
      </c>
      <c r="F1011" s="18">
        <v>33219.200000000004</v>
      </c>
      <c r="G1011" s="18">
        <v>1186.4000000000001</v>
      </c>
      <c r="H1011" s="18">
        <v>82377</v>
      </c>
      <c r="I1011" s="18">
        <v>7974740</v>
      </c>
      <c r="J1011" s="18">
        <v>7974.74</v>
      </c>
      <c r="K1011" s="18">
        <v>9.17</v>
      </c>
    </row>
    <row r="1012" spans="1:11" x14ac:dyDescent="0.3">
      <c r="A1012" s="18" t="s">
        <v>169</v>
      </c>
      <c r="B1012" s="18" t="s">
        <v>809</v>
      </c>
      <c r="C1012" s="18" t="s">
        <v>34</v>
      </c>
      <c r="D1012" s="18" t="s">
        <v>817</v>
      </c>
      <c r="E1012" s="18" t="s">
        <v>811</v>
      </c>
      <c r="F1012" s="18">
        <v>26617.360000000001</v>
      </c>
      <c r="G1012" s="18">
        <v>950.62</v>
      </c>
      <c r="H1012" s="18">
        <v>82377</v>
      </c>
      <c r="I1012" s="18">
        <v>7974740</v>
      </c>
      <c r="J1012" s="18">
        <v>7974.74</v>
      </c>
      <c r="K1012" s="18">
        <v>9.17</v>
      </c>
    </row>
    <row r="1013" spans="1:11" x14ac:dyDescent="0.3">
      <c r="A1013" s="18" t="s">
        <v>169</v>
      </c>
      <c r="B1013" s="18" t="s">
        <v>12</v>
      </c>
      <c r="C1013" s="18" t="s">
        <v>13</v>
      </c>
      <c r="D1013" s="18" t="s">
        <v>817</v>
      </c>
      <c r="E1013" s="18" t="s">
        <v>816</v>
      </c>
      <c r="F1013" s="18">
        <v>130798.7</v>
      </c>
      <c r="G1013" s="18">
        <v>493.58</v>
      </c>
      <c r="H1013" s="18">
        <v>82377</v>
      </c>
      <c r="I1013" s="18">
        <v>7974740</v>
      </c>
      <c r="J1013" s="18">
        <v>7974.74</v>
      </c>
      <c r="K1013" s="18">
        <v>9.17</v>
      </c>
    </row>
    <row r="1014" spans="1:11" x14ac:dyDescent="0.3">
      <c r="A1014" s="18" t="s">
        <v>62</v>
      </c>
      <c r="B1014" s="18" t="s">
        <v>818</v>
      </c>
      <c r="C1014" s="18" t="s">
        <v>34</v>
      </c>
      <c r="D1014" s="18" t="s">
        <v>810</v>
      </c>
      <c r="E1014" s="18" t="s">
        <v>811</v>
      </c>
      <c r="F1014" s="18">
        <v>109149.55446855642</v>
      </c>
      <c r="G1014" s="18">
        <v>3898.198373877015</v>
      </c>
      <c r="H1014" s="18">
        <v>22309</v>
      </c>
      <c r="I1014" s="18">
        <v>3656290</v>
      </c>
      <c r="J1014" s="18">
        <v>3656.29</v>
      </c>
      <c r="K1014" s="18">
        <v>75.25</v>
      </c>
    </row>
    <row r="1015" spans="1:11" x14ac:dyDescent="0.3">
      <c r="A1015" s="18" t="s">
        <v>62</v>
      </c>
      <c r="B1015" s="18" t="s">
        <v>818</v>
      </c>
      <c r="C1015" s="18" t="s">
        <v>8</v>
      </c>
      <c r="D1015" s="18" t="s">
        <v>817</v>
      </c>
      <c r="E1015" s="18" t="s">
        <v>811</v>
      </c>
      <c r="F1015" s="18">
        <v>103682.69509053524</v>
      </c>
      <c r="G1015" s="18">
        <v>3702.9533960905442</v>
      </c>
      <c r="H1015" s="18">
        <v>22309</v>
      </c>
      <c r="I1015" s="18">
        <v>3656290</v>
      </c>
      <c r="J1015" s="18">
        <v>3656.29</v>
      </c>
      <c r="K1015" s="18">
        <v>75.25</v>
      </c>
    </row>
    <row r="1016" spans="1:11" x14ac:dyDescent="0.3">
      <c r="A1016" s="18" t="s">
        <v>62</v>
      </c>
      <c r="B1016" s="18" t="s">
        <v>12</v>
      </c>
      <c r="C1016" s="18" t="s">
        <v>8</v>
      </c>
      <c r="D1016" s="18" t="s">
        <v>810</v>
      </c>
      <c r="E1016" s="18" t="s">
        <v>811</v>
      </c>
      <c r="F1016" s="18">
        <v>59866.239999999998</v>
      </c>
      <c r="G1016" s="18">
        <v>2138.08</v>
      </c>
      <c r="H1016" s="18">
        <v>22309</v>
      </c>
      <c r="I1016" s="18">
        <v>3656290</v>
      </c>
      <c r="J1016" s="18">
        <v>3656.29</v>
      </c>
      <c r="K1016" s="18">
        <v>75.25</v>
      </c>
    </row>
    <row r="1017" spans="1:11" x14ac:dyDescent="0.3">
      <c r="A1017" s="18" t="s">
        <v>62</v>
      </c>
      <c r="B1017" s="18" t="s">
        <v>818</v>
      </c>
      <c r="C1017" s="18" t="s">
        <v>8</v>
      </c>
      <c r="D1017" s="18" t="s">
        <v>817</v>
      </c>
      <c r="E1017" s="18" t="s">
        <v>813</v>
      </c>
      <c r="F1017" s="18">
        <v>3500.3246162146288</v>
      </c>
      <c r="G1017" s="18">
        <v>3500.3246162146288</v>
      </c>
      <c r="H1017" s="18">
        <v>22309</v>
      </c>
      <c r="I1017" s="18">
        <v>3656290</v>
      </c>
      <c r="J1017" s="18">
        <v>3656.29</v>
      </c>
      <c r="K1017" s="18">
        <v>75.25</v>
      </c>
    </row>
    <row r="1018" spans="1:11" x14ac:dyDescent="0.3">
      <c r="A1018" s="18" t="s">
        <v>62</v>
      </c>
      <c r="B1018" s="18" t="s">
        <v>815</v>
      </c>
      <c r="C1018" s="18" t="s">
        <v>13</v>
      </c>
      <c r="D1018" s="18" t="s">
        <v>810</v>
      </c>
      <c r="E1018" s="18" t="s">
        <v>813</v>
      </c>
      <c r="F1018" s="18">
        <v>1782.56</v>
      </c>
      <c r="G1018" s="18">
        <v>1782.56</v>
      </c>
      <c r="H1018" s="18">
        <v>22309</v>
      </c>
      <c r="I1018" s="18">
        <v>3656290</v>
      </c>
      <c r="J1018" s="18">
        <v>3656.29</v>
      </c>
      <c r="K1018" s="18">
        <v>75.25</v>
      </c>
    </row>
    <row r="1019" spans="1:11" x14ac:dyDescent="0.3">
      <c r="A1019" s="18" t="s">
        <v>62</v>
      </c>
      <c r="B1019" s="18" t="s">
        <v>814</v>
      </c>
      <c r="C1019" s="18" t="s">
        <v>13</v>
      </c>
      <c r="D1019" s="18" t="s">
        <v>812</v>
      </c>
      <c r="E1019" s="18" t="s">
        <v>811</v>
      </c>
      <c r="F1019" s="18">
        <v>80259.199999999997</v>
      </c>
      <c r="G1019" s="18">
        <v>2866.4</v>
      </c>
      <c r="H1019" s="18">
        <v>22309</v>
      </c>
      <c r="I1019" s="18">
        <v>3656290</v>
      </c>
      <c r="J1019" s="18">
        <v>3656.29</v>
      </c>
      <c r="K1019" s="18">
        <v>75.25</v>
      </c>
    </row>
    <row r="1020" spans="1:11" x14ac:dyDescent="0.3">
      <c r="A1020" s="18" t="s">
        <v>62</v>
      </c>
      <c r="B1020" s="18" t="s">
        <v>12</v>
      </c>
      <c r="C1020" s="18" t="s">
        <v>34</v>
      </c>
      <c r="D1020" s="18" t="s">
        <v>810</v>
      </c>
      <c r="E1020" s="18" t="s">
        <v>816</v>
      </c>
      <c r="F1020" s="18">
        <v>1101340</v>
      </c>
      <c r="G1020" s="18">
        <v>4156</v>
      </c>
      <c r="H1020" s="18">
        <v>22309</v>
      </c>
      <c r="I1020" s="18">
        <v>3656290</v>
      </c>
      <c r="J1020" s="18">
        <v>3656.29</v>
      </c>
      <c r="K1020" s="18">
        <v>75.25</v>
      </c>
    </row>
    <row r="1021" spans="1:11" x14ac:dyDescent="0.3">
      <c r="A1021" s="18" t="s">
        <v>62</v>
      </c>
      <c r="B1021" s="18" t="s">
        <v>814</v>
      </c>
      <c r="C1021" s="18" t="s">
        <v>13</v>
      </c>
      <c r="D1021" s="18" t="s">
        <v>817</v>
      </c>
      <c r="E1021" s="18" t="s">
        <v>811</v>
      </c>
      <c r="F1021" s="18">
        <v>28535.64</v>
      </c>
      <c r="G1021" s="18">
        <v>1019.13</v>
      </c>
      <c r="H1021" s="18">
        <v>22309</v>
      </c>
      <c r="I1021" s="18">
        <v>3656290</v>
      </c>
      <c r="J1021" s="18">
        <v>3656.29</v>
      </c>
      <c r="K1021" s="18">
        <v>75.25</v>
      </c>
    </row>
    <row r="1022" spans="1:11" x14ac:dyDescent="0.3">
      <c r="A1022" s="18" t="s">
        <v>62</v>
      </c>
      <c r="B1022" s="18" t="s">
        <v>815</v>
      </c>
      <c r="C1022" s="18" t="s">
        <v>23</v>
      </c>
      <c r="D1022" s="18" t="s">
        <v>812</v>
      </c>
      <c r="E1022" s="18" t="s">
        <v>813</v>
      </c>
      <c r="F1022" s="18">
        <v>1531</v>
      </c>
      <c r="G1022" s="18">
        <v>1531</v>
      </c>
      <c r="H1022" s="18">
        <v>22309</v>
      </c>
      <c r="I1022" s="18">
        <v>3656290</v>
      </c>
      <c r="J1022" s="18">
        <v>3656.29</v>
      </c>
      <c r="K1022" s="18">
        <v>75.25</v>
      </c>
    </row>
    <row r="1023" spans="1:11" x14ac:dyDescent="0.3">
      <c r="A1023" s="18" t="s">
        <v>62</v>
      </c>
      <c r="B1023" s="18" t="s">
        <v>815</v>
      </c>
      <c r="C1023" s="18" t="s">
        <v>23</v>
      </c>
      <c r="D1023" s="18" t="s">
        <v>817</v>
      </c>
      <c r="E1023" s="18" t="s">
        <v>816</v>
      </c>
      <c r="F1023" s="18">
        <v>100106.4</v>
      </c>
      <c r="G1023" s="18">
        <v>377.76</v>
      </c>
      <c r="H1023" s="18">
        <v>22309</v>
      </c>
      <c r="I1023" s="18">
        <v>3656290</v>
      </c>
      <c r="J1023" s="18">
        <v>3656.29</v>
      </c>
      <c r="K1023" s="18">
        <v>75.25</v>
      </c>
    </row>
    <row r="1024" spans="1:11" x14ac:dyDescent="0.3">
      <c r="A1024" s="18" t="s">
        <v>62</v>
      </c>
      <c r="B1024" s="18" t="s">
        <v>815</v>
      </c>
      <c r="C1024" s="18" t="s">
        <v>23</v>
      </c>
      <c r="D1024" s="18" t="s">
        <v>817</v>
      </c>
      <c r="E1024" s="18" t="s">
        <v>811</v>
      </c>
      <c r="F1024" s="18">
        <v>115466.12</v>
      </c>
      <c r="G1024" s="18">
        <v>4123.79</v>
      </c>
      <c r="H1024" s="18">
        <v>22309</v>
      </c>
      <c r="I1024" s="18">
        <v>3656290</v>
      </c>
      <c r="J1024" s="18">
        <v>3656.29</v>
      </c>
      <c r="K1024" s="18">
        <v>75.25</v>
      </c>
    </row>
    <row r="1025" spans="1:11" x14ac:dyDescent="0.3">
      <c r="A1025" s="18" t="s">
        <v>31</v>
      </c>
      <c r="B1025" s="18" t="s">
        <v>818</v>
      </c>
      <c r="C1025" s="18" t="s">
        <v>8</v>
      </c>
      <c r="D1025" s="18" t="s">
        <v>817</v>
      </c>
      <c r="E1025" s="18" t="s">
        <v>813</v>
      </c>
      <c r="F1025" s="18">
        <v>1951.279028648808</v>
      </c>
      <c r="G1025" s="18">
        <v>1951.279028648808</v>
      </c>
      <c r="H1025" s="18">
        <v>84851</v>
      </c>
      <c r="I1025" s="18">
        <v>560750</v>
      </c>
      <c r="J1025" s="18">
        <v>560.75</v>
      </c>
      <c r="K1025" s="18">
        <v>80.23</v>
      </c>
    </row>
    <row r="1026" spans="1:11" x14ac:dyDescent="0.3">
      <c r="A1026" s="18" t="s">
        <v>31</v>
      </c>
      <c r="B1026" s="18" t="s">
        <v>814</v>
      </c>
      <c r="C1026" s="18" t="s">
        <v>8</v>
      </c>
      <c r="D1026" s="18" t="s">
        <v>817</v>
      </c>
      <c r="E1026" s="18" t="s">
        <v>816</v>
      </c>
      <c r="F1026" s="18">
        <v>148010.44999999998</v>
      </c>
      <c r="G1026" s="18">
        <v>558.53</v>
      </c>
      <c r="H1026" s="18">
        <v>84851</v>
      </c>
      <c r="I1026" s="18">
        <v>560750</v>
      </c>
      <c r="J1026" s="18">
        <v>560.75</v>
      </c>
      <c r="K1026" s="18">
        <v>80.23</v>
      </c>
    </row>
    <row r="1027" spans="1:11" x14ac:dyDescent="0.3">
      <c r="A1027" s="18" t="s">
        <v>31</v>
      </c>
      <c r="B1027" s="18" t="s">
        <v>815</v>
      </c>
      <c r="C1027" s="18" t="s">
        <v>13</v>
      </c>
      <c r="D1027" s="18" t="s">
        <v>817</v>
      </c>
      <c r="E1027" s="18" t="s">
        <v>813</v>
      </c>
      <c r="F1027" s="18">
        <v>3231.03</v>
      </c>
      <c r="G1027" s="18">
        <v>3231.03</v>
      </c>
      <c r="H1027" s="18">
        <v>84851</v>
      </c>
      <c r="I1027" s="18">
        <v>560750</v>
      </c>
      <c r="J1027" s="18">
        <v>560.75</v>
      </c>
      <c r="K1027" s="18">
        <v>80.23</v>
      </c>
    </row>
    <row r="1028" spans="1:11" x14ac:dyDescent="0.3">
      <c r="A1028" s="18" t="s">
        <v>31</v>
      </c>
      <c r="B1028" s="18" t="s">
        <v>815</v>
      </c>
      <c r="C1028" s="18" t="s">
        <v>13</v>
      </c>
      <c r="D1028" s="18" t="s">
        <v>817</v>
      </c>
      <c r="E1028" s="18" t="s">
        <v>816</v>
      </c>
      <c r="F1028" s="18">
        <v>388615.2635448263</v>
      </c>
      <c r="G1028" s="18">
        <v>1466.472692621986</v>
      </c>
      <c r="H1028" s="18">
        <v>84851</v>
      </c>
      <c r="I1028" s="18">
        <v>560750</v>
      </c>
      <c r="J1028" s="18">
        <v>560.75</v>
      </c>
      <c r="K1028" s="18">
        <v>80.23</v>
      </c>
    </row>
    <row r="1029" spans="1:11" x14ac:dyDescent="0.3">
      <c r="A1029" s="18" t="s">
        <v>31</v>
      </c>
      <c r="B1029" s="18" t="s">
        <v>818</v>
      </c>
      <c r="C1029" s="18" t="s">
        <v>13</v>
      </c>
      <c r="D1029" s="18" t="s">
        <v>812</v>
      </c>
      <c r="E1029" s="18" t="s">
        <v>813</v>
      </c>
      <c r="F1029" s="18">
        <v>220.63</v>
      </c>
      <c r="G1029" s="18">
        <v>220.63</v>
      </c>
      <c r="H1029" s="18">
        <v>84851</v>
      </c>
      <c r="I1029" s="18">
        <v>560750</v>
      </c>
      <c r="J1029" s="18">
        <v>560.75</v>
      </c>
      <c r="K1029" s="18">
        <v>80.23</v>
      </c>
    </row>
    <row r="1030" spans="1:11" x14ac:dyDescent="0.3">
      <c r="A1030" s="18" t="s">
        <v>31</v>
      </c>
      <c r="B1030" s="18" t="s">
        <v>809</v>
      </c>
      <c r="C1030" s="18" t="s">
        <v>8</v>
      </c>
      <c r="D1030" s="18" t="s">
        <v>810</v>
      </c>
      <c r="E1030" s="18" t="s">
        <v>811</v>
      </c>
      <c r="F1030" s="18">
        <v>82526.080000000002</v>
      </c>
      <c r="G1030" s="18">
        <v>2947.36</v>
      </c>
      <c r="H1030" s="18">
        <v>84851</v>
      </c>
      <c r="I1030" s="18">
        <v>560750</v>
      </c>
      <c r="J1030" s="18">
        <v>560.75</v>
      </c>
      <c r="K1030" s="18">
        <v>80.23</v>
      </c>
    </row>
    <row r="1031" spans="1:11" x14ac:dyDescent="0.3">
      <c r="A1031" s="18" t="s">
        <v>31</v>
      </c>
      <c r="B1031" s="18" t="s">
        <v>818</v>
      </c>
      <c r="C1031" s="18" t="s">
        <v>8</v>
      </c>
      <c r="D1031" s="18" t="s">
        <v>817</v>
      </c>
      <c r="E1031" s="18" t="s">
        <v>816</v>
      </c>
      <c r="F1031" s="18">
        <v>1151825.1500000001</v>
      </c>
      <c r="G1031" s="18">
        <v>4346.51</v>
      </c>
      <c r="H1031" s="18">
        <v>84851</v>
      </c>
      <c r="I1031" s="18">
        <v>560750</v>
      </c>
      <c r="J1031" s="18">
        <v>560.75</v>
      </c>
      <c r="K1031" s="18">
        <v>80.23</v>
      </c>
    </row>
    <row r="1032" spans="1:11" x14ac:dyDescent="0.3">
      <c r="A1032" s="18" t="s">
        <v>31</v>
      </c>
      <c r="B1032" s="18" t="s">
        <v>818</v>
      </c>
      <c r="C1032" s="18" t="s">
        <v>13</v>
      </c>
      <c r="D1032" s="18" t="s">
        <v>810</v>
      </c>
      <c r="E1032" s="18" t="s">
        <v>811</v>
      </c>
      <c r="F1032" s="18">
        <v>21582.960000000003</v>
      </c>
      <c r="G1032" s="18">
        <v>770.82</v>
      </c>
      <c r="H1032" s="18">
        <v>84851</v>
      </c>
      <c r="I1032" s="18">
        <v>560750</v>
      </c>
      <c r="J1032" s="18">
        <v>560.75</v>
      </c>
      <c r="K1032" s="18">
        <v>80.23</v>
      </c>
    </row>
    <row r="1033" spans="1:11" x14ac:dyDescent="0.3">
      <c r="A1033" s="18" t="s">
        <v>31</v>
      </c>
      <c r="B1033" s="18" t="s">
        <v>814</v>
      </c>
      <c r="C1033" s="18" t="s">
        <v>8</v>
      </c>
      <c r="D1033" s="18" t="s">
        <v>812</v>
      </c>
      <c r="E1033" s="18" t="s">
        <v>813</v>
      </c>
      <c r="F1033" s="18">
        <v>3387.13</v>
      </c>
      <c r="G1033" s="18">
        <v>3387.13</v>
      </c>
      <c r="H1033" s="18">
        <v>84851</v>
      </c>
      <c r="I1033" s="18">
        <v>560750</v>
      </c>
      <c r="J1033" s="18">
        <v>560.75</v>
      </c>
      <c r="K1033" s="18">
        <v>80.23</v>
      </c>
    </row>
    <row r="1034" spans="1:11" x14ac:dyDescent="0.3">
      <c r="A1034" s="18" t="s">
        <v>31</v>
      </c>
      <c r="B1034" s="18" t="s">
        <v>818</v>
      </c>
      <c r="C1034" s="18" t="s">
        <v>23</v>
      </c>
      <c r="D1034" s="18" t="s">
        <v>812</v>
      </c>
      <c r="E1034" s="18" t="s">
        <v>813</v>
      </c>
      <c r="F1034" s="18">
        <v>3923.147929760431</v>
      </c>
      <c r="G1034" s="18">
        <v>3923.147929760431</v>
      </c>
      <c r="H1034" s="18">
        <v>84851</v>
      </c>
      <c r="I1034" s="18">
        <v>560750</v>
      </c>
      <c r="J1034" s="18">
        <v>560.75</v>
      </c>
      <c r="K1034" s="18">
        <v>80.23</v>
      </c>
    </row>
    <row r="1035" spans="1:11" x14ac:dyDescent="0.3">
      <c r="A1035" s="18" t="s">
        <v>211</v>
      </c>
      <c r="B1035" s="18" t="s">
        <v>814</v>
      </c>
      <c r="C1035" s="18" t="s">
        <v>8</v>
      </c>
      <c r="D1035" s="18" t="s">
        <v>812</v>
      </c>
      <c r="E1035" s="18" t="s">
        <v>811</v>
      </c>
      <c r="F1035" s="18">
        <v>130870.59999999999</v>
      </c>
      <c r="G1035" s="18">
        <v>4673.95</v>
      </c>
      <c r="H1035" s="18">
        <v>27028</v>
      </c>
      <c r="I1035" s="18">
        <v>4617920</v>
      </c>
      <c r="J1035" s="18">
        <v>4617.92</v>
      </c>
      <c r="K1035" s="18">
        <v>57.62</v>
      </c>
    </row>
    <row r="1036" spans="1:11" x14ac:dyDescent="0.3">
      <c r="A1036" s="18" t="s">
        <v>211</v>
      </c>
      <c r="B1036" s="18" t="s">
        <v>809</v>
      </c>
      <c r="C1036" s="18" t="s">
        <v>34</v>
      </c>
      <c r="D1036" s="18" t="s">
        <v>810</v>
      </c>
      <c r="E1036" s="18" t="s">
        <v>811</v>
      </c>
      <c r="F1036" s="18">
        <v>76713.56</v>
      </c>
      <c r="G1036" s="18">
        <v>2739.77</v>
      </c>
      <c r="H1036" s="18">
        <v>27028</v>
      </c>
      <c r="I1036" s="18">
        <v>4617920</v>
      </c>
      <c r="J1036" s="18">
        <v>4617.92</v>
      </c>
      <c r="K1036" s="18">
        <v>57.62</v>
      </c>
    </row>
    <row r="1037" spans="1:11" x14ac:dyDescent="0.3">
      <c r="A1037" s="18" t="s">
        <v>211</v>
      </c>
      <c r="B1037" s="18" t="s">
        <v>12</v>
      </c>
      <c r="C1037" s="18" t="s">
        <v>34</v>
      </c>
      <c r="D1037" s="18" t="s">
        <v>812</v>
      </c>
      <c r="E1037" s="18" t="s">
        <v>816</v>
      </c>
      <c r="F1037" s="18">
        <v>1138713.0544377316</v>
      </c>
      <c r="G1037" s="18">
        <v>4297.0303941046477</v>
      </c>
      <c r="H1037" s="18">
        <v>27028</v>
      </c>
      <c r="I1037" s="18">
        <v>4617920</v>
      </c>
      <c r="J1037" s="18">
        <v>4617.92</v>
      </c>
      <c r="K1037" s="18">
        <v>57.62</v>
      </c>
    </row>
    <row r="1038" spans="1:11" x14ac:dyDescent="0.3">
      <c r="A1038" s="18" t="s">
        <v>211</v>
      </c>
      <c r="B1038" s="18" t="s">
        <v>815</v>
      </c>
      <c r="C1038" s="18" t="s">
        <v>8</v>
      </c>
      <c r="D1038" s="18" t="s">
        <v>810</v>
      </c>
      <c r="E1038" s="18" t="s">
        <v>811</v>
      </c>
      <c r="F1038" s="18">
        <v>21540.12</v>
      </c>
      <c r="G1038" s="18">
        <v>769.29</v>
      </c>
      <c r="H1038" s="18">
        <v>27028</v>
      </c>
      <c r="I1038" s="18">
        <v>4617920</v>
      </c>
      <c r="J1038" s="18">
        <v>4617.92</v>
      </c>
      <c r="K1038" s="18">
        <v>57.62</v>
      </c>
    </row>
    <row r="1039" spans="1:11" x14ac:dyDescent="0.3">
      <c r="A1039" s="18" t="s">
        <v>211</v>
      </c>
      <c r="B1039" s="18" t="s">
        <v>818</v>
      </c>
      <c r="C1039" s="18" t="s">
        <v>8</v>
      </c>
      <c r="D1039" s="18" t="s">
        <v>810</v>
      </c>
      <c r="E1039" s="18" t="s">
        <v>811</v>
      </c>
      <c r="F1039" s="18">
        <v>65240.840000000004</v>
      </c>
      <c r="G1039" s="18">
        <v>2330.0300000000002</v>
      </c>
      <c r="H1039" s="18">
        <v>27028</v>
      </c>
      <c r="I1039" s="18">
        <v>4617920</v>
      </c>
      <c r="J1039" s="18">
        <v>4617.92</v>
      </c>
      <c r="K1039" s="18">
        <v>57.62</v>
      </c>
    </row>
    <row r="1040" spans="1:11" x14ac:dyDescent="0.3">
      <c r="A1040" s="18" t="s">
        <v>211</v>
      </c>
      <c r="B1040" s="18" t="s">
        <v>12</v>
      </c>
      <c r="C1040" s="18" t="s">
        <v>8</v>
      </c>
      <c r="D1040" s="18" t="s">
        <v>812</v>
      </c>
      <c r="E1040" s="18" t="s">
        <v>811</v>
      </c>
      <c r="F1040" s="18">
        <v>61356.742103445598</v>
      </c>
      <c r="G1040" s="18">
        <v>2191.3122179801999</v>
      </c>
      <c r="H1040" s="18">
        <v>27028</v>
      </c>
      <c r="I1040" s="18">
        <v>4617920</v>
      </c>
      <c r="J1040" s="18">
        <v>4617.92</v>
      </c>
      <c r="K1040" s="18">
        <v>57.62</v>
      </c>
    </row>
    <row r="1041" spans="1:11" x14ac:dyDescent="0.3">
      <c r="A1041" s="18" t="s">
        <v>211</v>
      </c>
      <c r="B1041" s="18" t="s">
        <v>12</v>
      </c>
      <c r="C1041" s="18" t="s">
        <v>8</v>
      </c>
      <c r="D1041" s="18" t="s">
        <v>810</v>
      </c>
      <c r="E1041" s="18" t="s">
        <v>811</v>
      </c>
      <c r="F1041" s="18">
        <v>69032.599999999991</v>
      </c>
      <c r="G1041" s="18">
        <v>2465.4499999999998</v>
      </c>
      <c r="H1041" s="18">
        <v>27028</v>
      </c>
      <c r="I1041" s="18">
        <v>4617920</v>
      </c>
      <c r="J1041" s="18">
        <v>4617.92</v>
      </c>
      <c r="K1041" s="18">
        <v>57.62</v>
      </c>
    </row>
    <row r="1042" spans="1:11" x14ac:dyDescent="0.3">
      <c r="A1042" s="18" t="s">
        <v>211</v>
      </c>
      <c r="B1042" s="18" t="s">
        <v>809</v>
      </c>
      <c r="C1042" s="18" t="s">
        <v>23</v>
      </c>
      <c r="D1042" s="18" t="s">
        <v>810</v>
      </c>
      <c r="E1042" s="18" t="s">
        <v>816</v>
      </c>
      <c r="F1042" s="18">
        <v>505932.7</v>
      </c>
      <c r="G1042" s="18">
        <v>1909.18</v>
      </c>
      <c r="H1042" s="18">
        <v>27028</v>
      </c>
      <c r="I1042" s="18">
        <v>4617920</v>
      </c>
      <c r="J1042" s="18">
        <v>4617.92</v>
      </c>
      <c r="K1042" s="18">
        <v>57.62</v>
      </c>
    </row>
    <row r="1043" spans="1:11" x14ac:dyDescent="0.3">
      <c r="A1043" s="18" t="s">
        <v>211</v>
      </c>
      <c r="B1043" s="18" t="s">
        <v>809</v>
      </c>
      <c r="C1043" s="18" t="s">
        <v>8</v>
      </c>
      <c r="D1043" s="18" t="s">
        <v>812</v>
      </c>
      <c r="E1043" s="18" t="s">
        <v>811</v>
      </c>
      <c r="F1043" s="18">
        <v>121383.92000000001</v>
      </c>
      <c r="G1043" s="18">
        <v>4335.1400000000003</v>
      </c>
      <c r="H1043" s="18">
        <v>27028</v>
      </c>
      <c r="I1043" s="18">
        <v>4617920</v>
      </c>
      <c r="J1043" s="18">
        <v>4617.92</v>
      </c>
      <c r="K1043" s="18">
        <v>57.62</v>
      </c>
    </row>
    <row r="1044" spans="1:11" x14ac:dyDescent="0.3">
      <c r="A1044" s="18" t="s">
        <v>211</v>
      </c>
      <c r="B1044" s="18" t="s">
        <v>809</v>
      </c>
      <c r="C1044" s="18" t="s">
        <v>34</v>
      </c>
      <c r="D1044" s="18" t="s">
        <v>812</v>
      </c>
      <c r="E1044" s="18" t="s">
        <v>813</v>
      </c>
      <c r="F1044" s="18">
        <v>1353.72</v>
      </c>
      <c r="G1044" s="18">
        <v>1353.72</v>
      </c>
      <c r="H1044" s="18">
        <v>27028</v>
      </c>
      <c r="I1044" s="18">
        <v>4617920</v>
      </c>
      <c r="J1044" s="18">
        <v>4617.92</v>
      </c>
      <c r="K1044" s="18">
        <v>57.62</v>
      </c>
    </row>
    <row r="1045" spans="1:11" x14ac:dyDescent="0.3">
      <c r="A1045" s="18" t="s">
        <v>18</v>
      </c>
      <c r="B1045" s="18" t="s">
        <v>818</v>
      </c>
      <c r="C1045" s="18" t="s">
        <v>8</v>
      </c>
      <c r="D1045" s="18" t="s">
        <v>817</v>
      </c>
      <c r="E1045" s="18" t="s">
        <v>811</v>
      </c>
      <c r="F1045" s="18">
        <v>117998.72</v>
      </c>
      <c r="G1045" s="18">
        <v>4214.24</v>
      </c>
      <c r="H1045" s="18">
        <v>98682</v>
      </c>
      <c r="I1045" s="18">
        <v>6220560</v>
      </c>
      <c r="J1045" s="18">
        <v>6220.56</v>
      </c>
      <c r="K1045" s="18">
        <v>70.099999999999994</v>
      </c>
    </row>
    <row r="1046" spans="1:11" x14ac:dyDescent="0.3">
      <c r="A1046" s="18" t="s">
        <v>18</v>
      </c>
      <c r="B1046" s="18" t="s">
        <v>815</v>
      </c>
      <c r="C1046" s="18" t="s">
        <v>13</v>
      </c>
      <c r="D1046" s="18" t="s">
        <v>817</v>
      </c>
      <c r="E1046" s="18" t="s">
        <v>813</v>
      </c>
      <c r="F1046" s="18">
        <v>980.22</v>
      </c>
      <c r="G1046" s="18">
        <v>980.22</v>
      </c>
      <c r="H1046" s="18">
        <v>98682</v>
      </c>
      <c r="I1046" s="18">
        <v>6220560</v>
      </c>
      <c r="J1046" s="18">
        <v>6220.56</v>
      </c>
      <c r="K1046" s="18">
        <v>70.099999999999994</v>
      </c>
    </row>
    <row r="1047" spans="1:11" x14ac:dyDescent="0.3">
      <c r="A1047" s="18" t="s">
        <v>18</v>
      </c>
      <c r="B1047" s="18" t="s">
        <v>809</v>
      </c>
      <c r="C1047" s="18" t="s">
        <v>34</v>
      </c>
      <c r="D1047" s="18" t="s">
        <v>817</v>
      </c>
      <c r="E1047" s="18" t="s">
        <v>813</v>
      </c>
      <c r="F1047" s="18">
        <v>2991.57</v>
      </c>
      <c r="G1047" s="18">
        <v>2991.57</v>
      </c>
      <c r="H1047" s="18">
        <v>98682</v>
      </c>
      <c r="I1047" s="18">
        <v>6220560</v>
      </c>
      <c r="J1047" s="18">
        <v>6220.56</v>
      </c>
      <c r="K1047" s="18">
        <v>70.099999999999994</v>
      </c>
    </row>
    <row r="1048" spans="1:11" x14ac:dyDescent="0.3">
      <c r="A1048" s="18" t="s">
        <v>18</v>
      </c>
      <c r="B1048" s="18" t="s">
        <v>818</v>
      </c>
      <c r="C1048" s="18" t="s">
        <v>23</v>
      </c>
      <c r="D1048" s="18" t="s">
        <v>810</v>
      </c>
      <c r="E1048" s="18" t="s">
        <v>816</v>
      </c>
      <c r="F1048" s="18">
        <v>773001.69936814904</v>
      </c>
      <c r="G1048" s="18">
        <v>2916.9875447854679</v>
      </c>
      <c r="H1048" s="18">
        <v>98682</v>
      </c>
      <c r="I1048" s="18">
        <v>6220560</v>
      </c>
      <c r="J1048" s="18">
        <v>6220.56</v>
      </c>
      <c r="K1048" s="18">
        <v>70.099999999999994</v>
      </c>
    </row>
    <row r="1049" spans="1:11" x14ac:dyDescent="0.3">
      <c r="A1049" s="18" t="s">
        <v>18</v>
      </c>
      <c r="B1049" s="18" t="s">
        <v>12</v>
      </c>
      <c r="C1049" s="18" t="s">
        <v>34</v>
      </c>
      <c r="D1049" s="18" t="s">
        <v>817</v>
      </c>
      <c r="E1049" s="18" t="s">
        <v>816</v>
      </c>
      <c r="F1049" s="18">
        <v>251117.41743042663</v>
      </c>
      <c r="G1049" s="18">
        <v>947.61289596387405</v>
      </c>
      <c r="H1049" s="18">
        <v>98682</v>
      </c>
      <c r="I1049" s="18">
        <v>6220560</v>
      </c>
      <c r="J1049" s="18">
        <v>6220.56</v>
      </c>
      <c r="K1049" s="18">
        <v>70.099999999999994</v>
      </c>
    </row>
    <row r="1050" spans="1:11" x14ac:dyDescent="0.3">
      <c r="A1050" s="18" t="s">
        <v>18</v>
      </c>
      <c r="B1050" s="18" t="s">
        <v>818</v>
      </c>
      <c r="C1050" s="18" t="s">
        <v>8</v>
      </c>
      <c r="D1050" s="18" t="s">
        <v>817</v>
      </c>
      <c r="E1050" s="18" t="s">
        <v>816</v>
      </c>
      <c r="F1050" s="18">
        <v>557218.15</v>
      </c>
      <c r="G1050" s="18">
        <v>2102.71</v>
      </c>
      <c r="H1050" s="18">
        <v>98682</v>
      </c>
      <c r="I1050" s="18">
        <v>6220560</v>
      </c>
      <c r="J1050" s="18">
        <v>6220.56</v>
      </c>
      <c r="K1050" s="18">
        <v>70.099999999999994</v>
      </c>
    </row>
    <row r="1051" spans="1:11" x14ac:dyDescent="0.3">
      <c r="A1051" s="18" t="s">
        <v>18</v>
      </c>
      <c r="B1051" s="18" t="s">
        <v>12</v>
      </c>
      <c r="C1051" s="18" t="s">
        <v>8</v>
      </c>
      <c r="D1051" s="18" t="s">
        <v>810</v>
      </c>
      <c r="E1051" s="18" t="s">
        <v>816</v>
      </c>
      <c r="F1051" s="18">
        <v>1222291.3</v>
      </c>
      <c r="G1051" s="18">
        <v>4612.42</v>
      </c>
      <c r="H1051" s="18">
        <v>98682</v>
      </c>
      <c r="I1051" s="18">
        <v>6220560</v>
      </c>
      <c r="J1051" s="18">
        <v>6220.56</v>
      </c>
      <c r="K1051" s="18">
        <v>70.099999999999994</v>
      </c>
    </row>
    <row r="1052" spans="1:11" x14ac:dyDescent="0.3">
      <c r="A1052" s="18" t="s">
        <v>18</v>
      </c>
      <c r="B1052" s="18" t="s">
        <v>814</v>
      </c>
      <c r="C1052" s="18" t="s">
        <v>23</v>
      </c>
      <c r="D1052" s="18" t="s">
        <v>817</v>
      </c>
      <c r="E1052" s="18" t="s">
        <v>816</v>
      </c>
      <c r="F1052" s="18">
        <v>644914.6</v>
      </c>
      <c r="G1052" s="18">
        <v>2433.64</v>
      </c>
      <c r="H1052" s="18">
        <v>98682</v>
      </c>
      <c r="I1052" s="18">
        <v>6220560</v>
      </c>
      <c r="J1052" s="18">
        <v>6220.56</v>
      </c>
      <c r="K1052" s="18">
        <v>70.099999999999994</v>
      </c>
    </row>
    <row r="1053" spans="1:11" x14ac:dyDescent="0.3">
      <c r="A1053" s="18" t="s">
        <v>18</v>
      </c>
      <c r="B1053" s="18" t="s">
        <v>814</v>
      </c>
      <c r="C1053" s="18" t="s">
        <v>34</v>
      </c>
      <c r="D1053" s="18" t="s">
        <v>812</v>
      </c>
      <c r="E1053" s="18" t="s">
        <v>816</v>
      </c>
      <c r="F1053" s="18">
        <v>1018748.8496944013</v>
      </c>
      <c r="G1053" s="18">
        <v>3844.3352818656649</v>
      </c>
      <c r="H1053" s="18">
        <v>98682</v>
      </c>
      <c r="I1053" s="18">
        <v>6220560</v>
      </c>
      <c r="J1053" s="18">
        <v>6220.56</v>
      </c>
      <c r="K1053" s="18">
        <v>70.099999999999994</v>
      </c>
    </row>
    <row r="1054" spans="1:11" x14ac:dyDescent="0.3">
      <c r="A1054" s="18" t="s">
        <v>18</v>
      </c>
      <c r="B1054" s="18" t="s">
        <v>814</v>
      </c>
      <c r="C1054" s="18" t="s">
        <v>13</v>
      </c>
      <c r="D1054" s="18" t="s">
        <v>817</v>
      </c>
      <c r="E1054" s="18" t="s">
        <v>816</v>
      </c>
      <c r="F1054" s="18">
        <v>1265852</v>
      </c>
      <c r="G1054" s="18">
        <v>4776.8</v>
      </c>
      <c r="H1054" s="18">
        <v>98682</v>
      </c>
      <c r="I1054" s="18">
        <v>6220560</v>
      </c>
      <c r="J1054" s="18">
        <v>6220.56</v>
      </c>
      <c r="K1054" s="18">
        <v>70.099999999999994</v>
      </c>
    </row>
    <row r="1055" spans="1:11" x14ac:dyDescent="0.3">
      <c r="A1055" s="18" t="s">
        <v>18</v>
      </c>
      <c r="B1055" s="18" t="s">
        <v>818</v>
      </c>
      <c r="C1055" s="18" t="s">
        <v>8</v>
      </c>
      <c r="D1055" s="18" t="s">
        <v>812</v>
      </c>
      <c r="E1055" s="18" t="s">
        <v>813</v>
      </c>
      <c r="F1055" s="18">
        <v>3932.2339571110738</v>
      </c>
      <c r="G1055" s="18">
        <v>3932.2339571110738</v>
      </c>
      <c r="H1055" s="18">
        <v>98682</v>
      </c>
      <c r="I1055" s="18">
        <v>6220560</v>
      </c>
      <c r="J1055" s="18">
        <v>6220.56</v>
      </c>
      <c r="K1055" s="18">
        <v>70.099999999999994</v>
      </c>
    </row>
    <row r="1056" spans="1:11" x14ac:dyDescent="0.3">
      <c r="A1056" s="18" t="s">
        <v>18</v>
      </c>
      <c r="B1056" s="18" t="s">
        <v>809</v>
      </c>
      <c r="C1056" s="18" t="s">
        <v>13</v>
      </c>
      <c r="D1056" s="18" t="s">
        <v>810</v>
      </c>
      <c r="E1056" s="18" t="s">
        <v>811</v>
      </c>
      <c r="F1056" s="18">
        <v>39606.559999999998</v>
      </c>
      <c r="G1056" s="18">
        <v>1414.52</v>
      </c>
      <c r="H1056" s="18">
        <v>98682</v>
      </c>
      <c r="I1056" s="18">
        <v>6220560</v>
      </c>
      <c r="J1056" s="18">
        <v>6220.56</v>
      </c>
      <c r="K1056" s="18">
        <v>70.099999999999994</v>
      </c>
    </row>
    <row r="1057" spans="1:11" x14ac:dyDescent="0.3">
      <c r="A1057" s="18" t="s">
        <v>18</v>
      </c>
      <c r="B1057" s="18" t="s">
        <v>12</v>
      </c>
      <c r="C1057" s="18" t="s">
        <v>8</v>
      </c>
      <c r="D1057" s="18" t="s">
        <v>810</v>
      </c>
      <c r="E1057" s="18" t="s">
        <v>816</v>
      </c>
      <c r="F1057" s="18">
        <v>373888.95336764236</v>
      </c>
      <c r="G1057" s="18">
        <v>1410.901710821292</v>
      </c>
      <c r="H1057" s="18">
        <v>98682</v>
      </c>
      <c r="I1057" s="18">
        <v>6220560</v>
      </c>
      <c r="J1057" s="18">
        <v>6220.56</v>
      </c>
      <c r="K1057" s="18">
        <v>70.099999999999994</v>
      </c>
    </row>
    <row r="1058" spans="1:11" x14ac:dyDescent="0.3">
      <c r="A1058" s="18" t="s">
        <v>18</v>
      </c>
      <c r="B1058" s="18" t="s">
        <v>815</v>
      </c>
      <c r="C1058" s="18" t="s">
        <v>34</v>
      </c>
      <c r="D1058" s="18" t="s">
        <v>810</v>
      </c>
      <c r="E1058" s="18" t="s">
        <v>813</v>
      </c>
      <c r="F1058" s="18">
        <v>2916.42</v>
      </c>
      <c r="G1058" s="18">
        <v>2916.42</v>
      </c>
      <c r="H1058" s="18">
        <v>98682</v>
      </c>
      <c r="I1058" s="18">
        <v>6220560</v>
      </c>
      <c r="J1058" s="18">
        <v>6220.56</v>
      </c>
      <c r="K1058" s="18">
        <v>70.099999999999994</v>
      </c>
    </row>
    <row r="1059" spans="1:11" x14ac:dyDescent="0.3">
      <c r="A1059" s="18" t="s">
        <v>18</v>
      </c>
      <c r="B1059" s="18" t="s">
        <v>818</v>
      </c>
      <c r="C1059" s="18" t="s">
        <v>23</v>
      </c>
      <c r="D1059" s="18" t="s">
        <v>810</v>
      </c>
      <c r="E1059" s="18" t="s">
        <v>816</v>
      </c>
      <c r="F1059" s="18">
        <v>284034.94999999995</v>
      </c>
      <c r="G1059" s="18">
        <v>1071.83</v>
      </c>
      <c r="H1059" s="18">
        <v>98682</v>
      </c>
      <c r="I1059" s="18">
        <v>6220560</v>
      </c>
      <c r="J1059" s="18">
        <v>6220.56</v>
      </c>
      <c r="K1059" s="18">
        <v>70.099999999999994</v>
      </c>
    </row>
    <row r="1060" spans="1:11" x14ac:dyDescent="0.3">
      <c r="A1060" s="18" t="s">
        <v>18</v>
      </c>
      <c r="B1060" s="18" t="s">
        <v>814</v>
      </c>
      <c r="C1060" s="18" t="s">
        <v>23</v>
      </c>
      <c r="D1060" s="18" t="s">
        <v>810</v>
      </c>
      <c r="E1060" s="18" t="s">
        <v>816</v>
      </c>
      <c r="F1060" s="18">
        <v>874322.45</v>
      </c>
      <c r="G1060" s="18">
        <v>3299.33</v>
      </c>
      <c r="H1060" s="18">
        <v>98682</v>
      </c>
      <c r="I1060" s="18">
        <v>6220560</v>
      </c>
      <c r="J1060" s="18">
        <v>6220.56</v>
      </c>
      <c r="K1060" s="18">
        <v>70.099999999999994</v>
      </c>
    </row>
    <row r="1061" spans="1:11" x14ac:dyDescent="0.3">
      <c r="A1061" s="18" t="s">
        <v>16</v>
      </c>
      <c r="B1061" s="18" t="s">
        <v>809</v>
      </c>
      <c r="C1061" s="18" t="s">
        <v>13</v>
      </c>
      <c r="D1061" s="18" t="s">
        <v>810</v>
      </c>
      <c r="E1061" s="18" t="s">
        <v>811</v>
      </c>
      <c r="F1061" s="18">
        <v>96052.599999999991</v>
      </c>
      <c r="G1061" s="18">
        <v>3430.45</v>
      </c>
      <c r="H1061" s="18">
        <v>43512</v>
      </c>
      <c r="I1061" s="18">
        <v>5352180</v>
      </c>
      <c r="J1061" s="18">
        <v>5352.18</v>
      </c>
      <c r="K1061" s="18">
        <v>6.17</v>
      </c>
    </row>
    <row r="1062" spans="1:11" x14ac:dyDescent="0.3">
      <c r="A1062" s="18" t="s">
        <v>16</v>
      </c>
      <c r="B1062" s="18" t="s">
        <v>809</v>
      </c>
      <c r="C1062" s="18" t="s">
        <v>23</v>
      </c>
      <c r="D1062" s="18" t="s">
        <v>812</v>
      </c>
      <c r="E1062" s="18" t="s">
        <v>813</v>
      </c>
      <c r="F1062" s="18">
        <v>4987.59</v>
      </c>
      <c r="G1062" s="18">
        <v>4987.59</v>
      </c>
      <c r="H1062" s="18">
        <v>43512</v>
      </c>
      <c r="I1062" s="18">
        <v>5352180</v>
      </c>
      <c r="J1062" s="18">
        <v>5352.18</v>
      </c>
      <c r="K1062" s="18">
        <v>6.17</v>
      </c>
    </row>
    <row r="1063" spans="1:11" x14ac:dyDescent="0.3">
      <c r="A1063" s="18" t="s">
        <v>16</v>
      </c>
      <c r="B1063" s="18" t="s">
        <v>809</v>
      </c>
      <c r="C1063" s="18" t="s">
        <v>34</v>
      </c>
      <c r="D1063" s="18" t="s">
        <v>812</v>
      </c>
      <c r="E1063" s="18" t="s">
        <v>813</v>
      </c>
      <c r="F1063" s="18">
        <v>3670.5421858161321</v>
      </c>
      <c r="G1063" s="18">
        <v>3670.5421858161321</v>
      </c>
      <c r="H1063" s="18">
        <v>43512</v>
      </c>
      <c r="I1063" s="18">
        <v>5352180</v>
      </c>
      <c r="J1063" s="18">
        <v>5352.18</v>
      </c>
      <c r="K1063" s="18">
        <v>6.17</v>
      </c>
    </row>
    <row r="1064" spans="1:11" x14ac:dyDescent="0.3">
      <c r="A1064" s="18" t="s">
        <v>16</v>
      </c>
      <c r="B1064" s="18" t="s">
        <v>818</v>
      </c>
      <c r="C1064" s="18" t="s">
        <v>34</v>
      </c>
      <c r="D1064" s="18" t="s">
        <v>817</v>
      </c>
      <c r="E1064" s="18" t="s">
        <v>816</v>
      </c>
      <c r="F1064" s="18">
        <v>952773.04999999993</v>
      </c>
      <c r="G1064" s="18">
        <v>3595.37</v>
      </c>
      <c r="H1064" s="18">
        <v>43512</v>
      </c>
      <c r="I1064" s="18">
        <v>5352180</v>
      </c>
      <c r="J1064" s="18">
        <v>5352.18</v>
      </c>
      <c r="K1064" s="18">
        <v>6.17</v>
      </c>
    </row>
    <row r="1065" spans="1:11" x14ac:dyDescent="0.3">
      <c r="A1065" s="18" t="s">
        <v>16</v>
      </c>
      <c r="B1065" s="18" t="s">
        <v>815</v>
      </c>
      <c r="C1065" s="18" t="s">
        <v>13</v>
      </c>
      <c r="D1065" s="18" t="s">
        <v>812</v>
      </c>
      <c r="E1065" s="18" t="s">
        <v>816</v>
      </c>
      <c r="F1065" s="18">
        <v>1219453.1499999999</v>
      </c>
      <c r="G1065" s="18">
        <v>4601.71</v>
      </c>
      <c r="H1065" s="18">
        <v>43512</v>
      </c>
      <c r="I1065" s="18">
        <v>5352180</v>
      </c>
      <c r="J1065" s="18">
        <v>5352.18</v>
      </c>
      <c r="K1065" s="18">
        <v>6.17</v>
      </c>
    </row>
    <row r="1066" spans="1:11" x14ac:dyDescent="0.3">
      <c r="A1066" s="18" t="s">
        <v>16</v>
      </c>
      <c r="B1066" s="18" t="s">
        <v>818</v>
      </c>
      <c r="C1066" s="18" t="s">
        <v>13</v>
      </c>
      <c r="D1066" s="18" t="s">
        <v>810</v>
      </c>
      <c r="E1066" s="18" t="s">
        <v>811</v>
      </c>
      <c r="F1066" s="18">
        <v>96168.52</v>
      </c>
      <c r="G1066" s="18">
        <v>3434.59</v>
      </c>
      <c r="H1066" s="18">
        <v>43512</v>
      </c>
      <c r="I1066" s="18">
        <v>5352180</v>
      </c>
      <c r="J1066" s="18">
        <v>5352.18</v>
      </c>
      <c r="K1066" s="18">
        <v>6.17</v>
      </c>
    </row>
    <row r="1067" spans="1:11" x14ac:dyDescent="0.3">
      <c r="A1067" s="18" t="s">
        <v>16</v>
      </c>
      <c r="B1067" s="18" t="s">
        <v>12</v>
      </c>
      <c r="C1067" s="18" t="s">
        <v>34</v>
      </c>
      <c r="D1067" s="18" t="s">
        <v>812</v>
      </c>
      <c r="E1067" s="18" t="s">
        <v>811</v>
      </c>
      <c r="F1067" s="18">
        <v>63507.08</v>
      </c>
      <c r="G1067" s="18">
        <v>2268.11</v>
      </c>
      <c r="H1067" s="18">
        <v>43512</v>
      </c>
      <c r="I1067" s="18">
        <v>5352180</v>
      </c>
      <c r="J1067" s="18">
        <v>5352.18</v>
      </c>
      <c r="K1067" s="18">
        <v>6.17</v>
      </c>
    </row>
    <row r="1068" spans="1:11" x14ac:dyDescent="0.3">
      <c r="A1068" s="18" t="s">
        <v>16</v>
      </c>
      <c r="B1068" s="18" t="s">
        <v>809</v>
      </c>
      <c r="C1068" s="18" t="s">
        <v>8</v>
      </c>
      <c r="D1068" s="18" t="s">
        <v>810</v>
      </c>
      <c r="E1068" s="18" t="s">
        <v>811</v>
      </c>
      <c r="F1068" s="18">
        <v>57010.091456711933</v>
      </c>
      <c r="G1068" s="18">
        <v>2036.074694882569</v>
      </c>
      <c r="H1068" s="18">
        <v>43512</v>
      </c>
      <c r="I1068" s="18">
        <v>5352180</v>
      </c>
      <c r="J1068" s="18">
        <v>5352.18</v>
      </c>
      <c r="K1068" s="18">
        <v>6.17</v>
      </c>
    </row>
    <row r="1069" spans="1:11" x14ac:dyDescent="0.3">
      <c r="A1069" s="18" t="s">
        <v>16</v>
      </c>
      <c r="B1069" s="18" t="s">
        <v>818</v>
      </c>
      <c r="C1069" s="18" t="s">
        <v>23</v>
      </c>
      <c r="D1069" s="18" t="s">
        <v>810</v>
      </c>
      <c r="E1069" s="18" t="s">
        <v>816</v>
      </c>
      <c r="F1069" s="18">
        <v>1112207.6500000001</v>
      </c>
      <c r="G1069" s="18">
        <v>4197.01</v>
      </c>
      <c r="H1069" s="18">
        <v>43512</v>
      </c>
      <c r="I1069" s="18">
        <v>5352180</v>
      </c>
      <c r="J1069" s="18">
        <v>5352.18</v>
      </c>
      <c r="K1069" s="18">
        <v>6.17</v>
      </c>
    </row>
    <row r="1070" spans="1:11" x14ac:dyDescent="0.3">
      <c r="A1070" s="18" t="s">
        <v>16</v>
      </c>
      <c r="B1070" s="18" t="s">
        <v>818</v>
      </c>
      <c r="C1070" s="18" t="s">
        <v>13</v>
      </c>
      <c r="D1070" s="18" t="s">
        <v>817</v>
      </c>
      <c r="E1070" s="18" t="s">
        <v>813</v>
      </c>
      <c r="F1070" s="18">
        <v>365.96</v>
      </c>
      <c r="G1070" s="18">
        <v>365.96</v>
      </c>
      <c r="H1070" s="18">
        <v>43512</v>
      </c>
      <c r="I1070" s="18">
        <v>5352180</v>
      </c>
      <c r="J1070" s="18">
        <v>5352.18</v>
      </c>
      <c r="K1070" s="18">
        <v>6.17</v>
      </c>
    </row>
    <row r="1071" spans="1:11" x14ac:dyDescent="0.3">
      <c r="A1071" s="18" t="s">
        <v>101</v>
      </c>
      <c r="B1071" s="18" t="s">
        <v>12</v>
      </c>
      <c r="C1071" s="18" t="s">
        <v>13</v>
      </c>
      <c r="D1071" s="18" t="s">
        <v>810</v>
      </c>
      <c r="E1071" s="18" t="s">
        <v>816</v>
      </c>
      <c r="F1071" s="18">
        <v>442175.61772734445</v>
      </c>
      <c r="G1071" s="18">
        <v>1668.5872367069601</v>
      </c>
      <c r="H1071" s="18">
        <v>39050</v>
      </c>
      <c r="I1071" s="18">
        <v>5885730</v>
      </c>
      <c r="J1071" s="18">
        <v>5885.73</v>
      </c>
      <c r="K1071" s="18">
        <v>93.04</v>
      </c>
    </row>
    <row r="1072" spans="1:11" x14ac:dyDescent="0.3">
      <c r="A1072" s="18" t="s">
        <v>101</v>
      </c>
      <c r="B1072" s="18" t="s">
        <v>815</v>
      </c>
      <c r="C1072" s="18" t="s">
        <v>23</v>
      </c>
      <c r="D1072" s="18" t="s">
        <v>812</v>
      </c>
      <c r="E1072" s="18" t="s">
        <v>813</v>
      </c>
      <c r="F1072" s="18">
        <v>2619.1304724242682</v>
      </c>
      <c r="G1072" s="18">
        <v>2619.1304724242682</v>
      </c>
      <c r="H1072" s="18">
        <v>39050</v>
      </c>
      <c r="I1072" s="18">
        <v>5885730</v>
      </c>
      <c r="J1072" s="18">
        <v>5885.73</v>
      </c>
      <c r="K1072" s="18">
        <v>93.04</v>
      </c>
    </row>
    <row r="1073" spans="1:11" x14ac:dyDescent="0.3">
      <c r="A1073" s="18" t="s">
        <v>101</v>
      </c>
      <c r="B1073" s="18" t="s">
        <v>809</v>
      </c>
      <c r="C1073" s="18" t="s">
        <v>34</v>
      </c>
      <c r="D1073" s="18" t="s">
        <v>810</v>
      </c>
      <c r="E1073" s="18" t="s">
        <v>813</v>
      </c>
      <c r="F1073" s="18">
        <v>639.35639623347538</v>
      </c>
      <c r="G1073" s="18">
        <v>639.35639623347538</v>
      </c>
      <c r="H1073" s="18">
        <v>39050</v>
      </c>
      <c r="I1073" s="18">
        <v>5885730</v>
      </c>
      <c r="J1073" s="18">
        <v>5885.73</v>
      </c>
      <c r="K1073" s="18">
        <v>93.04</v>
      </c>
    </row>
    <row r="1074" spans="1:11" x14ac:dyDescent="0.3">
      <c r="A1074" s="18" t="s">
        <v>101</v>
      </c>
      <c r="B1074" s="18" t="s">
        <v>814</v>
      </c>
      <c r="C1074" s="18" t="s">
        <v>34</v>
      </c>
      <c r="D1074" s="18" t="s">
        <v>810</v>
      </c>
      <c r="E1074" s="18" t="s">
        <v>816</v>
      </c>
      <c r="F1074" s="18">
        <v>940288.89852196246</v>
      </c>
      <c r="G1074" s="18">
        <v>3548.2599944224999</v>
      </c>
      <c r="H1074" s="18">
        <v>39050</v>
      </c>
      <c r="I1074" s="18">
        <v>5885730</v>
      </c>
      <c r="J1074" s="18">
        <v>5885.73</v>
      </c>
      <c r="K1074" s="18">
        <v>93.04</v>
      </c>
    </row>
    <row r="1075" spans="1:11" x14ac:dyDescent="0.3">
      <c r="A1075" s="18" t="s">
        <v>101</v>
      </c>
      <c r="B1075" s="18" t="s">
        <v>814</v>
      </c>
      <c r="C1075" s="18" t="s">
        <v>34</v>
      </c>
      <c r="D1075" s="18" t="s">
        <v>812</v>
      </c>
      <c r="E1075" s="18" t="s">
        <v>811</v>
      </c>
      <c r="F1075" s="18">
        <v>43392.098427323101</v>
      </c>
      <c r="G1075" s="18">
        <v>1549.717800975825</v>
      </c>
      <c r="H1075" s="18">
        <v>39050</v>
      </c>
      <c r="I1075" s="18">
        <v>5885730</v>
      </c>
      <c r="J1075" s="18">
        <v>5885.73</v>
      </c>
      <c r="K1075" s="18">
        <v>93.04</v>
      </c>
    </row>
    <row r="1076" spans="1:11" x14ac:dyDescent="0.3">
      <c r="A1076" s="18" t="s">
        <v>101</v>
      </c>
      <c r="B1076" s="18" t="s">
        <v>818</v>
      </c>
      <c r="C1076" s="18" t="s">
        <v>13</v>
      </c>
      <c r="D1076" s="18" t="s">
        <v>817</v>
      </c>
      <c r="E1076" s="18" t="s">
        <v>816</v>
      </c>
      <c r="F1076" s="18">
        <v>371548.55</v>
      </c>
      <c r="G1076" s="18">
        <v>1402.07</v>
      </c>
      <c r="H1076" s="18">
        <v>39050</v>
      </c>
      <c r="I1076" s="18">
        <v>5885730</v>
      </c>
      <c r="J1076" s="18">
        <v>5885.73</v>
      </c>
      <c r="K1076" s="18">
        <v>93.04</v>
      </c>
    </row>
    <row r="1077" spans="1:11" x14ac:dyDescent="0.3">
      <c r="A1077" s="18" t="s">
        <v>101</v>
      </c>
      <c r="B1077" s="18" t="s">
        <v>12</v>
      </c>
      <c r="C1077" s="18" t="s">
        <v>13</v>
      </c>
      <c r="D1077" s="18" t="s">
        <v>812</v>
      </c>
      <c r="E1077" s="18" t="s">
        <v>811</v>
      </c>
      <c r="F1077" s="18">
        <v>58203.039999999994</v>
      </c>
      <c r="G1077" s="18">
        <v>2078.6799999999998</v>
      </c>
      <c r="H1077" s="18">
        <v>39050</v>
      </c>
      <c r="I1077" s="18">
        <v>5885730</v>
      </c>
      <c r="J1077" s="18">
        <v>5885.73</v>
      </c>
      <c r="K1077" s="18">
        <v>93.04</v>
      </c>
    </row>
    <row r="1078" spans="1:11" x14ac:dyDescent="0.3">
      <c r="A1078" s="18" t="s">
        <v>101</v>
      </c>
      <c r="B1078" s="18" t="s">
        <v>809</v>
      </c>
      <c r="C1078" s="18" t="s">
        <v>23</v>
      </c>
      <c r="D1078" s="18" t="s">
        <v>817</v>
      </c>
      <c r="E1078" s="18" t="s">
        <v>816</v>
      </c>
      <c r="F1078" s="18">
        <v>207574.5</v>
      </c>
      <c r="G1078" s="18">
        <v>783.3</v>
      </c>
      <c r="H1078" s="18">
        <v>39050</v>
      </c>
      <c r="I1078" s="18">
        <v>5885730</v>
      </c>
      <c r="J1078" s="18">
        <v>5885.73</v>
      </c>
      <c r="K1078" s="18">
        <v>93.04</v>
      </c>
    </row>
    <row r="1079" spans="1:11" x14ac:dyDescent="0.3">
      <c r="A1079" s="18" t="s">
        <v>101</v>
      </c>
      <c r="B1079" s="18" t="s">
        <v>815</v>
      </c>
      <c r="C1079" s="18" t="s">
        <v>34</v>
      </c>
      <c r="D1079" s="18" t="s">
        <v>817</v>
      </c>
      <c r="E1079" s="18" t="s">
        <v>811</v>
      </c>
      <c r="F1079" s="18">
        <v>118731.76000000001</v>
      </c>
      <c r="G1079" s="18">
        <v>4240.42</v>
      </c>
      <c r="H1079" s="18">
        <v>39050</v>
      </c>
      <c r="I1079" s="18">
        <v>5885730</v>
      </c>
      <c r="J1079" s="18">
        <v>5885.73</v>
      </c>
      <c r="K1079" s="18">
        <v>93.04</v>
      </c>
    </row>
    <row r="1080" spans="1:11" x14ac:dyDescent="0.3">
      <c r="A1080" s="18" t="s">
        <v>101</v>
      </c>
      <c r="B1080" s="18" t="s">
        <v>809</v>
      </c>
      <c r="C1080" s="18" t="s">
        <v>23</v>
      </c>
      <c r="D1080" s="18" t="s">
        <v>810</v>
      </c>
      <c r="E1080" s="18" t="s">
        <v>811</v>
      </c>
      <c r="F1080" s="18">
        <v>35198.366906910196</v>
      </c>
      <c r="G1080" s="18">
        <v>1257.0845323896499</v>
      </c>
      <c r="H1080" s="18">
        <v>39050</v>
      </c>
      <c r="I1080" s="18">
        <v>5885730</v>
      </c>
      <c r="J1080" s="18">
        <v>5885.73</v>
      </c>
      <c r="K1080" s="18">
        <v>93.04</v>
      </c>
    </row>
    <row r="1081" spans="1:11" x14ac:dyDescent="0.3">
      <c r="A1081" s="18" t="s">
        <v>101</v>
      </c>
      <c r="B1081" s="18" t="s">
        <v>809</v>
      </c>
      <c r="C1081" s="18" t="s">
        <v>13</v>
      </c>
      <c r="D1081" s="18" t="s">
        <v>810</v>
      </c>
      <c r="E1081" s="18" t="s">
        <v>811</v>
      </c>
      <c r="F1081" s="18">
        <v>72660.56</v>
      </c>
      <c r="G1081" s="18">
        <v>2595.02</v>
      </c>
      <c r="H1081" s="18">
        <v>39050</v>
      </c>
      <c r="I1081" s="18">
        <v>5885730</v>
      </c>
      <c r="J1081" s="18">
        <v>5885.73</v>
      </c>
      <c r="K1081" s="18">
        <v>93.04</v>
      </c>
    </row>
    <row r="1082" spans="1:11" x14ac:dyDescent="0.3">
      <c r="A1082" s="18" t="s">
        <v>101</v>
      </c>
      <c r="B1082" s="18" t="s">
        <v>814</v>
      </c>
      <c r="C1082" s="18" t="s">
        <v>23</v>
      </c>
      <c r="D1082" s="18" t="s">
        <v>812</v>
      </c>
      <c r="E1082" s="18" t="s">
        <v>811</v>
      </c>
      <c r="F1082" s="18">
        <v>120507.89837915465</v>
      </c>
      <c r="G1082" s="18">
        <v>4303.8535135412376</v>
      </c>
      <c r="H1082" s="18">
        <v>39050</v>
      </c>
      <c r="I1082" s="18">
        <v>5885730</v>
      </c>
      <c r="J1082" s="18">
        <v>5885.73</v>
      </c>
      <c r="K1082" s="18">
        <v>93.04</v>
      </c>
    </row>
    <row r="1083" spans="1:11" x14ac:dyDescent="0.3">
      <c r="A1083" s="18" t="s">
        <v>101</v>
      </c>
      <c r="B1083" s="18" t="s">
        <v>815</v>
      </c>
      <c r="C1083" s="18" t="s">
        <v>23</v>
      </c>
      <c r="D1083" s="18" t="s">
        <v>817</v>
      </c>
      <c r="E1083" s="18" t="s">
        <v>816</v>
      </c>
      <c r="F1083" s="18">
        <v>799489.1</v>
      </c>
      <c r="G1083" s="18">
        <v>3016.94</v>
      </c>
      <c r="H1083" s="18">
        <v>39050</v>
      </c>
      <c r="I1083" s="18">
        <v>5885730</v>
      </c>
      <c r="J1083" s="18">
        <v>5885.73</v>
      </c>
      <c r="K1083" s="18">
        <v>93.04</v>
      </c>
    </row>
    <row r="1084" spans="1:11" x14ac:dyDescent="0.3">
      <c r="A1084" s="18" t="s">
        <v>101</v>
      </c>
      <c r="B1084" s="18" t="s">
        <v>814</v>
      </c>
      <c r="C1084" s="18" t="s">
        <v>23</v>
      </c>
      <c r="D1084" s="18" t="s">
        <v>810</v>
      </c>
      <c r="E1084" s="18" t="s">
        <v>811</v>
      </c>
      <c r="F1084" s="18">
        <v>138107.24659657929</v>
      </c>
      <c r="G1084" s="18">
        <v>4932.4016641635462</v>
      </c>
      <c r="H1084" s="18">
        <v>39050</v>
      </c>
      <c r="I1084" s="18">
        <v>5885730</v>
      </c>
      <c r="J1084" s="18">
        <v>5885.73</v>
      </c>
      <c r="K1084" s="18">
        <v>93.04</v>
      </c>
    </row>
    <row r="1085" spans="1:11" x14ac:dyDescent="0.3">
      <c r="A1085" s="18" t="s">
        <v>101</v>
      </c>
      <c r="B1085" s="18" t="s">
        <v>815</v>
      </c>
      <c r="C1085" s="18" t="s">
        <v>34</v>
      </c>
      <c r="D1085" s="18" t="s">
        <v>812</v>
      </c>
      <c r="E1085" s="18" t="s">
        <v>811</v>
      </c>
      <c r="F1085" s="18">
        <v>135514.6378919479</v>
      </c>
      <c r="G1085" s="18">
        <v>4839.8084961409968</v>
      </c>
      <c r="H1085" s="18">
        <v>39050</v>
      </c>
      <c r="I1085" s="18">
        <v>5885730</v>
      </c>
      <c r="J1085" s="18">
        <v>5885.73</v>
      </c>
      <c r="K1085" s="18">
        <v>93.04</v>
      </c>
    </row>
    <row r="1086" spans="1:11" x14ac:dyDescent="0.3">
      <c r="A1086" s="18" t="s">
        <v>166</v>
      </c>
      <c r="B1086" s="18" t="s">
        <v>815</v>
      </c>
      <c r="C1086" s="18" t="s">
        <v>8</v>
      </c>
      <c r="D1086" s="18" t="s">
        <v>817</v>
      </c>
      <c r="E1086" s="18" t="s">
        <v>813</v>
      </c>
      <c r="F1086" s="18">
        <v>1240.9200380990751</v>
      </c>
      <c r="G1086" s="18">
        <v>1240.9200380990751</v>
      </c>
      <c r="H1086" s="18">
        <v>34318</v>
      </c>
      <c r="I1086" s="18">
        <v>675670</v>
      </c>
      <c r="J1086" s="18">
        <v>675.67</v>
      </c>
      <c r="K1086" s="18">
        <v>41.05</v>
      </c>
    </row>
    <row r="1087" spans="1:11" x14ac:dyDescent="0.3">
      <c r="A1087" s="18" t="s">
        <v>166</v>
      </c>
      <c r="B1087" s="18" t="s">
        <v>809</v>
      </c>
      <c r="C1087" s="18" t="s">
        <v>34</v>
      </c>
      <c r="D1087" s="18" t="s">
        <v>812</v>
      </c>
      <c r="E1087" s="18" t="s">
        <v>811</v>
      </c>
      <c r="F1087" s="18">
        <v>76386.52</v>
      </c>
      <c r="G1087" s="18">
        <v>2728.09</v>
      </c>
      <c r="H1087" s="18">
        <v>34318</v>
      </c>
      <c r="I1087" s="18">
        <v>675670</v>
      </c>
      <c r="J1087" s="18">
        <v>675.67</v>
      </c>
      <c r="K1087" s="18">
        <v>41.05</v>
      </c>
    </row>
    <row r="1088" spans="1:11" x14ac:dyDescent="0.3">
      <c r="A1088" s="18" t="s">
        <v>166</v>
      </c>
      <c r="B1088" s="18" t="s">
        <v>809</v>
      </c>
      <c r="C1088" s="18" t="s">
        <v>34</v>
      </c>
      <c r="D1088" s="18" t="s">
        <v>812</v>
      </c>
      <c r="E1088" s="18" t="s">
        <v>811</v>
      </c>
      <c r="F1088" s="18">
        <v>2367.4</v>
      </c>
      <c r="G1088" s="18">
        <v>84.55</v>
      </c>
      <c r="H1088" s="18">
        <v>34318</v>
      </c>
      <c r="I1088" s="18">
        <v>675670</v>
      </c>
      <c r="J1088" s="18">
        <v>675.67</v>
      </c>
      <c r="K1088" s="18">
        <v>41.05</v>
      </c>
    </row>
    <row r="1089" spans="1:11" x14ac:dyDescent="0.3">
      <c r="A1089" s="18" t="s">
        <v>166</v>
      </c>
      <c r="B1089" s="18" t="s">
        <v>815</v>
      </c>
      <c r="C1089" s="18" t="s">
        <v>13</v>
      </c>
      <c r="D1089" s="18" t="s">
        <v>812</v>
      </c>
      <c r="E1089" s="18" t="s">
        <v>813</v>
      </c>
      <c r="F1089" s="18">
        <v>3858.7</v>
      </c>
      <c r="G1089" s="18">
        <v>3858.7</v>
      </c>
      <c r="H1089" s="18">
        <v>34318</v>
      </c>
      <c r="I1089" s="18">
        <v>675670</v>
      </c>
      <c r="J1089" s="18">
        <v>675.67</v>
      </c>
      <c r="K1089" s="18">
        <v>41.05</v>
      </c>
    </row>
    <row r="1090" spans="1:11" x14ac:dyDescent="0.3">
      <c r="A1090" s="18" t="s">
        <v>166</v>
      </c>
      <c r="B1090" s="18" t="s">
        <v>12</v>
      </c>
      <c r="C1090" s="18" t="s">
        <v>13</v>
      </c>
      <c r="D1090" s="18" t="s">
        <v>817</v>
      </c>
      <c r="E1090" s="18" t="s">
        <v>816</v>
      </c>
      <c r="F1090" s="18">
        <v>230155.61199999999</v>
      </c>
      <c r="G1090" s="18">
        <v>868.51174339622639</v>
      </c>
      <c r="H1090" s="18">
        <v>34318</v>
      </c>
      <c r="I1090" s="18">
        <v>675670</v>
      </c>
      <c r="J1090" s="18">
        <v>675.67</v>
      </c>
      <c r="K1090" s="18">
        <v>41.05</v>
      </c>
    </row>
    <row r="1091" spans="1:11" x14ac:dyDescent="0.3">
      <c r="A1091" s="18" t="s">
        <v>166</v>
      </c>
      <c r="B1091" s="18" t="s">
        <v>12</v>
      </c>
      <c r="C1091" s="18" t="s">
        <v>23</v>
      </c>
      <c r="D1091" s="18" t="s">
        <v>812</v>
      </c>
      <c r="E1091" s="18" t="s">
        <v>813</v>
      </c>
      <c r="F1091" s="18">
        <v>1123.56</v>
      </c>
      <c r="G1091" s="18">
        <v>1123.56</v>
      </c>
      <c r="H1091" s="18">
        <v>34318</v>
      </c>
      <c r="I1091" s="18">
        <v>675670</v>
      </c>
      <c r="J1091" s="18">
        <v>675.67</v>
      </c>
      <c r="K1091" s="18">
        <v>41.05</v>
      </c>
    </row>
    <row r="1092" spans="1:11" x14ac:dyDescent="0.3">
      <c r="A1092" s="18" t="s">
        <v>166</v>
      </c>
      <c r="B1092" s="18" t="s">
        <v>818</v>
      </c>
      <c r="C1092" s="18" t="s">
        <v>8</v>
      </c>
      <c r="D1092" s="18" t="s">
        <v>817</v>
      </c>
      <c r="E1092" s="18" t="s">
        <v>811</v>
      </c>
      <c r="F1092" s="18">
        <v>74567.64</v>
      </c>
      <c r="G1092" s="18">
        <v>2663.13</v>
      </c>
      <c r="H1092" s="18">
        <v>34318</v>
      </c>
      <c r="I1092" s="18">
        <v>675670</v>
      </c>
      <c r="J1092" s="18">
        <v>675.67</v>
      </c>
      <c r="K1092" s="18">
        <v>41.05</v>
      </c>
    </row>
    <row r="1093" spans="1:11" x14ac:dyDescent="0.3">
      <c r="A1093" s="18" t="s">
        <v>166</v>
      </c>
      <c r="B1093" s="18" t="s">
        <v>809</v>
      </c>
      <c r="C1093" s="18" t="s">
        <v>8</v>
      </c>
      <c r="D1093" s="18" t="s">
        <v>812</v>
      </c>
      <c r="E1093" s="18" t="s">
        <v>816</v>
      </c>
      <c r="F1093" s="18">
        <v>1133905.8500000001</v>
      </c>
      <c r="G1093" s="18">
        <v>4278.8900000000003</v>
      </c>
      <c r="H1093" s="18">
        <v>34318</v>
      </c>
      <c r="I1093" s="18">
        <v>675670</v>
      </c>
      <c r="J1093" s="18">
        <v>675.67</v>
      </c>
      <c r="K1093" s="18">
        <v>41.05</v>
      </c>
    </row>
    <row r="1094" spans="1:11" x14ac:dyDescent="0.3">
      <c r="A1094" s="18" t="s">
        <v>166</v>
      </c>
      <c r="B1094" s="18" t="s">
        <v>12</v>
      </c>
      <c r="C1094" s="18" t="s">
        <v>8</v>
      </c>
      <c r="D1094" s="18" t="s">
        <v>817</v>
      </c>
      <c r="E1094" s="18" t="s">
        <v>811</v>
      </c>
      <c r="F1094" s="18">
        <v>60073.440000000002</v>
      </c>
      <c r="G1094" s="18">
        <v>2145.48</v>
      </c>
      <c r="H1094" s="18">
        <v>34318</v>
      </c>
      <c r="I1094" s="18">
        <v>675670</v>
      </c>
      <c r="J1094" s="18">
        <v>675.67</v>
      </c>
      <c r="K1094" s="18">
        <v>41.05</v>
      </c>
    </row>
    <row r="1095" spans="1:11" x14ac:dyDescent="0.3">
      <c r="A1095" s="18" t="s">
        <v>186</v>
      </c>
      <c r="B1095" s="18" t="s">
        <v>814</v>
      </c>
      <c r="C1095" s="18" t="s">
        <v>23</v>
      </c>
      <c r="D1095" s="18" t="s">
        <v>810</v>
      </c>
      <c r="E1095" s="18" t="s">
        <v>811</v>
      </c>
      <c r="F1095" s="18">
        <v>53149.152740130441</v>
      </c>
      <c r="G1095" s="18">
        <v>1898.18402643323</v>
      </c>
      <c r="H1095" s="18">
        <v>85868</v>
      </c>
      <c r="I1095" s="18">
        <v>907720</v>
      </c>
      <c r="J1095" s="18">
        <v>907.72</v>
      </c>
      <c r="K1095" s="18">
        <v>90.36</v>
      </c>
    </row>
    <row r="1096" spans="1:11" x14ac:dyDescent="0.3">
      <c r="A1096" s="18" t="s">
        <v>186</v>
      </c>
      <c r="B1096" s="18" t="s">
        <v>818</v>
      </c>
      <c r="C1096" s="18" t="s">
        <v>34</v>
      </c>
      <c r="D1096" s="18" t="s">
        <v>817</v>
      </c>
      <c r="E1096" s="18" t="s">
        <v>813</v>
      </c>
      <c r="F1096" s="18">
        <v>2679.07</v>
      </c>
      <c r="G1096" s="18">
        <v>2679.07</v>
      </c>
      <c r="H1096" s="18">
        <v>85868</v>
      </c>
      <c r="I1096" s="18">
        <v>907720</v>
      </c>
      <c r="J1096" s="18">
        <v>907.72</v>
      </c>
      <c r="K1096" s="18">
        <v>90.36</v>
      </c>
    </row>
    <row r="1097" spans="1:11" x14ac:dyDescent="0.3">
      <c r="A1097" s="18" t="s">
        <v>186</v>
      </c>
      <c r="B1097" s="18" t="s">
        <v>815</v>
      </c>
      <c r="C1097" s="18" t="s">
        <v>34</v>
      </c>
      <c r="D1097" s="18" t="s">
        <v>817</v>
      </c>
      <c r="E1097" s="18" t="s">
        <v>813</v>
      </c>
      <c r="F1097" s="18">
        <v>2978</v>
      </c>
      <c r="G1097" s="18">
        <v>2978</v>
      </c>
      <c r="H1097" s="18">
        <v>85868</v>
      </c>
      <c r="I1097" s="18">
        <v>907720</v>
      </c>
      <c r="J1097" s="18">
        <v>907.72</v>
      </c>
      <c r="K1097" s="18">
        <v>90.36</v>
      </c>
    </row>
    <row r="1098" spans="1:11" x14ac:dyDescent="0.3">
      <c r="A1098" s="18" t="s">
        <v>186</v>
      </c>
      <c r="B1098" s="18" t="s">
        <v>809</v>
      </c>
      <c r="C1098" s="18" t="s">
        <v>13</v>
      </c>
      <c r="D1098" s="18" t="s">
        <v>810</v>
      </c>
      <c r="E1098" s="18" t="s">
        <v>813</v>
      </c>
      <c r="F1098" s="18">
        <v>4313.43</v>
      </c>
      <c r="G1098" s="18">
        <v>4313.43</v>
      </c>
      <c r="H1098" s="18">
        <v>85868</v>
      </c>
      <c r="I1098" s="18">
        <v>907720</v>
      </c>
      <c r="J1098" s="18">
        <v>907.72</v>
      </c>
      <c r="K1098" s="18">
        <v>90.36</v>
      </c>
    </row>
    <row r="1099" spans="1:11" x14ac:dyDescent="0.3">
      <c r="A1099" s="18" t="s">
        <v>186</v>
      </c>
      <c r="B1099" s="18" t="s">
        <v>815</v>
      </c>
      <c r="C1099" s="18" t="s">
        <v>13</v>
      </c>
      <c r="D1099" s="18" t="s">
        <v>812</v>
      </c>
      <c r="E1099" s="18" t="s">
        <v>811</v>
      </c>
      <c r="F1099" s="18">
        <v>113884.96</v>
      </c>
      <c r="G1099" s="18">
        <v>4067.32</v>
      </c>
      <c r="H1099" s="18">
        <v>85868</v>
      </c>
      <c r="I1099" s="18">
        <v>907720</v>
      </c>
      <c r="J1099" s="18">
        <v>907.72</v>
      </c>
      <c r="K1099" s="18">
        <v>90.36</v>
      </c>
    </row>
    <row r="1100" spans="1:11" x14ac:dyDescent="0.3">
      <c r="A1100" s="18" t="s">
        <v>186</v>
      </c>
      <c r="B1100" s="18" t="s">
        <v>815</v>
      </c>
      <c r="C1100" s="18" t="s">
        <v>8</v>
      </c>
      <c r="D1100" s="18" t="s">
        <v>812</v>
      </c>
      <c r="E1100" s="18" t="s">
        <v>811</v>
      </c>
      <c r="F1100" s="18">
        <v>102786.88</v>
      </c>
      <c r="G1100" s="18">
        <v>3670.96</v>
      </c>
      <c r="H1100" s="18">
        <v>85868</v>
      </c>
      <c r="I1100" s="18">
        <v>907720</v>
      </c>
      <c r="J1100" s="18">
        <v>907.72</v>
      </c>
      <c r="K1100" s="18">
        <v>90.36</v>
      </c>
    </row>
    <row r="1101" spans="1:11" x14ac:dyDescent="0.3">
      <c r="A1101" s="18" t="s">
        <v>186</v>
      </c>
      <c r="B1101" s="18" t="s">
        <v>814</v>
      </c>
      <c r="C1101" s="18" t="s">
        <v>13</v>
      </c>
      <c r="D1101" s="18" t="s">
        <v>817</v>
      </c>
      <c r="E1101" s="18" t="s">
        <v>811</v>
      </c>
      <c r="F1101" s="18">
        <v>52771.040000000001</v>
      </c>
      <c r="G1101" s="18">
        <v>1884.68</v>
      </c>
      <c r="H1101" s="18">
        <v>85868</v>
      </c>
      <c r="I1101" s="18">
        <v>907720</v>
      </c>
      <c r="J1101" s="18">
        <v>907.72</v>
      </c>
      <c r="K1101" s="18">
        <v>90.36</v>
      </c>
    </row>
    <row r="1102" spans="1:11" x14ac:dyDescent="0.3">
      <c r="A1102" s="18" t="s">
        <v>186</v>
      </c>
      <c r="B1102" s="18" t="s">
        <v>809</v>
      </c>
      <c r="C1102" s="18" t="s">
        <v>23</v>
      </c>
      <c r="D1102" s="18" t="s">
        <v>817</v>
      </c>
      <c r="E1102" s="18" t="s">
        <v>816</v>
      </c>
      <c r="F1102" s="18">
        <v>278621</v>
      </c>
      <c r="G1102" s="18">
        <v>1051.4000000000001</v>
      </c>
      <c r="H1102" s="18">
        <v>85868</v>
      </c>
      <c r="I1102" s="18">
        <v>907720</v>
      </c>
      <c r="J1102" s="18">
        <v>907.72</v>
      </c>
      <c r="K1102" s="18">
        <v>90.36</v>
      </c>
    </row>
    <row r="1103" spans="1:11" x14ac:dyDescent="0.3">
      <c r="A1103" s="18" t="s">
        <v>186</v>
      </c>
      <c r="B1103" s="18" t="s">
        <v>818</v>
      </c>
      <c r="C1103" s="18" t="s">
        <v>34</v>
      </c>
      <c r="D1103" s="18" t="s">
        <v>817</v>
      </c>
      <c r="E1103" s="18" t="s">
        <v>811</v>
      </c>
      <c r="F1103" s="18">
        <v>131749.52000000002</v>
      </c>
      <c r="G1103" s="18">
        <v>4705.34</v>
      </c>
      <c r="H1103" s="18">
        <v>85868</v>
      </c>
      <c r="I1103" s="18">
        <v>907720</v>
      </c>
      <c r="J1103" s="18">
        <v>907.72</v>
      </c>
      <c r="K1103" s="18">
        <v>90.36</v>
      </c>
    </row>
    <row r="1104" spans="1:11" x14ac:dyDescent="0.3">
      <c r="A1104" s="18" t="s">
        <v>186</v>
      </c>
      <c r="B1104" s="18" t="s">
        <v>814</v>
      </c>
      <c r="C1104" s="18" t="s">
        <v>8</v>
      </c>
      <c r="D1104" s="18" t="s">
        <v>812</v>
      </c>
      <c r="E1104" s="18" t="s">
        <v>816</v>
      </c>
      <c r="F1104" s="18">
        <v>462072.55000000005</v>
      </c>
      <c r="G1104" s="18">
        <v>1743.67</v>
      </c>
      <c r="H1104" s="18">
        <v>85868</v>
      </c>
      <c r="I1104" s="18">
        <v>907720</v>
      </c>
      <c r="J1104" s="18">
        <v>907.72</v>
      </c>
      <c r="K1104" s="18">
        <v>90.36</v>
      </c>
    </row>
    <row r="1105" spans="1:11" x14ac:dyDescent="0.3">
      <c r="A1105" s="18" t="s">
        <v>176</v>
      </c>
      <c r="B1105" s="18" t="s">
        <v>809</v>
      </c>
      <c r="C1105" s="18" t="s">
        <v>13</v>
      </c>
      <c r="D1105" s="18" t="s">
        <v>812</v>
      </c>
      <c r="E1105" s="18" t="s">
        <v>811</v>
      </c>
      <c r="F1105" s="18">
        <v>63066.080000000002</v>
      </c>
      <c r="G1105" s="18">
        <v>2252.36</v>
      </c>
      <c r="H1105" s="18">
        <v>10907</v>
      </c>
      <c r="I1105" s="18">
        <v>4748660</v>
      </c>
      <c r="J1105" s="18">
        <v>4748.66</v>
      </c>
      <c r="K1105" s="18">
        <v>39.36</v>
      </c>
    </row>
    <row r="1106" spans="1:11" x14ac:dyDescent="0.3">
      <c r="A1106" s="18" t="s">
        <v>176</v>
      </c>
      <c r="B1106" s="18" t="s">
        <v>818</v>
      </c>
      <c r="C1106" s="18" t="s">
        <v>13</v>
      </c>
      <c r="D1106" s="18" t="s">
        <v>810</v>
      </c>
      <c r="E1106" s="18" t="s">
        <v>816</v>
      </c>
      <c r="F1106" s="18">
        <v>354531.5442618698</v>
      </c>
      <c r="G1106" s="18">
        <v>1337.8548840070559</v>
      </c>
      <c r="H1106" s="18">
        <v>10907</v>
      </c>
      <c r="I1106" s="18">
        <v>4748660</v>
      </c>
      <c r="J1106" s="18">
        <v>4748.66</v>
      </c>
      <c r="K1106" s="18">
        <v>39.36</v>
      </c>
    </row>
    <row r="1107" spans="1:11" x14ac:dyDescent="0.3">
      <c r="A1107" s="18" t="s">
        <v>176</v>
      </c>
      <c r="B1107" s="18" t="s">
        <v>818</v>
      </c>
      <c r="C1107" s="18" t="s">
        <v>23</v>
      </c>
      <c r="D1107" s="18" t="s">
        <v>812</v>
      </c>
      <c r="E1107" s="18" t="s">
        <v>816</v>
      </c>
      <c r="F1107" s="18">
        <v>393790</v>
      </c>
      <c r="G1107" s="18">
        <v>1486</v>
      </c>
      <c r="H1107" s="18">
        <v>10907</v>
      </c>
      <c r="I1107" s="18">
        <v>4748660</v>
      </c>
      <c r="J1107" s="18">
        <v>4748.66</v>
      </c>
      <c r="K1107" s="18">
        <v>39.36</v>
      </c>
    </row>
    <row r="1108" spans="1:11" x14ac:dyDescent="0.3">
      <c r="A1108" s="18" t="s">
        <v>176</v>
      </c>
      <c r="B1108" s="18" t="s">
        <v>12</v>
      </c>
      <c r="C1108" s="18" t="s">
        <v>34</v>
      </c>
      <c r="D1108" s="18" t="s">
        <v>812</v>
      </c>
      <c r="E1108" s="18" t="s">
        <v>816</v>
      </c>
      <c r="F1108" s="18">
        <v>698229.95</v>
      </c>
      <c r="G1108" s="18">
        <v>2634.83</v>
      </c>
      <c r="H1108" s="18">
        <v>10907</v>
      </c>
      <c r="I1108" s="18">
        <v>4748660</v>
      </c>
      <c r="J1108" s="18">
        <v>4748.66</v>
      </c>
      <c r="K1108" s="18">
        <v>39.36</v>
      </c>
    </row>
    <row r="1109" spans="1:11" x14ac:dyDescent="0.3">
      <c r="A1109" s="18" t="s">
        <v>176</v>
      </c>
      <c r="B1109" s="18" t="s">
        <v>814</v>
      </c>
      <c r="C1109" s="18" t="s">
        <v>34</v>
      </c>
      <c r="D1109" s="18" t="s">
        <v>812</v>
      </c>
      <c r="E1109" s="18" t="s">
        <v>816</v>
      </c>
      <c r="F1109" s="18">
        <v>406655.75</v>
      </c>
      <c r="G1109" s="18">
        <v>1534.55</v>
      </c>
      <c r="H1109" s="18">
        <v>10907</v>
      </c>
      <c r="I1109" s="18">
        <v>4748660</v>
      </c>
      <c r="J1109" s="18">
        <v>4748.66</v>
      </c>
      <c r="K1109" s="18">
        <v>39.36</v>
      </c>
    </row>
    <row r="1110" spans="1:11" x14ac:dyDescent="0.3">
      <c r="A1110" s="18" t="s">
        <v>178</v>
      </c>
      <c r="B1110" s="18" t="s">
        <v>809</v>
      </c>
      <c r="C1110" s="18" t="s">
        <v>34</v>
      </c>
      <c r="D1110" s="18" t="s">
        <v>812</v>
      </c>
      <c r="E1110" s="18" t="s">
        <v>813</v>
      </c>
      <c r="F1110" s="18">
        <v>1942.26</v>
      </c>
      <c r="G1110" s="18">
        <v>1942.26</v>
      </c>
      <c r="H1110" s="18">
        <v>88188</v>
      </c>
      <c r="I1110" s="18">
        <v>815860</v>
      </c>
      <c r="J1110" s="18">
        <v>815.86</v>
      </c>
      <c r="K1110" s="18">
        <v>57.53</v>
      </c>
    </row>
    <row r="1111" spans="1:11" x14ac:dyDescent="0.3">
      <c r="A1111" s="18" t="s">
        <v>178</v>
      </c>
      <c r="B1111" s="18" t="s">
        <v>12</v>
      </c>
      <c r="C1111" s="18" t="s">
        <v>34</v>
      </c>
      <c r="D1111" s="18" t="s">
        <v>810</v>
      </c>
      <c r="E1111" s="18" t="s">
        <v>816</v>
      </c>
      <c r="F1111" s="18">
        <v>271587.89999999997</v>
      </c>
      <c r="G1111" s="18">
        <v>1024.8599999999999</v>
      </c>
      <c r="H1111" s="18">
        <v>88188</v>
      </c>
      <c r="I1111" s="18">
        <v>815860</v>
      </c>
      <c r="J1111" s="18">
        <v>815.86</v>
      </c>
      <c r="K1111" s="18">
        <v>57.53</v>
      </c>
    </row>
    <row r="1112" spans="1:11" x14ac:dyDescent="0.3">
      <c r="A1112" s="18" t="s">
        <v>178</v>
      </c>
      <c r="B1112" s="18" t="s">
        <v>814</v>
      </c>
      <c r="C1112" s="18" t="s">
        <v>34</v>
      </c>
      <c r="D1112" s="18" t="s">
        <v>810</v>
      </c>
      <c r="E1112" s="18" t="s">
        <v>811</v>
      </c>
      <c r="F1112" s="18">
        <v>131895.96</v>
      </c>
      <c r="G1112" s="18">
        <v>4710.57</v>
      </c>
      <c r="H1112" s="18">
        <v>88188</v>
      </c>
      <c r="I1112" s="18">
        <v>815860</v>
      </c>
      <c r="J1112" s="18">
        <v>815.86</v>
      </c>
      <c r="K1112" s="18">
        <v>57.53</v>
      </c>
    </row>
    <row r="1113" spans="1:11" x14ac:dyDescent="0.3">
      <c r="A1113" s="18" t="s">
        <v>178</v>
      </c>
      <c r="B1113" s="18" t="s">
        <v>815</v>
      </c>
      <c r="C1113" s="18" t="s">
        <v>8</v>
      </c>
      <c r="D1113" s="18" t="s">
        <v>812</v>
      </c>
      <c r="E1113" s="18" t="s">
        <v>811</v>
      </c>
      <c r="F1113" s="18">
        <v>101024.45987143871</v>
      </c>
      <c r="G1113" s="18">
        <v>3608.0164239799542</v>
      </c>
      <c r="H1113" s="18">
        <v>88188</v>
      </c>
      <c r="I1113" s="18">
        <v>815860</v>
      </c>
      <c r="J1113" s="18">
        <v>815.86</v>
      </c>
      <c r="K1113" s="18">
        <v>57.53</v>
      </c>
    </row>
    <row r="1114" spans="1:11" x14ac:dyDescent="0.3">
      <c r="A1114" s="18" t="s">
        <v>178</v>
      </c>
      <c r="B1114" s="18" t="s">
        <v>818</v>
      </c>
      <c r="C1114" s="18" t="s">
        <v>23</v>
      </c>
      <c r="D1114" s="18" t="s">
        <v>812</v>
      </c>
      <c r="E1114" s="18" t="s">
        <v>816</v>
      </c>
      <c r="F1114" s="18">
        <v>763573.64999999991</v>
      </c>
      <c r="G1114" s="18">
        <v>2881.41</v>
      </c>
      <c r="H1114" s="18">
        <v>88188</v>
      </c>
      <c r="I1114" s="18">
        <v>815860</v>
      </c>
      <c r="J1114" s="18">
        <v>815.86</v>
      </c>
      <c r="K1114" s="18">
        <v>57.53</v>
      </c>
    </row>
    <row r="1115" spans="1:11" x14ac:dyDescent="0.3">
      <c r="A1115" s="18" t="s">
        <v>178</v>
      </c>
      <c r="B1115" s="18" t="s">
        <v>815</v>
      </c>
      <c r="C1115" s="18" t="s">
        <v>34</v>
      </c>
      <c r="D1115" s="18" t="s">
        <v>812</v>
      </c>
      <c r="E1115" s="18" t="s">
        <v>813</v>
      </c>
      <c r="F1115" s="18">
        <v>2501.470005042594</v>
      </c>
      <c r="G1115" s="18">
        <v>2501.470005042594</v>
      </c>
      <c r="H1115" s="18">
        <v>88188</v>
      </c>
      <c r="I1115" s="18">
        <v>815860</v>
      </c>
      <c r="J1115" s="18">
        <v>815.86</v>
      </c>
      <c r="K1115" s="18">
        <v>57.53</v>
      </c>
    </row>
    <row r="1116" spans="1:11" x14ac:dyDescent="0.3">
      <c r="A1116" s="18" t="s">
        <v>178</v>
      </c>
      <c r="B1116" s="18" t="s">
        <v>815</v>
      </c>
      <c r="C1116" s="18" t="s">
        <v>8</v>
      </c>
      <c r="D1116" s="18" t="s">
        <v>817</v>
      </c>
      <c r="E1116" s="18" t="s">
        <v>813</v>
      </c>
      <c r="F1116" s="18">
        <v>2532.84</v>
      </c>
      <c r="G1116" s="18">
        <v>2532.84</v>
      </c>
      <c r="H1116" s="18">
        <v>88188</v>
      </c>
      <c r="I1116" s="18">
        <v>815860</v>
      </c>
      <c r="J1116" s="18">
        <v>815.86</v>
      </c>
      <c r="K1116" s="18">
        <v>57.53</v>
      </c>
    </row>
    <row r="1117" spans="1:11" x14ac:dyDescent="0.3">
      <c r="A1117" s="18" t="s">
        <v>178</v>
      </c>
      <c r="B1117" s="18" t="s">
        <v>815</v>
      </c>
      <c r="C1117" s="18" t="s">
        <v>23</v>
      </c>
      <c r="D1117" s="18" t="s">
        <v>812</v>
      </c>
      <c r="E1117" s="18" t="s">
        <v>816</v>
      </c>
      <c r="F1117" s="18">
        <v>1105423.6499999999</v>
      </c>
      <c r="G1117" s="18">
        <v>4171.41</v>
      </c>
      <c r="H1117" s="18">
        <v>88188</v>
      </c>
      <c r="I1117" s="18">
        <v>815860</v>
      </c>
      <c r="J1117" s="18">
        <v>815.86</v>
      </c>
      <c r="K1117" s="18">
        <v>57.53</v>
      </c>
    </row>
    <row r="1118" spans="1:11" x14ac:dyDescent="0.3">
      <c r="A1118" s="18" t="s">
        <v>178</v>
      </c>
      <c r="B1118" s="18" t="s">
        <v>814</v>
      </c>
      <c r="C1118" s="18" t="s">
        <v>8</v>
      </c>
      <c r="D1118" s="18" t="s">
        <v>817</v>
      </c>
      <c r="E1118" s="18" t="s">
        <v>816</v>
      </c>
      <c r="F1118" s="18">
        <v>1116313.1973130936</v>
      </c>
      <c r="G1118" s="18">
        <v>4212.5026313701646</v>
      </c>
      <c r="H1118" s="18">
        <v>88188</v>
      </c>
      <c r="I1118" s="18">
        <v>815860</v>
      </c>
      <c r="J1118" s="18">
        <v>815.86</v>
      </c>
      <c r="K1118" s="18">
        <v>57.53</v>
      </c>
    </row>
    <row r="1119" spans="1:11" x14ac:dyDescent="0.3">
      <c r="A1119" s="18" t="s">
        <v>164</v>
      </c>
      <c r="B1119" s="18" t="s">
        <v>818</v>
      </c>
      <c r="C1119" s="18" t="s">
        <v>8</v>
      </c>
      <c r="D1119" s="18" t="s">
        <v>810</v>
      </c>
      <c r="E1119" s="18" t="s">
        <v>811</v>
      </c>
      <c r="F1119" s="18">
        <v>112644.35942949526</v>
      </c>
      <c r="G1119" s="18">
        <v>4023.012836767688</v>
      </c>
      <c r="H1119" s="18">
        <v>69636</v>
      </c>
      <c r="I1119" s="18">
        <v>4246550</v>
      </c>
      <c r="J1119" s="18">
        <v>4246.55</v>
      </c>
      <c r="K1119" s="18">
        <v>69.290000000000006</v>
      </c>
    </row>
    <row r="1120" spans="1:11" x14ac:dyDescent="0.3">
      <c r="A1120" s="18" t="s">
        <v>164</v>
      </c>
      <c r="B1120" s="18" t="s">
        <v>809</v>
      </c>
      <c r="C1120" s="18" t="s">
        <v>8</v>
      </c>
      <c r="D1120" s="18" t="s">
        <v>812</v>
      </c>
      <c r="E1120" s="18" t="s">
        <v>813</v>
      </c>
      <c r="F1120" s="18">
        <v>5208.6131417897996</v>
      </c>
      <c r="G1120" s="18">
        <v>5208.6131417897996</v>
      </c>
      <c r="H1120" s="18">
        <v>69636</v>
      </c>
      <c r="I1120" s="18">
        <v>4246550</v>
      </c>
      <c r="J1120" s="18">
        <v>4246.55</v>
      </c>
      <c r="K1120" s="18">
        <v>69.290000000000006</v>
      </c>
    </row>
    <row r="1121" spans="1:11" x14ac:dyDescent="0.3">
      <c r="A1121" s="18" t="s">
        <v>164</v>
      </c>
      <c r="B1121" s="18" t="s">
        <v>809</v>
      </c>
      <c r="C1121" s="18" t="s">
        <v>34</v>
      </c>
      <c r="D1121" s="18" t="s">
        <v>817</v>
      </c>
      <c r="E1121" s="18" t="s">
        <v>813</v>
      </c>
      <c r="F1121" s="18">
        <v>1833.49</v>
      </c>
      <c r="G1121" s="18">
        <v>1833.49</v>
      </c>
      <c r="H1121" s="18">
        <v>69636</v>
      </c>
      <c r="I1121" s="18">
        <v>4246550</v>
      </c>
      <c r="J1121" s="18">
        <v>4246.55</v>
      </c>
      <c r="K1121" s="18">
        <v>69.290000000000006</v>
      </c>
    </row>
    <row r="1122" spans="1:11" x14ac:dyDescent="0.3">
      <c r="A1122" s="18" t="s">
        <v>164</v>
      </c>
      <c r="B1122" s="18" t="s">
        <v>815</v>
      </c>
      <c r="C1122" s="18" t="s">
        <v>13</v>
      </c>
      <c r="D1122" s="18" t="s">
        <v>817</v>
      </c>
      <c r="E1122" s="18" t="s">
        <v>811</v>
      </c>
      <c r="F1122" s="18">
        <v>15779.679999999998</v>
      </c>
      <c r="G1122" s="18">
        <v>563.55999999999995</v>
      </c>
      <c r="H1122" s="18">
        <v>69636</v>
      </c>
      <c r="I1122" s="18">
        <v>4246550</v>
      </c>
      <c r="J1122" s="18">
        <v>4246.55</v>
      </c>
      <c r="K1122" s="18">
        <v>69.290000000000006</v>
      </c>
    </row>
    <row r="1123" spans="1:11" x14ac:dyDescent="0.3">
      <c r="A1123" s="18" t="s">
        <v>164</v>
      </c>
      <c r="B1123" s="18" t="s">
        <v>818</v>
      </c>
      <c r="C1123" s="18" t="s">
        <v>8</v>
      </c>
      <c r="D1123" s="18" t="s">
        <v>810</v>
      </c>
      <c r="E1123" s="18" t="s">
        <v>811</v>
      </c>
      <c r="F1123" s="18">
        <v>119389.76000000001</v>
      </c>
      <c r="G1123" s="18">
        <v>4263.92</v>
      </c>
      <c r="H1123" s="18">
        <v>69636</v>
      </c>
      <c r="I1123" s="18">
        <v>4246550</v>
      </c>
      <c r="J1123" s="18">
        <v>4246.55</v>
      </c>
      <c r="K1123" s="18">
        <v>69.290000000000006</v>
      </c>
    </row>
    <row r="1124" spans="1:11" x14ac:dyDescent="0.3">
      <c r="A1124" s="18" t="s">
        <v>164</v>
      </c>
      <c r="B1124" s="18" t="s">
        <v>815</v>
      </c>
      <c r="C1124" s="18" t="s">
        <v>13</v>
      </c>
      <c r="D1124" s="18" t="s">
        <v>810</v>
      </c>
      <c r="E1124" s="18" t="s">
        <v>813</v>
      </c>
      <c r="F1124" s="18">
        <v>3135.288240119628</v>
      </c>
      <c r="G1124" s="18">
        <v>3135.288240119628</v>
      </c>
      <c r="H1124" s="18">
        <v>69636</v>
      </c>
      <c r="I1124" s="18">
        <v>4246550</v>
      </c>
      <c r="J1124" s="18">
        <v>4246.55</v>
      </c>
      <c r="K1124" s="18">
        <v>69.290000000000006</v>
      </c>
    </row>
    <row r="1125" spans="1:11" x14ac:dyDescent="0.3">
      <c r="A1125" s="18" t="s">
        <v>164</v>
      </c>
      <c r="B1125" s="18" t="s">
        <v>12</v>
      </c>
      <c r="C1125" s="18" t="s">
        <v>34</v>
      </c>
      <c r="D1125" s="18" t="s">
        <v>810</v>
      </c>
      <c r="E1125" s="18" t="s">
        <v>811</v>
      </c>
      <c r="F1125" s="18">
        <v>93479.679999999993</v>
      </c>
      <c r="G1125" s="18">
        <v>3338.56</v>
      </c>
      <c r="H1125" s="18">
        <v>69636</v>
      </c>
      <c r="I1125" s="18">
        <v>4246550</v>
      </c>
      <c r="J1125" s="18">
        <v>4246.55</v>
      </c>
      <c r="K1125" s="18">
        <v>69.290000000000006</v>
      </c>
    </row>
    <row r="1126" spans="1:11" x14ac:dyDescent="0.3">
      <c r="A1126" s="18" t="s">
        <v>164</v>
      </c>
      <c r="B1126" s="18" t="s">
        <v>809</v>
      </c>
      <c r="C1126" s="18" t="s">
        <v>34</v>
      </c>
      <c r="D1126" s="18" t="s">
        <v>812</v>
      </c>
      <c r="E1126" s="18" t="s">
        <v>813</v>
      </c>
      <c r="F1126" s="18">
        <v>4795.1400000000003</v>
      </c>
      <c r="G1126" s="18">
        <v>4795.1400000000003</v>
      </c>
      <c r="H1126" s="18">
        <v>69636</v>
      </c>
      <c r="I1126" s="18">
        <v>4246550</v>
      </c>
      <c r="J1126" s="18">
        <v>4246.55</v>
      </c>
      <c r="K1126" s="18">
        <v>69.290000000000006</v>
      </c>
    </row>
    <row r="1127" spans="1:11" x14ac:dyDescent="0.3">
      <c r="A1127" s="18" t="s">
        <v>164</v>
      </c>
      <c r="B1127" s="18" t="s">
        <v>814</v>
      </c>
      <c r="C1127" s="18" t="s">
        <v>8</v>
      </c>
      <c r="D1127" s="18" t="s">
        <v>812</v>
      </c>
      <c r="E1127" s="18" t="s">
        <v>816</v>
      </c>
      <c r="F1127" s="18">
        <v>237758</v>
      </c>
      <c r="G1127" s="18">
        <v>897.2</v>
      </c>
      <c r="H1127" s="18">
        <v>69636</v>
      </c>
      <c r="I1127" s="18">
        <v>4246550</v>
      </c>
      <c r="J1127" s="18">
        <v>4246.55</v>
      </c>
      <c r="K1127" s="18">
        <v>69.290000000000006</v>
      </c>
    </row>
    <row r="1128" spans="1:11" x14ac:dyDescent="0.3">
      <c r="A1128" s="18" t="s">
        <v>164</v>
      </c>
      <c r="B1128" s="18" t="s">
        <v>818</v>
      </c>
      <c r="C1128" s="18" t="s">
        <v>8</v>
      </c>
      <c r="D1128" s="18" t="s">
        <v>810</v>
      </c>
      <c r="E1128" s="18" t="s">
        <v>816</v>
      </c>
      <c r="F1128" s="18">
        <v>809711.09403114172</v>
      </c>
      <c r="G1128" s="18">
        <v>3055.5135623816668</v>
      </c>
      <c r="H1128" s="18">
        <v>69636</v>
      </c>
      <c r="I1128" s="18">
        <v>4246550</v>
      </c>
      <c r="J1128" s="18">
        <v>4246.55</v>
      </c>
      <c r="K1128" s="18">
        <v>69.290000000000006</v>
      </c>
    </row>
    <row r="1129" spans="1:11" x14ac:dyDescent="0.3">
      <c r="A1129" s="18" t="s">
        <v>164</v>
      </c>
      <c r="B1129" s="18" t="s">
        <v>12</v>
      </c>
      <c r="C1129" s="18" t="s">
        <v>23</v>
      </c>
      <c r="D1129" s="18" t="s">
        <v>810</v>
      </c>
      <c r="E1129" s="18" t="s">
        <v>813</v>
      </c>
      <c r="F1129" s="18">
        <v>2639.81</v>
      </c>
      <c r="G1129" s="18">
        <v>2639.81</v>
      </c>
      <c r="H1129" s="18">
        <v>69636</v>
      </c>
      <c r="I1129" s="18">
        <v>4246550</v>
      </c>
      <c r="J1129" s="18">
        <v>4246.55</v>
      </c>
      <c r="K1129" s="18">
        <v>69.290000000000006</v>
      </c>
    </row>
    <row r="1130" spans="1:11" x14ac:dyDescent="0.3">
      <c r="A1130" s="18" t="s">
        <v>138</v>
      </c>
      <c r="B1130" s="18" t="s">
        <v>809</v>
      </c>
      <c r="C1130" s="18" t="s">
        <v>13</v>
      </c>
      <c r="D1130" s="18" t="s">
        <v>812</v>
      </c>
      <c r="E1130" s="18" t="s">
        <v>811</v>
      </c>
      <c r="F1130" s="18">
        <v>81421.050635534877</v>
      </c>
      <c r="G1130" s="18">
        <v>2907.894665554817</v>
      </c>
      <c r="H1130" s="18">
        <v>57353</v>
      </c>
      <c r="I1130" s="18">
        <v>2274710</v>
      </c>
      <c r="J1130" s="18">
        <v>2274.71</v>
      </c>
      <c r="K1130" s="18">
        <v>65.34</v>
      </c>
    </row>
    <row r="1131" spans="1:11" x14ac:dyDescent="0.3">
      <c r="A1131" s="18" t="s">
        <v>138</v>
      </c>
      <c r="B1131" s="18" t="s">
        <v>815</v>
      </c>
      <c r="C1131" s="18" t="s">
        <v>13</v>
      </c>
      <c r="D1131" s="18" t="s">
        <v>812</v>
      </c>
      <c r="E1131" s="18" t="s">
        <v>813</v>
      </c>
      <c r="F1131" s="18">
        <v>4048.31</v>
      </c>
      <c r="G1131" s="18">
        <v>4048.31</v>
      </c>
      <c r="H1131" s="18">
        <v>57353</v>
      </c>
      <c r="I1131" s="18">
        <v>2274710</v>
      </c>
      <c r="J1131" s="18">
        <v>2274.71</v>
      </c>
      <c r="K1131" s="18">
        <v>65.34</v>
      </c>
    </row>
    <row r="1132" spans="1:11" x14ac:dyDescent="0.3">
      <c r="A1132" s="18" t="s">
        <v>138</v>
      </c>
      <c r="B1132" s="18" t="s">
        <v>12</v>
      </c>
      <c r="C1132" s="18" t="s">
        <v>13</v>
      </c>
      <c r="D1132" s="18" t="s">
        <v>812</v>
      </c>
      <c r="E1132" s="18" t="s">
        <v>811</v>
      </c>
      <c r="F1132" s="18">
        <v>104463.23999999999</v>
      </c>
      <c r="G1132" s="18">
        <v>3730.83</v>
      </c>
      <c r="H1132" s="18">
        <v>57353</v>
      </c>
      <c r="I1132" s="18">
        <v>2274710</v>
      </c>
      <c r="J1132" s="18">
        <v>2274.71</v>
      </c>
      <c r="K1132" s="18">
        <v>65.34</v>
      </c>
    </row>
    <row r="1133" spans="1:11" x14ac:dyDescent="0.3">
      <c r="A1133" s="18" t="s">
        <v>138</v>
      </c>
      <c r="B1133" s="18" t="s">
        <v>818</v>
      </c>
      <c r="C1133" s="18" t="s">
        <v>13</v>
      </c>
      <c r="D1133" s="18" t="s">
        <v>810</v>
      </c>
      <c r="E1133" s="18" t="s">
        <v>811</v>
      </c>
      <c r="F1133" s="18">
        <v>14072.049340010415</v>
      </c>
      <c r="G1133" s="18">
        <v>502.5731907146577</v>
      </c>
      <c r="H1133" s="18">
        <v>57353</v>
      </c>
      <c r="I1133" s="18">
        <v>2274710</v>
      </c>
      <c r="J1133" s="18">
        <v>2274.71</v>
      </c>
      <c r="K1133" s="18">
        <v>65.34</v>
      </c>
    </row>
    <row r="1134" spans="1:11" x14ac:dyDescent="0.3">
      <c r="A1134" s="18" t="s">
        <v>138</v>
      </c>
      <c r="B1134" s="18" t="s">
        <v>818</v>
      </c>
      <c r="C1134" s="18" t="s">
        <v>34</v>
      </c>
      <c r="D1134" s="18" t="s">
        <v>810</v>
      </c>
      <c r="E1134" s="18" t="s">
        <v>811</v>
      </c>
      <c r="F1134" s="18">
        <v>31855.88</v>
      </c>
      <c r="G1134" s="18">
        <v>1137.71</v>
      </c>
      <c r="H1134" s="18">
        <v>57353</v>
      </c>
      <c r="I1134" s="18">
        <v>2274710</v>
      </c>
      <c r="J1134" s="18">
        <v>2274.71</v>
      </c>
      <c r="K1134" s="18">
        <v>65.34</v>
      </c>
    </row>
    <row r="1135" spans="1:11" x14ac:dyDescent="0.3">
      <c r="A1135" s="18" t="s">
        <v>138</v>
      </c>
      <c r="B1135" s="18" t="s">
        <v>818</v>
      </c>
      <c r="C1135" s="18" t="s">
        <v>13</v>
      </c>
      <c r="D1135" s="18" t="s">
        <v>817</v>
      </c>
      <c r="E1135" s="18" t="s">
        <v>811</v>
      </c>
      <c r="F1135" s="18">
        <v>33184.051183946824</v>
      </c>
      <c r="G1135" s="18">
        <v>1185.144685140958</v>
      </c>
      <c r="H1135" s="18">
        <v>57353</v>
      </c>
      <c r="I1135" s="18">
        <v>2274710</v>
      </c>
      <c r="J1135" s="18">
        <v>2274.71</v>
      </c>
      <c r="K1135" s="18">
        <v>65.34</v>
      </c>
    </row>
    <row r="1136" spans="1:11" x14ac:dyDescent="0.3">
      <c r="A1136" s="18" t="s">
        <v>138</v>
      </c>
      <c r="B1136" s="18" t="s">
        <v>815</v>
      </c>
      <c r="C1136" s="18" t="s">
        <v>34</v>
      </c>
      <c r="D1136" s="18" t="s">
        <v>817</v>
      </c>
      <c r="E1136" s="18" t="s">
        <v>811</v>
      </c>
      <c r="F1136" s="18">
        <v>82355</v>
      </c>
      <c r="G1136" s="18">
        <v>2941.25</v>
      </c>
      <c r="H1136" s="18">
        <v>57353</v>
      </c>
      <c r="I1136" s="18">
        <v>2274710</v>
      </c>
      <c r="J1136" s="18">
        <v>2274.71</v>
      </c>
      <c r="K1136" s="18">
        <v>65.34</v>
      </c>
    </row>
    <row r="1137" spans="1:11" x14ac:dyDescent="0.3">
      <c r="A1137" s="18" t="s">
        <v>138</v>
      </c>
      <c r="B1137" s="18" t="s">
        <v>815</v>
      </c>
      <c r="C1137" s="18" t="s">
        <v>34</v>
      </c>
      <c r="D1137" s="18" t="s">
        <v>812</v>
      </c>
      <c r="E1137" s="18" t="s">
        <v>813</v>
      </c>
      <c r="F1137" s="18">
        <v>565.20370017570747</v>
      </c>
      <c r="G1137" s="18">
        <v>565.20370017570747</v>
      </c>
      <c r="H1137" s="18">
        <v>57353</v>
      </c>
      <c r="I1137" s="18">
        <v>2274710</v>
      </c>
      <c r="J1137" s="18">
        <v>2274.71</v>
      </c>
      <c r="K1137" s="18">
        <v>65.34</v>
      </c>
    </row>
    <row r="1138" spans="1:11" x14ac:dyDescent="0.3">
      <c r="A1138" s="18" t="s">
        <v>138</v>
      </c>
      <c r="B1138" s="18" t="s">
        <v>815</v>
      </c>
      <c r="C1138" s="18" t="s">
        <v>34</v>
      </c>
      <c r="D1138" s="18" t="s">
        <v>810</v>
      </c>
      <c r="E1138" s="18" t="s">
        <v>811</v>
      </c>
      <c r="F1138" s="18">
        <v>131366.19999999998</v>
      </c>
      <c r="G1138" s="18">
        <v>4691.6499999999996</v>
      </c>
      <c r="H1138" s="18">
        <v>57353</v>
      </c>
      <c r="I1138" s="18">
        <v>2274710</v>
      </c>
      <c r="J1138" s="18">
        <v>2274.71</v>
      </c>
      <c r="K1138" s="18">
        <v>65.34</v>
      </c>
    </row>
    <row r="1139" spans="1:11" x14ac:dyDescent="0.3">
      <c r="A1139" s="18" t="s">
        <v>72</v>
      </c>
      <c r="B1139" s="18" t="s">
        <v>815</v>
      </c>
      <c r="C1139" s="18" t="s">
        <v>8</v>
      </c>
      <c r="D1139" s="18" t="s">
        <v>812</v>
      </c>
      <c r="E1139" s="18" t="s">
        <v>813</v>
      </c>
      <c r="F1139" s="18">
        <v>3332.83</v>
      </c>
      <c r="G1139" s="18">
        <v>3332.83</v>
      </c>
      <c r="H1139" s="18">
        <v>29318</v>
      </c>
      <c r="I1139" s="18">
        <v>9860620</v>
      </c>
      <c r="J1139" s="18">
        <v>9860.6200000000008</v>
      </c>
      <c r="K1139" s="18">
        <v>14.58</v>
      </c>
    </row>
    <row r="1140" spans="1:11" x14ac:dyDescent="0.3">
      <c r="A1140" s="18" t="s">
        <v>72</v>
      </c>
      <c r="B1140" s="18" t="s">
        <v>814</v>
      </c>
      <c r="C1140" s="18" t="s">
        <v>8</v>
      </c>
      <c r="D1140" s="18" t="s">
        <v>810</v>
      </c>
      <c r="E1140" s="18" t="s">
        <v>816</v>
      </c>
      <c r="F1140" s="18">
        <v>1291843.2</v>
      </c>
      <c r="G1140" s="18">
        <v>4874.88</v>
      </c>
      <c r="H1140" s="18">
        <v>29318</v>
      </c>
      <c r="I1140" s="18">
        <v>9860620</v>
      </c>
      <c r="J1140" s="18">
        <v>9860.6200000000008</v>
      </c>
      <c r="K1140" s="18">
        <v>14.58</v>
      </c>
    </row>
    <row r="1141" spans="1:11" x14ac:dyDescent="0.3">
      <c r="A1141" s="18" t="s">
        <v>72</v>
      </c>
      <c r="B1141" s="18" t="s">
        <v>815</v>
      </c>
      <c r="C1141" s="18" t="s">
        <v>34</v>
      </c>
      <c r="D1141" s="18" t="s">
        <v>812</v>
      </c>
      <c r="E1141" s="18" t="s">
        <v>813</v>
      </c>
      <c r="F1141" s="18">
        <v>2331.7399999999998</v>
      </c>
      <c r="G1141" s="18">
        <v>2331.7399999999998</v>
      </c>
      <c r="H1141" s="18">
        <v>29318</v>
      </c>
      <c r="I1141" s="18">
        <v>9860620</v>
      </c>
      <c r="J1141" s="18">
        <v>9860.6200000000008</v>
      </c>
      <c r="K1141" s="18">
        <v>14.58</v>
      </c>
    </row>
    <row r="1142" spans="1:11" x14ac:dyDescent="0.3">
      <c r="A1142" s="18" t="s">
        <v>72</v>
      </c>
      <c r="B1142" s="18" t="s">
        <v>818</v>
      </c>
      <c r="C1142" s="18" t="s">
        <v>34</v>
      </c>
      <c r="D1142" s="18" t="s">
        <v>810</v>
      </c>
      <c r="E1142" s="18" t="s">
        <v>811</v>
      </c>
      <c r="F1142" s="18">
        <v>65371.32</v>
      </c>
      <c r="G1142" s="18">
        <v>2334.69</v>
      </c>
      <c r="H1142" s="18">
        <v>29318</v>
      </c>
      <c r="I1142" s="18">
        <v>9860620</v>
      </c>
      <c r="J1142" s="18">
        <v>9860.6200000000008</v>
      </c>
      <c r="K1142" s="18">
        <v>14.58</v>
      </c>
    </row>
    <row r="1143" spans="1:11" x14ac:dyDescent="0.3">
      <c r="A1143" s="18" t="s">
        <v>72</v>
      </c>
      <c r="B1143" s="18" t="s">
        <v>818</v>
      </c>
      <c r="C1143" s="18" t="s">
        <v>34</v>
      </c>
      <c r="D1143" s="18" t="s">
        <v>812</v>
      </c>
      <c r="E1143" s="18" t="s">
        <v>813</v>
      </c>
      <c r="F1143" s="18">
        <v>2269.8200000000002</v>
      </c>
      <c r="G1143" s="18">
        <v>2269.8200000000002</v>
      </c>
      <c r="H1143" s="18">
        <v>29318</v>
      </c>
      <c r="I1143" s="18">
        <v>9860620</v>
      </c>
      <c r="J1143" s="18">
        <v>9860.6200000000008</v>
      </c>
      <c r="K1143" s="18">
        <v>14.58</v>
      </c>
    </row>
    <row r="1144" spans="1:11" x14ac:dyDescent="0.3">
      <c r="A1144" s="18" t="s">
        <v>72</v>
      </c>
      <c r="B1144" s="18" t="s">
        <v>809</v>
      </c>
      <c r="C1144" s="18" t="s">
        <v>34</v>
      </c>
      <c r="D1144" s="18" t="s">
        <v>810</v>
      </c>
      <c r="E1144" s="18" t="s">
        <v>811</v>
      </c>
      <c r="F1144" s="18">
        <v>54398.400000000001</v>
      </c>
      <c r="G1144" s="18">
        <v>1942.8</v>
      </c>
      <c r="H1144" s="18">
        <v>29318</v>
      </c>
      <c r="I1144" s="18">
        <v>9860620</v>
      </c>
      <c r="J1144" s="18">
        <v>9860.6200000000008</v>
      </c>
      <c r="K1144" s="18">
        <v>14.58</v>
      </c>
    </row>
    <row r="1145" spans="1:11" x14ac:dyDescent="0.3">
      <c r="A1145" s="18" t="s">
        <v>72</v>
      </c>
      <c r="B1145" s="18" t="s">
        <v>815</v>
      </c>
      <c r="C1145" s="18" t="s">
        <v>34</v>
      </c>
      <c r="D1145" s="18" t="s">
        <v>812</v>
      </c>
      <c r="E1145" s="18" t="s">
        <v>816</v>
      </c>
      <c r="F1145" s="18">
        <v>791891.55</v>
      </c>
      <c r="G1145" s="18">
        <v>2988.27</v>
      </c>
      <c r="H1145" s="18">
        <v>29318</v>
      </c>
      <c r="I1145" s="18">
        <v>9860620</v>
      </c>
      <c r="J1145" s="18">
        <v>9860.6200000000008</v>
      </c>
      <c r="K1145" s="18">
        <v>14.58</v>
      </c>
    </row>
    <row r="1146" spans="1:11" x14ac:dyDescent="0.3">
      <c r="A1146" s="18" t="s">
        <v>72</v>
      </c>
      <c r="B1146" s="18" t="s">
        <v>815</v>
      </c>
      <c r="C1146" s="18" t="s">
        <v>8</v>
      </c>
      <c r="D1146" s="18" t="s">
        <v>810</v>
      </c>
      <c r="E1146" s="18" t="s">
        <v>816</v>
      </c>
      <c r="F1146" s="18">
        <v>795734.05</v>
      </c>
      <c r="G1146" s="18">
        <v>3002.77</v>
      </c>
      <c r="H1146" s="18">
        <v>29318</v>
      </c>
      <c r="I1146" s="18">
        <v>9860620</v>
      </c>
      <c r="J1146" s="18">
        <v>9860.6200000000008</v>
      </c>
      <c r="K1146" s="18">
        <v>14.58</v>
      </c>
    </row>
    <row r="1147" spans="1:11" x14ac:dyDescent="0.3">
      <c r="A1147" s="18" t="s">
        <v>72</v>
      </c>
      <c r="B1147" s="18" t="s">
        <v>809</v>
      </c>
      <c r="C1147" s="18" t="s">
        <v>23</v>
      </c>
      <c r="D1147" s="18" t="s">
        <v>812</v>
      </c>
      <c r="E1147" s="18" t="s">
        <v>816</v>
      </c>
      <c r="F1147" s="18">
        <v>981989.17635387497</v>
      </c>
      <c r="G1147" s="18">
        <v>3705.6195334108488</v>
      </c>
      <c r="H1147" s="18">
        <v>29318</v>
      </c>
      <c r="I1147" s="18">
        <v>9860620</v>
      </c>
      <c r="J1147" s="18">
        <v>9860.6200000000008</v>
      </c>
      <c r="K1147" s="18">
        <v>14.58</v>
      </c>
    </row>
    <row r="1148" spans="1:11" x14ac:dyDescent="0.3">
      <c r="A1148" s="18" t="s">
        <v>133</v>
      </c>
      <c r="B1148" s="18" t="s">
        <v>814</v>
      </c>
      <c r="C1148" s="18" t="s">
        <v>13</v>
      </c>
      <c r="D1148" s="18" t="s">
        <v>810</v>
      </c>
      <c r="E1148" s="18" t="s">
        <v>813</v>
      </c>
      <c r="F1148" s="18">
        <v>670.69</v>
      </c>
      <c r="G1148" s="18">
        <v>670.69</v>
      </c>
      <c r="H1148" s="18">
        <v>48501</v>
      </c>
      <c r="I1148" s="18">
        <v>7209770</v>
      </c>
      <c r="J1148" s="18">
        <v>7209.77</v>
      </c>
      <c r="K1148" s="18">
        <v>92.51</v>
      </c>
    </row>
    <row r="1149" spans="1:11" x14ac:dyDescent="0.3">
      <c r="A1149" s="18" t="s">
        <v>133</v>
      </c>
      <c r="B1149" s="18" t="s">
        <v>12</v>
      </c>
      <c r="C1149" s="18" t="s">
        <v>23</v>
      </c>
      <c r="D1149" s="18" t="s">
        <v>817</v>
      </c>
      <c r="E1149" s="18" t="s">
        <v>816</v>
      </c>
      <c r="F1149" s="18">
        <v>894102.04999999993</v>
      </c>
      <c r="G1149" s="18">
        <v>3373.97</v>
      </c>
      <c r="H1149" s="18">
        <v>48501</v>
      </c>
      <c r="I1149" s="18">
        <v>7209770</v>
      </c>
      <c r="J1149" s="18">
        <v>7209.77</v>
      </c>
      <c r="K1149" s="18">
        <v>92.51</v>
      </c>
    </row>
    <row r="1150" spans="1:11" x14ac:dyDescent="0.3">
      <c r="A1150" s="18" t="s">
        <v>133</v>
      </c>
      <c r="B1150" s="18" t="s">
        <v>818</v>
      </c>
      <c r="C1150" s="18" t="s">
        <v>34</v>
      </c>
      <c r="D1150" s="18" t="s">
        <v>810</v>
      </c>
      <c r="E1150" s="18" t="s">
        <v>811</v>
      </c>
      <c r="F1150" s="18">
        <v>60470.200000000004</v>
      </c>
      <c r="G1150" s="18">
        <v>2159.65</v>
      </c>
      <c r="H1150" s="18">
        <v>48501</v>
      </c>
      <c r="I1150" s="18">
        <v>7209770</v>
      </c>
      <c r="J1150" s="18">
        <v>7209.77</v>
      </c>
      <c r="K1150" s="18">
        <v>92.51</v>
      </c>
    </row>
    <row r="1151" spans="1:11" x14ac:dyDescent="0.3">
      <c r="A1151" s="18" t="s">
        <v>133</v>
      </c>
      <c r="B1151" s="18" t="s">
        <v>818</v>
      </c>
      <c r="C1151" s="18" t="s">
        <v>13</v>
      </c>
      <c r="D1151" s="18" t="s">
        <v>817</v>
      </c>
      <c r="E1151" s="18" t="s">
        <v>813</v>
      </c>
      <c r="F1151" s="18">
        <v>3682.33</v>
      </c>
      <c r="G1151" s="18">
        <v>3682.33</v>
      </c>
      <c r="H1151" s="18">
        <v>48501</v>
      </c>
      <c r="I1151" s="18">
        <v>7209770</v>
      </c>
      <c r="J1151" s="18">
        <v>7209.77</v>
      </c>
      <c r="K1151" s="18">
        <v>92.51</v>
      </c>
    </row>
    <row r="1152" spans="1:11" x14ac:dyDescent="0.3">
      <c r="A1152" s="18" t="s">
        <v>133</v>
      </c>
      <c r="B1152" s="18" t="s">
        <v>809</v>
      </c>
      <c r="C1152" s="18" t="s">
        <v>13</v>
      </c>
      <c r="D1152" s="18" t="s">
        <v>812</v>
      </c>
      <c r="E1152" s="18" t="s">
        <v>816</v>
      </c>
      <c r="F1152" s="18">
        <v>667264.69999999995</v>
      </c>
      <c r="G1152" s="18">
        <v>2517.98</v>
      </c>
      <c r="H1152" s="18">
        <v>48501</v>
      </c>
      <c r="I1152" s="18">
        <v>7209770</v>
      </c>
      <c r="J1152" s="18">
        <v>7209.77</v>
      </c>
      <c r="K1152" s="18">
        <v>92.51</v>
      </c>
    </row>
    <row r="1153" spans="1:11" x14ac:dyDescent="0.3">
      <c r="A1153" s="18" t="s">
        <v>133</v>
      </c>
      <c r="B1153" s="18" t="s">
        <v>809</v>
      </c>
      <c r="C1153" s="18" t="s">
        <v>23</v>
      </c>
      <c r="D1153" s="18" t="s">
        <v>812</v>
      </c>
      <c r="E1153" s="18" t="s">
        <v>813</v>
      </c>
      <c r="F1153" s="18">
        <v>2577.6</v>
      </c>
      <c r="G1153" s="18">
        <v>2577.6</v>
      </c>
      <c r="H1153" s="18">
        <v>48501</v>
      </c>
      <c r="I1153" s="18">
        <v>7209770</v>
      </c>
      <c r="J1153" s="18">
        <v>7209.77</v>
      </c>
      <c r="K1153" s="18">
        <v>92.51</v>
      </c>
    </row>
    <row r="1154" spans="1:11" x14ac:dyDescent="0.3">
      <c r="A1154" s="18" t="s">
        <v>133</v>
      </c>
      <c r="B1154" s="18" t="s">
        <v>814</v>
      </c>
      <c r="C1154" s="18" t="s">
        <v>23</v>
      </c>
      <c r="D1154" s="18" t="s">
        <v>817</v>
      </c>
      <c r="E1154" s="18" t="s">
        <v>811</v>
      </c>
      <c r="F1154" s="18">
        <v>3907.96</v>
      </c>
      <c r="G1154" s="18">
        <v>139.57</v>
      </c>
      <c r="H1154" s="18">
        <v>48501</v>
      </c>
      <c r="I1154" s="18">
        <v>7209770</v>
      </c>
      <c r="J1154" s="18">
        <v>7209.77</v>
      </c>
      <c r="K1154" s="18">
        <v>92.51</v>
      </c>
    </row>
    <row r="1155" spans="1:11" x14ac:dyDescent="0.3">
      <c r="A1155" s="18" t="s">
        <v>205</v>
      </c>
      <c r="B1155" s="18" t="s">
        <v>815</v>
      </c>
      <c r="C1155" s="18" t="s">
        <v>13</v>
      </c>
      <c r="D1155" s="18" t="s">
        <v>810</v>
      </c>
      <c r="E1155" s="18" t="s">
        <v>816</v>
      </c>
      <c r="F1155" s="18">
        <v>930303.7</v>
      </c>
      <c r="G1155" s="18">
        <v>3510.58</v>
      </c>
      <c r="H1155" s="18">
        <v>52594</v>
      </c>
      <c r="I1155" s="18">
        <v>8715040</v>
      </c>
      <c r="J1155" s="18">
        <v>8715.0400000000009</v>
      </c>
      <c r="K1155" s="18">
        <v>90.54</v>
      </c>
    </row>
    <row r="1156" spans="1:11" x14ac:dyDescent="0.3">
      <c r="A1156" s="18" t="s">
        <v>205</v>
      </c>
      <c r="B1156" s="18" t="s">
        <v>815</v>
      </c>
      <c r="C1156" s="18" t="s">
        <v>23</v>
      </c>
      <c r="D1156" s="18" t="s">
        <v>810</v>
      </c>
      <c r="E1156" s="18" t="s">
        <v>813</v>
      </c>
      <c r="F1156" s="18">
        <v>2599.944831702524</v>
      </c>
      <c r="G1156" s="18">
        <v>2599.944831702524</v>
      </c>
      <c r="H1156" s="18">
        <v>52594</v>
      </c>
      <c r="I1156" s="18">
        <v>8715040</v>
      </c>
      <c r="J1156" s="18">
        <v>8715.0400000000009</v>
      </c>
      <c r="K1156" s="18">
        <v>90.54</v>
      </c>
    </row>
    <row r="1157" spans="1:11" x14ac:dyDescent="0.3">
      <c r="A1157" s="18" t="s">
        <v>205</v>
      </c>
      <c r="B1157" s="18" t="s">
        <v>814</v>
      </c>
      <c r="C1157" s="18" t="s">
        <v>34</v>
      </c>
      <c r="D1157" s="18" t="s">
        <v>812</v>
      </c>
      <c r="E1157" s="18" t="s">
        <v>811</v>
      </c>
      <c r="F1157" s="18">
        <v>95401.88</v>
      </c>
      <c r="G1157" s="18">
        <v>3407.21</v>
      </c>
      <c r="H1157" s="18">
        <v>52594</v>
      </c>
      <c r="I1157" s="18">
        <v>8715040</v>
      </c>
      <c r="J1157" s="18">
        <v>8715.0400000000009</v>
      </c>
      <c r="K1157" s="18">
        <v>90.54</v>
      </c>
    </row>
    <row r="1158" spans="1:11" x14ac:dyDescent="0.3">
      <c r="A1158" s="18" t="s">
        <v>205</v>
      </c>
      <c r="B1158" s="18" t="s">
        <v>814</v>
      </c>
      <c r="C1158" s="18" t="s">
        <v>34</v>
      </c>
      <c r="D1158" s="18" t="s">
        <v>812</v>
      </c>
      <c r="E1158" s="18" t="s">
        <v>816</v>
      </c>
      <c r="F1158" s="18">
        <v>877965.37388455111</v>
      </c>
      <c r="G1158" s="18">
        <v>3313.076882583212</v>
      </c>
      <c r="H1158" s="18">
        <v>52594</v>
      </c>
      <c r="I1158" s="18">
        <v>8715040</v>
      </c>
      <c r="J1158" s="18">
        <v>8715.0400000000009</v>
      </c>
      <c r="K1158" s="18">
        <v>90.54</v>
      </c>
    </row>
    <row r="1159" spans="1:11" x14ac:dyDescent="0.3">
      <c r="A1159" s="18" t="s">
        <v>205</v>
      </c>
      <c r="B1159" s="18" t="s">
        <v>809</v>
      </c>
      <c r="C1159" s="18" t="s">
        <v>23</v>
      </c>
      <c r="D1159" s="18" t="s">
        <v>817</v>
      </c>
      <c r="E1159" s="18" t="s">
        <v>813</v>
      </c>
      <c r="F1159" s="18">
        <v>4352.6233113881644</v>
      </c>
      <c r="G1159" s="18">
        <v>4352.6233113881644</v>
      </c>
      <c r="H1159" s="18">
        <v>52594</v>
      </c>
      <c r="I1159" s="18">
        <v>8715040</v>
      </c>
      <c r="J1159" s="18">
        <v>8715.0400000000009</v>
      </c>
      <c r="K1159" s="18">
        <v>90.54</v>
      </c>
    </row>
    <row r="1160" spans="1:11" x14ac:dyDescent="0.3">
      <c r="A1160" s="18" t="s">
        <v>205</v>
      </c>
      <c r="B1160" s="18" t="s">
        <v>818</v>
      </c>
      <c r="C1160" s="18" t="s">
        <v>34</v>
      </c>
      <c r="D1160" s="18" t="s">
        <v>817</v>
      </c>
      <c r="E1160" s="18" t="s">
        <v>816</v>
      </c>
      <c r="F1160" s="18">
        <v>490536.19999999995</v>
      </c>
      <c r="G1160" s="18">
        <v>1851.08</v>
      </c>
      <c r="H1160" s="18">
        <v>52594</v>
      </c>
      <c r="I1160" s="18">
        <v>8715040</v>
      </c>
      <c r="J1160" s="18">
        <v>8715.0400000000009</v>
      </c>
      <c r="K1160" s="18">
        <v>90.54</v>
      </c>
    </row>
    <row r="1161" spans="1:11" x14ac:dyDescent="0.3">
      <c r="A1161" s="18" t="s">
        <v>205</v>
      </c>
      <c r="B1161" s="18" t="s">
        <v>12</v>
      </c>
      <c r="C1161" s="18" t="s">
        <v>23</v>
      </c>
      <c r="D1161" s="18" t="s">
        <v>810</v>
      </c>
      <c r="E1161" s="18" t="s">
        <v>811</v>
      </c>
      <c r="F1161" s="18">
        <v>22876.84</v>
      </c>
      <c r="G1161" s="18">
        <v>817.03</v>
      </c>
      <c r="H1161" s="18">
        <v>52594</v>
      </c>
      <c r="I1161" s="18">
        <v>8715040</v>
      </c>
      <c r="J1161" s="18">
        <v>8715.0400000000009</v>
      </c>
      <c r="K1161" s="18">
        <v>90.54</v>
      </c>
    </row>
    <row r="1162" spans="1:11" x14ac:dyDescent="0.3">
      <c r="A1162" s="18" t="s">
        <v>205</v>
      </c>
      <c r="B1162" s="18" t="s">
        <v>12</v>
      </c>
      <c r="C1162" s="18" t="s">
        <v>8</v>
      </c>
      <c r="D1162" s="18" t="s">
        <v>810</v>
      </c>
      <c r="E1162" s="18" t="s">
        <v>811</v>
      </c>
      <c r="F1162" s="18">
        <v>29346.239999999998</v>
      </c>
      <c r="G1162" s="18">
        <v>1048.08</v>
      </c>
      <c r="H1162" s="18">
        <v>52594</v>
      </c>
      <c r="I1162" s="18">
        <v>8715040</v>
      </c>
      <c r="J1162" s="18">
        <v>8715.0400000000009</v>
      </c>
      <c r="K1162" s="18">
        <v>90.54</v>
      </c>
    </row>
    <row r="1163" spans="1:11" x14ac:dyDescent="0.3">
      <c r="A1163" s="18" t="s">
        <v>205</v>
      </c>
      <c r="B1163" s="18" t="s">
        <v>814</v>
      </c>
      <c r="C1163" s="18" t="s">
        <v>8</v>
      </c>
      <c r="D1163" s="18" t="s">
        <v>812</v>
      </c>
      <c r="E1163" s="18" t="s">
        <v>811</v>
      </c>
      <c r="F1163" s="18">
        <v>94599.96</v>
      </c>
      <c r="G1163" s="18">
        <v>3378.57</v>
      </c>
      <c r="H1163" s="18">
        <v>52594</v>
      </c>
      <c r="I1163" s="18">
        <v>8715040</v>
      </c>
      <c r="J1163" s="18">
        <v>8715.0400000000009</v>
      </c>
      <c r="K1163" s="18">
        <v>90.54</v>
      </c>
    </row>
    <row r="1164" spans="1:11" x14ac:dyDescent="0.3">
      <c r="A1164" s="18" t="s">
        <v>205</v>
      </c>
      <c r="B1164" s="18" t="s">
        <v>815</v>
      </c>
      <c r="C1164" s="18" t="s">
        <v>13</v>
      </c>
      <c r="D1164" s="18" t="s">
        <v>810</v>
      </c>
      <c r="E1164" s="18" t="s">
        <v>816</v>
      </c>
      <c r="F1164" s="18">
        <v>356870.70316040277</v>
      </c>
      <c r="G1164" s="18">
        <v>1346.6818987185011</v>
      </c>
      <c r="H1164" s="18">
        <v>52594</v>
      </c>
      <c r="I1164" s="18">
        <v>8715040</v>
      </c>
      <c r="J1164" s="18">
        <v>8715.0400000000009</v>
      </c>
      <c r="K1164" s="18">
        <v>90.54</v>
      </c>
    </row>
    <row r="1165" spans="1:11" x14ac:dyDescent="0.3">
      <c r="A1165" s="18" t="s">
        <v>146</v>
      </c>
      <c r="B1165" s="18" t="s">
        <v>814</v>
      </c>
      <c r="C1165" s="18" t="s">
        <v>34</v>
      </c>
      <c r="D1165" s="18" t="s">
        <v>817</v>
      </c>
      <c r="E1165" s="18" t="s">
        <v>811</v>
      </c>
      <c r="F1165" s="18">
        <v>16786.559999999998</v>
      </c>
      <c r="G1165" s="18">
        <v>599.52</v>
      </c>
      <c r="H1165" s="18">
        <v>14170</v>
      </c>
      <c r="I1165" s="18">
        <v>5455230</v>
      </c>
      <c r="J1165" s="18">
        <v>5455.23</v>
      </c>
      <c r="K1165" s="18">
        <v>25.46</v>
      </c>
    </row>
    <row r="1166" spans="1:11" x14ac:dyDescent="0.3">
      <c r="A1166" s="18" t="s">
        <v>146</v>
      </c>
      <c r="B1166" s="18" t="s">
        <v>815</v>
      </c>
      <c r="C1166" s="18" t="s">
        <v>13</v>
      </c>
      <c r="D1166" s="18" t="s">
        <v>812</v>
      </c>
      <c r="E1166" s="18" t="s">
        <v>816</v>
      </c>
      <c r="F1166" s="18">
        <v>236126.24233653213</v>
      </c>
      <c r="G1166" s="18">
        <v>891.04242391144203</v>
      </c>
      <c r="H1166" s="18">
        <v>14170</v>
      </c>
      <c r="I1166" s="18">
        <v>5455230</v>
      </c>
      <c r="J1166" s="18">
        <v>5455.23</v>
      </c>
      <c r="K1166" s="18">
        <v>25.46</v>
      </c>
    </row>
    <row r="1167" spans="1:11" x14ac:dyDescent="0.3">
      <c r="A1167" s="18" t="s">
        <v>146</v>
      </c>
      <c r="B1167" s="18" t="s">
        <v>818</v>
      </c>
      <c r="C1167" s="18" t="s">
        <v>13</v>
      </c>
      <c r="D1167" s="18" t="s">
        <v>810</v>
      </c>
      <c r="E1167" s="18" t="s">
        <v>813</v>
      </c>
      <c r="F1167" s="18">
        <v>1458.83</v>
      </c>
      <c r="G1167" s="18">
        <v>1458.83</v>
      </c>
      <c r="H1167" s="18">
        <v>14170</v>
      </c>
      <c r="I1167" s="18">
        <v>5455230</v>
      </c>
      <c r="J1167" s="18">
        <v>5455.23</v>
      </c>
      <c r="K1167" s="18">
        <v>25.46</v>
      </c>
    </row>
    <row r="1168" spans="1:11" x14ac:dyDescent="0.3">
      <c r="A1168" s="18" t="s">
        <v>146</v>
      </c>
      <c r="B1168" s="18" t="s">
        <v>12</v>
      </c>
      <c r="C1168" s="18" t="s">
        <v>34</v>
      </c>
      <c r="D1168" s="18" t="s">
        <v>812</v>
      </c>
      <c r="E1168" s="18" t="s">
        <v>816</v>
      </c>
      <c r="F1168" s="18">
        <v>230629.5</v>
      </c>
      <c r="G1168" s="18">
        <v>870.3</v>
      </c>
      <c r="H1168" s="18">
        <v>14170</v>
      </c>
      <c r="I1168" s="18">
        <v>5455230</v>
      </c>
      <c r="J1168" s="18">
        <v>5455.23</v>
      </c>
      <c r="K1168" s="18">
        <v>25.46</v>
      </c>
    </row>
    <row r="1169" spans="1:11" x14ac:dyDescent="0.3">
      <c r="A1169" s="18" t="s">
        <v>146</v>
      </c>
      <c r="B1169" s="18" t="s">
        <v>818</v>
      </c>
      <c r="C1169" s="18" t="s">
        <v>34</v>
      </c>
      <c r="D1169" s="18" t="s">
        <v>817</v>
      </c>
      <c r="E1169" s="18" t="s">
        <v>813</v>
      </c>
      <c r="F1169" s="18">
        <v>1530.83</v>
      </c>
      <c r="G1169" s="18">
        <v>1530.83</v>
      </c>
      <c r="H1169" s="18">
        <v>14170</v>
      </c>
      <c r="I1169" s="18">
        <v>5455230</v>
      </c>
      <c r="J1169" s="18">
        <v>5455.23</v>
      </c>
      <c r="K1169" s="18">
        <v>25.46</v>
      </c>
    </row>
    <row r="1170" spans="1:11" x14ac:dyDescent="0.3">
      <c r="A1170" s="18" t="s">
        <v>146</v>
      </c>
      <c r="B1170" s="18" t="s">
        <v>818</v>
      </c>
      <c r="C1170" s="18" t="s">
        <v>34</v>
      </c>
      <c r="D1170" s="18" t="s">
        <v>812</v>
      </c>
      <c r="E1170" s="18" t="s">
        <v>816</v>
      </c>
      <c r="F1170" s="18">
        <v>1242444.8833106605</v>
      </c>
      <c r="G1170" s="18">
        <v>4688.4712577760774</v>
      </c>
      <c r="H1170" s="18">
        <v>14170</v>
      </c>
      <c r="I1170" s="18">
        <v>5455230</v>
      </c>
      <c r="J1170" s="18">
        <v>5455.23</v>
      </c>
      <c r="K1170" s="18">
        <v>25.46</v>
      </c>
    </row>
    <row r="1171" spans="1:11" x14ac:dyDescent="0.3">
      <c r="A1171" s="18" t="s">
        <v>146</v>
      </c>
      <c r="B1171" s="18" t="s">
        <v>12</v>
      </c>
      <c r="C1171" s="18" t="s">
        <v>13</v>
      </c>
      <c r="D1171" s="18" t="s">
        <v>810</v>
      </c>
      <c r="E1171" s="18" t="s">
        <v>811</v>
      </c>
      <c r="F1171" s="18">
        <v>87982.159999999989</v>
      </c>
      <c r="G1171" s="18">
        <v>3142.22</v>
      </c>
      <c r="H1171" s="18">
        <v>14170</v>
      </c>
      <c r="I1171" s="18">
        <v>5455230</v>
      </c>
      <c r="J1171" s="18">
        <v>5455.23</v>
      </c>
      <c r="K1171" s="18">
        <v>25.46</v>
      </c>
    </row>
    <row r="1172" spans="1:11" x14ac:dyDescent="0.3">
      <c r="A1172" s="18" t="s">
        <v>146</v>
      </c>
      <c r="B1172" s="18" t="s">
        <v>12</v>
      </c>
      <c r="C1172" s="18" t="s">
        <v>34</v>
      </c>
      <c r="D1172" s="18" t="s">
        <v>817</v>
      </c>
      <c r="E1172" s="18" t="s">
        <v>813</v>
      </c>
      <c r="F1172" s="18">
        <v>2262.426779918188</v>
      </c>
      <c r="G1172" s="18">
        <v>2262.426779918188</v>
      </c>
      <c r="H1172" s="18">
        <v>14170</v>
      </c>
      <c r="I1172" s="18">
        <v>5455230</v>
      </c>
      <c r="J1172" s="18">
        <v>5455.23</v>
      </c>
      <c r="K1172" s="18">
        <v>25.46</v>
      </c>
    </row>
    <row r="1173" spans="1:11" x14ac:dyDescent="0.3">
      <c r="A1173" s="18" t="s">
        <v>146</v>
      </c>
      <c r="B1173" s="18" t="s">
        <v>815</v>
      </c>
      <c r="C1173" s="18" t="s">
        <v>23</v>
      </c>
      <c r="D1173" s="18" t="s">
        <v>810</v>
      </c>
      <c r="E1173" s="18" t="s">
        <v>811</v>
      </c>
      <c r="F1173" s="18">
        <v>72884.346019127668</v>
      </c>
      <c r="G1173" s="18">
        <v>2603.0123578259881</v>
      </c>
      <c r="H1173" s="18">
        <v>14170</v>
      </c>
      <c r="I1173" s="18">
        <v>5455230</v>
      </c>
      <c r="J1173" s="18">
        <v>5455.23</v>
      </c>
      <c r="K1173" s="18">
        <v>25.46</v>
      </c>
    </row>
    <row r="1174" spans="1:11" x14ac:dyDescent="0.3">
      <c r="A1174" s="18" t="s">
        <v>146</v>
      </c>
      <c r="B1174" s="18" t="s">
        <v>814</v>
      </c>
      <c r="C1174" s="18" t="s">
        <v>23</v>
      </c>
      <c r="D1174" s="18" t="s">
        <v>817</v>
      </c>
      <c r="E1174" s="18" t="s">
        <v>816</v>
      </c>
      <c r="F1174" s="18">
        <v>977343.85000000009</v>
      </c>
      <c r="G1174" s="18">
        <v>3688.09</v>
      </c>
      <c r="H1174" s="18">
        <v>14170</v>
      </c>
      <c r="I1174" s="18">
        <v>5455230</v>
      </c>
      <c r="J1174" s="18">
        <v>5455.23</v>
      </c>
      <c r="K1174" s="18">
        <v>25.46</v>
      </c>
    </row>
    <row r="1175" spans="1:11" x14ac:dyDescent="0.3">
      <c r="A1175" s="18" t="s">
        <v>218</v>
      </c>
      <c r="B1175" s="18" t="s">
        <v>818</v>
      </c>
      <c r="C1175" s="18" t="s">
        <v>13</v>
      </c>
      <c r="D1175" s="18" t="s">
        <v>810</v>
      </c>
      <c r="E1175" s="18" t="s">
        <v>816</v>
      </c>
      <c r="F1175" s="18">
        <v>1231093.6929807558</v>
      </c>
      <c r="G1175" s="18">
        <v>4645.6365772858708</v>
      </c>
      <c r="H1175" s="18">
        <v>22525</v>
      </c>
      <c r="I1175" s="18">
        <v>9465650</v>
      </c>
      <c r="J1175" s="18">
        <v>9465.65</v>
      </c>
      <c r="K1175" s="18">
        <v>37.79</v>
      </c>
    </row>
    <row r="1176" spans="1:11" x14ac:dyDescent="0.3">
      <c r="A1176" s="18" t="s">
        <v>218</v>
      </c>
      <c r="B1176" s="18" t="s">
        <v>814</v>
      </c>
      <c r="C1176" s="18" t="s">
        <v>23</v>
      </c>
      <c r="D1176" s="18" t="s">
        <v>812</v>
      </c>
      <c r="E1176" s="18" t="s">
        <v>816</v>
      </c>
      <c r="F1176" s="18">
        <v>857232.60000000009</v>
      </c>
      <c r="G1176" s="18">
        <v>3234.84</v>
      </c>
      <c r="H1176" s="18">
        <v>22525</v>
      </c>
      <c r="I1176" s="18">
        <v>9465650</v>
      </c>
      <c r="J1176" s="18">
        <v>9465.65</v>
      </c>
      <c r="K1176" s="18">
        <v>37.79</v>
      </c>
    </row>
    <row r="1177" spans="1:11" x14ac:dyDescent="0.3">
      <c r="A1177" s="18" t="s">
        <v>218</v>
      </c>
      <c r="B1177" s="18" t="s">
        <v>815</v>
      </c>
      <c r="C1177" s="18" t="s">
        <v>34</v>
      </c>
      <c r="D1177" s="18" t="s">
        <v>810</v>
      </c>
      <c r="E1177" s="18" t="s">
        <v>811</v>
      </c>
      <c r="F1177" s="18">
        <v>132627.6</v>
      </c>
      <c r="G1177" s="18">
        <v>4736.7</v>
      </c>
      <c r="H1177" s="18">
        <v>22525</v>
      </c>
      <c r="I1177" s="18">
        <v>9465650</v>
      </c>
      <c r="J1177" s="18">
        <v>9465.65</v>
      </c>
      <c r="K1177" s="18">
        <v>37.79</v>
      </c>
    </row>
    <row r="1178" spans="1:11" x14ac:dyDescent="0.3">
      <c r="A1178" s="18" t="s">
        <v>218</v>
      </c>
      <c r="B1178" s="18" t="s">
        <v>814</v>
      </c>
      <c r="C1178" s="18" t="s">
        <v>8</v>
      </c>
      <c r="D1178" s="18" t="s">
        <v>812</v>
      </c>
      <c r="E1178" s="18" t="s">
        <v>811</v>
      </c>
      <c r="F1178" s="18">
        <v>132331.07999999999</v>
      </c>
      <c r="G1178" s="18">
        <v>4726.1099999999997</v>
      </c>
      <c r="H1178" s="18">
        <v>22525</v>
      </c>
      <c r="I1178" s="18">
        <v>9465650</v>
      </c>
      <c r="J1178" s="18">
        <v>9465.65</v>
      </c>
      <c r="K1178" s="18">
        <v>37.79</v>
      </c>
    </row>
    <row r="1179" spans="1:11" x14ac:dyDescent="0.3">
      <c r="A1179" s="18" t="s">
        <v>218</v>
      </c>
      <c r="B1179" s="18" t="s">
        <v>12</v>
      </c>
      <c r="C1179" s="18" t="s">
        <v>13</v>
      </c>
      <c r="D1179" s="18" t="s">
        <v>812</v>
      </c>
      <c r="E1179" s="18" t="s">
        <v>813</v>
      </c>
      <c r="F1179" s="18">
        <v>2518.31</v>
      </c>
      <c r="G1179" s="18">
        <v>2518.31</v>
      </c>
      <c r="H1179" s="18">
        <v>22525</v>
      </c>
      <c r="I1179" s="18">
        <v>9465650</v>
      </c>
      <c r="J1179" s="18">
        <v>9465.65</v>
      </c>
      <c r="K1179" s="18">
        <v>37.79</v>
      </c>
    </row>
    <row r="1180" spans="1:11" x14ac:dyDescent="0.3">
      <c r="A1180" s="18" t="s">
        <v>218</v>
      </c>
      <c r="B1180" s="18" t="s">
        <v>815</v>
      </c>
      <c r="C1180" s="18" t="s">
        <v>8</v>
      </c>
      <c r="D1180" s="18" t="s">
        <v>810</v>
      </c>
      <c r="E1180" s="18" t="s">
        <v>811</v>
      </c>
      <c r="F1180" s="18">
        <v>14042.84</v>
      </c>
      <c r="G1180" s="18">
        <v>501.53</v>
      </c>
      <c r="H1180" s="18">
        <v>22525</v>
      </c>
      <c r="I1180" s="18">
        <v>9465650</v>
      </c>
      <c r="J1180" s="18">
        <v>9465.65</v>
      </c>
      <c r="K1180" s="18">
        <v>37.79</v>
      </c>
    </row>
    <row r="1181" spans="1:11" x14ac:dyDescent="0.3">
      <c r="A1181" s="18" t="s">
        <v>218</v>
      </c>
      <c r="B1181" s="18" t="s">
        <v>818</v>
      </c>
      <c r="C1181" s="18" t="s">
        <v>23</v>
      </c>
      <c r="D1181" s="18" t="s">
        <v>817</v>
      </c>
      <c r="E1181" s="18" t="s">
        <v>813</v>
      </c>
      <c r="F1181" s="18">
        <v>1310.02</v>
      </c>
      <c r="G1181" s="18">
        <v>1310.02</v>
      </c>
      <c r="H1181" s="18">
        <v>22525</v>
      </c>
      <c r="I1181" s="18">
        <v>9465650</v>
      </c>
      <c r="J1181" s="18">
        <v>9465.65</v>
      </c>
      <c r="K1181" s="18">
        <v>37.79</v>
      </c>
    </row>
    <row r="1182" spans="1:11" x14ac:dyDescent="0.3">
      <c r="A1182" s="18" t="s">
        <v>218</v>
      </c>
      <c r="B1182" s="18" t="s">
        <v>818</v>
      </c>
      <c r="C1182" s="18" t="s">
        <v>23</v>
      </c>
      <c r="D1182" s="18" t="s">
        <v>817</v>
      </c>
      <c r="E1182" s="18" t="s">
        <v>811</v>
      </c>
      <c r="F1182" s="18">
        <v>17395.532709880961</v>
      </c>
      <c r="G1182" s="18">
        <v>621.2690253528915</v>
      </c>
      <c r="H1182" s="18">
        <v>22525</v>
      </c>
      <c r="I1182" s="18">
        <v>9465650</v>
      </c>
      <c r="J1182" s="18">
        <v>9465.65</v>
      </c>
      <c r="K1182" s="18">
        <v>37.79</v>
      </c>
    </row>
    <row r="1183" spans="1:11" x14ac:dyDescent="0.3">
      <c r="A1183" s="18" t="s">
        <v>218</v>
      </c>
      <c r="B1183" s="18" t="s">
        <v>814</v>
      </c>
      <c r="C1183" s="18" t="s">
        <v>8</v>
      </c>
      <c r="D1183" s="18" t="s">
        <v>810</v>
      </c>
      <c r="E1183" s="18" t="s">
        <v>816</v>
      </c>
      <c r="F1183" s="18">
        <v>1392152.6152539961</v>
      </c>
      <c r="G1183" s="18">
        <v>5253.4060952980981</v>
      </c>
      <c r="H1183" s="18">
        <v>22525</v>
      </c>
      <c r="I1183" s="18">
        <v>9465650</v>
      </c>
      <c r="J1183" s="18">
        <v>9465.65</v>
      </c>
      <c r="K1183" s="18">
        <v>37.79</v>
      </c>
    </row>
    <row r="1184" spans="1:11" x14ac:dyDescent="0.3">
      <c r="A1184" s="18" t="s">
        <v>38</v>
      </c>
      <c r="B1184" s="18" t="s">
        <v>815</v>
      </c>
      <c r="C1184" s="18" t="s">
        <v>8</v>
      </c>
      <c r="D1184" s="18" t="s">
        <v>817</v>
      </c>
      <c r="E1184" s="18" t="s">
        <v>816</v>
      </c>
      <c r="F1184" s="18">
        <v>648566.79040131217</v>
      </c>
      <c r="G1184" s="18">
        <v>2447.4218505709891</v>
      </c>
      <c r="H1184" s="18">
        <v>57215</v>
      </c>
      <c r="I1184" s="18">
        <v>3227100</v>
      </c>
      <c r="J1184" s="18">
        <v>3227.1</v>
      </c>
      <c r="K1184" s="18">
        <v>32.909999999999997</v>
      </c>
    </row>
    <row r="1185" spans="1:11" x14ac:dyDescent="0.3">
      <c r="A1185" s="18" t="s">
        <v>38</v>
      </c>
      <c r="B1185" s="18" t="s">
        <v>809</v>
      </c>
      <c r="C1185" s="18" t="s">
        <v>34</v>
      </c>
      <c r="D1185" s="18" t="s">
        <v>810</v>
      </c>
      <c r="E1185" s="18" t="s">
        <v>816</v>
      </c>
      <c r="F1185" s="18">
        <v>112866.15000000001</v>
      </c>
      <c r="G1185" s="18">
        <v>425.91</v>
      </c>
      <c r="H1185" s="18">
        <v>57215</v>
      </c>
      <c r="I1185" s="18">
        <v>3227100</v>
      </c>
      <c r="J1185" s="18">
        <v>3227.1</v>
      </c>
      <c r="K1185" s="18">
        <v>32.909999999999997</v>
      </c>
    </row>
    <row r="1186" spans="1:11" x14ac:dyDescent="0.3">
      <c r="A1186" s="18" t="s">
        <v>38</v>
      </c>
      <c r="B1186" s="18" t="s">
        <v>814</v>
      </c>
      <c r="C1186" s="18" t="s">
        <v>34</v>
      </c>
      <c r="D1186" s="18" t="s">
        <v>810</v>
      </c>
      <c r="E1186" s="18" t="s">
        <v>816</v>
      </c>
      <c r="F1186" s="18">
        <v>1078433.3999999999</v>
      </c>
      <c r="G1186" s="18">
        <v>4069.56</v>
      </c>
      <c r="H1186" s="18">
        <v>57215</v>
      </c>
      <c r="I1186" s="18">
        <v>3227100</v>
      </c>
      <c r="J1186" s="18">
        <v>3227.1</v>
      </c>
      <c r="K1186" s="18">
        <v>32.909999999999997</v>
      </c>
    </row>
    <row r="1187" spans="1:11" x14ac:dyDescent="0.3">
      <c r="A1187" s="18" t="s">
        <v>38</v>
      </c>
      <c r="B1187" s="18" t="s">
        <v>809</v>
      </c>
      <c r="C1187" s="18" t="s">
        <v>34</v>
      </c>
      <c r="D1187" s="18" t="s">
        <v>812</v>
      </c>
      <c r="E1187" s="18" t="s">
        <v>816</v>
      </c>
      <c r="F1187" s="18">
        <v>723759.24774684268</v>
      </c>
      <c r="G1187" s="18">
        <v>2731.166972629595</v>
      </c>
      <c r="H1187" s="18">
        <v>57215</v>
      </c>
      <c r="I1187" s="18">
        <v>3227100</v>
      </c>
      <c r="J1187" s="18">
        <v>3227.1</v>
      </c>
      <c r="K1187" s="18">
        <v>32.909999999999997</v>
      </c>
    </row>
    <row r="1188" spans="1:11" x14ac:dyDescent="0.3">
      <c r="A1188" s="18" t="s">
        <v>38</v>
      </c>
      <c r="B1188" s="18" t="s">
        <v>12</v>
      </c>
      <c r="C1188" s="18" t="s">
        <v>13</v>
      </c>
      <c r="D1188" s="18" t="s">
        <v>810</v>
      </c>
      <c r="E1188" s="18" t="s">
        <v>813</v>
      </c>
      <c r="F1188" s="18">
        <v>1949.55</v>
      </c>
      <c r="G1188" s="18">
        <v>1949.55</v>
      </c>
      <c r="H1188" s="18">
        <v>57215</v>
      </c>
      <c r="I1188" s="18">
        <v>3227100</v>
      </c>
      <c r="J1188" s="18">
        <v>3227.1</v>
      </c>
      <c r="K1188" s="18">
        <v>32.909999999999997</v>
      </c>
    </row>
    <row r="1189" spans="1:11" x14ac:dyDescent="0.3">
      <c r="A1189" s="18" t="s">
        <v>38</v>
      </c>
      <c r="B1189" s="18" t="s">
        <v>814</v>
      </c>
      <c r="C1189" s="18" t="s">
        <v>23</v>
      </c>
      <c r="D1189" s="18" t="s">
        <v>810</v>
      </c>
      <c r="E1189" s="18" t="s">
        <v>813</v>
      </c>
      <c r="F1189" s="18">
        <v>4949.3</v>
      </c>
      <c r="G1189" s="18">
        <v>4949.3</v>
      </c>
      <c r="H1189" s="18">
        <v>57215</v>
      </c>
      <c r="I1189" s="18">
        <v>3227100</v>
      </c>
      <c r="J1189" s="18">
        <v>3227.1</v>
      </c>
      <c r="K1189" s="18">
        <v>32.909999999999997</v>
      </c>
    </row>
    <row r="1190" spans="1:11" x14ac:dyDescent="0.3">
      <c r="A1190" s="18" t="s">
        <v>38</v>
      </c>
      <c r="B1190" s="18" t="s">
        <v>12</v>
      </c>
      <c r="C1190" s="18" t="s">
        <v>13</v>
      </c>
      <c r="D1190" s="18" t="s">
        <v>812</v>
      </c>
      <c r="E1190" s="18" t="s">
        <v>813</v>
      </c>
      <c r="F1190" s="18">
        <v>2135.2800000000002</v>
      </c>
      <c r="G1190" s="18">
        <v>2135.2800000000002</v>
      </c>
      <c r="H1190" s="18">
        <v>57215</v>
      </c>
      <c r="I1190" s="18">
        <v>3227100</v>
      </c>
      <c r="J1190" s="18">
        <v>3227.1</v>
      </c>
      <c r="K1190" s="18">
        <v>32.909999999999997</v>
      </c>
    </row>
    <row r="1191" spans="1:11" x14ac:dyDescent="0.3">
      <c r="A1191" s="18" t="s">
        <v>38</v>
      </c>
      <c r="B1191" s="18" t="s">
        <v>815</v>
      </c>
      <c r="C1191" s="18" t="s">
        <v>23</v>
      </c>
      <c r="D1191" s="18" t="s">
        <v>812</v>
      </c>
      <c r="E1191" s="18" t="s">
        <v>816</v>
      </c>
      <c r="F1191" s="18">
        <v>258870.55</v>
      </c>
      <c r="G1191" s="18">
        <v>976.87</v>
      </c>
      <c r="H1191" s="18">
        <v>57215</v>
      </c>
      <c r="I1191" s="18">
        <v>3227100</v>
      </c>
      <c r="J1191" s="18">
        <v>3227.1</v>
      </c>
      <c r="K1191" s="18">
        <v>32.909999999999997</v>
      </c>
    </row>
    <row r="1192" spans="1:11" x14ac:dyDescent="0.3">
      <c r="A1192" s="18" t="s">
        <v>38</v>
      </c>
      <c r="B1192" s="18" t="s">
        <v>818</v>
      </c>
      <c r="C1192" s="18" t="s">
        <v>13</v>
      </c>
      <c r="D1192" s="18" t="s">
        <v>817</v>
      </c>
      <c r="E1192" s="18" t="s">
        <v>811</v>
      </c>
      <c r="F1192" s="18">
        <v>84376.481397066542</v>
      </c>
      <c r="G1192" s="18">
        <v>3013.4457641809481</v>
      </c>
      <c r="H1192" s="18">
        <v>57215</v>
      </c>
      <c r="I1192" s="18">
        <v>3227100</v>
      </c>
      <c r="J1192" s="18">
        <v>3227.1</v>
      </c>
      <c r="K1192" s="18">
        <v>32.909999999999997</v>
      </c>
    </row>
    <row r="1193" spans="1:11" x14ac:dyDescent="0.3">
      <c r="A1193" s="18" t="s">
        <v>38</v>
      </c>
      <c r="B1193" s="18" t="s">
        <v>818</v>
      </c>
      <c r="C1193" s="18" t="s">
        <v>8</v>
      </c>
      <c r="D1193" s="18" t="s">
        <v>810</v>
      </c>
      <c r="E1193" s="18" t="s">
        <v>816</v>
      </c>
      <c r="F1193" s="18">
        <v>429469.60000000003</v>
      </c>
      <c r="G1193" s="18">
        <v>1620.64</v>
      </c>
      <c r="H1193" s="18">
        <v>57215</v>
      </c>
      <c r="I1193" s="18">
        <v>3227100</v>
      </c>
      <c r="J1193" s="18">
        <v>3227.1</v>
      </c>
      <c r="K1193" s="18">
        <v>32.909999999999997</v>
      </c>
    </row>
    <row r="1194" spans="1:11" x14ac:dyDescent="0.3">
      <c r="A1194" s="18" t="s">
        <v>48</v>
      </c>
      <c r="B1194" s="18" t="s">
        <v>814</v>
      </c>
      <c r="C1194" s="18" t="s">
        <v>8</v>
      </c>
      <c r="D1194" s="18" t="s">
        <v>810</v>
      </c>
      <c r="E1194" s="18" t="s">
        <v>816</v>
      </c>
      <c r="F1194" s="18">
        <v>1326442.0469949741</v>
      </c>
      <c r="G1194" s="18">
        <v>5005.4416867734872</v>
      </c>
      <c r="H1194" s="18">
        <v>11952</v>
      </c>
      <c r="I1194" s="18">
        <v>4637740</v>
      </c>
      <c r="J1194" s="18">
        <v>4637.74</v>
      </c>
      <c r="K1194" s="18">
        <v>63.78</v>
      </c>
    </row>
    <row r="1195" spans="1:11" x14ac:dyDescent="0.3">
      <c r="A1195" s="18" t="s">
        <v>48</v>
      </c>
      <c r="B1195" s="18" t="s">
        <v>814</v>
      </c>
      <c r="C1195" s="18" t="s">
        <v>23</v>
      </c>
      <c r="D1195" s="18" t="s">
        <v>810</v>
      </c>
      <c r="E1195" s="18" t="s">
        <v>813</v>
      </c>
      <c r="F1195" s="18">
        <v>2442.2862220550828</v>
      </c>
      <c r="G1195" s="18">
        <v>2442.2862220550828</v>
      </c>
      <c r="H1195" s="18">
        <v>11952</v>
      </c>
      <c r="I1195" s="18">
        <v>4637740</v>
      </c>
      <c r="J1195" s="18">
        <v>4637.74</v>
      </c>
      <c r="K1195" s="18">
        <v>63.78</v>
      </c>
    </row>
    <row r="1196" spans="1:11" x14ac:dyDescent="0.3">
      <c r="A1196" s="18" t="s">
        <v>48</v>
      </c>
      <c r="B1196" s="18" t="s">
        <v>818</v>
      </c>
      <c r="C1196" s="18" t="s">
        <v>34</v>
      </c>
      <c r="D1196" s="18" t="s">
        <v>810</v>
      </c>
      <c r="E1196" s="18" t="s">
        <v>813</v>
      </c>
      <c r="F1196" s="18">
        <v>3573.8</v>
      </c>
      <c r="G1196" s="18">
        <v>3573.8</v>
      </c>
      <c r="H1196" s="18">
        <v>11952</v>
      </c>
      <c r="I1196" s="18">
        <v>4637740</v>
      </c>
      <c r="J1196" s="18">
        <v>4637.74</v>
      </c>
      <c r="K1196" s="18">
        <v>63.78</v>
      </c>
    </row>
    <row r="1197" spans="1:11" x14ac:dyDescent="0.3">
      <c r="A1197" s="18" t="s">
        <v>48</v>
      </c>
      <c r="B1197" s="18" t="s">
        <v>12</v>
      </c>
      <c r="C1197" s="18" t="s">
        <v>13</v>
      </c>
      <c r="D1197" s="18" t="s">
        <v>812</v>
      </c>
      <c r="E1197" s="18" t="s">
        <v>813</v>
      </c>
      <c r="F1197" s="18">
        <v>265.31</v>
      </c>
      <c r="G1197" s="18">
        <v>265.31</v>
      </c>
      <c r="H1197" s="18">
        <v>11952</v>
      </c>
      <c r="I1197" s="18">
        <v>4637740</v>
      </c>
      <c r="J1197" s="18">
        <v>4637.74</v>
      </c>
      <c r="K1197" s="18">
        <v>63.78</v>
      </c>
    </row>
    <row r="1198" spans="1:11" x14ac:dyDescent="0.3">
      <c r="A1198" s="18" t="s">
        <v>48</v>
      </c>
      <c r="B1198" s="18" t="s">
        <v>815</v>
      </c>
      <c r="C1198" s="18" t="s">
        <v>13</v>
      </c>
      <c r="D1198" s="18" t="s">
        <v>812</v>
      </c>
      <c r="E1198" s="18" t="s">
        <v>811</v>
      </c>
      <c r="F1198" s="18">
        <v>105138.32</v>
      </c>
      <c r="G1198" s="18">
        <v>3754.94</v>
      </c>
      <c r="H1198" s="18">
        <v>11952</v>
      </c>
      <c r="I1198" s="18">
        <v>4637740</v>
      </c>
      <c r="J1198" s="18">
        <v>4637.74</v>
      </c>
      <c r="K1198" s="18">
        <v>63.78</v>
      </c>
    </row>
    <row r="1199" spans="1:11" x14ac:dyDescent="0.3">
      <c r="A1199" s="18" t="s">
        <v>48</v>
      </c>
      <c r="B1199" s="18" t="s">
        <v>815</v>
      </c>
      <c r="C1199" s="18" t="s">
        <v>13</v>
      </c>
      <c r="D1199" s="18" t="s">
        <v>812</v>
      </c>
      <c r="E1199" s="18" t="s">
        <v>813</v>
      </c>
      <c r="F1199" s="18">
        <v>3489.31</v>
      </c>
      <c r="G1199" s="18">
        <v>3489.31</v>
      </c>
      <c r="H1199" s="18">
        <v>11952</v>
      </c>
      <c r="I1199" s="18">
        <v>4637740</v>
      </c>
      <c r="J1199" s="18">
        <v>4637.74</v>
      </c>
      <c r="K1199" s="18">
        <v>63.78</v>
      </c>
    </row>
    <row r="1200" spans="1:11" x14ac:dyDescent="0.3">
      <c r="A1200" s="18" t="s">
        <v>48</v>
      </c>
      <c r="B1200" s="18" t="s">
        <v>818</v>
      </c>
      <c r="C1200" s="18" t="s">
        <v>23</v>
      </c>
      <c r="D1200" s="18" t="s">
        <v>817</v>
      </c>
      <c r="E1200" s="18" t="s">
        <v>811</v>
      </c>
      <c r="F1200" s="18">
        <v>29659.279999999999</v>
      </c>
      <c r="G1200" s="18">
        <v>1059.26</v>
      </c>
      <c r="H1200" s="18">
        <v>11952</v>
      </c>
      <c r="I1200" s="18">
        <v>4637740</v>
      </c>
      <c r="J1200" s="18">
        <v>4637.74</v>
      </c>
      <c r="K1200" s="18">
        <v>63.78</v>
      </c>
    </row>
    <row r="1201" spans="1:11" x14ac:dyDescent="0.3">
      <c r="A1201" s="18" t="s">
        <v>48</v>
      </c>
      <c r="B1201" s="18" t="s">
        <v>818</v>
      </c>
      <c r="C1201" s="18" t="s">
        <v>34</v>
      </c>
      <c r="D1201" s="18" t="s">
        <v>812</v>
      </c>
      <c r="E1201" s="18" t="s">
        <v>811</v>
      </c>
      <c r="F1201" s="18">
        <v>106183.84000000001</v>
      </c>
      <c r="G1201" s="18">
        <v>3792.28</v>
      </c>
      <c r="H1201" s="18">
        <v>11952</v>
      </c>
      <c r="I1201" s="18">
        <v>4637740</v>
      </c>
      <c r="J1201" s="18">
        <v>4637.74</v>
      </c>
      <c r="K1201" s="18">
        <v>63.78</v>
      </c>
    </row>
    <row r="1202" spans="1:11" x14ac:dyDescent="0.3">
      <c r="A1202" s="18" t="s">
        <v>48</v>
      </c>
      <c r="B1202" s="18" t="s">
        <v>818</v>
      </c>
      <c r="C1202" s="18" t="s">
        <v>8</v>
      </c>
      <c r="D1202" s="18" t="s">
        <v>812</v>
      </c>
      <c r="E1202" s="18" t="s">
        <v>816</v>
      </c>
      <c r="F1202" s="18">
        <v>1299170.45</v>
      </c>
      <c r="G1202" s="18">
        <v>4902.53</v>
      </c>
      <c r="H1202" s="18">
        <v>11952</v>
      </c>
      <c r="I1202" s="18">
        <v>4637740</v>
      </c>
      <c r="J1202" s="18">
        <v>4637.74</v>
      </c>
      <c r="K1202" s="18">
        <v>63.78</v>
      </c>
    </row>
    <row r="1203" spans="1:11" x14ac:dyDescent="0.3">
      <c r="A1203" s="18" t="s">
        <v>48</v>
      </c>
      <c r="B1203" s="18" t="s">
        <v>809</v>
      </c>
      <c r="C1203" s="18" t="s">
        <v>8</v>
      </c>
      <c r="D1203" s="18" t="s">
        <v>812</v>
      </c>
      <c r="E1203" s="18" t="s">
        <v>816</v>
      </c>
      <c r="F1203" s="18">
        <v>999256.70000000007</v>
      </c>
      <c r="G1203" s="18">
        <v>3770.78</v>
      </c>
      <c r="H1203" s="18">
        <v>11952</v>
      </c>
      <c r="I1203" s="18">
        <v>4637740</v>
      </c>
      <c r="J1203" s="18">
        <v>4637.74</v>
      </c>
      <c r="K1203" s="18">
        <v>63.78</v>
      </c>
    </row>
    <row r="1204" spans="1:11" x14ac:dyDescent="0.3">
      <c r="A1204" s="18" t="s">
        <v>48</v>
      </c>
      <c r="B1204" s="18" t="s">
        <v>809</v>
      </c>
      <c r="C1204" s="18" t="s">
        <v>13</v>
      </c>
      <c r="D1204" s="18" t="s">
        <v>812</v>
      </c>
      <c r="E1204" s="18" t="s">
        <v>811</v>
      </c>
      <c r="F1204" s="18">
        <v>5522.16</v>
      </c>
      <c r="G1204" s="18">
        <v>197.22</v>
      </c>
      <c r="H1204" s="18">
        <v>11952</v>
      </c>
      <c r="I1204" s="18">
        <v>4637740</v>
      </c>
      <c r="J1204" s="18">
        <v>4637.74</v>
      </c>
      <c r="K1204" s="18">
        <v>63.78</v>
      </c>
    </row>
    <row r="1205" spans="1:11" x14ac:dyDescent="0.3">
      <c r="A1205" s="18" t="s">
        <v>48</v>
      </c>
      <c r="B1205" s="18" t="s">
        <v>818</v>
      </c>
      <c r="C1205" s="18" t="s">
        <v>13</v>
      </c>
      <c r="D1205" s="18" t="s">
        <v>810</v>
      </c>
      <c r="E1205" s="18" t="s">
        <v>811</v>
      </c>
      <c r="F1205" s="18">
        <v>73975.44</v>
      </c>
      <c r="G1205" s="18">
        <v>2641.98</v>
      </c>
      <c r="H1205" s="18">
        <v>11952</v>
      </c>
      <c r="I1205" s="18">
        <v>4637740</v>
      </c>
      <c r="J1205" s="18">
        <v>4637.74</v>
      </c>
      <c r="K1205" s="18">
        <v>63.78</v>
      </c>
    </row>
    <row r="1206" spans="1:11" x14ac:dyDescent="0.3">
      <c r="A1206" s="18" t="s">
        <v>173</v>
      </c>
      <c r="B1206" s="18" t="s">
        <v>818</v>
      </c>
      <c r="C1206" s="18" t="s">
        <v>13</v>
      </c>
      <c r="D1206" s="18" t="s">
        <v>817</v>
      </c>
      <c r="E1206" s="18" t="s">
        <v>813</v>
      </c>
      <c r="F1206" s="18">
        <v>3888.93</v>
      </c>
      <c r="G1206" s="18">
        <v>3888.93</v>
      </c>
      <c r="H1206" s="18">
        <v>49620</v>
      </c>
      <c r="I1206" s="18">
        <v>2424310</v>
      </c>
      <c r="J1206" s="18">
        <v>2424.31</v>
      </c>
      <c r="K1206" s="18">
        <v>62.09</v>
      </c>
    </row>
    <row r="1207" spans="1:11" x14ac:dyDescent="0.3">
      <c r="A1207" s="18" t="s">
        <v>173</v>
      </c>
      <c r="B1207" s="18" t="s">
        <v>809</v>
      </c>
      <c r="C1207" s="18" t="s">
        <v>8</v>
      </c>
      <c r="D1207" s="18" t="s">
        <v>812</v>
      </c>
      <c r="E1207" s="18" t="s">
        <v>811</v>
      </c>
      <c r="F1207" s="18">
        <v>36731.088739010258</v>
      </c>
      <c r="G1207" s="18">
        <v>1311.8245978217949</v>
      </c>
      <c r="H1207" s="18">
        <v>49620</v>
      </c>
      <c r="I1207" s="18">
        <v>2424310</v>
      </c>
      <c r="J1207" s="18">
        <v>2424.31</v>
      </c>
      <c r="K1207" s="18">
        <v>62.09</v>
      </c>
    </row>
    <row r="1208" spans="1:11" x14ac:dyDescent="0.3">
      <c r="A1208" s="18" t="s">
        <v>173</v>
      </c>
      <c r="B1208" s="18" t="s">
        <v>818</v>
      </c>
      <c r="C1208" s="18" t="s">
        <v>23</v>
      </c>
      <c r="D1208" s="18" t="s">
        <v>812</v>
      </c>
      <c r="E1208" s="18" t="s">
        <v>816</v>
      </c>
      <c r="F1208" s="18">
        <v>646861.71793306211</v>
      </c>
      <c r="G1208" s="18">
        <v>2440.9876148417438</v>
      </c>
      <c r="H1208" s="18">
        <v>49620</v>
      </c>
      <c r="I1208" s="18">
        <v>2424310</v>
      </c>
      <c r="J1208" s="18">
        <v>2424.31</v>
      </c>
      <c r="K1208" s="18">
        <v>62.09</v>
      </c>
    </row>
    <row r="1209" spans="1:11" x14ac:dyDescent="0.3">
      <c r="A1209" s="18" t="s">
        <v>173</v>
      </c>
      <c r="B1209" s="18" t="s">
        <v>809</v>
      </c>
      <c r="C1209" s="18" t="s">
        <v>23</v>
      </c>
      <c r="D1209" s="18" t="s">
        <v>810</v>
      </c>
      <c r="E1209" s="18" t="s">
        <v>813</v>
      </c>
      <c r="F1209" s="18">
        <v>4151.2</v>
      </c>
      <c r="G1209" s="18">
        <v>4151.2</v>
      </c>
      <c r="H1209" s="18">
        <v>49620</v>
      </c>
      <c r="I1209" s="18">
        <v>2424310</v>
      </c>
      <c r="J1209" s="18">
        <v>2424.31</v>
      </c>
      <c r="K1209" s="18">
        <v>62.09</v>
      </c>
    </row>
    <row r="1210" spans="1:11" x14ac:dyDescent="0.3">
      <c r="A1210" s="18" t="s">
        <v>173</v>
      </c>
      <c r="B1210" s="18" t="s">
        <v>818</v>
      </c>
      <c r="C1210" s="18" t="s">
        <v>34</v>
      </c>
      <c r="D1210" s="18" t="s">
        <v>810</v>
      </c>
      <c r="E1210" s="18" t="s">
        <v>813</v>
      </c>
      <c r="F1210" s="18">
        <v>2941.43</v>
      </c>
      <c r="G1210" s="18">
        <v>2941.43</v>
      </c>
      <c r="H1210" s="18">
        <v>49620</v>
      </c>
      <c r="I1210" s="18">
        <v>2424310</v>
      </c>
      <c r="J1210" s="18">
        <v>2424.31</v>
      </c>
      <c r="K1210" s="18">
        <v>62.09</v>
      </c>
    </row>
    <row r="1211" spans="1:11" x14ac:dyDescent="0.3">
      <c r="A1211" s="18" t="s">
        <v>173</v>
      </c>
      <c r="B1211" s="18" t="s">
        <v>809</v>
      </c>
      <c r="C1211" s="18" t="s">
        <v>13</v>
      </c>
      <c r="D1211" s="18" t="s">
        <v>812</v>
      </c>
      <c r="E1211" s="18" t="s">
        <v>813</v>
      </c>
      <c r="F1211" s="18">
        <v>2192.9713043942079</v>
      </c>
      <c r="G1211" s="18">
        <v>2192.9713043942079</v>
      </c>
      <c r="H1211" s="18">
        <v>49620</v>
      </c>
      <c r="I1211" s="18">
        <v>2424310</v>
      </c>
      <c r="J1211" s="18">
        <v>2424.31</v>
      </c>
      <c r="K1211" s="18">
        <v>62.09</v>
      </c>
    </row>
    <row r="1212" spans="1:11" x14ac:dyDescent="0.3">
      <c r="A1212" s="18" t="s">
        <v>173</v>
      </c>
      <c r="B1212" s="18" t="s">
        <v>815</v>
      </c>
      <c r="C1212" s="18" t="s">
        <v>34</v>
      </c>
      <c r="D1212" s="18" t="s">
        <v>817</v>
      </c>
      <c r="E1212" s="18" t="s">
        <v>816</v>
      </c>
      <c r="F1212" s="18">
        <v>765741.35000000009</v>
      </c>
      <c r="G1212" s="18">
        <v>2889.59</v>
      </c>
      <c r="H1212" s="18">
        <v>49620</v>
      </c>
      <c r="I1212" s="18">
        <v>2424310</v>
      </c>
      <c r="J1212" s="18">
        <v>2424.31</v>
      </c>
      <c r="K1212" s="18">
        <v>62.09</v>
      </c>
    </row>
    <row r="1213" spans="1:11" x14ac:dyDescent="0.3">
      <c r="A1213" s="18" t="s">
        <v>173</v>
      </c>
      <c r="B1213" s="18" t="s">
        <v>815</v>
      </c>
      <c r="C1213" s="18" t="s">
        <v>8</v>
      </c>
      <c r="D1213" s="18" t="s">
        <v>817</v>
      </c>
      <c r="E1213" s="18" t="s">
        <v>811</v>
      </c>
      <c r="F1213" s="18">
        <v>123507.43999999999</v>
      </c>
      <c r="G1213" s="18">
        <v>4410.9799999999996</v>
      </c>
      <c r="H1213" s="18">
        <v>49620</v>
      </c>
      <c r="I1213" s="18">
        <v>2424310</v>
      </c>
      <c r="J1213" s="18">
        <v>2424.31</v>
      </c>
      <c r="K1213" s="18">
        <v>62.09</v>
      </c>
    </row>
    <row r="1214" spans="1:11" x14ac:dyDescent="0.3">
      <c r="A1214" s="18" t="s">
        <v>173</v>
      </c>
      <c r="B1214" s="18" t="s">
        <v>12</v>
      </c>
      <c r="C1214" s="18" t="s">
        <v>34</v>
      </c>
      <c r="D1214" s="18" t="s">
        <v>812</v>
      </c>
      <c r="E1214" s="18" t="s">
        <v>811</v>
      </c>
      <c r="F1214" s="18">
        <v>100814.56</v>
      </c>
      <c r="G1214" s="18">
        <v>3600.52</v>
      </c>
      <c r="H1214" s="18">
        <v>49620</v>
      </c>
      <c r="I1214" s="18">
        <v>2424310</v>
      </c>
      <c r="J1214" s="18">
        <v>2424.31</v>
      </c>
      <c r="K1214" s="18">
        <v>62.09</v>
      </c>
    </row>
    <row r="1215" spans="1:11" x14ac:dyDescent="0.3">
      <c r="A1215" s="18" t="s">
        <v>173</v>
      </c>
      <c r="B1215" s="18" t="s">
        <v>815</v>
      </c>
      <c r="C1215" s="18" t="s">
        <v>23</v>
      </c>
      <c r="D1215" s="18" t="s">
        <v>810</v>
      </c>
      <c r="E1215" s="18" t="s">
        <v>816</v>
      </c>
      <c r="F1215" s="18">
        <v>1150052.2999999998</v>
      </c>
      <c r="G1215" s="18">
        <v>4339.82</v>
      </c>
      <c r="H1215" s="18">
        <v>49620</v>
      </c>
      <c r="I1215" s="18">
        <v>2424310</v>
      </c>
      <c r="J1215" s="18">
        <v>2424.31</v>
      </c>
      <c r="K1215" s="18">
        <v>62.09</v>
      </c>
    </row>
    <row r="1216" spans="1:11" x14ac:dyDescent="0.3">
      <c r="A1216" s="18" t="s">
        <v>173</v>
      </c>
      <c r="B1216" s="18" t="s">
        <v>815</v>
      </c>
      <c r="C1216" s="18" t="s">
        <v>8</v>
      </c>
      <c r="D1216" s="18" t="s">
        <v>812</v>
      </c>
      <c r="E1216" s="18" t="s">
        <v>811</v>
      </c>
      <c r="F1216" s="18">
        <v>81184.88</v>
      </c>
      <c r="G1216" s="18">
        <v>2899.46</v>
      </c>
      <c r="H1216" s="18">
        <v>49620</v>
      </c>
      <c r="I1216" s="18">
        <v>2424310</v>
      </c>
      <c r="J1216" s="18">
        <v>2424.31</v>
      </c>
      <c r="K1216" s="18">
        <v>62.09</v>
      </c>
    </row>
    <row r="1217" spans="1:11" x14ac:dyDescent="0.3">
      <c r="A1217" s="18" t="s">
        <v>198</v>
      </c>
      <c r="B1217" s="18" t="s">
        <v>818</v>
      </c>
      <c r="C1217" s="18" t="s">
        <v>34</v>
      </c>
      <c r="D1217" s="18" t="s">
        <v>817</v>
      </c>
      <c r="E1217" s="18" t="s">
        <v>813</v>
      </c>
      <c r="F1217" s="18">
        <v>2303.56</v>
      </c>
      <c r="G1217" s="18">
        <v>2303.56</v>
      </c>
      <c r="H1217" s="18">
        <v>58113</v>
      </c>
      <c r="I1217" s="18">
        <v>6382120</v>
      </c>
      <c r="J1217" s="18">
        <v>6382.12</v>
      </c>
      <c r="K1217" s="18">
        <v>56.66</v>
      </c>
    </row>
    <row r="1218" spans="1:11" x14ac:dyDescent="0.3">
      <c r="A1218" s="18" t="s">
        <v>198</v>
      </c>
      <c r="B1218" s="18" t="s">
        <v>818</v>
      </c>
      <c r="C1218" s="18" t="s">
        <v>23</v>
      </c>
      <c r="D1218" s="18" t="s">
        <v>810</v>
      </c>
      <c r="E1218" s="18" t="s">
        <v>816</v>
      </c>
      <c r="F1218" s="18">
        <v>860645.79999999993</v>
      </c>
      <c r="G1218" s="18">
        <v>3247.72</v>
      </c>
      <c r="H1218" s="18">
        <v>58113</v>
      </c>
      <c r="I1218" s="18">
        <v>6382120</v>
      </c>
      <c r="J1218" s="18">
        <v>6382.12</v>
      </c>
      <c r="K1218" s="18">
        <v>56.66</v>
      </c>
    </row>
    <row r="1219" spans="1:11" x14ac:dyDescent="0.3">
      <c r="A1219" s="18" t="s">
        <v>198</v>
      </c>
      <c r="B1219" s="18" t="s">
        <v>809</v>
      </c>
      <c r="C1219" s="18" t="s">
        <v>34</v>
      </c>
      <c r="D1219" s="18" t="s">
        <v>810</v>
      </c>
      <c r="E1219" s="18" t="s">
        <v>811</v>
      </c>
      <c r="F1219" s="18">
        <v>84961.111422848553</v>
      </c>
      <c r="G1219" s="18">
        <v>3034.3254079588769</v>
      </c>
      <c r="H1219" s="18">
        <v>58113</v>
      </c>
      <c r="I1219" s="18">
        <v>6382120</v>
      </c>
      <c r="J1219" s="18">
        <v>6382.12</v>
      </c>
      <c r="K1219" s="18">
        <v>56.66</v>
      </c>
    </row>
    <row r="1220" spans="1:11" x14ac:dyDescent="0.3">
      <c r="A1220" s="18" t="s">
        <v>198</v>
      </c>
      <c r="B1220" s="18" t="s">
        <v>814</v>
      </c>
      <c r="C1220" s="18" t="s">
        <v>23</v>
      </c>
      <c r="D1220" s="18" t="s">
        <v>810</v>
      </c>
      <c r="E1220" s="18" t="s">
        <v>813</v>
      </c>
      <c r="F1220" s="18">
        <v>441.04</v>
      </c>
      <c r="G1220" s="18">
        <v>441.04</v>
      </c>
      <c r="H1220" s="18">
        <v>58113</v>
      </c>
      <c r="I1220" s="18">
        <v>6382120</v>
      </c>
      <c r="J1220" s="18">
        <v>6382.12</v>
      </c>
      <c r="K1220" s="18">
        <v>56.66</v>
      </c>
    </row>
    <row r="1221" spans="1:11" x14ac:dyDescent="0.3">
      <c r="A1221" s="18" t="s">
        <v>198</v>
      </c>
      <c r="B1221" s="18" t="s">
        <v>12</v>
      </c>
      <c r="C1221" s="18" t="s">
        <v>8</v>
      </c>
      <c r="D1221" s="18" t="s">
        <v>817</v>
      </c>
      <c r="E1221" s="18" t="s">
        <v>813</v>
      </c>
      <c r="F1221" s="18">
        <v>2097.4</v>
      </c>
      <c r="G1221" s="18">
        <v>2097.4</v>
      </c>
      <c r="H1221" s="18">
        <v>58113</v>
      </c>
      <c r="I1221" s="18">
        <v>6382120</v>
      </c>
      <c r="J1221" s="18">
        <v>6382.12</v>
      </c>
      <c r="K1221" s="18">
        <v>56.66</v>
      </c>
    </row>
    <row r="1222" spans="1:11" x14ac:dyDescent="0.3">
      <c r="A1222" s="18" t="s">
        <v>198</v>
      </c>
      <c r="B1222" s="18" t="s">
        <v>814</v>
      </c>
      <c r="C1222" s="18" t="s">
        <v>23</v>
      </c>
      <c r="D1222" s="18" t="s">
        <v>810</v>
      </c>
      <c r="E1222" s="18" t="s">
        <v>811</v>
      </c>
      <c r="F1222" s="18">
        <v>111564.85794911275</v>
      </c>
      <c r="G1222" s="18">
        <v>3984.4592124683122</v>
      </c>
      <c r="H1222" s="18">
        <v>58113</v>
      </c>
      <c r="I1222" s="18">
        <v>6382120</v>
      </c>
      <c r="J1222" s="18">
        <v>6382.12</v>
      </c>
      <c r="K1222" s="18">
        <v>56.66</v>
      </c>
    </row>
    <row r="1223" spans="1:11" x14ac:dyDescent="0.3">
      <c r="A1223" s="18" t="s">
        <v>198</v>
      </c>
      <c r="B1223" s="18" t="s">
        <v>815</v>
      </c>
      <c r="C1223" s="18" t="s">
        <v>34</v>
      </c>
      <c r="D1223" s="18" t="s">
        <v>812</v>
      </c>
      <c r="E1223" s="18" t="s">
        <v>811</v>
      </c>
      <c r="F1223" s="18">
        <v>82809.72</v>
      </c>
      <c r="G1223" s="18">
        <v>2957.49</v>
      </c>
      <c r="H1223" s="18">
        <v>58113</v>
      </c>
      <c r="I1223" s="18">
        <v>6382120</v>
      </c>
      <c r="J1223" s="18">
        <v>6382.12</v>
      </c>
      <c r="K1223" s="18">
        <v>56.66</v>
      </c>
    </row>
    <row r="1224" spans="1:11" x14ac:dyDescent="0.3">
      <c r="A1224" s="18" t="s">
        <v>198</v>
      </c>
      <c r="B1224" s="18" t="s">
        <v>809</v>
      </c>
      <c r="C1224" s="18" t="s">
        <v>8</v>
      </c>
      <c r="D1224" s="18" t="s">
        <v>817</v>
      </c>
      <c r="E1224" s="18" t="s">
        <v>813</v>
      </c>
      <c r="F1224" s="18">
        <v>3686.6816825784972</v>
      </c>
      <c r="G1224" s="18">
        <v>3686.6816825784972</v>
      </c>
      <c r="H1224" s="18">
        <v>58113</v>
      </c>
      <c r="I1224" s="18">
        <v>6382120</v>
      </c>
      <c r="J1224" s="18">
        <v>6382.12</v>
      </c>
      <c r="K1224" s="18">
        <v>56.66</v>
      </c>
    </row>
    <row r="1225" spans="1:11" x14ac:dyDescent="0.3">
      <c r="A1225" s="18" t="s">
        <v>198</v>
      </c>
      <c r="B1225" s="18" t="s">
        <v>818</v>
      </c>
      <c r="C1225" s="18" t="s">
        <v>13</v>
      </c>
      <c r="D1225" s="18" t="s">
        <v>812</v>
      </c>
      <c r="E1225" s="18" t="s">
        <v>816</v>
      </c>
      <c r="F1225" s="18">
        <v>998959.73338075599</v>
      </c>
      <c r="G1225" s="18">
        <v>3769.6593712481358</v>
      </c>
      <c r="H1225" s="18">
        <v>58113</v>
      </c>
      <c r="I1225" s="18">
        <v>6382120</v>
      </c>
      <c r="J1225" s="18">
        <v>6382.12</v>
      </c>
      <c r="K1225" s="18">
        <v>56.66</v>
      </c>
    </row>
    <row r="1226" spans="1:11" x14ac:dyDescent="0.3">
      <c r="A1226" s="18" t="s">
        <v>111</v>
      </c>
      <c r="B1226" s="18" t="s">
        <v>815</v>
      </c>
      <c r="C1226" s="18" t="s">
        <v>8</v>
      </c>
      <c r="D1226" s="18" t="s">
        <v>810</v>
      </c>
      <c r="E1226" s="18" t="s">
        <v>813</v>
      </c>
      <c r="F1226" s="18">
        <v>2970.05</v>
      </c>
      <c r="G1226" s="18">
        <v>2970.05</v>
      </c>
      <c r="H1226" s="18">
        <v>37309</v>
      </c>
      <c r="I1226" s="18">
        <v>4508540</v>
      </c>
      <c r="J1226" s="18">
        <v>4508.54</v>
      </c>
      <c r="K1226" s="18">
        <v>47.15</v>
      </c>
    </row>
    <row r="1227" spans="1:11" x14ac:dyDescent="0.3">
      <c r="A1227" s="18" t="s">
        <v>111</v>
      </c>
      <c r="B1227" s="18" t="s">
        <v>809</v>
      </c>
      <c r="C1227" s="18" t="s">
        <v>13</v>
      </c>
      <c r="D1227" s="18" t="s">
        <v>812</v>
      </c>
      <c r="E1227" s="18" t="s">
        <v>816</v>
      </c>
      <c r="F1227" s="18">
        <v>469193.5465068295</v>
      </c>
      <c r="G1227" s="18">
        <v>1770.541684931432</v>
      </c>
      <c r="H1227" s="18">
        <v>37309</v>
      </c>
      <c r="I1227" s="18">
        <v>4508540</v>
      </c>
      <c r="J1227" s="18">
        <v>4508.54</v>
      </c>
      <c r="K1227" s="18">
        <v>47.15</v>
      </c>
    </row>
    <row r="1228" spans="1:11" x14ac:dyDescent="0.3">
      <c r="A1228" s="18" t="s">
        <v>111</v>
      </c>
      <c r="B1228" s="18" t="s">
        <v>12</v>
      </c>
      <c r="C1228" s="18" t="s">
        <v>8</v>
      </c>
      <c r="D1228" s="18" t="s">
        <v>810</v>
      </c>
      <c r="E1228" s="18" t="s">
        <v>816</v>
      </c>
      <c r="F1228" s="18">
        <v>288302.41901827423</v>
      </c>
      <c r="G1228" s="18">
        <v>1087.9336566727329</v>
      </c>
      <c r="H1228" s="18">
        <v>37309</v>
      </c>
      <c r="I1228" s="18">
        <v>4508540</v>
      </c>
      <c r="J1228" s="18">
        <v>4508.54</v>
      </c>
      <c r="K1228" s="18">
        <v>47.15</v>
      </c>
    </row>
    <row r="1229" spans="1:11" x14ac:dyDescent="0.3">
      <c r="A1229" s="18" t="s">
        <v>111</v>
      </c>
      <c r="B1229" s="18" t="s">
        <v>818</v>
      </c>
      <c r="C1229" s="18" t="s">
        <v>23</v>
      </c>
      <c r="D1229" s="18" t="s">
        <v>812</v>
      </c>
      <c r="E1229" s="18" t="s">
        <v>813</v>
      </c>
      <c r="F1229" s="18">
        <v>1192.333994296024</v>
      </c>
      <c r="G1229" s="18">
        <v>1192.333994296024</v>
      </c>
      <c r="H1229" s="18">
        <v>37309</v>
      </c>
      <c r="I1229" s="18">
        <v>4508540</v>
      </c>
      <c r="J1229" s="18">
        <v>4508.54</v>
      </c>
      <c r="K1229" s="18">
        <v>47.15</v>
      </c>
    </row>
    <row r="1230" spans="1:11" x14ac:dyDescent="0.3">
      <c r="A1230" s="18" t="s">
        <v>111</v>
      </c>
      <c r="B1230" s="18" t="s">
        <v>12</v>
      </c>
      <c r="C1230" s="18" t="s">
        <v>23</v>
      </c>
      <c r="D1230" s="18" t="s">
        <v>817</v>
      </c>
      <c r="E1230" s="18" t="s">
        <v>816</v>
      </c>
      <c r="F1230" s="18">
        <v>876535.85751004284</v>
      </c>
      <c r="G1230" s="18">
        <v>3307.682481169973</v>
      </c>
      <c r="H1230" s="18">
        <v>37309</v>
      </c>
      <c r="I1230" s="18">
        <v>4508540</v>
      </c>
      <c r="J1230" s="18">
        <v>4508.54</v>
      </c>
      <c r="K1230" s="18">
        <v>47.15</v>
      </c>
    </row>
    <row r="1231" spans="1:11" x14ac:dyDescent="0.3">
      <c r="A1231" s="18" t="s">
        <v>111</v>
      </c>
      <c r="B1231" s="18" t="s">
        <v>818</v>
      </c>
      <c r="C1231" s="18" t="s">
        <v>34</v>
      </c>
      <c r="D1231" s="18" t="s">
        <v>817</v>
      </c>
      <c r="E1231" s="18" t="s">
        <v>811</v>
      </c>
      <c r="F1231" s="18">
        <v>99453.48</v>
      </c>
      <c r="G1231" s="18">
        <v>3551.91</v>
      </c>
      <c r="H1231" s="18">
        <v>37309</v>
      </c>
      <c r="I1231" s="18">
        <v>4508540</v>
      </c>
      <c r="J1231" s="18">
        <v>4508.54</v>
      </c>
      <c r="K1231" s="18">
        <v>47.15</v>
      </c>
    </row>
    <row r="1232" spans="1:11" x14ac:dyDescent="0.3">
      <c r="A1232" s="18" t="s">
        <v>111</v>
      </c>
      <c r="B1232" s="18" t="s">
        <v>814</v>
      </c>
      <c r="C1232" s="18" t="s">
        <v>8</v>
      </c>
      <c r="D1232" s="18" t="s">
        <v>817</v>
      </c>
      <c r="E1232" s="18" t="s">
        <v>816</v>
      </c>
      <c r="F1232" s="18">
        <v>787784.05</v>
      </c>
      <c r="G1232" s="18">
        <v>2972.77</v>
      </c>
      <c r="H1232" s="18">
        <v>37309</v>
      </c>
      <c r="I1232" s="18">
        <v>4508540</v>
      </c>
      <c r="J1232" s="18">
        <v>4508.54</v>
      </c>
      <c r="K1232" s="18">
        <v>47.15</v>
      </c>
    </row>
    <row r="1233" spans="1:11" x14ac:dyDescent="0.3">
      <c r="A1233" s="18" t="s">
        <v>111</v>
      </c>
      <c r="B1233" s="18" t="s">
        <v>809</v>
      </c>
      <c r="C1233" s="18" t="s">
        <v>34</v>
      </c>
      <c r="D1233" s="18" t="s">
        <v>812</v>
      </c>
      <c r="E1233" s="18" t="s">
        <v>811</v>
      </c>
      <c r="F1233" s="18">
        <v>74076.800000000003</v>
      </c>
      <c r="G1233" s="18">
        <v>2645.6</v>
      </c>
      <c r="H1233" s="18">
        <v>37309</v>
      </c>
      <c r="I1233" s="18">
        <v>4508540</v>
      </c>
      <c r="J1233" s="18">
        <v>4508.54</v>
      </c>
      <c r="K1233" s="18">
        <v>47.15</v>
      </c>
    </row>
    <row r="1234" spans="1:11" x14ac:dyDescent="0.3">
      <c r="A1234" s="18" t="s">
        <v>111</v>
      </c>
      <c r="B1234" s="18" t="s">
        <v>818</v>
      </c>
      <c r="C1234" s="18" t="s">
        <v>8</v>
      </c>
      <c r="D1234" s="18" t="s">
        <v>810</v>
      </c>
      <c r="E1234" s="18" t="s">
        <v>813</v>
      </c>
      <c r="F1234" s="18">
        <v>2351.4377826252971</v>
      </c>
      <c r="G1234" s="18">
        <v>2351.4377826252971</v>
      </c>
      <c r="H1234" s="18">
        <v>37309</v>
      </c>
      <c r="I1234" s="18">
        <v>4508540</v>
      </c>
      <c r="J1234" s="18">
        <v>4508.54</v>
      </c>
      <c r="K1234" s="18">
        <v>47.15</v>
      </c>
    </row>
    <row r="1235" spans="1:11" x14ac:dyDescent="0.3">
      <c r="A1235" s="18" t="s">
        <v>111</v>
      </c>
      <c r="B1235" s="18" t="s">
        <v>12</v>
      </c>
      <c r="C1235" s="18" t="s">
        <v>34</v>
      </c>
      <c r="D1235" s="18" t="s">
        <v>810</v>
      </c>
      <c r="E1235" s="18" t="s">
        <v>816</v>
      </c>
      <c r="F1235" s="18">
        <v>749409.4</v>
      </c>
      <c r="G1235" s="18">
        <v>2827.96</v>
      </c>
      <c r="H1235" s="18">
        <v>37309</v>
      </c>
      <c r="I1235" s="18">
        <v>4508540</v>
      </c>
      <c r="J1235" s="18">
        <v>4508.54</v>
      </c>
      <c r="K1235" s="18">
        <v>47.15</v>
      </c>
    </row>
    <row r="1236" spans="1:11" x14ac:dyDescent="0.3">
      <c r="A1236" s="18" t="s">
        <v>130</v>
      </c>
      <c r="B1236" s="18" t="s">
        <v>814</v>
      </c>
      <c r="C1236" s="18" t="s">
        <v>13</v>
      </c>
      <c r="D1236" s="18" t="s">
        <v>817</v>
      </c>
      <c r="E1236" s="18" t="s">
        <v>813</v>
      </c>
      <c r="F1236" s="18">
        <v>1696.11</v>
      </c>
      <c r="G1236" s="18">
        <v>1696.11</v>
      </c>
      <c r="H1236" s="18">
        <v>82332</v>
      </c>
      <c r="I1236" s="18">
        <v>7134860</v>
      </c>
      <c r="J1236" s="18">
        <v>7134.86</v>
      </c>
      <c r="K1236" s="18">
        <v>22.44</v>
      </c>
    </row>
    <row r="1237" spans="1:11" x14ac:dyDescent="0.3">
      <c r="A1237" s="18" t="s">
        <v>130</v>
      </c>
      <c r="B1237" s="18" t="s">
        <v>818</v>
      </c>
      <c r="C1237" s="18" t="s">
        <v>8</v>
      </c>
      <c r="D1237" s="18" t="s">
        <v>810</v>
      </c>
      <c r="E1237" s="18" t="s">
        <v>813</v>
      </c>
      <c r="F1237" s="18">
        <v>774.95</v>
      </c>
      <c r="G1237" s="18">
        <v>774.95</v>
      </c>
      <c r="H1237" s="18">
        <v>82332</v>
      </c>
      <c r="I1237" s="18">
        <v>7134860</v>
      </c>
      <c r="J1237" s="18">
        <v>7134.86</v>
      </c>
      <c r="K1237" s="18">
        <v>22.44</v>
      </c>
    </row>
    <row r="1238" spans="1:11" x14ac:dyDescent="0.3">
      <c r="A1238" s="18" t="s">
        <v>130</v>
      </c>
      <c r="B1238" s="18" t="s">
        <v>814</v>
      </c>
      <c r="C1238" s="18" t="s">
        <v>34</v>
      </c>
      <c r="D1238" s="18" t="s">
        <v>812</v>
      </c>
      <c r="E1238" s="18" t="s">
        <v>816</v>
      </c>
      <c r="F1238" s="18">
        <v>357677.74729036249</v>
      </c>
      <c r="G1238" s="18">
        <v>1349.7273482655189</v>
      </c>
      <c r="H1238" s="18">
        <v>82332</v>
      </c>
      <c r="I1238" s="18">
        <v>7134860</v>
      </c>
      <c r="J1238" s="18">
        <v>7134.86</v>
      </c>
      <c r="K1238" s="18">
        <v>22.44</v>
      </c>
    </row>
    <row r="1239" spans="1:11" x14ac:dyDescent="0.3">
      <c r="A1239" s="18" t="s">
        <v>130</v>
      </c>
      <c r="B1239" s="18" t="s">
        <v>818</v>
      </c>
      <c r="C1239" s="18" t="s">
        <v>23</v>
      </c>
      <c r="D1239" s="18" t="s">
        <v>812</v>
      </c>
      <c r="E1239" s="18" t="s">
        <v>813</v>
      </c>
      <c r="F1239" s="18">
        <v>1224.1099999999999</v>
      </c>
      <c r="G1239" s="18">
        <v>1224.1099999999999</v>
      </c>
      <c r="H1239" s="18">
        <v>82332</v>
      </c>
      <c r="I1239" s="18">
        <v>7134860</v>
      </c>
      <c r="J1239" s="18">
        <v>7134.86</v>
      </c>
      <c r="K1239" s="18">
        <v>22.44</v>
      </c>
    </row>
    <row r="1240" spans="1:11" x14ac:dyDescent="0.3">
      <c r="A1240" s="18" t="s">
        <v>130</v>
      </c>
      <c r="B1240" s="18" t="s">
        <v>814</v>
      </c>
      <c r="C1240" s="18" t="s">
        <v>34</v>
      </c>
      <c r="D1240" s="18" t="s">
        <v>817</v>
      </c>
      <c r="E1240" s="18" t="s">
        <v>813</v>
      </c>
      <c r="F1240" s="18">
        <v>1574.82</v>
      </c>
      <c r="G1240" s="18">
        <v>1574.82</v>
      </c>
      <c r="H1240" s="18">
        <v>82332</v>
      </c>
      <c r="I1240" s="18">
        <v>7134860</v>
      </c>
      <c r="J1240" s="18">
        <v>7134.86</v>
      </c>
      <c r="K1240" s="18">
        <v>22.44</v>
      </c>
    </row>
    <row r="1241" spans="1:11" x14ac:dyDescent="0.3">
      <c r="A1241" s="18" t="s">
        <v>130</v>
      </c>
      <c r="B1241" s="18" t="s">
        <v>12</v>
      </c>
      <c r="C1241" s="18" t="s">
        <v>13</v>
      </c>
      <c r="D1241" s="18" t="s">
        <v>812</v>
      </c>
      <c r="E1241" s="18" t="s">
        <v>813</v>
      </c>
      <c r="F1241" s="18">
        <v>3244.1674263039949</v>
      </c>
      <c r="G1241" s="18">
        <v>3244.1674263039949</v>
      </c>
      <c r="H1241" s="18">
        <v>82332</v>
      </c>
      <c r="I1241" s="18">
        <v>7134860</v>
      </c>
      <c r="J1241" s="18">
        <v>7134.86</v>
      </c>
      <c r="K1241" s="18">
        <v>22.44</v>
      </c>
    </row>
    <row r="1242" spans="1:11" x14ac:dyDescent="0.3">
      <c r="A1242" s="18" t="s">
        <v>130</v>
      </c>
      <c r="B1242" s="18" t="s">
        <v>814</v>
      </c>
      <c r="C1242" s="18" t="s">
        <v>23</v>
      </c>
      <c r="D1242" s="18" t="s">
        <v>812</v>
      </c>
      <c r="E1242" s="18" t="s">
        <v>811</v>
      </c>
      <c r="F1242" s="18">
        <v>130522</v>
      </c>
      <c r="G1242" s="18">
        <v>4661.5</v>
      </c>
      <c r="H1242" s="18">
        <v>82332</v>
      </c>
      <c r="I1242" s="18">
        <v>7134860</v>
      </c>
      <c r="J1242" s="18">
        <v>7134.86</v>
      </c>
      <c r="K1242" s="18">
        <v>22.44</v>
      </c>
    </row>
    <row r="1243" spans="1:11" x14ac:dyDescent="0.3">
      <c r="A1243" s="18" t="s">
        <v>130</v>
      </c>
      <c r="B1243" s="18" t="s">
        <v>818</v>
      </c>
      <c r="C1243" s="18" t="s">
        <v>23</v>
      </c>
      <c r="D1243" s="18" t="s">
        <v>812</v>
      </c>
      <c r="E1243" s="18" t="s">
        <v>816</v>
      </c>
      <c r="F1243" s="18">
        <v>425274.81182001875</v>
      </c>
      <c r="G1243" s="18">
        <v>1604.8106106415801</v>
      </c>
      <c r="H1243" s="18">
        <v>82332</v>
      </c>
      <c r="I1243" s="18">
        <v>7134860</v>
      </c>
      <c r="J1243" s="18">
        <v>7134.86</v>
      </c>
      <c r="K1243" s="18">
        <v>22.44</v>
      </c>
    </row>
    <row r="1244" spans="1:11" x14ac:dyDescent="0.3">
      <c r="A1244" s="18" t="s">
        <v>130</v>
      </c>
      <c r="B1244" s="18" t="s">
        <v>818</v>
      </c>
      <c r="C1244" s="18" t="s">
        <v>34</v>
      </c>
      <c r="D1244" s="18" t="s">
        <v>810</v>
      </c>
      <c r="E1244" s="18" t="s">
        <v>816</v>
      </c>
      <c r="F1244" s="18">
        <v>133521.87728002938</v>
      </c>
      <c r="G1244" s="18">
        <v>503.8561406793562</v>
      </c>
      <c r="H1244" s="18">
        <v>82332</v>
      </c>
      <c r="I1244" s="18">
        <v>7134860</v>
      </c>
      <c r="J1244" s="18">
        <v>7134.86</v>
      </c>
      <c r="K1244" s="18">
        <v>22.44</v>
      </c>
    </row>
    <row r="1245" spans="1:11" x14ac:dyDescent="0.3">
      <c r="A1245" s="18" t="s">
        <v>130</v>
      </c>
      <c r="B1245" s="18" t="s">
        <v>818</v>
      </c>
      <c r="C1245" s="18" t="s">
        <v>8</v>
      </c>
      <c r="D1245" s="18" t="s">
        <v>812</v>
      </c>
      <c r="E1245" s="18" t="s">
        <v>813</v>
      </c>
      <c r="F1245" s="18">
        <v>3423.67</v>
      </c>
      <c r="G1245" s="18">
        <v>3423.67</v>
      </c>
      <c r="H1245" s="18">
        <v>82332</v>
      </c>
      <c r="I1245" s="18">
        <v>7134860</v>
      </c>
      <c r="J1245" s="18">
        <v>7134.86</v>
      </c>
      <c r="K1245" s="18">
        <v>22.44</v>
      </c>
    </row>
    <row r="1246" spans="1:11" x14ac:dyDescent="0.3">
      <c r="A1246" s="18" t="s">
        <v>130</v>
      </c>
      <c r="B1246" s="18" t="s">
        <v>12</v>
      </c>
      <c r="C1246" s="18" t="s">
        <v>8</v>
      </c>
      <c r="D1246" s="18" t="s">
        <v>812</v>
      </c>
      <c r="E1246" s="18" t="s">
        <v>813</v>
      </c>
      <c r="F1246" s="18">
        <v>1683.73</v>
      </c>
      <c r="G1246" s="18">
        <v>1683.73</v>
      </c>
      <c r="H1246" s="18">
        <v>82332</v>
      </c>
      <c r="I1246" s="18">
        <v>7134860</v>
      </c>
      <c r="J1246" s="18">
        <v>7134.86</v>
      </c>
      <c r="K1246" s="18">
        <v>22.44</v>
      </c>
    </row>
    <row r="1247" spans="1:11" x14ac:dyDescent="0.3">
      <c r="A1247" s="18" t="s">
        <v>130</v>
      </c>
      <c r="B1247" s="18" t="s">
        <v>818</v>
      </c>
      <c r="C1247" s="18" t="s">
        <v>23</v>
      </c>
      <c r="D1247" s="18" t="s">
        <v>817</v>
      </c>
      <c r="E1247" s="18" t="s">
        <v>811</v>
      </c>
      <c r="F1247" s="18">
        <v>143223.67119402791</v>
      </c>
      <c r="G1247" s="18">
        <v>5115.1311140724256</v>
      </c>
      <c r="H1247" s="18">
        <v>82332</v>
      </c>
      <c r="I1247" s="18">
        <v>7134860</v>
      </c>
      <c r="J1247" s="18">
        <v>7134.86</v>
      </c>
      <c r="K1247" s="18">
        <v>22.44</v>
      </c>
    </row>
    <row r="1248" spans="1:11" x14ac:dyDescent="0.3">
      <c r="A1248" s="18" t="s">
        <v>80</v>
      </c>
      <c r="B1248" s="18" t="s">
        <v>12</v>
      </c>
      <c r="C1248" s="18" t="s">
        <v>13</v>
      </c>
      <c r="D1248" s="18" t="s">
        <v>817</v>
      </c>
      <c r="E1248" s="18" t="s">
        <v>813</v>
      </c>
      <c r="F1248" s="18">
        <v>61.94</v>
      </c>
      <c r="G1248" s="18">
        <v>61.94</v>
      </c>
      <c r="H1248" s="18">
        <v>75508</v>
      </c>
      <c r="I1248" s="18">
        <v>6856220</v>
      </c>
      <c r="J1248" s="18">
        <v>6856.22</v>
      </c>
      <c r="K1248" s="18">
        <v>18.2</v>
      </c>
    </row>
    <row r="1249" spans="1:11" x14ac:dyDescent="0.3">
      <c r="A1249" s="18" t="s">
        <v>80</v>
      </c>
      <c r="B1249" s="18" t="s">
        <v>12</v>
      </c>
      <c r="C1249" s="18" t="s">
        <v>34</v>
      </c>
      <c r="D1249" s="18" t="s">
        <v>810</v>
      </c>
      <c r="E1249" s="18" t="s">
        <v>811</v>
      </c>
      <c r="F1249" s="18">
        <v>130561.48</v>
      </c>
      <c r="G1249" s="18">
        <v>4662.91</v>
      </c>
      <c r="H1249" s="18">
        <v>75508</v>
      </c>
      <c r="I1249" s="18">
        <v>6856220</v>
      </c>
      <c r="J1249" s="18">
        <v>6856.22</v>
      </c>
      <c r="K1249" s="18">
        <v>18.2</v>
      </c>
    </row>
    <row r="1250" spans="1:11" x14ac:dyDescent="0.3">
      <c r="A1250" s="18" t="s">
        <v>80</v>
      </c>
      <c r="B1250" s="18" t="s">
        <v>818</v>
      </c>
      <c r="C1250" s="18" t="s">
        <v>34</v>
      </c>
      <c r="D1250" s="18" t="s">
        <v>810</v>
      </c>
      <c r="E1250" s="18" t="s">
        <v>816</v>
      </c>
      <c r="F1250" s="18">
        <v>69313.399999999994</v>
      </c>
      <c r="G1250" s="18">
        <v>261.56</v>
      </c>
      <c r="H1250" s="18">
        <v>75508</v>
      </c>
      <c r="I1250" s="18">
        <v>6856220</v>
      </c>
      <c r="J1250" s="18">
        <v>6856.22</v>
      </c>
      <c r="K1250" s="18">
        <v>18.2</v>
      </c>
    </row>
    <row r="1251" spans="1:11" x14ac:dyDescent="0.3">
      <c r="A1251" s="18" t="s">
        <v>80</v>
      </c>
      <c r="B1251" s="18" t="s">
        <v>12</v>
      </c>
      <c r="C1251" s="18" t="s">
        <v>23</v>
      </c>
      <c r="D1251" s="18" t="s">
        <v>812</v>
      </c>
      <c r="E1251" s="18" t="s">
        <v>816</v>
      </c>
      <c r="F1251" s="18">
        <v>921011.46823690075</v>
      </c>
      <c r="G1251" s="18">
        <v>3475.514974478871</v>
      </c>
      <c r="H1251" s="18">
        <v>75508</v>
      </c>
      <c r="I1251" s="18">
        <v>6856220</v>
      </c>
      <c r="J1251" s="18">
        <v>6856.22</v>
      </c>
      <c r="K1251" s="18">
        <v>18.2</v>
      </c>
    </row>
    <row r="1252" spans="1:11" x14ac:dyDescent="0.3">
      <c r="A1252" s="18" t="s">
        <v>80</v>
      </c>
      <c r="B1252" s="18" t="s">
        <v>815</v>
      </c>
      <c r="C1252" s="18" t="s">
        <v>8</v>
      </c>
      <c r="D1252" s="18" t="s">
        <v>812</v>
      </c>
      <c r="E1252" s="18" t="s">
        <v>811</v>
      </c>
      <c r="F1252" s="18">
        <v>117200.89630005223</v>
      </c>
      <c r="G1252" s="18">
        <v>4185.7462964304368</v>
      </c>
      <c r="H1252" s="18">
        <v>75508</v>
      </c>
      <c r="I1252" s="18">
        <v>6856220</v>
      </c>
      <c r="J1252" s="18">
        <v>6856.22</v>
      </c>
      <c r="K1252" s="18">
        <v>18.2</v>
      </c>
    </row>
    <row r="1253" spans="1:11" x14ac:dyDescent="0.3">
      <c r="A1253" s="18" t="s">
        <v>80</v>
      </c>
      <c r="B1253" s="18" t="s">
        <v>818</v>
      </c>
      <c r="C1253" s="18" t="s">
        <v>23</v>
      </c>
      <c r="D1253" s="18" t="s">
        <v>810</v>
      </c>
      <c r="E1253" s="18" t="s">
        <v>813</v>
      </c>
      <c r="F1253" s="18">
        <v>407.43</v>
      </c>
      <c r="G1253" s="18">
        <v>407.43</v>
      </c>
      <c r="H1253" s="18">
        <v>75508</v>
      </c>
      <c r="I1253" s="18">
        <v>6856220</v>
      </c>
      <c r="J1253" s="18">
        <v>6856.22</v>
      </c>
      <c r="K1253" s="18">
        <v>18.2</v>
      </c>
    </row>
    <row r="1254" spans="1:11" x14ac:dyDescent="0.3">
      <c r="A1254" s="18" t="s">
        <v>80</v>
      </c>
      <c r="B1254" s="18" t="s">
        <v>814</v>
      </c>
      <c r="C1254" s="18" t="s">
        <v>13</v>
      </c>
      <c r="D1254" s="18" t="s">
        <v>812</v>
      </c>
      <c r="E1254" s="18" t="s">
        <v>813</v>
      </c>
      <c r="F1254" s="18">
        <v>2772.88</v>
      </c>
      <c r="G1254" s="18">
        <v>2772.88</v>
      </c>
      <c r="H1254" s="18">
        <v>75508</v>
      </c>
      <c r="I1254" s="18">
        <v>6856220</v>
      </c>
      <c r="J1254" s="18">
        <v>6856.22</v>
      </c>
      <c r="K1254" s="18">
        <v>18.2</v>
      </c>
    </row>
    <row r="1255" spans="1:11" x14ac:dyDescent="0.3">
      <c r="A1255" s="18" t="s">
        <v>80</v>
      </c>
      <c r="B1255" s="18" t="s">
        <v>814</v>
      </c>
      <c r="C1255" s="18" t="s">
        <v>23</v>
      </c>
      <c r="D1255" s="18" t="s">
        <v>812</v>
      </c>
      <c r="E1255" s="18" t="s">
        <v>816</v>
      </c>
      <c r="F1255" s="18">
        <v>413450.46907980903</v>
      </c>
      <c r="G1255" s="18">
        <v>1560.1904493577699</v>
      </c>
      <c r="H1255" s="18">
        <v>75508</v>
      </c>
      <c r="I1255" s="18">
        <v>6856220</v>
      </c>
      <c r="J1255" s="18">
        <v>6856.22</v>
      </c>
      <c r="K1255" s="18">
        <v>18.2</v>
      </c>
    </row>
    <row r="1256" spans="1:11" x14ac:dyDescent="0.3">
      <c r="A1256" s="18" t="s">
        <v>80</v>
      </c>
      <c r="B1256" s="18" t="s">
        <v>815</v>
      </c>
      <c r="C1256" s="18" t="s">
        <v>34</v>
      </c>
      <c r="D1256" s="18" t="s">
        <v>817</v>
      </c>
      <c r="E1256" s="18" t="s">
        <v>813</v>
      </c>
      <c r="F1256" s="18">
        <v>4482.0600000000004</v>
      </c>
      <c r="G1256" s="18">
        <v>4482.0600000000004</v>
      </c>
      <c r="H1256" s="18">
        <v>75508</v>
      </c>
      <c r="I1256" s="18">
        <v>6856220</v>
      </c>
      <c r="J1256" s="18">
        <v>6856.22</v>
      </c>
      <c r="K1256" s="18">
        <v>18.2</v>
      </c>
    </row>
    <row r="1257" spans="1:11" x14ac:dyDescent="0.3">
      <c r="A1257" s="18" t="s">
        <v>80</v>
      </c>
      <c r="B1257" s="18" t="s">
        <v>818</v>
      </c>
      <c r="C1257" s="18" t="s">
        <v>23</v>
      </c>
      <c r="D1257" s="18" t="s">
        <v>817</v>
      </c>
      <c r="E1257" s="18" t="s">
        <v>813</v>
      </c>
      <c r="F1257" s="18">
        <v>2154.8200000000002</v>
      </c>
      <c r="G1257" s="18">
        <v>2154.8200000000002</v>
      </c>
      <c r="H1257" s="18">
        <v>75508</v>
      </c>
      <c r="I1257" s="18">
        <v>6856220</v>
      </c>
      <c r="J1257" s="18">
        <v>6856.22</v>
      </c>
      <c r="K1257" s="18">
        <v>18.2</v>
      </c>
    </row>
    <row r="1258" spans="1:11" x14ac:dyDescent="0.3">
      <c r="A1258" s="18" t="s">
        <v>80</v>
      </c>
      <c r="B1258" s="18" t="s">
        <v>809</v>
      </c>
      <c r="C1258" s="18" t="s">
        <v>8</v>
      </c>
      <c r="D1258" s="18" t="s">
        <v>812</v>
      </c>
      <c r="E1258" s="18" t="s">
        <v>816</v>
      </c>
      <c r="F1258" s="18">
        <v>974590.5</v>
      </c>
      <c r="G1258" s="18">
        <v>3677.7</v>
      </c>
      <c r="H1258" s="18">
        <v>75508</v>
      </c>
      <c r="I1258" s="18">
        <v>6856220</v>
      </c>
      <c r="J1258" s="18">
        <v>6856.22</v>
      </c>
      <c r="K1258" s="18">
        <v>18.2</v>
      </c>
    </row>
    <row r="1259" spans="1:11" x14ac:dyDescent="0.3">
      <c r="A1259" s="18" t="s">
        <v>80</v>
      </c>
      <c r="B1259" s="18" t="s">
        <v>815</v>
      </c>
      <c r="C1259" s="18" t="s">
        <v>13</v>
      </c>
      <c r="D1259" s="18" t="s">
        <v>810</v>
      </c>
      <c r="E1259" s="18" t="s">
        <v>811</v>
      </c>
      <c r="F1259" s="18">
        <v>100433.55931497552</v>
      </c>
      <c r="G1259" s="18">
        <v>3586.9128326776972</v>
      </c>
      <c r="H1259" s="18">
        <v>75508</v>
      </c>
      <c r="I1259" s="18">
        <v>6856220</v>
      </c>
      <c r="J1259" s="18">
        <v>6856.22</v>
      </c>
      <c r="K1259" s="18">
        <v>18.2</v>
      </c>
    </row>
    <row r="1260" spans="1:11" x14ac:dyDescent="0.3">
      <c r="A1260" s="18" t="s">
        <v>80</v>
      </c>
      <c r="B1260" s="18" t="s">
        <v>809</v>
      </c>
      <c r="C1260" s="18" t="s">
        <v>8</v>
      </c>
      <c r="D1260" s="18" t="s">
        <v>812</v>
      </c>
      <c r="E1260" s="18" t="s">
        <v>813</v>
      </c>
      <c r="F1260" s="18">
        <v>2860.1475583094089</v>
      </c>
      <c r="G1260" s="18">
        <v>2860.1475583094089</v>
      </c>
      <c r="H1260" s="18">
        <v>75508</v>
      </c>
      <c r="I1260" s="18">
        <v>6856220</v>
      </c>
      <c r="J1260" s="18">
        <v>6856.22</v>
      </c>
      <c r="K1260" s="18">
        <v>18.2</v>
      </c>
    </row>
    <row r="1261" spans="1:11" x14ac:dyDescent="0.3">
      <c r="A1261" s="18" t="s">
        <v>80</v>
      </c>
      <c r="B1261" s="18" t="s">
        <v>815</v>
      </c>
      <c r="C1261" s="18" t="s">
        <v>13</v>
      </c>
      <c r="D1261" s="18" t="s">
        <v>817</v>
      </c>
      <c r="E1261" s="18" t="s">
        <v>813</v>
      </c>
      <c r="F1261" s="18">
        <v>4095.94</v>
      </c>
      <c r="G1261" s="18">
        <v>4095.94</v>
      </c>
      <c r="H1261" s="18">
        <v>75508</v>
      </c>
      <c r="I1261" s="18">
        <v>6856220</v>
      </c>
      <c r="J1261" s="18">
        <v>6856.22</v>
      </c>
      <c r="K1261" s="18">
        <v>18.2</v>
      </c>
    </row>
    <row r="1262" spans="1:11" x14ac:dyDescent="0.3">
      <c r="A1262" s="18" t="s">
        <v>80</v>
      </c>
      <c r="B1262" s="18" t="s">
        <v>818</v>
      </c>
      <c r="C1262" s="18" t="s">
        <v>13</v>
      </c>
      <c r="D1262" s="18" t="s">
        <v>810</v>
      </c>
      <c r="E1262" s="18" t="s">
        <v>813</v>
      </c>
      <c r="F1262" s="18">
        <v>3253.86</v>
      </c>
      <c r="G1262" s="18">
        <v>3253.86</v>
      </c>
      <c r="H1262" s="18">
        <v>75508</v>
      </c>
      <c r="I1262" s="18">
        <v>6856220</v>
      </c>
      <c r="J1262" s="18">
        <v>6856.22</v>
      </c>
      <c r="K1262" s="18">
        <v>18.2</v>
      </c>
    </row>
    <row r="1263" spans="1:11" x14ac:dyDescent="0.3">
      <c r="A1263" s="18" t="s">
        <v>80</v>
      </c>
      <c r="B1263" s="18" t="s">
        <v>12</v>
      </c>
      <c r="C1263" s="18" t="s">
        <v>13</v>
      </c>
      <c r="D1263" s="18" t="s">
        <v>817</v>
      </c>
      <c r="E1263" s="18" t="s">
        <v>813</v>
      </c>
      <c r="F1263" s="18">
        <v>2931.16</v>
      </c>
      <c r="G1263" s="18">
        <v>2931.16</v>
      </c>
      <c r="H1263" s="18">
        <v>75508</v>
      </c>
      <c r="I1263" s="18">
        <v>6856220</v>
      </c>
      <c r="J1263" s="18">
        <v>6856.22</v>
      </c>
      <c r="K1263" s="18">
        <v>18.2</v>
      </c>
    </row>
    <row r="1264" spans="1:11" x14ac:dyDescent="0.3">
      <c r="A1264" s="18" t="s">
        <v>80</v>
      </c>
      <c r="B1264" s="18" t="s">
        <v>809</v>
      </c>
      <c r="C1264" s="18" t="s">
        <v>34</v>
      </c>
      <c r="D1264" s="18" t="s">
        <v>817</v>
      </c>
      <c r="E1264" s="18" t="s">
        <v>813</v>
      </c>
      <c r="F1264" s="18">
        <v>3373.26</v>
      </c>
      <c r="G1264" s="18">
        <v>3373.26</v>
      </c>
      <c r="H1264" s="18">
        <v>75508</v>
      </c>
      <c r="I1264" s="18">
        <v>6856220</v>
      </c>
      <c r="J1264" s="18">
        <v>6856.22</v>
      </c>
      <c r="K1264" s="18">
        <v>18.2</v>
      </c>
    </row>
    <row r="1265" spans="1:11" x14ac:dyDescent="0.3">
      <c r="A1265" s="18" t="s">
        <v>80</v>
      </c>
      <c r="B1265" s="18" t="s">
        <v>815</v>
      </c>
      <c r="C1265" s="18" t="s">
        <v>8</v>
      </c>
      <c r="D1265" s="18" t="s">
        <v>810</v>
      </c>
      <c r="E1265" s="18" t="s">
        <v>816</v>
      </c>
      <c r="F1265" s="18">
        <v>931860.33801238949</v>
      </c>
      <c r="G1265" s="18">
        <v>3516.4541057071301</v>
      </c>
      <c r="H1265" s="18">
        <v>75508</v>
      </c>
      <c r="I1265" s="18">
        <v>6856220</v>
      </c>
      <c r="J1265" s="18">
        <v>6856.22</v>
      </c>
      <c r="K1265" s="18">
        <v>18.2</v>
      </c>
    </row>
    <row r="1266" spans="1:11" x14ac:dyDescent="0.3">
      <c r="A1266" s="18" t="s">
        <v>80</v>
      </c>
      <c r="B1266" s="18" t="s">
        <v>12</v>
      </c>
      <c r="C1266" s="18" t="s">
        <v>34</v>
      </c>
      <c r="D1266" s="18" t="s">
        <v>817</v>
      </c>
      <c r="E1266" s="18" t="s">
        <v>811</v>
      </c>
      <c r="F1266" s="18">
        <v>22359.399999999998</v>
      </c>
      <c r="G1266" s="18">
        <v>798.55</v>
      </c>
      <c r="H1266" s="18">
        <v>75508</v>
      </c>
      <c r="I1266" s="18">
        <v>6856220</v>
      </c>
      <c r="J1266" s="18">
        <v>6856.22</v>
      </c>
      <c r="K1266" s="18">
        <v>18.2</v>
      </c>
    </row>
    <row r="1267" spans="1:11" x14ac:dyDescent="0.3">
      <c r="A1267" s="18" t="s">
        <v>99</v>
      </c>
      <c r="B1267" s="18" t="s">
        <v>815</v>
      </c>
      <c r="C1267" s="18" t="s">
        <v>13</v>
      </c>
      <c r="D1267" s="18" t="s">
        <v>817</v>
      </c>
      <c r="E1267" s="18" t="s">
        <v>816</v>
      </c>
      <c r="F1267" s="18">
        <v>615584.4</v>
      </c>
      <c r="G1267" s="18">
        <v>2322.96</v>
      </c>
      <c r="H1267" s="18">
        <v>77400</v>
      </c>
      <c r="I1267" s="18">
        <v>7504800</v>
      </c>
      <c r="J1267" s="18">
        <v>7504.8</v>
      </c>
      <c r="K1267" s="18">
        <v>68.819999999999993</v>
      </c>
    </row>
    <row r="1268" spans="1:11" x14ac:dyDescent="0.3">
      <c r="A1268" s="18" t="s">
        <v>99</v>
      </c>
      <c r="B1268" s="18" t="s">
        <v>818</v>
      </c>
      <c r="C1268" s="18" t="s">
        <v>13</v>
      </c>
      <c r="D1268" s="18" t="s">
        <v>810</v>
      </c>
      <c r="E1268" s="18" t="s">
        <v>813</v>
      </c>
      <c r="F1268" s="18">
        <v>4594.9799999999996</v>
      </c>
      <c r="G1268" s="18">
        <v>4594.9799999999996</v>
      </c>
      <c r="H1268" s="18">
        <v>77400</v>
      </c>
      <c r="I1268" s="18">
        <v>7504800</v>
      </c>
      <c r="J1268" s="18">
        <v>7504.8</v>
      </c>
      <c r="K1268" s="18">
        <v>68.819999999999993</v>
      </c>
    </row>
    <row r="1269" spans="1:11" x14ac:dyDescent="0.3">
      <c r="A1269" s="18" t="s">
        <v>99</v>
      </c>
      <c r="B1269" s="18" t="s">
        <v>818</v>
      </c>
      <c r="C1269" s="18" t="s">
        <v>34</v>
      </c>
      <c r="D1269" s="18" t="s">
        <v>812</v>
      </c>
      <c r="E1269" s="18" t="s">
        <v>816</v>
      </c>
      <c r="F1269" s="18">
        <v>1307965.8</v>
      </c>
      <c r="G1269" s="18">
        <v>4935.72</v>
      </c>
      <c r="H1269" s="18">
        <v>77400</v>
      </c>
      <c r="I1269" s="18">
        <v>7504800</v>
      </c>
      <c r="J1269" s="18">
        <v>7504.8</v>
      </c>
      <c r="K1269" s="18">
        <v>68.819999999999993</v>
      </c>
    </row>
    <row r="1270" spans="1:11" x14ac:dyDescent="0.3">
      <c r="A1270" s="18" t="s">
        <v>99</v>
      </c>
      <c r="B1270" s="18" t="s">
        <v>814</v>
      </c>
      <c r="C1270" s="18" t="s">
        <v>34</v>
      </c>
      <c r="D1270" s="18" t="s">
        <v>812</v>
      </c>
      <c r="E1270" s="18" t="s">
        <v>813</v>
      </c>
      <c r="F1270" s="18">
        <v>3698.27</v>
      </c>
      <c r="G1270" s="18">
        <v>3698.27</v>
      </c>
      <c r="H1270" s="18">
        <v>77400</v>
      </c>
      <c r="I1270" s="18">
        <v>7504800</v>
      </c>
      <c r="J1270" s="18">
        <v>7504.8</v>
      </c>
      <c r="K1270" s="18">
        <v>68.819999999999993</v>
      </c>
    </row>
    <row r="1271" spans="1:11" x14ac:dyDescent="0.3">
      <c r="A1271" s="18" t="s">
        <v>99</v>
      </c>
      <c r="B1271" s="18" t="s">
        <v>809</v>
      </c>
      <c r="C1271" s="18" t="s">
        <v>8</v>
      </c>
      <c r="D1271" s="18" t="s">
        <v>810</v>
      </c>
      <c r="E1271" s="18" t="s">
        <v>813</v>
      </c>
      <c r="F1271" s="18">
        <v>2346.08</v>
      </c>
      <c r="G1271" s="18">
        <v>2346.08</v>
      </c>
      <c r="H1271" s="18">
        <v>77400</v>
      </c>
      <c r="I1271" s="18">
        <v>7504800</v>
      </c>
      <c r="J1271" s="18">
        <v>7504.8</v>
      </c>
      <c r="K1271" s="18">
        <v>68.819999999999993</v>
      </c>
    </row>
    <row r="1272" spans="1:11" x14ac:dyDescent="0.3">
      <c r="A1272" s="18" t="s">
        <v>99</v>
      </c>
      <c r="B1272" s="18" t="s">
        <v>818</v>
      </c>
      <c r="C1272" s="18" t="s">
        <v>13</v>
      </c>
      <c r="D1272" s="18" t="s">
        <v>817</v>
      </c>
      <c r="E1272" s="18" t="s">
        <v>813</v>
      </c>
      <c r="F1272" s="18">
        <v>2452.0300000000002</v>
      </c>
      <c r="G1272" s="18">
        <v>2452.0300000000002</v>
      </c>
      <c r="H1272" s="18">
        <v>77400</v>
      </c>
      <c r="I1272" s="18">
        <v>7504800</v>
      </c>
      <c r="J1272" s="18">
        <v>7504.8</v>
      </c>
      <c r="K1272" s="18">
        <v>68.819999999999993</v>
      </c>
    </row>
    <row r="1273" spans="1:11" x14ac:dyDescent="0.3">
      <c r="A1273" s="18" t="s">
        <v>99</v>
      </c>
      <c r="B1273" s="18" t="s">
        <v>815</v>
      </c>
      <c r="C1273" s="18" t="s">
        <v>23</v>
      </c>
      <c r="D1273" s="18" t="s">
        <v>810</v>
      </c>
      <c r="E1273" s="18" t="s">
        <v>813</v>
      </c>
      <c r="F1273" s="18">
        <v>1410.4</v>
      </c>
      <c r="G1273" s="18">
        <v>1410.4</v>
      </c>
      <c r="H1273" s="18">
        <v>77400</v>
      </c>
      <c r="I1273" s="18">
        <v>7504800</v>
      </c>
      <c r="J1273" s="18">
        <v>7504.8</v>
      </c>
      <c r="K1273" s="18">
        <v>68.819999999999993</v>
      </c>
    </row>
    <row r="1274" spans="1:11" x14ac:dyDescent="0.3">
      <c r="A1274" s="18" t="s">
        <v>99</v>
      </c>
      <c r="B1274" s="18" t="s">
        <v>814</v>
      </c>
      <c r="C1274" s="18" t="s">
        <v>34</v>
      </c>
      <c r="D1274" s="18" t="s">
        <v>812</v>
      </c>
      <c r="E1274" s="18" t="s">
        <v>813</v>
      </c>
      <c r="F1274" s="18">
        <v>1486.21</v>
      </c>
      <c r="G1274" s="18">
        <v>1486.21</v>
      </c>
      <c r="H1274" s="18">
        <v>77400</v>
      </c>
      <c r="I1274" s="18">
        <v>7504800</v>
      </c>
      <c r="J1274" s="18">
        <v>7504.8</v>
      </c>
      <c r="K1274" s="18">
        <v>68.819999999999993</v>
      </c>
    </row>
    <row r="1275" spans="1:11" x14ac:dyDescent="0.3">
      <c r="A1275" s="18" t="s">
        <v>99</v>
      </c>
      <c r="B1275" s="18" t="s">
        <v>814</v>
      </c>
      <c r="C1275" s="18" t="s">
        <v>23</v>
      </c>
      <c r="D1275" s="18" t="s">
        <v>812</v>
      </c>
      <c r="E1275" s="18" t="s">
        <v>811</v>
      </c>
      <c r="F1275" s="18">
        <v>56726.6</v>
      </c>
      <c r="G1275" s="18">
        <v>2025.95</v>
      </c>
      <c r="H1275" s="18">
        <v>77400</v>
      </c>
      <c r="I1275" s="18">
        <v>7504800</v>
      </c>
      <c r="J1275" s="18">
        <v>7504.8</v>
      </c>
      <c r="K1275" s="18">
        <v>68.819999999999993</v>
      </c>
    </row>
    <row r="1276" spans="1:11" x14ac:dyDescent="0.3">
      <c r="A1276" s="18" t="s">
        <v>99</v>
      </c>
      <c r="B1276" s="18" t="s">
        <v>809</v>
      </c>
      <c r="C1276" s="18" t="s">
        <v>23</v>
      </c>
      <c r="D1276" s="18" t="s">
        <v>817</v>
      </c>
      <c r="E1276" s="18" t="s">
        <v>816</v>
      </c>
      <c r="F1276" s="18">
        <v>1084976.25</v>
      </c>
      <c r="G1276" s="18">
        <v>4094.25</v>
      </c>
      <c r="H1276" s="18">
        <v>77400</v>
      </c>
      <c r="I1276" s="18">
        <v>7504800</v>
      </c>
      <c r="J1276" s="18">
        <v>7504.8</v>
      </c>
      <c r="K1276" s="18">
        <v>68.819999999999993</v>
      </c>
    </row>
    <row r="1277" spans="1:11" x14ac:dyDescent="0.3">
      <c r="A1277" s="18" t="s">
        <v>99</v>
      </c>
      <c r="B1277" s="18" t="s">
        <v>12</v>
      </c>
      <c r="C1277" s="18" t="s">
        <v>8</v>
      </c>
      <c r="D1277" s="18" t="s">
        <v>810</v>
      </c>
      <c r="E1277" s="18" t="s">
        <v>813</v>
      </c>
      <c r="F1277" s="18">
        <v>1094.42</v>
      </c>
      <c r="G1277" s="18">
        <v>1094.42</v>
      </c>
      <c r="H1277" s="18">
        <v>77400</v>
      </c>
      <c r="I1277" s="18">
        <v>7504800</v>
      </c>
      <c r="J1277" s="18">
        <v>7504.8</v>
      </c>
      <c r="K1277" s="18">
        <v>68.819999999999993</v>
      </c>
    </row>
    <row r="1278" spans="1:11" x14ac:dyDescent="0.3">
      <c r="A1278" s="18" t="s">
        <v>99</v>
      </c>
      <c r="B1278" s="18" t="s">
        <v>818</v>
      </c>
      <c r="C1278" s="18" t="s">
        <v>34</v>
      </c>
      <c r="D1278" s="18" t="s">
        <v>812</v>
      </c>
      <c r="E1278" s="18" t="s">
        <v>813</v>
      </c>
      <c r="F1278" s="18">
        <v>1017.33</v>
      </c>
      <c r="G1278" s="18">
        <v>1017.33</v>
      </c>
      <c r="H1278" s="18">
        <v>77400</v>
      </c>
      <c r="I1278" s="18">
        <v>7504800</v>
      </c>
      <c r="J1278" s="18">
        <v>7504.8</v>
      </c>
      <c r="K1278" s="18">
        <v>68.819999999999993</v>
      </c>
    </row>
    <row r="1279" spans="1:11" x14ac:dyDescent="0.3">
      <c r="A1279" s="18" t="s">
        <v>99</v>
      </c>
      <c r="B1279" s="18" t="s">
        <v>809</v>
      </c>
      <c r="C1279" s="18" t="s">
        <v>13</v>
      </c>
      <c r="D1279" s="18" t="s">
        <v>812</v>
      </c>
      <c r="E1279" s="18" t="s">
        <v>816</v>
      </c>
      <c r="F1279" s="18">
        <v>551995</v>
      </c>
      <c r="G1279" s="18">
        <v>2083</v>
      </c>
      <c r="H1279" s="18">
        <v>77400</v>
      </c>
      <c r="I1279" s="18">
        <v>7504800</v>
      </c>
      <c r="J1279" s="18">
        <v>7504.8</v>
      </c>
      <c r="K1279" s="18">
        <v>68.819999999999993</v>
      </c>
    </row>
    <row r="1280" spans="1:11" x14ac:dyDescent="0.3">
      <c r="A1280" s="18" t="s">
        <v>99</v>
      </c>
      <c r="B1280" s="18" t="s">
        <v>809</v>
      </c>
      <c r="C1280" s="18" t="s">
        <v>13</v>
      </c>
      <c r="D1280" s="18" t="s">
        <v>810</v>
      </c>
      <c r="E1280" s="18" t="s">
        <v>813</v>
      </c>
      <c r="F1280" s="18">
        <v>132.41999999999999</v>
      </c>
      <c r="G1280" s="18">
        <v>132.41999999999999</v>
      </c>
      <c r="H1280" s="18">
        <v>77400</v>
      </c>
      <c r="I1280" s="18">
        <v>7504800</v>
      </c>
      <c r="J1280" s="18">
        <v>7504.8</v>
      </c>
      <c r="K1280" s="18">
        <v>68.819999999999993</v>
      </c>
    </row>
    <row r="1281" spans="1:11" x14ac:dyDescent="0.3">
      <c r="A1281" s="18" t="s">
        <v>116</v>
      </c>
      <c r="B1281" s="18" t="s">
        <v>809</v>
      </c>
      <c r="C1281" s="18" t="s">
        <v>34</v>
      </c>
      <c r="D1281" s="18" t="s">
        <v>817</v>
      </c>
      <c r="E1281" s="18" t="s">
        <v>813</v>
      </c>
      <c r="F1281" s="18">
        <v>4486.2700950101444</v>
      </c>
      <c r="G1281" s="18">
        <v>4486.2700950101444</v>
      </c>
      <c r="H1281" s="18">
        <v>68216</v>
      </c>
      <c r="I1281" s="18">
        <v>9562330</v>
      </c>
      <c r="J1281" s="18">
        <v>9562.33</v>
      </c>
      <c r="K1281" s="18">
        <v>63.59</v>
      </c>
    </row>
    <row r="1282" spans="1:11" x14ac:dyDescent="0.3">
      <c r="A1282" s="18" t="s">
        <v>116</v>
      </c>
      <c r="B1282" s="18" t="s">
        <v>814</v>
      </c>
      <c r="C1282" s="18" t="s">
        <v>13</v>
      </c>
      <c r="D1282" s="18" t="s">
        <v>812</v>
      </c>
      <c r="E1282" s="18" t="s">
        <v>813</v>
      </c>
      <c r="F1282" s="18">
        <v>1488.0840118809469</v>
      </c>
      <c r="G1282" s="18">
        <v>1488.0840118809469</v>
      </c>
      <c r="H1282" s="18">
        <v>68216</v>
      </c>
      <c r="I1282" s="18">
        <v>9562330</v>
      </c>
      <c r="J1282" s="18">
        <v>9562.33</v>
      </c>
      <c r="K1282" s="18">
        <v>63.59</v>
      </c>
    </row>
    <row r="1283" spans="1:11" x14ac:dyDescent="0.3">
      <c r="A1283" s="18" t="s">
        <v>116</v>
      </c>
      <c r="B1283" s="18" t="s">
        <v>818</v>
      </c>
      <c r="C1283" s="18" t="s">
        <v>13</v>
      </c>
      <c r="D1283" s="18" t="s">
        <v>810</v>
      </c>
      <c r="E1283" s="18" t="s">
        <v>813</v>
      </c>
      <c r="F1283" s="18">
        <v>951.15</v>
      </c>
      <c r="G1283" s="18">
        <v>951.15</v>
      </c>
      <c r="H1283" s="18">
        <v>68216</v>
      </c>
      <c r="I1283" s="18">
        <v>9562330</v>
      </c>
      <c r="J1283" s="18">
        <v>9562.33</v>
      </c>
      <c r="K1283" s="18">
        <v>63.59</v>
      </c>
    </row>
    <row r="1284" spans="1:11" x14ac:dyDescent="0.3">
      <c r="A1284" s="18" t="s">
        <v>116</v>
      </c>
      <c r="B1284" s="18" t="s">
        <v>809</v>
      </c>
      <c r="C1284" s="18" t="s">
        <v>13</v>
      </c>
      <c r="D1284" s="18" t="s">
        <v>810</v>
      </c>
      <c r="E1284" s="18" t="s">
        <v>813</v>
      </c>
      <c r="F1284" s="18">
        <v>3801.93</v>
      </c>
      <c r="G1284" s="18">
        <v>3801.93</v>
      </c>
      <c r="H1284" s="18">
        <v>68216</v>
      </c>
      <c r="I1284" s="18">
        <v>9562330</v>
      </c>
      <c r="J1284" s="18">
        <v>9562.33</v>
      </c>
      <c r="K1284" s="18">
        <v>63.59</v>
      </c>
    </row>
    <row r="1285" spans="1:11" x14ac:dyDescent="0.3">
      <c r="A1285" s="18" t="s">
        <v>116</v>
      </c>
      <c r="B1285" s="18" t="s">
        <v>12</v>
      </c>
      <c r="C1285" s="18" t="s">
        <v>34</v>
      </c>
      <c r="D1285" s="18" t="s">
        <v>817</v>
      </c>
      <c r="E1285" s="18" t="s">
        <v>816</v>
      </c>
      <c r="F1285" s="18">
        <v>813961.84440478624</v>
      </c>
      <c r="G1285" s="18">
        <v>3071.554129829382</v>
      </c>
      <c r="H1285" s="18">
        <v>68216</v>
      </c>
      <c r="I1285" s="18">
        <v>9562330</v>
      </c>
      <c r="J1285" s="18">
        <v>9562.33</v>
      </c>
      <c r="K1285" s="18">
        <v>63.59</v>
      </c>
    </row>
    <row r="1286" spans="1:11" x14ac:dyDescent="0.3">
      <c r="A1286" s="18" t="s">
        <v>116</v>
      </c>
      <c r="B1286" s="18" t="s">
        <v>818</v>
      </c>
      <c r="C1286" s="18" t="s">
        <v>34</v>
      </c>
      <c r="D1286" s="18" t="s">
        <v>812</v>
      </c>
      <c r="E1286" s="18" t="s">
        <v>813</v>
      </c>
      <c r="F1286" s="18">
        <v>169.73</v>
      </c>
      <c r="G1286" s="18">
        <v>169.73</v>
      </c>
      <c r="H1286" s="18">
        <v>68216</v>
      </c>
      <c r="I1286" s="18">
        <v>9562330</v>
      </c>
      <c r="J1286" s="18">
        <v>9562.33</v>
      </c>
      <c r="K1286" s="18">
        <v>63.59</v>
      </c>
    </row>
    <row r="1287" spans="1:11" x14ac:dyDescent="0.3">
      <c r="A1287" s="18" t="s">
        <v>116</v>
      </c>
      <c r="B1287" s="18" t="s">
        <v>818</v>
      </c>
      <c r="C1287" s="18" t="s">
        <v>23</v>
      </c>
      <c r="D1287" s="18" t="s">
        <v>810</v>
      </c>
      <c r="E1287" s="18" t="s">
        <v>816</v>
      </c>
      <c r="F1287" s="18">
        <v>1215014.3999999999</v>
      </c>
      <c r="G1287" s="18">
        <v>4584.96</v>
      </c>
      <c r="H1287" s="18">
        <v>68216</v>
      </c>
      <c r="I1287" s="18">
        <v>9562330</v>
      </c>
      <c r="J1287" s="18">
        <v>9562.33</v>
      </c>
      <c r="K1287" s="18">
        <v>63.59</v>
      </c>
    </row>
    <row r="1288" spans="1:11" x14ac:dyDescent="0.3">
      <c r="A1288" s="18" t="s">
        <v>116</v>
      </c>
      <c r="B1288" s="18" t="s">
        <v>818</v>
      </c>
      <c r="C1288" s="18" t="s">
        <v>23</v>
      </c>
      <c r="D1288" s="18" t="s">
        <v>817</v>
      </c>
      <c r="E1288" s="18" t="s">
        <v>813</v>
      </c>
      <c r="F1288" s="18">
        <v>2001.66</v>
      </c>
      <c r="G1288" s="18">
        <v>2001.66</v>
      </c>
      <c r="H1288" s="18">
        <v>68216</v>
      </c>
      <c r="I1288" s="18">
        <v>9562330</v>
      </c>
      <c r="J1288" s="18">
        <v>9562.33</v>
      </c>
      <c r="K1288" s="18">
        <v>63.59</v>
      </c>
    </row>
    <row r="1289" spans="1:11" x14ac:dyDescent="0.3">
      <c r="A1289" s="18" t="s">
        <v>116</v>
      </c>
      <c r="B1289" s="18" t="s">
        <v>818</v>
      </c>
      <c r="C1289" s="18" t="s">
        <v>34</v>
      </c>
      <c r="D1289" s="18" t="s">
        <v>810</v>
      </c>
      <c r="E1289" s="18" t="s">
        <v>813</v>
      </c>
      <c r="F1289" s="18">
        <v>4209.35143403034</v>
      </c>
      <c r="G1289" s="18">
        <v>4209.35143403034</v>
      </c>
      <c r="H1289" s="18">
        <v>68216</v>
      </c>
      <c r="I1289" s="18">
        <v>9562330</v>
      </c>
      <c r="J1289" s="18">
        <v>9562.33</v>
      </c>
      <c r="K1289" s="18">
        <v>63.59</v>
      </c>
    </row>
    <row r="1290" spans="1:11" x14ac:dyDescent="0.3">
      <c r="A1290" s="18" t="s">
        <v>116</v>
      </c>
      <c r="B1290" s="18" t="s">
        <v>818</v>
      </c>
      <c r="C1290" s="18" t="s">
        <v>8</v>
      </c>
      <c r="D1290" s="18" t="s">
        <v>810</v>
      </c>
      <c r="E1290" s="18" t="s">
        <v>816</v>
      </c>
      <c r="F1290" s="18">
        <v>232014.23836596511</v>
      </c>
      <c r="G1290" s="18">
        <v>875.52542779609473</v>
      </c>
      <c r="H1290" s="18">
        <v>68216</v>
      </c>
      <c r="I1290" s="18">
        <v>9562330</v>
      </c>
      <c r="J1290" s="18">
        <v>9562.33</v>
      </c>
      <c r="K1290" s="18">
        <v>63.59</v>
      </c>
    </row>
    <row r="1291" spans="1:11" x14ac:dyDescent="0.3">
      <c r="A1291" s="18" t="s">
        <v>116</v>
      </c>
      <c r="B1291" s="18" t="s">
        <v>814</v>
      </c>
      <c r="C1291" s="18" t="s">
        <v>13</v>
      </c>
      <c r="D1291" s="18" t="s">
        <v>812</v>
      </c>
      <c r="E1291" s="18" t="s">
        <v>816</v>
      </c>
      <c r="F1291" s="18">
        <v>469099.09194916883</v>
      </c>
      <c r="G1291" s="18">
        <v>1770.185252638373</v>
      </c>
      <c r="H1291" s="18">
        <v>68216</v>
      </c>
      <c r="I1291" s="18">
        <v>9562330</v>
      </c>
      <c r="J1291" s="18">
        <v>9562.33</v>
      </c>
      <c r="K1291" s="18">
        <v>63.59</v>
      </c>
    </row>
    <row r="1292" spans="1:11" x14ac:dyDescent="0.3">
      <c r="A1292" s="18" t="s">
        <v>116</v>
      </c>
      <c r="B1292" s="18" t="s">
        <v>814</v>
      </c>
      <c r="C1292" s="18" t="s">
        <v>23</v>
      </c>
      <c r="D1292" s="18" t="s">
        <v>812</v>
      </c>
      <c r="E1292" s="18" t="s">
        <v>811</v>
      </c>
      <c r="F1292" s="18">
        <v>82843.599999999991</v>
      </c>
      <c r="G1292" s="18">
        <v>2958.7</v>
      </c>
      <c r="H1292" s="18">
        <v>68216</v>
      </c>
      <c r="I1292" s="18">
        <v>9562330</v>
      </c>
      <c r="J1292" s="18">
        <v>9562.33</v>
      </c>
      <c r="K1292" s="18">
        <v>63.59</v>
      </c>
    </row>
    <row r="1293" spans="1:11" x14ac:dyDescent="0.3">
      <c r="A1293" s="18" t="s">
        <v>116</v>
      </c>
      <c r="B1293" s="18" t="s">
        <v>815</v>
      </c>
      <c r="C1293" s="18" t="s">
        <v>8</v>
      </c>
      <c r="D1293" s="18" t="s">
        <v>817</v>
      </c>
      <c r="E1293" s="18" t="s">
        <v>813</v>
      </c>
      <c r="F1293" s="18">
        <v>3515.66</v>
      </c>
      <c r="G1293" s="18">
        <v>3515.66</v>
      </c>
      <c r="H1293" s="18">
        <v>68216</v>
      </c>
      <c r="I1293" s="18">
        <v>9562330</v>
      </c>
      <c r="J1293" s="18">
        <v>9562.33</v>
      </c>
      <c r="K1293" s="18">
        <v>63.59</v>
      </c>
    </row>
    <row r="1294" spans="1:11" x14ac:dyDescent="0.3">
      <c r="A1294" s="18" t="s">
        <v>201</v>
      </c>
      <c r="B1294" s="18" t="s">
        <v>818</v>
      </c>
      <c r="C1294" s="18" t="s">
        <v>34</v>
      </c>
      <c r="D1294" s="18" t="s">
        <v>817</v>
      </c>
      <c r="E1294" s="18" t="s">
        <v>813</v>
      </c>
      <c r="F1294" s="18">
        <v>1752.0338512624401</v>
      </c>
      <c r="G1294" s="18">
        <v>1752.0338512624401</v>
      </c>
      <c r="H1294" s="18">
        <v>58439</v>
      </c>
      <c r="I1294" s="18">
        <v>5817930</v>
      </c>
      <c r="J1294" s="18">
        <v>5817.93</v>
      </c>
      <c r="K1294" s="18">
        <v>63.77</v>
      </c>
    </row>
    <row r="1295" spans="1:11" x14ac:dyDescent="0.3">
      <c r="A1295" s="18" t="s">
        <v>201</v>
      </c>
      <c r="B1295" s="18" t="s">
        <v>818</v>
      </c>
      <c r="C1295" s="18" t="s">
        <v>34</v>
      </c>
      <c r="D1295" s="18" t="s">
        <v>810</v>
      </c>
      <c r="E1295" s="18" t="s">
        <v>816</v>
      </c>
      <c r="F1295" s="18">
        <v>812662.25</v>
      </c>
      <c r="G1295" s="18">
        <v>3066.65</v>
      </c>
      <c r="H1295" s="18">
        <v>58439</v>
      </c>
      <c r="I1295" s="18">
        <v>5817930</v>
      </c>
      <c r="J1295" s="18">
        <v>5817.93</v>
      </c>
      <c r="K1295" s="18">
        <v>63.77</v>
      </c>
    </row>
    <row r="1296" spans="1:11" x14ac:dyDescent="0.3">
      <c r="A1296" s="18" t="s">
        <v>201</v>
      </c>
      <c r="B1296" s="18" t="s">
        <v>12</v>
      </c>
      <c r="C1296" s="18" t="s">
        <v>8</v>
      </c>
      <c r="D1296" s="18" t="s">
        <v>812</v>
      </c>
      <c r="E1296" s="18" t="s">
        <v>811</v>
      </c>
      <c r="F1296" s="18">
        <v>46063.64</v>
      </c>
      <c r="G1296" s="18">
        <v>1645.13</v>
      </c>
      <c r="H1296" s="18">
        <v>58439</v>
      </c>
      <c r="I1296" s="18">
        <v>5817930</v>
      </c>
      <c r="J1296" s="18">
        <v>5817.93</v>
      </c>
      <c r="K1296" s="18">
        <v>63.77</v>
      </c>
    </row>
    <row r="1297" spans="1:11" x14ac:dyDescent="0.3">
      <c r="A1297" s="18" t="s">
        <v>201</v>
      </c>
      <c r="B1297" s="18" t="s">
        <v>814</v>
      </c>
      <c r="C1297" s="18" t="s">
        <v>8</v>
      </c>
      <c r="D1297" s="18" t="s">
        <v>817</v>
      </c>
      <c r="E1297" s="18" t="s">
        <v>816</v>
      </c>
      <c r="F1297" s="18">
        <v>336942.2</v>
      </c>
      <c r="G1297" s="18">
        <v>1271.48</v>
      </c>
      <c r="H1297" s="18">
        <v>58439</v>
      </c>
      <c r="I1297" s="18">
        <v>5817930</v>
      </c>
      <c r="J1297" s="18">
        <v>5817.93</v>
      </c>
      <c r="K1297" s="18">
        <v>63.77</v>
      </c>
    </row>
    <row r="1298" spans="1:11" x14ac:dyDescent="0.3">
      <c r="A1298" s="18" t="s">
        <v>201</v>
      </c>
      <c r="B1298" s="18" t="s">
        <v>818</v>
      </c>
      <c r="C1298" s="18" t="s">
        <v>13</v>
      </c>
      <c r="D1298" s="18" t="s">
        <v>812</v>
      </c>
      <c r="E1298" s="18" t="s">
        <v>811</v>
      </c>
      <c r="F1298" s="18">
        <v>86913.12</v>
      </c>
      <c r="G1298" s="18">
        <v>3104.04</v>
      </c>
      <c r="H1298" s="18">
        <v>58439</v>
      </c>
      <c r="I1298" s="18">
        <v>5817930</v>
      </c>
      <c r="J1298" s="18">
        <v>5817.93</v>
      </c>
      <c r="K1298" s="18">
        <v>63.77</v>
      </c>
    </row>
    <row r="1299" spans="1:11" x14ac:dyDescent="0.3">
      <c r="A1299" s="18" t="s">
        <v>201</v>
      </c>
      <c r="B1299" s="18" t="s">
        <v>12</v>
      </c>
      <c r="C1299" s="18" t="s">
        <v>8</v>
      </c>
      <c r="D1299" s="18" t="s">
        <v>812</v>
      </c>
      <c r="E1299" s="18" t="s">
        <v>811</v>
      </c>
      <c r="F1299" s="18">
        <v>18245.36</v>
      </c>
      <c r="G1299" s="18">
        <v>651.62</v>
      </c>
      <c r="H1299" s="18">
        <v>58439</v>
      </c>
      <c r="I1299" s="18">
        <v>5817930</v>
      </c>
      <c r="J1299" s="18">
        <v>5817.93</v>
      </c>
      <c r="K1299" s="18">
        <v>63.77</v>
      </c>
    </row>
    <row r="1300" spans="1:11" x14ac:dyDescent="0.3">
      <c r="A1300" s="18" t="s">
        <v>201</v>
      </c>
      <c r="B1300" s="18" t="s">
        <v>815</v>
      </c>
      <c r="C1300" s="18" t="s">
        <v>23</v>
      </c>
      <c r="D1300" s="18" t="s">
        <v>812</v>
      </c>
      <c r="E1300" s="18" t="s">
        <v>813</v>
      </c>
      <c r="F1300" s="18">
        <v>369.5</v>
      </c>
      <c r="G1300" s="18">
        <v>369.5</v>
      </c>
      <c r="H1300" s="18">
        <v>58439</v>
      </c>
      <c r="I1300" s="18">
        <v>5817930</v>
      </c>
      <c r="J1300" s="18">
        <v>5817.93</v>
      </c>
      <c r="K1300" s="18">
        <v>63.77</v>
      </c>
    </row>
    <row r="1301" spans="1:11" x14ac:dyDescent="0.3">
      <c r="A1301" s="18" t="s">
        <v>201</v>
      </c>
      <c r="B1301" s="18" t="s">
        <v>809</v>
      </c>
      <c r="C1301" s="18" t="s">
        <v>34</v>
      </c>
      <c r="D1301" s="18" t="s">
        <v>810</v>
      </c>
      <c r="E1301" s="18" t="s">
        <v>811</v>
      </c>
      <c r="F1301" s="18">
        <v>82530.840000000011</v>
      </c>
      <c r="G1301" s="18">
        <v>2947.53</v>
      </c>
      <c r="H1301" s="18">
        <v>58439</v>
      </c>
      <c r="I1301" s="18">
        <v>5817930</v>
      </c>
      <c r="J1301" s="18">
        <v>5817.93</v>
      </c>
      <c r="K1301" s="18">
        <v>63.77</v>
      </c>
    </row>
    <row r="1302" spans="1:11" x14ac:dyDescent="0.3">
      <c r="A1302" s="18" t="s">
        <v>201</v>
      </c>
      <c r="B1302" s="18" t="s">
        <v>818</v>
      </c>
      <c r="C1302" s="18" t="s">
        <v>23</v>
      </c>
      <c r="D1302" s="18" t="s">
        <v>810</v>
      </c>
      <c r="E1302" s="18" t="s">
        <v>813</v>
      </c>
      <c r="F1302" s="18">
        <v>1919.26</v>
      </c>
      <c r="G1302" s="18">
        <v>1919.26</v>
      </c>
      <c r="H1302" s="18">
        <v>58439</v>
      </c>
      <c r="I1302" s="18">
        <v>5817930</v>
      </c>
      <c r="J1302" s="18">
        <v>5817.93</v>
      </c>
      <c r="K1302" s="18">
        <v>63.77</v>
      </c>
    </row>
    <row r="1303" spans="1:11" x14ac:dyDescent="0.3">
      <c r="A1303" s="18" t="s">
        <v>192</v>
      </c>
      <c r="B1303" s="18" t="s">
        <v>814</v>
      </c>
      <c r="C1303" s="18" t="s">
        <v>34</v>
      </c>
      <c r="D1303" s="18" t="s">
        <v>812</v>
      </c>
      <c r="E1303" s="18" t="s">
        <v>813</v>
      </c>
      <c r="F1303" s="18">
        <v>4336.6087244962846</v>
      </c>
      <c r="G1303" s="18">
        <v>4336.6087244962846</v>
      </c>
      <c r="H1303" s="18">
        <v>43227</v>
      </c>
      <c r="I1303" s="18">
        <v>5199530</v>
      </c>
      <c r="J1303" s="18">
        <v>5199.53</v>
      </c>
      <c r="K1303" s="18">
        <v>44.09</v>
      </c>
    </row>
    <row r="1304" spans="1:11" x14ac:dyDescent="0.3">
      <c r="A1304" s="18" t="s">
        <v>192</v>
      </c>
      <c r="B1304" s="18" t="s">
        <v>814</v>
      </c>
      <c r="C1304" s="18" t="s">
        <v>8</v>
      </c>
      <c r="D1304" s="18" t="s">
        <v>812</v>
      </c>
      <c r="E1304" s="18" t="s">
        <v>811</v>
      </c>
      <c r="F1304" s="18">
        <v>70612.697223782394</v>
      </c>
      <c r="G1304" s="18">
        <v>2521.8820437065142</v>
      </c>
      <c r="H1304" s="18">
        <v>43227</v>
      </c>
      <c r="I1304" s="18">
        <v>5199530</v>
      </c>
      <c r="J1304" s="18">
        <v>5199.53</v>
      </c>
      <c r="K1304" s="18">
        <v>44.09</v>
      </c>
    </row>
    <row r="1305" spans="1:11" x14ac:dyDescent="0.3">
      <c r="A1305" s="18" t="s">
        <v>192</v>
      </c>
      <c r="B1305" s="18" t="s">
        <v>818</v>
      </c>
      <c r="C1305" s="18" t="s">
        <v>8</v>
      </c>
      <c r="D1305" s="18" t="s">
        <v>810</v>
      </c>
      <c r="E1305" s="18" t="s">
        <v>813</v>
      </c>
      <c r="F1305" s="18">
        <v>1694.1939153529991</v>
      </c>
      <c r="G1305" s="18">
        <v>1694.1939153529991</v>
      </c>
      <c r="H1305" s="18">
        <v>43227</v>
      </c>
      <c r="I1305" s="18">
        <v>5199530</v>
      </c>
      <c r="J1305" s="18">
        <v>5199.53</v>
      </c>
      <c r="K1305" s="18">
        <v>44.09</v>
      </c>
    </row>
    <row r="1306" spans="1:11" x14ac:dyDescent="0.3">
      <c r="A1306" s="18" t="s">
        <v>192</v>
      </c>
      <c r="B1306" s="18" t="s">
        <v>809</v>
      </c>
      <c r="C1306" s="18" t="s">
        <v>34</v>
      </c>
      <c r="D1306" s="18" t="s">
        <v>817</v>
      </c>
      <c r="E1306" s="18" t="s">
        <v>811</v>
      </c>
      <c r="F1306" s="18">
        <v>92315.52311710357</v>
      </c>
      <c r="G1306" s="18">
        <v>3296.9829684679848</v>
      </c>
      <c r="H1306" s="18">
        <v>43227</v>
      </c>
      <c r="I1306" s="18">
        <v>5199530</v>
      </c>
      <c r="J1306" s="18">
        <v>5199.53</v>
      </c>
      <c r="K1306" s="18">
        <v>44.09</v>
      </c>
    </row>
    <row r="1307" spans="1:11" x14ac:dyDescent="0.3">
      <c r="A1307" s="18" t="s">
        <v>192</v>
      </c>
      <c r="B1307" s="18" t="s">
        <v>818</v>
      </c>
      <c r="C1307" s="18" t="s">
        <v>8</v>
      </c>
      <c r="D1307" s="18" t="s">
        <v>812</v>
      </c>
      <c r="E1307" s="18" t="s">
        <v>813</v>
      </c>
      <c r="F1307" s="18">
        <v>125.18</v>
      </c>
      <c r="G1307" s="18">
        <v>125.18</v>
      </c>
      <c r="H1307" s="18">
        <v>43227</v>
      </c>
      <c r="I1307" s="18">
        <v>5199530</v>
      </c>
      <c r="J1307" s="18">
        <v>5199.53</v>
      </c>
      <c r="K1307" s="18">
        <v>44.09</v>
      </c>
    </row>
    <row r="1308" spans="1:11" x14ac:dyDescent="0.3">
      <c r="A1308" s="18" t="s">
        <v>192</v>
      </c>
      <c r="B1308" s="18" t="s">
        <v>818</v>
      </c>
      <c r="C1308" s="18" t="s">
        <v>13</v>
      </c>
      <c r="D1308" s="18" t="s">
        <v>812</v>
      </c>
      <c r="E1308" s="18" t="s">
        <v>816</v>
      </c>
      <c r="F1308" s="18">
        <v>1093715.8492141559</v>
      </c>
      <c r="G1308" s="18">
        <v>4127.2296196760599</v>
      </c>
      <c r="H1308" s="18">
        <v>43227</v>
      </c>
      <c r="I1308" s="18">
        <v>5199530</v>
      </c>
      <c r="J1308" s="18">
        <v>5199.53</v>
      </c>
      <c r="K1308" s="18">
        <v>44.09</v>
      </c>
    </row>
    <row r="1309" spans="1:11" x14ac:dyDescent="0.3">
      <c r="A1309" s="18" t="s">
        <v>192</v>
      </c>
      <c r="B1309" s="18" t="s">
        <v>815</v>
      </c>
      <c r="C1309" s="18" t="s">
        <v>34</v>
      </c>
      <c r="D1309" s="18" t="s">
        <v>812</v>
      </c>
      <c r="E1309" s="18" t="s">
        <v>811</v>
      </c>
      <c r="F1309" s="18">
        <v>136502.80000000002</v>
      </c>
      <c r="G1309" s="18">
        <v>4875.1000000000004</v>
      </c>
      <c r="H1309" s="18">
        <v>43227</v>
      </c>
      <c r="I1309" s="18">
        <v>5199530</v>
      </c>
      <c r="J1309" s="18">
        <v>5199.53</v>
      </c>
      <c r="K1309" s="18">
        <v>44.09</v>
      </c>
    </row>
    <row r="1310" spans="1:11" x14ac:dyDescent="0.3">
      <c r="A1310" s="18" t="s">
        <v>192</v>
      </c>
      <c r="B1310" s="18" t="s">
        <v>809</v>
      </c>
      <c r="C1310" s="18" t="s">
        <v>23</v>
      </c>
      <c r="D1310" s="18" t="s">
        <v>812</v>
      </c>
      <c r="E1310" s="18" t="s">
        <v>813</v>
      </c>
      <c r="F1310" s="18">
        <v>730.13</v>
      </c>
      <c r="G1310" s="18">
        <v>730.13</v>
      </c>
      <c r="H1310" s="18">
        <v>43227</v>
      </c>
      <c r="I1310" s="18">
        <v>5199530</v>
      </c>
      <c r="J1310" s="18">
        <v>5199.53</v>
      </c>
      <c r="K1310" s="18">
        <v>44.09</v>
      </c>
    </row>
    <row r="1311" spans="1:11" x14ac:dyDescent="0.3">
      <c r="A1311" s="18" t="s">
        <v>192</v>
      </c>
      <c r="B1311" s="18" t="s">
        <v>815</v>
      </c>
      <c r="C1311" s="18" t="s">
        <v>34</v>
      </c>
      <c r="D1311" s="18" t="s">
        <v>810</v>
      </c>
      <c r="E1311" s="18" t="s">
        <v>813</v>
      </c>
      <c r="F1311" s="18">
        <v>2515.67</v>
      </c>
      <c r="G1311" s="18">
        <v>2515.67</v>
      </c>
      <c r="H1311" s="18">
        <v>43227</v>
      </c>
      <c r="I1311" s="18">
        <v>5199530</v>
      </c>
      <c r="J1311" s="18">
        <v>5199.53</v>
      </c>
      <c r="K1311" s="18">
        <v>44.09</v>
      </c>
    </row>
    <row r="1312" spans="1:11" x14ac:dyDescent="0.3">
      <c r="A1312" s="18" t="s">
        <v>112</v>
      </c>
      <c r="B1312" s="18" t="s">
        <v>818</v>
      </c>
      <c r="C1312" s="18" t="s">
        <v>23</v>
      </c>
      <c r="D1312" s="18" t="s">
        <v>812</v>
      </c>
      <c r="E1312" s="18" t="s">
        <v>816</v>
      </c>
      <c r="F1312" s="18">
        <v>492452.14999999997</v>
      </c>
      <c r="G1312" s="18">
        <v>1858.31</v>
      </c>
      <c r="H1312" s="18">
        <v>43294</v>
      </c>
      <c r="I1312" s="18">
        <v>3802130</v>
      </c>
      <c r="J1312" s="18">
        <v>3802.13</v>
      </c>
      <c r="K1312" s="18">
        <v>45.84</v>
      </c>
    </row>
    <row r="1313" spans="1:11" x14ac:dyDescent="0.3">
      <c r="A1313" s="18" t="s">
        <v>112</v>
      </c>
      <c r="B1313" s="18" t="s">
        <v>815</v>
      </c>
      <c r="C1313" s="18" t="s">
        <v>34</v>
      </c>
      <c r="D1313" s="18" t="s">
        <v>812</v>
      </c>
      <c r="E1313" s="18" t="s">
        <v>816</v>
      </c>
      <c r="F1313" s="18">
        <v>643081.11569941998</v>
      </c>
      <c r="G1313" s="18">
        <v>2426.7211913185661</v>
      </c>
      <c r="H1313" s="18">
        <v>43294</v>
      </c>
      <c r="I1313" s="18">
        <v>3802130</v>
      </c>
      <c r="J1313" s="18">
        <v>3802.13</v>
      </c>
      <c r="K1313" s="18">
        <v>45.84</v>
      </c>
    </row>
    <row r="1314" spans="1:11" x14ac:dyDescent="0.3">
      <c r="A1314" s="18" t="s">
        <v>112</v>
      </c>
      <c r="B1314" s="18" t="s">
        <v>818</v>
      </c>
      <c r="C1314" s="18" t="s">
        <v>8</v>
      </c>
      <c r="D1314" s="18" t="s">
        <v>812</v>
      </c>
      <c r="E1314" s="18" t="s">
        <v>813</v>
      </c>
      <c r="F1314" s="18">
        <v>4038.18</v>
      </c>
      <c r="G1314" s="18">
        <v>4038.18</v>
      </c>
      <c r="H1314" s="18">
        <v>43294</v>
      </c>
      <c r="I1314" s="18">
        <v>3802130</v>
      </c>
      <c r="J1314" s="18">
        <v>3802.13</v>
      </c>
      <c r="K1314" s="18">
        <v>45.84</v>
      </c>
    </row>
    <row r="1315" spans="1:11" x14ac:dyDescent="0.3">
      <c r="A1315" s="18" t="s">
        <v>112</v>
      </c>
      <c r="B1315" s="18" t="s">
        <v>809</v>
      </c>
      <c r="C1315" s="18" t="s">
        <v>34</v>
      </c>
      <c r="D1315" s="18" t="s">
        <v>812</v>
      </c>
      <c r="E1315" s="18" t="s">
        <v>811</v>
      </c>
      <c r="F1315" s="18">
        <v>58231.32</v>
      </c>
      <c r="G1315" s="18">
        <v>2079.69</v>
      </c>
      <c r="H1315" s="18">
        <v>43294</v>
      </c>
      <c r="I1315" s="18">
        <v>3802130</v>
      </c>
      <c r="J1315" s="18">
        <v>3802.13</v>
      </c>
      <c r="K1315" s="18">
        <v>45.84</v>
      </c>
    </row>
    <row r="1316" spans="1:11" x14ac:dyDescent="0.3">
      <c r="A1316" s="18" t="s">
        <v>112</v>
      </c>
      <c r="B1316" s="18" t="s">
        <v>814</v>
      </c>
      <c r="C1316" s="18" t="s">
        <v>23</v>
      </c>
      <c r="D1316" s="18" t="s">
        <v>817</v>
      </c>
      <c r="E1316" s="18" t="s">
        <v>816</v>
      </c>
      <c r="F1316" s="18">
        <v>1285681.95</v>
      </c>
      <c r="G1316" s="18">
        <v>4851.63</v>
      </c>
      <c r="H1316" s="18">
        <v>43294</v>
      </c>
      <c r="I1316" s="18">
        <v>3802130</v>
      </c>
      <c r="J1316" s="18">
        <v>3802.13</v>
      </c>
      <c r="K1316" s="18">
        <v>45.84</v>
      </c>
    </row>
    <row r="1317" spans="1:11" x14ac:dyDescent="0.3">
      <c r="A1317" s="18" t="s">
        <v>112</v>
      </c>
      <c r="B1317" s="18" t="s">
        <v>12</v>
      </c>
      <c r="C1317" s="18" t="s">
        <v>23</v>
      </c>
      <c r="D1317" s="18" t="s">
        <v>817</v>
      </c>
      <c r="E1317" s="18" t="s">
        <v>813</v>
      </c>
      <c r="F1317" s="18">
        <v>3506.46</v>
      </c>
      <c r="G1317" s="18">
        <v>3506.46</v>
      </c>
      <c r="H1317" s="18">
        <v>43294</v>
      </c>
      <c r="I1317" s="18">
        <v>3802130</v>
      </c>
      <c r="J1317" s="18">
        <v>3802.13</v>
      </c>
      <c r="K1317" s="18">
        <v>45.84</v>
      </c>
    </row>
    <row r="1318" spans="1:11" x14ac:dyDescent="0.3">
      <c r="A1318" s="18" t="s">
        <v>112</v>
      </c>
      <c r="B1318" s="18" t="s">
        <v>12</v>
      </c>
      <c r="C1318" s="18" t="s">
        <v>13</v>
      </c>
      <c r="D1318" s="18" t="s">
        <v>817</v>
      </c>
      <c r="E1318" s="18" t="s">
        <v>816</v>
      </c>
      <c r="F1318" s="18">
        <v>764548.9456097451</v>
      </c>
      <c r="G1318" s="18">
        <v>2885.0903607914911</v>
      </c>
      <c r="H1318" s="18">
        <v>43294</v>
      </c>
      <c r="I1318" s="18">
        <v>3802130</v>
      </c>
      <c r="J1318" s="18">
        <v>3802.13</v>
      </c>
      <c r="K1318" s="18">
        <v>45.84</v>
      </c>
    </row>
    <row r="1319" spans="1:11" x14ac:dyDescent="0.3">
      <c r="A1319" s="18" t="s">
        <v>112</v>
      </c>
      <c r="B1319" s="18" t="s">
        <v>815</v>
      </c>
      <c r="C1319" s="18" t="s">
        <v>34</v>
      </c>
      <c r="D1319" s="18" t="s">
        <v>810</v>
      </c>
      <c r="E1319" s="18" t="s">
        <v>811</v>
      </c>
      <c r="F1319" s="18">
        <v>136975.16</v>
      </c>
      <c r="G1319" s="18">
        <v>4891.97</v>
      </c>
      <c r="H1319" s="18">
        <v>43294</v>
      </c>
      <c r="I1319" s="18">
        <v>3802130</v>
      </c>
      <c r="J1319" s="18">
        <v>3802.13</v>
      </c>
      <c r="K1319" s="18">
        <v>45.84</v>
      </c>
    </row>
    <row r="1320" spans="1:11" x14ac:dyDescent="0.3">
      <c r="A1320" s="18" t="s">
        <v>112</v>
      </c>
      <c r="B1320" s="18" t="s">
        <v>814</v>
      </c>
      <c r="C1320" s="18" t="s">
        <v>34</v>
      </c>
      <c r="D1320" s="18" t="s">
        <v>812</v>
      </c>
      <c r="E1320" s="18" t="s">
        <v>816</v>
      </c>
      <c r="F1320" s="18">
        <v>287999.34999999998</v>
      </c>
      <c r="G1320" s="18">
        <v>1086.79</v>
      </c>
      <c r="H1320" s="18">
        <v>43294</v>
      </c>
      <c r="I1320" s="18">
        <v>3802130</v>
      </c>
      <c r="J1320" s="18">
        <v>3802.13</v>
      </c>
      <c r="K1320" s="18">
        <v>45.84</v>
      </c>
    </row>
    <row r="1321" spans="1:11" x14ac:dyDescent="0.3">
      <c r="A1321" s="18" t="s">
        <v>157</v>
      </c>
      <c r="B1321" s="18" t="s">
        <v>815</v>
      </c>
      <c r="C1321" s="18" t="s">
        <v>23</v>
      </c>
      <c r="D1321" s="18" t="s">
        <v>812</v>
      </c>
      <c r="E1321" s="18" t="s">
        <v>816</v>
      </c>
      <c r="F1321" s="18">
        <v>515499.2</v>
      </c>
      <c r="G1321" s="18">
        <v>1945.28</v>
      </c>
      <c r="H1321" s="18">
        <v>76544</v>
      </c>
      <c r="I1321" s="18">
        <v>8632770</v>
      </c>
      <c r="J1321" s="18">
        <v>8632.77</v>
      </c>
      <c r="K1321" s="18">
        <v>12.87</v>
      </c>
    </row>
    <row r="1322" spans="1:11" x14ac:dyDescent="0.3">
      <c r="A1322" s="18" t="s">
        <v>157</v>
      </c>
      <c r="B1322" s="18" t="s">
        <v>12</v>
      </c>
      <c r="C1322" s="18" t="s">
        <v>13</v>
      </c>
      <c r="D1322" s="18" t="s">
        <v>817</v>
      </c>
      <c r="E1322" s="18" t="s">
        <v>816</v>
      </c>
      <c r="F1322" s="18">
        <v>670285.70000000007</v>
      </c>
      <c r="G1322" s="18">
        <v>2529.38</v>
      </c>
      <c r="H1322" s="18">
        <v>76544</v>
      </c>
      <c r="I1322" s="18">
        <v>8632770</v>
      </c>
      <c r="J1322" s="18">
        <v>8632.77</v>
      </c>
      <c r="K1322" s="18">
        <v>12.87</v>
      </c>
    </row>
    <row r="1323" spans="1:11" x14ac:dyDescent="0.3">
      <c r="A1323" s="18" t="s">
        <v>157</v>
      </c>
      <c r="B1323" s="18" t="s">
        <v>12</v>
      </c>
      <c r="C1323" s="18" t="s">
        <v>13</v>
      </c>
      <c r="D1323" s="18" t="s">
        <v>817</v>
      </c>
      <c r="E1323" s="18" t="s">
        <v>816</v>
      </c>
      <c r="F1323" s="18">
        <v>962718.5</v>
      </c>
      <c r="G1323" s="18">
        <v>3632.9</v>
      </c>
      <c r="H1323" s="18">
        <v>76544</v>
      </c>
      <c r="I1323" s="18">
        <v>8632770</v>
      </c>
      <c r="J1323" s="18">
        <v>8632.77</v>
      </c>
      <c r="K1323" s="18">
        <v>12.87</v>
      </c>
    </row>
    <row r="1324" spans="1:11" x14ac:dyDescent="0.3">
      <c r="A1324" s="18" t="s">
        <v>157</v>
      </c>
      <c r="B1324" s="18" t="s">
        <v>815</v>
      </c>
      <c r="C1324" s="18" t="s">
        <v>34</v>
      </c>
      <c r="D1324" s="18" t="s">
        <v>817</v>
      </c>
      <c r="E1324" s="18" t="s">
        <v>813</v>
      </c>
      <c r="F1324" s="18">
        <v>808.96</v>
      </c>
      <c r="G1324" s="18">
        <v>808.96</v>
      </c>
      <c r="H1324" s="18">
        <v>76544</v>
      </c>
      <c r="I1324" s="18">
        <v>8632770</v>
      </c>
      <c r="J1324" s="18">
        <v>8632.77</v>
      </c>
      <c r="K1324" s="18">
        <v>12.87</v>
      </c>
    </row>
    <row r="1325" spans="1:11" x14ac:dyDescent="0.3">
      <c r="A1325" s="18" t="s">
        <v>157</v>
      </c>
      <c r="B1325" s="18" t="s">
        <v>814</v>
      </c>
      <c r="C1325" s="18" t="s">
        <v>23</v>
      </c>
      <c r="D1325" s="18" t="s">
        <v>817</v>
      </c>
      <c r="E1325" s="18" t="s">
        <v>816</v>
      </c>
      <c r="F1325" s="18">
        <v>1123047.0816291356</v>
      </c>
      <c r="G1325" s="18">
        <v>4237.9135155816439</v>
      </c>
      <c r="H1325" s="18">
        <v>76544</v>
      </c>
      <c r="I1325" s="18">
        <v>8632770</v>
      </c>
      <c r="J1325" s="18">
        <v>8632.77</v>
      </c>
      <c r="K1325" s="18">
        <v>12.87</v>
      </c>
    </row>
    <row r="1326" spans="1:11" x14ac:dyDescent="0.3">
      <c r="A1326" s="18" t="s">
        <v>157</v>
      </c>
      <c r="B1326" s="18" t="s">
        <v>818</v>
      </c>
      <c r="C1326" s="18" t="s">
        <v>8</v>
      </c>
      <c r="D1326" s="18" t="s">
        <v>812</v>
      </c>
      <c r="E1326" s="18" t="s">
        <v>811</v>
      </c>
      <c r="F1326" s="18">
        <v>51534.970979917765</v>
      </c>
      <c r="G1326" s="18">
        <v>1840.5346778542059</v>
      </c>
      <c r="H1326" s="18">
        <v>76544</v>
      </c>
      <c r="I1326" s="18">
        <v>8632770</v>
      </c>
      <c r="J1326" s="18">
        <v>8632.77</v>
      </c>
      <c r="K1326" s="18">
        <v>12.87</v>
      </c>
    </row>
    <row r="1327" spans="1:11" x14ac:dyDescent="0.3">
      <c r="A1327" s="18" t="s">
        <v>157</v>
      </c>
      <c r="B1327" s="18" t="s">
        <v>818</v>
      </c>
      <c r="C1327" s="18" t="s">
        <v>23</v>
      </c>
      <c r="D1327" s="18" t="s">
        <v>817</v>
      </c>
      <c r="E1327" s="18" t="s">
        <v>811</v>
      </c>
      <c r="F1327" s="18">
        <v>65964.36</v>
      </c>
      <c r="G1327" s="18">
        <v>2355.87</v>
      </c>
      <c r="H1327" s="18">
        <v>76544</v>
      </c>
      <c r="I1327" s="18">
        <v>8632770</v>
      </c>
      <c r="J1327" s="18">
        <v>8632.77</v>
      </c>
      <c r="K1327" s="18">
        <v>12.87</v>
      </c>
    </row>
    <row r="1328" spans="1:11" x14ac:dyDescent="0.3">
      <c r="A1328" s="18" t="s">
        <v>157</v>
      </c>
      <c r="B1328" s="18" t="s">
        <v>815</v>
      </c>
      <c r="C1328" s="18" t="s">
        <v>34</v>
      </c>
      <c r="D1328" s="18" t="s">
        <v>812</v>
      </c>
      <c r="E1328" s="18" t="s">
        <v>811</v>
      </c>
      <c r="F1328" s="18">
        <v>36257.760000000002</v>
      </c>
      <c r="G1328" s="18">
        <v>1294.92</v>
      </c>
      <c r="H1328" s="18">
        <v>76544</v>
      </c>
      <c r="I1328" s="18">
        <v>8632770</v>
      </c>
      <c r="J1328" s="18">
        <v>8632.77</v>
      </c>
      <c r="K1328" s="18">
        <v>12.87</v>
      </c>
    </row>
    <row r="1329" spans="1:11" x14ac:dyDescent="0.3">
      <c r="A1329" s="18" t="s">
        <v>157</v>
      </c>
      <c r="B1329" s="18" t="s">
        <v>818</v>
      </c>
      <c r="C1329" s="18" t="s">
        <v>8</v>
      </c>
      <c r="D1329" s="18" t="s">
        <v>812</v>
      </c>
      <c r="E1329" s="18" t="s">
        <v>816</v>
      </c>
      <c r="F1329" s="18">
        <v>228575.75</v>
      </c>
      <c r="G1329" s="18">
        <v>862.55</v>
      </c>
      <c r="H1329" s="18">
        <v>76544</v>
      </c>
      <c r="I1329" s="18">
        <v>8632770</v>
      </c>
      <c r="J1329" s="18">
        <v>8632.77</v>
      </c>
      <c r="K1329" s="18">
        <v>12.87</v>
      </c>
    </row>
    <row r="1330" spans="1:11" x14ac:dyDescent="0.3">
      <c r="A1330" s="18" t="s">
        <v>43</v>
      </c>
      <c r="B1330" s="18" t="s">
        <v>815</v>
      </c>
      <c r="C1330" s="18" t="s">
        <v>8</v>
      </c>
      <c r="D1330" s="18" t="s">
        <v>812</v>
      </c>
      <c r="E1330" s="18" t="s">
        <v>813</v>
      </c>
      <c r="F1330" s="18">
        <v>2741.92</v>
      </c>
      <c r="G1330" s="18">
        <v>2741.92</v>
      </c>
      <c r="H1330" s="18">
        <v>41168</v>
      </c>
      <c r="I1330" s="18">
        <v>8226770</v>
      </c>
      <c r="J1330" s="18">
        <v>8226.77</v>
      </c>
      <c r="K1330" s="18">
        <v>42.55</v>
      </c>
    </row>
    <row r="1331" spans="1:11" x14ac:dyDescent="0.3">
      <c r="A1331" s="18" t="s">
        <v>43</v>
      </c>
      <c r="B1331" s="18" t="s">
        <v>814</v>
      </c>
      <c r="C1331" s="18" t="s">
        <v>23</v>
      </c>
      <c r="D1331" s="18" t="s">
        <v>817</v>
      </c>
      <c r="E1331" s="18" t="s">
        <v>813</v>
      </c>
      <c r="F1331" s="18">
        <v>1161.74</v>
      </c>
      <c r="G1331" s="18">
        <v>1161.74</v>
      </c>
      <c r="H1331" s="18">
        <v>41168</v>
      </c>
      <c r="I1331" s="18">
        <v>8226770</v>
      </c>
      <c r="J1331" s="18">
        <v>8226.77</v>
      </c>
      <c r="K1331" s="18">
        <v>42.55</v>
      </c>
    </row>
    <row r="1332" spans="1:11" x14ac:dyDescent="0.3">
      <c r="A1332" s="18" t="s">
        <v>43</v>
      </c>
      <c r="B1332" s="18" t="s">
        <v>12</v>
      </c>
      <c r="C1332" s="18" t="s">
        <v>23</v>
      </c>
      <c r="D1332" s="18" t="s">
        <v>817</v>
      </c>
      <c r="E1332" s="18" t="s">
        <v>813</v>
      </c>
      <c r="F1332" s="18">
        <v>3487.09</v>
      </c>
      <c r="G1332" s="18">
        <v>3487.09</v>
      </c>
      <c r="H1332" s="18">
        <v>41168</v>
      </c>
      <c r="I1332" s="18">
        <v>8226770</v>
      </c>
      <c r="J1332" s="18">
        <v>8226.77</v>
      </c>
      <c r="K1332" s="18">
        <v>42.55</v>
      </c>
    </row>
    <row r="1333" spans="1:11" x14ac:dyDescent="0.3">
      <c r="A1333" s="18" t="s">
        <v>43</v>
      </c>
      <c r="B1333" s="18" t="s">
        <v>809</v>
      </c>
      <c r="C1333" s="18" t="s">
        <v>34</v>
      </c>
      <c r="D1333" s="18" t="s">
        <v>810</v>
      </c>
      <c r="E1333" s="18" t="s">
        <v>816</v>
      </c>
      <c r="F1333" s="18">
        <v>347886.7</v>
      </c>
      <c r="G1333" s="18">
        <v>1312.78</v>
      </c>
      <c r="H1333" s="18">
        <v>41168</v>
      </c>
      <c r="I1333" s="18">
        <v>8226770</v>
      </c>
      <c r="J1333" s="18">
        <v>8226.77</v>
      </c>
      <c r="K1333" s="18">
        <v>42.55</v>
      </c>
    </row>
    <row r="1334" spans="1:11" x14ac:dyDescent="0.3">
      <c r="A1334" s="18" t="s">
        <v>43</v>
      </c>
      <c r="B1334" s="18" t="s">
        <v>809</v>
      </c>
      <c r="C1334" s="18" t="s">
        <v>23</v>
      </c>
      <c r="D1334" s="18" t="s">
        <v>817</v>
      </c>
      <c r="E1334" s="18" t="s">
        <v>811</v>
      </c>
      <c r="F1334" s="18">
        <v>61910.444455698278</v>
      </c>
      <c r="G1334" s="18">
        <v>2211.0873019892242</v>
      </c>
      <c r="H1334" s="18">
        <v>41168</v>
      </c>
      <c r="I1334" s="18">
        <v>8226770</v>
      </c>
      <c r="J1334" s="18">
        <v>8226.77</v>
      </c>
      <c r="K1334" s="18">
        <v>42.55</v>
      </c>
    </row>
    <row r="1335" spans="1:11" x14ac:dyDescent="0.3">
      <c r="A1335" s="18" t="s">
        <v>43</v>
      </c>
      <c r="B1335" s="18" t="s">
        <v>815</v>
      </c>
      <c r="C1335" s="18" t="s">
        <v>13</v>
      </c>
      <c r="D1335" s="18" t="s">
        <v>812</v>
      </c>
      <c r="E1335" s="18" t="s">
        <v>813</v>
      </c>
      <c r="F1335" s="18">
        <v>1512.18</v>
      </c>
      <c r="G1335" s="18">
        <v>1512.18</v>
      </c>
      <c r="H1335" s="18">
        <v>41168</v>
      </c>
      <c r="I1335" s="18">
        <v>8226770</v>
      </c>
      <c r="J1335" s="18">
        <v>8226.77</v>
      </c>
      <c r="K1335" s="18">
        <v>42.55</v>
      </c>
    </row>
    <row r="1336" spans="1:11" x14ac:dyDescent="0.3">
      <c r="A1336" s="18" t="s">
        <v>43</v>
      </c>
      <c r="B1336" s="18" t="s">
        <v>809</v>
      </c>
      <c r="C1336" s="18" t="s">
        <v>13</v>
      </c>
      <c r="D1336" s="18" t="s">
        <v>817</v>
      </c>
      <c r="E1336" s="18" t="s">
        <v>813</v>
      </c>
      <c r="F1336" s="18">
        <v>2018.44</v>
      </c>
      <c r="G1336" s="18">
        <v>2018.44</v>
      </c>
      <c r="H1336" s="18">
        <v>41168</v>
      </c>
      <c r="I1336" s="18">
        <v>8226770</v>
      </c>
      <c r="J1336" s="18">
        <v>8226.77</v>
      </c>
      <c r="K1336" s="18">
        <v>42.55</v>
      </c>
    </row>
    <row r="1337" spans="1:11" x14ac:dyDescent="0.3">
      <c r="A1337" s="18" t="s">
        <v>44</v>
      </c>
      <c r="B1337" s="18" t="s">
        <v>12</v>
      </c>
      <c r="C1337" s="18" t="s">
        <v>23</v>
      </c>
      <c r="D1337" s="18" t="s">
        <v>817</v>
      </c>
      <c r="E1337" s="18" t="s">
        <v>813</v>
      </c>
      <c r="F1337" s="18">
        <v>738.4386323197657</v>
      </c>
      <c r="G1337" s="18">
        <v>738.4386323197657</v>
      </c>
      <c r="H1337" s="18">
        <v>16256</v>
      </c>
      <c r="I1337" s="18">
        <v>2127180</v>
      </c>
      <c r="J1337" s="18">
        <v>2127.1799999999998</v>
      </c>
      <c r="K1337" s="18">
        <v>38.94</v>
      </c>
    </row>
    <row r="1338" spans="1:11" x14ac:dyDescent="0.3">
      <c r="A1338" s="18" t="s">
        <v>44</v>
      </c>
      <c r="B1338" s="18" t="s">
        <v>809</v>
      </c>
      <c r="C1338" s="18" t="s">
        <v>8</v>
      </c>
      <c r="D1338" s="18" t="s">
        <v>812</v>
      </c>
      <c r="E1338" s="18" t="s">
        <v>811</v>
      </c>
      <c r="F1338" s="18">
        <v>16460.919999999998</v>
      </c>
      <c r="G1338" s="18">
        <v>587.89</v>
      </c>
      <c r="H1338" s="18">
        <v>16256</v>
      </c>
      <c r="I1338" s="18">
        <v>2127180</v>
      </c>
      <c r="J1338" s="18">
        <v>2127.1799999999998</v>
      </c>
      <c r="K1338" s="18">
        <v>38.94</v>
      </c>
    </row>
    <row r="1339" spans="1:11" x14ac:dyDescent="0.3">
      <c r="A1339" s="18" t="s">
        <v>44</v>
      </c>
      <c r="B1339" s="18" t="s">
        <v>12</v>
      </c>
      <c r="C1339" s="18" t="s">
        <v>13</v>
      </c>
      <c r="D1339" s="18" t="s">
        <v>810</v>
      </c>
      <c r="E1339" s="18" t="s">
        <v>816</v>
      </c>
      <c r="F1339" s="18">
        <v>518069.7</v>
      </c>
      <c r="G1339" s="18">
        <v>1954.98</v>
      </c>
      <c r="H1339" s="18">
        <v>16256</v>
      </c>
      <c r="I1339" s="18">
        <v>2127180</v>
      </c>
      <c r="J1339" s="18">
        <v>2127.1799999999998</v>
      </c>
      <c r="K1339" s="18">
        <v>38.94</v>
      </c>
    </row>
    <row r="1340" spans="1:11" x14ac:dyDescent="0.3">
      <c r="A1340" s="18" t="s">
        <v>44</v>
      </c>
      <c r="B1340" s="18" t="s">
        <v>809</v>
      </c>
      <c r="C1340" s="18" t="s">
        <v>23</v>
      </c>
      <c r="D1340" s="18" t="s">
        <v>817</v>
      </c>
      <c r="E1340" s="18" t="s">
        <v>816</v>
      </c>
      <c r="F1340" s="18">
        <v>39498.25</v>
      </c>
      <c r="G1340" s="18">
        <v>149.05000000000001</v>
      </c>
      <c r="H1340" s="18">
        <v>16256</v>
      </c>
      <c r="I1340" s="18">
        <v>2127180</v>
      </c>
      <c r="J1340" s="18">
        <v>2127.1799999999998</v>
      </c>
      <c r="K1340" s="18">
        <v>38.94</v>
      </c>
    </row>
    <row r="1341" spans="1:11" x14ac:dyDescent="0.3">
      <c r="A1341" s="18" t="s">
        <v>44</v>
      </c>
      <c r="B1341" s="18" t="s">
        <v>815</v>
      </c>
      <c r="C1341" s="18" t="s">
        <v>8</v>
      </c>
      <c r="D1341" s="18" t="s">
        <v>810</v>
      </c>
      <c r="E1341" s="18" t="s">
        <v>813</v>
      </c>
      <c r="F1341" s="18">
        <v>1158.6281640093871</v>
      </c>
      <c r="G1341" s="18">
        <v>1158.6281640093871</v>
      </c>
      <c r="H1341" s="18">
        <v>16256</v>
      </c>
      <c r="I1341" s="18">
        <v>2127180</v>
      </c>
      <c r="J1341" s="18">
        <v>2127.1799999999998</v>
      </c>
      <c r="K1341" s="18">
        <v>38.94</v>
      </c>
    </row>
    <row r="1342" spans="1:11" x14ac:dyDescent="0.3">
      <c r="A1342" s="18" t="s">
        <v>44</v>
      </c>
      <c r="B1342" s="18" t="s">
        <v>815</v>
      </c>
      <c r="C1342" s="18" t="s">
        <v>34</v>
      </c>
      <c r="D1342" s="18" t="s">
        <v>810</v>
      </c>
      <c r="E1342" s="18" t="s">
        <v>813</v>
      </c>
      <c r="F1342" s="18">
        <v>4031.94</v>
      </c>
      <c r="G1342" s="18">
        <v>4031.94</v>
      </c>
      <c r="H1342" s="18">
        <v>16256</v>
      </c>
      <c r="I1342" s="18">
        <v>2127180</v>
      </c>
      <c r="J1342" s="18">
        <v>2127.1799999999998</v>
      </c>
      <c r="K1342" s="18">
        <v>38.94</v>
      </c>
    </row>
    <row r="1343" spans="1:11" x14ac:dyDescent="0.3">
      <c r="A1343" s="18" t="s">
        <v>44</v>
      </c>
      <c r="B1343" s="18" t="s">
        <v>12</v>
      </c>
      <c r="C1343" s="18" t="s">
        <v>23</v>
      </c>
      <c r="D1343" s="18" t="s">
        <v>812</v>
      </c>
      <c r="E1343" s="18" t="s">
        <v>811</v>
      </c>
      <c r="F1343" s="18">
        <v>86588.599999999991</v>
      </c>
      <c r="G1343" s="18">
        <v>3092.45</v>
      </c>
      <c r="H1343" s="18">
        <v>16256</v>
      </c>
      <c r="I1343" s="18">
        <v>2127180</v>
      </c>
      <c r="J1343" s="18">
        <v>2127.1799999999998</v>
      </c>
      <c r="K1343" s="18">
        <v>38.94</v>
      </c>
    </row>
    <row r="1344" spans="1:11" x14ac:dyDescent="0.3">
      <c r="A1344" s="18" t="s">
        <v>44</v>
      </c>
      <c r="B1344" s="18" t="s">
        <v>809</v>
      </c>
      <c r="C1344" s="18" t="s">
        <v>34</v>
      </c>
      <c r="D1344" s="18" t="s">
        <v>817</v>
      </c>
      <c r="E1344" s="18" t="s">
        <v>813</v>
      </c>
      <c r="F1344" s="18">
        <v>4658.5376133505088</v>
      </c>
      <c r="G1344" s="18">
        <v>4658.5376133505088</v>
      </c>
      <c r="H1344" s="18">
        <v>16256</v>
      </c>
      <c r="I1344" s="18">
        <v>2127180</v>
      </c>
      <c r="J1344" s="18">
        <v>2127.1799999999998</v>
      </c>
      <c r="K1344" s="18">
        <v>38.94</v>
      </c>
    </row>
    <row r="1345" spans="1:11" x14ac:dyDescent="0.3">
      <c r="A1345" s="18" t="s">
        <v>86</v>
      </c>
      <c r="B1345" s="18" t="s">
        <v>12</v>
      </c>
      <c r="C1345" s="18" t="s">
        <v>13</v>
      </c>
      <c r="D1345" s="18" t="s">
        <v>810</v>
      </c>
      <c r="E1345" s="18" t="s">
        <v>811</v>
      </c>
      <c r="F1345" s="18">
        <v>120005.19999999998</v>
      </c>
      <c r="G1345" s="18">
        <v>4285.8999999999996</v>
      </c>
      <c r="H1345" s="18">
        <v>56531</v>
      </c>
      <c r="I1345" s="18">
        <v>8958070</v>
      </c>
      <c r="J1345" s="18">
        <v>8958.07</v>
      </c>
      <c r="K1345" s="18">
        <v>83.44</v>
      </c>
    </row>
    <row r="1346" spans="1:11" x14ac:dyDescent="0.3">
      <c r="A1346" s="18" t="s">
        <v>86</v>
      </c>
      <c r="B1346" s="18" t="s">
        <v>814</v>
      </c>
      <c r="C1346" s="18" t="s">
        <v>34</v>
      </c>
      <c r="D1346" s="18" t="s">
        <v>817</v>
      </c>
      <c r="E1346" s="18" t="s">
        <v>816</v>
      </c>
      <c r="F1346" s="18">
        <v>1180142.6944693397</v>
      </c>
      <c r="G1346" s="18">
        <v>4453.3686583748668</v>
      </c>
      <c r="H1346" s="18">
        <v>56531</v>
      </c>
      <c r="I1346" s="18">
        <v>8958070</v>
      </c>
      <c r="J1346" s="18">
        <v>8958.07</v>
      </c>
      <c r="K1346" s="18">
        <v>83.44</v>
      </c>
    </row>
    <row r="1347" spans="1:11" x14ac:dyDescent="0.3">
      <c r="A1347" s="18" t="s">
        <v>86</v>
      </c>
      <c r="B1347" s="18" t="s">
        <v>818</v>
      </c>
      <c r="C1347" s="18" t="s">
        <v>13</v>
      </c>
      <c r="D1347" s="18" t="s">
        <v>817</v>
      </c>
      <c r="E1347" s="18" t="s">
        <v>816</v>
      </c>
      <c r="F1347" s="18">
        <v>186649.20005764774</v>
      </c>
      <c r="G1347" s="18">
        <v>704.33660399112352</v>
      </c>
      <c r="H1347" s="18">
        <v>56531</v>
      </c>
      <c r="I1347" s="18">
        <v>8958070</v>
      </c>
      <c r="J1347" s="18">
        <v>8958.07</v>
      </c>
      <c r="K1347" s="18">
        <v>83.44</v>
      </c>
    </row>
    <row r="1348" spans="1:11" x14ac:dyDescent="0.3">
      <c r="A1348" s="18" t="s">
        <v>86</v>
      </c>
      <c r="B1348" s="18" t="s">
        <v>818</v>
      </c>
      <c r="C1348" s="18" t="s">
        <v>34</v>
      </c>
      <c r="D1348" s="18" t="s">
        <v>810</v>
      </c>
      <c r="E1348" s="18" t="s">
        <v>813</v>
      </c>
      <c r="F1348" s="18">
        <v>2731.22</v>
      </c>
      <c r="G1348" s="18">
        <v>2731.22</v>
      </c>
      <c r="H1348" s="18">
        <v>56531</v>
      </c>
      <c r="I1348" s="18">
        <v>8958070</v>
      </c>
      <c r="J1348" s="18">
        <v>8958.07</v>
      </c>
      <c r="K1348" s="18">
        <v>83.44</v>
      </c>
    </row>
    <row r="1349" spans="1:11" x14ac:dyDescent="0.3">
      <c r="A1349" s="18" t="s">
        <v>86</v>
      </c>
      <c r="B1349" s="18" t="s">
        <v>12</v>
      </c>
      <c r="C1349" s="18" t="s">
        <v>8</v>
      </c>
      <c r="D1349" s="18" t="s">
        <v>810</v>
      </c>
      <c r="E1349" s="18" t="s">
        <v>813</v>
      </c>
      <c r="F1349" s="18">
        <v>1331.9</v>
      </c>
      <c r="G1349" s="18">
        <v>1331.9</v>
      </c>
      <c r="H1349" s="18">
        <v>56531</v>
      </c>
      <c r="I1349" s="18">
        <v>8958070</v>
      </c>
      <c r="J1349" s="18">
        <v>8958.07</v>
      </c>
      <c r="K1349" s="18">
        <v>83.44</v>
      </c>
    </row>
    <row r="1350" spans="1:11" x14ac:dyDescent="0.3">
      <c r="A1350" s="18" t="s">
        <v>86</v>
      </c>
      <c r="B1350" s="18" t="s">
        <v>12</v>
      </c>
      <c r="C1350" s="18" t="s">
        <v>34</v>
      </c>
      <c r="D1350" s="18" t="s">
        <v>817</v>
      </c>
      <c r="E1350" s="18" t="s">
        <v>811</v>
      </c>
      <c r="F1350" s="18">
        <v>29882.318086351224</v>
      </c>
      <c r="G1350" s="18">
        <v>1067.2256459411151</v>
      </c>
      <c r="H1350" s="18">
        <v>56531</v>
      </c>
      <c r="I1350" s="18">
        <v>8958070</v>
      </c>
      <c r="J1350" s="18">
        <v>8958.07</v>
      </c>
      <c r="K1350" s="18">
        <v>83.44</v>
      </c>
    </row>
    <row r="1351" spans="1:11" x14ac:dyDescent="0.3">
      <c r="A1351" s="18" t="s">
        <v>86</v>
      </c>
      <c r="B1351" s="18" t="s">
        <v>818</v>
      </c>
      <c r="C1351" s="18" t="s">
        <v>34</v>
      </c>
      <c r="D1351" s="18" t="s">
        <v>810</v>
      </c>
      <c r="E1351" s="18" t="s">
        <v>813</v>
      </c>
      <c r="F1351" s="18">
        <v>3368.54</v>
      </c>
      <c r="G1351" s="18">
        <v>3368.54</v>
      </c>
      <c r="H1351" s="18">
        <v>56531</v>
      </c>
      <c r="I1351" s="18">
        <v>8958070</v>
      </c>
      <c r="J1351" s="18">
        <v>8958.07</v>
      </c>
      <c r="K1351" s="18">
        <v>83.44</v>
      </c>
    </row>
    <row r="1352" spans="1:11" x14ac:dyDescent="0.3">
      <c r="A1352" s="18" t="s">
        <v>86</v>
      </c>
      <c r="B1352" s="18" t="s">
        <v>814</v>
      </c>
      <c r="C1352" s="18" t="s">
        <v>23</v>
      </c>
      <c r="D1352" s="18" t="s">
        <v>812</v>
      </c>
      <c r="E1352" s="18" t="s">
        <v>816</v>
      </c>
      <c r="F1352" s="18">
        <v>774412.15</v>
      </c>
      <c r="G1352" s="18">
        <v>2922.31</v>
      </c>
      <c r="H1352" s="18">
        <v>56531</v>
      </c>
      <c r="I1352" s="18">
        <v>8958070</v>
      </c>
      <c r="J1352" s="18">
        <v>8958.07</v>
      </c>
      <c r="K1352" s="18">
        <v>83.44</v>
      </c>
    </row>
    <row r="1353" spans="1:11" x14ac:dyDescent="0.3">
      <c r="A1353" s="18" t="s">
        <v>86</v>
      </c>
      <c r="B1353" s="18" t="s">
        <v>815</v>
      </c>
      <c r="C1353" s="18" t="s">
        <v>8</v>
      </c>
      <c r="D1353" s="18" t="s">
        <v>817</v>
      </c>
      <c r="E1353" s="18" t="s">
        <v>811</v>
      </c>
      <c r="F1353" s="18">
        <v>132366.35999999999</v>
      </c>
      <c r="G1353" s="18">
        <v>4727.37</v>
      </c>
      <c r="H1353" s="18">
        <v>56531</v>
      </c>
      <c r="I1353" s="18">
        <v>8958070</v>
      </c>
      <c r="J1353" s="18">
        <v>8958.07</v>
      </c>
      <c r="K1353" s="18">
        <v>83.44</v>
      </c>
    </row>
    <row r="1354" spans="1:11" x14ac:dyDescent="0.3">
      <c r="A1354" s="18" t="s">
        <v>191</v>
      </c>
      <c r="B1354" s="18" t="s">
        <v>818</v>
      </c>
      <c r="C1354" s="18" t="s">
        <v>8</v>
      </c>
      <c r="D1354" s="18" t="s">
        <v>817</v>
      </c>
      <c r="E1354" s="18" t="s">
        <v>813</v>
      </c>
      <c r="F1354" s="18">
        <v>3436.000754463274</v>
      </c>
      <c r="G1354" s="18">
        <v>3436.000754463274</v>
      </c>
      <c r="H1354" s="18">
        <v>43346</v>
      </c>
      <c r="I1354" s="18">
        <v>5559120</v>
      </c>
      <c r="J1354" s="18">
        <v>5559.12</v>
      </c>
      <c r="K1354" s="18">
        <v>39.4</v>
      </c>
    </row>
    <row r="1355" spans="1:11" x14ac:dyDescent="0.3">
      <c r="A1355" s="18" t="s">
        <v>191</v>
      </c>
      <c r="B1355" s="18" t="s">
        <v>12</v>
      </c>
      <c r="C1355" s="18" t="s">
        <v>23</v>
      </c>
      <c r="D1355" s="18" t="s">
        <v>810</v>
      </c>
      <c r="E1355" s="18" t="s">
        <v>811</v>
      </c>
      <c r="F1355" s="18">
        <v>33534.903212367033</v>
      </c>
      <c r="G1355" s="18">
        <v>1197.675114727394</v>
      </c>
      <c r="H1355" s="18">
        <v>43346</v>
      </c>
      <c r="I1355" s="18">
        <v>5559120</v>
      </c>
      <c r="J1355" s="18">
        <v>5559.12</v>
      </c>
      <c r="K1355" s="18">
        <v>39.4</v>
      </c>
    </row>
    <row r="1356" spans="1:11" x14ac:dyDescent="0.3">
      <c r="A1356" s="18" t="s">
        <v>191</v>
      </c>
      <c r="B1356" s="18" t="s">
        <v>12</v>
      </c>
      <c r="C1356" s="18" t="s">
        <v>13</v>
      </c>
      <c r="D1356" s="18" t="s">
        <v>812</v>
      </c>
      <c r="E1356" s="18" t="s">
        <v>813</v>
      </c>
      <c r="F1356" s="18">
        <v>2753.65</v>
      </c>
      <c r="G1356" s="18">
        <v>2753.65</v>
      </c>
      <c r="H1356" s="18">
        <v>43346</v>
      </c>
      <c r="I1356" s="18">
        <v>5559120</v>
      </c>
      <c r="J1356" s="18">
        <v>5559.12</v>
      </c>
      <c r="K1356" s="18">
        <v>39.4</v>
      </c>
    </row>
    <row r="1357" spans="1:11" x14ac:dyDescent="0.3">
      <c r="A1357" s="18" t="s">
        <v>191</v>
      </c>
      <c r="B1357" s="18" t="s">
        <v>814</v>
      </c>
      <c r="C1357" s="18" t="s">
        <v>13</v>
      </c>
      <c r="D1357" s="18" t="s">
        <v>810</v>
      </c>
      <c r="E1357" s="18" t="s">
        <v>811</v>
      </c>
      <c r="F1357" s="18">
        <v>9095.5199999999986</v>
      </c>
      <c r="G1357" s="18">
        <v>324.83999999999997</v>
      </c>
      <c r="H1357" s="18">
        <v>43346</v>
      </c>
      <c r="I1357" s="18">
        <v>5559120</v>
      </c>
      <c r="J1357" s="18">
        <v>5559.12</v>
      </c>
      <c r="K1357" s="18">
        <v>39.4</v>
      </c>
    </row>
    <row r="1358" spans="1:11" x14ac:dyDescent="0.3">
      <c r="A1358" s="18" t="s">
        <v>191</v>
      </c>
      <c r="B1358" s="18" t="s">
        <v>12</v>
      </c>
      <c r="C1358" s="18" t="s">
        <v>34</v>
      </c>
      <c r="D1358" s="18" t="s">
        <v>812</v>
      </c>
      <c r="E1358" s="18" t="s">
        <v>811</v>
      </c>
      <c r="F1358" s="18">
        <v>74098.080000000002</v>
      </c>
      <c r="G1358" s="18">
        <v>2646.36</v>
      </c>
      <c r="H1358" s="18">
        <v>43346</v>
      </c>
      <c r="I1358" s="18">
        <v>5559120</v>
      </c>
      <c r="J1358" s="18">
        <v>5559.12</v>
      </c>
      <c r="K1358" s="18">
        <v>39.4</v>
      </c>
    </row>
    <row r="1359" spans="1:11" x14ac:dyDescent="0.3">
      <c r="A1359" s="18" t="s">
        <v>191</v>
      </c>
      <c r="B1359" s="18" t="s">
        <v>809</v>
      </c>
      <c r="C1359" s="18" t="s">
        <v>13</v>
      </c>
      <c r="D1359" s="18" t="s">
        <v>810</v>
      </c>
      <c r="E1359" s="18" t="s">
        <v>813</v>
      </c>
      <c r="F1359" s="18">
        <v>350.22</v>
      </c>
      <c r="G1359" s="18">
        <v>350.22</v>
      </c>
      <c r="H1359" s="18">
        <v>43346</v>
      </c>
      <c r="I1359" s="18">
        <v>5559120</v>
      </c>
      <c r="J1359" s="18">
        <v>5559.12</v>
      </c>
      <c r="K1359" s="18">
        <v>39.4</v>
      </c>
    </row>
    <row r="1360" spans="1:11" x14ac:dyDescent="0.3">
      <c r="A1360" s="18" t="s">
        <v>191</v>
      </c>
      <c r="B1360" s="18" t="s">
        <v>818</v>
      </c>
      <c r="C1360" s="18" t="s">
        <v>13</v>
      </c>
      <c r="D1360" s="18" t="s">
        <v>810</v>
      </c>
      <c r="E1360" s="18" t="s">
        <v>816</v>
      </c>
      <c r="F1360" s="18">
        <v>309315.95</v>
      </c>
      <c r="G1360" s="18">
        <v>1167.23</v>
      </c>
      <c r="H1360" s="18">
        <v>43346</v>
      </c>
      <c r="I1360" s="18">
        <v>5559120</v>
      </c>
      <c r="J1360" s="18">
        <v>5559.12</v>
      </c>
      <c r="K1360" s="18">
        <v>39.4</v>
      </c>
    </row>
    <row r="1361" spans="1:11" x14ac:dyDescent="0.3">
      <c r="A1361" s="18" t="s">
        <v>191</v>
      </c>
      <c r="B1361" s="18" t="s">
        <v>12</v>
      </c>
      <c r="C1361" s="18" t="s">
        <v>13</v>
      </c>
      <c r="D1361" s="18" t="s">
        <v>817</v>
      </c>
      <c r="E1361" s="18" t="s">
        <v>811</v>
      </c>
      <c r="F1361" s="18">
        <v>70854</v>
      </c>
      <c r="G1361" s="18">
        <v>2530.5</v>
      </c>
      <c r="H1361" s="18">
        <v>43346</v>
      </c>
      <c r="I1361" s="18">
        <v>5559120</v>
      </c>
      <c r="J1361" s="18">
        <v>5559.12</v>
      </c>
      <c r="K1361" s="18">
        <v>39.4</v>
      </c>
    </row>
    <row r="1362" spans="1:11" x14ac:dyDescent="0.3">
      <c r="A1362" s="18" t="s">
        <v>191</v>
      </c>
      <c r="B1362" s="18" t="s">
        <v>809</v>
      </c>
      <c r="C1362" s="18" t="s">
        <v>34</v>
      </c>
      <c r="D1362" s="18" t="s">
        <v>812</v>
      </c>
      <c r="E1362" s="18" t="s">
        <v>813</v>
      </c>
      <c r="F1362" s="18">
        <v>3682.56</v>
      </c>
      <c r="G1362" s="18">
        <v>3682.56</v>
      </c>
      <c r="H1362" s="18">
        <v>43346</v>
      </c>
      <c r="I1362" s="18">
        <v>5559120</v>
      </c>
      <c r="J1362" s="18">
        <v>5559.12</v>
      </c>
      <c r="K1362" s="18">
        <v>39.4</v>
      </c>
    </row>
    <row r="1363" spans="1:11" x14ac:dyDescent="0.3">
      <c r="A1363" s="18" t="s">
        <v>32</v>
      </c>
      <c r="B1363" s="18" t="s">
        <v>815</v>
      </c>
      <c r="C1363" s="18" t="s">
        <v>13</v>
      </c>
      <c r="D1363" s="18" t="s">
        <v>812</v>
      </c>
      <c r="E1363" s="18" t="s">
        <v>811</v>
      </c>
      <c r="F1363" s="18">
        <v>120963.07999999999</v>
      </c>
      <c r="G1363" s="18">
        <v>4320.1099999999997</v>
      </c>
      <c r="H1363" s="18">
        <v>10933</v>
      </c>
      <c r="I1363" s="18">
        <v>9004370</v>
      </c>
      <c r="J1363" s="18">
        <v>9004.3700000000008</v>
      </c>
      <c r="K1363" s="18">
        <v>26.84</v>
      </c>
    </row>
    <row r="1364" spans="1:11" x14ac:dyDescent="0.3">
      <c r="A1364" s="18" t="s">
        <v>32</v>
      </c>
      <c r="B1364" s="18" t="s">
        <v>814</v>
      </c>
      <c r="C1364" s="18" t="s">
        <v>34</v>
      </c>
      <c r="D1364" s="18" t="s">
        <v>817</v>
      </c>
      <c r="E1364" s="18" t="s">
        <v>816</v>
      </c>
      <c r="F1364" s="18">
        <v>697509.15</v>
      </c>
      <c r="G1364" s="18">
        <v>2632.11</v>
      </c>
      <c r="H1364" s="18">
        <v>10933</v>
      </c>
      <c r="I1364" s="18">
        <v>9004370</v>
      </c>
      <c r="J1364" s="18">
        <v>9004.3700000000008</v>
      </c>
      <c r="K1364" s="18">
        <v>26.84</v>
      </c>
    </row>
    <row r="1365" spans="1:11" x14ac:dyDescent="0.3">
      <c r="A1365" s="18" t="s">
        <v>32</v>
      </c>
      <c r="B1365" s="18" t="s">
        <v>809</v>
      </c>
      <c r="C1365" s="18" t="s">
        <v>23</v>
      </c>
      <c r="D1365" s="18" t="s">
        <v>810</v>
      </c>
      <c r="E1365" s="18" t="s">
        <v>813</v>
      </c>
      <c r="F1365" s="18">
        <v>4121.8599999999997</v>
      </c>
      <c r="G1365" s="18">
        <v>4121.8599999999997</v>
      </c>
      <c r="H1365" s="18">
        <v>10933</v>
      </c>
      <c r="I1365" s="18">
        <v>9004370</v>
      </c>
      <c r="J1365" s="18">
        <v>9004.3700000000008</v>
      </c>
      <c r="K1365" s="18">
        <v>26.84</v>
      </c>
    </row>
    <row r="1366" spans="1:11" x14ac:dyDescent="0.3">
      <c r="A1366" s="18" t="s">
        <v>32</v>
      </c>
      <c r="B1366" s="18" t="s">
        <v>814</v>
      </c>
      <c r="C1366" s="18" t="s">
        <v>23</v>
      </c>
      <c r="D1366" s="18" t="s">
        <v>817</v>
      </c>
      <c r="E1366" s="18" t="s">
        <v>811</v>
      </c>
      <c r="F1366" s="18">
        <v>72596.44</v>
      </c>
      <c r="G1366" s="18">
        <v>2592.73</v>
      </c>
      <c r="H1366" s="18">
        <v>10933</v>
      </c>
      <c r="I1366" s="18">
        <v>9004370</v>
      </c>
      <c r="J1366" s="18">
        <v>9004.3700000000008</v>
      </c>
      <c r="K1366" s="18">
        <v>26.84</v>
      </c>
    </row>
    <row r="1367" spans="1:11" x14ac:dyDescent="0.3">
      <c r="A1367" s="18" t="s">
        <v>32</v>
      </c>
      <c r="B1367" s="18" t="s">
        <v>815</v>
      </c>
      <c r="C1367" s="18" t="s">
        <v>13</v>
      </c>
      <c r="D1367" s="18" t="s">
        <v>812</v>
      </c>
      <c r="E1367" s="18" t="s">
        <v>816</v>
      </c>
      <c r="F1367" s="18">
        <v>1138119.3500000001</v>
      </c>
      <c r="G1367" s="18">
        <v>4294.79</v>
      </c>
      <c r="H1367" s="18">
        <v>10933</v>
      </c>
      <c r="I1367" s="18">
        <v>9004370</v>
      </c>
      <c r="J1367" s="18">
        <v>9004.3700000000008</v>
      </c>
      <c r="K1367" s="18">
        <v>26.84</v>
      </c>
    </row>
    <row r="1368" spans="1:11" x14ac:dyDescent="0.3">
      <c r="A1368" s="18" t="s">
        <v>32</v>
      </c>
      <c r="B1368" s="18" t="s">
        <v>818</v>
      </c>
      <c r="C1368" s="18" t="s">
        <v>34</v>
      </c>
      <c r="D1368" s="18" t="s">
        <v>817</v>
      </c>
      <c r="E1368" s="18" t="s">
        <v>816</v>
      </c>
      <c r="F1368" s="18">
        <v>181718.45</v>
      </c>
      <c r="G1368" s="18">
        <v>685.73</v>
      </c>
      <c r="H1368" s="18">
        <v>10933</v>
      </c>
      <c r="I1368" s="18">
        <v>9004370</v>
      </c>
      <c r="J1368" s="18">
        <v>9004.3700000000008</v>
      </c>
      <c r="K1368" s="18">
        <v>26.84</v>
      </c>
    </row>
    <row r="1369" spans="1:11" x14ac:dyDescent="0.3">
      <c r="A1369" s="18" t="s">
        <v>32</v>
      </c>
      <c r="B1369" s="18" t="s">
        <v>818</v>
      </c>
      <c r="C1369" s="18" t="s">
        <v>13</v>
      </c>
      <c r="D1369" s="18" t="s">
        <v>810</v>
      </c>
      <c r="E1369" s="18" t="s">
        <v>811</v>
      </c>
      <c r="F1369" s="18">
        <v>3624.04</v>
      </c>
      <c r="G1369" s="18">
        <v>129.43</v>
      </c>
      <c r="H1369" s="18">
        <v>10933</v>
      </c>
      <c r="I1369" s="18">
        <v>9004370</v>
      </c>
      <c r="J1369" s="18">
        <v>9004.3700000000008</v>
      </c>
      <c r="K1369" s="18">
        <v>26.84</v>
      </c>
    </row>
    <row r="1370" spans="1:11" x14ac:dyDescent="0.3">
      <c r="A1370" s="18" t="s">
        <v>32</v>
      </c>
      <c r="B1370" s="18" t="s">
        <v>12</v>
      </c>
      <c r="C1370" s="18" t="s">
        <v>13</v>
      </c>
      <c r="D1370" s="18" t="s">
        <v>817</v>
      </c>
      <c r="E1370" s="18" t="s">
        <v>813</v>
      </c>
      <c r="F1370" s="18">
        <v>1296.76</v>
      </c>
      <c r="G1370" s="18">
        <v>1296.76</v>
      </c>
      <c r="H1370" s="18">
        <v>10933</v>
      </c>
      <c r="I1370" s="18">
        <v>9004370</v>
      </c>
      <c r="J1370" s="18">
        <v>9004.3700000000008</v>
      </c>
      <c r="K1370" s="18">
        <v>26.84</v>
      </c>
    </row>
    <row r="1371" spans="1:11" x14ac:dyDescent="0.3">
      <c r="A1371" s="18" t="s">
        <v>32</v>
      </c>
      <c r="B1371" s="18" t="s">
        <v>815</v>
      </c>
      <c r="C1371" s="18" t="s">
        <v>34</v>
      </c>
      <c r="D1371" s="18" t="s">
        <v>810</v>
      </c>
      <c r="E1371" s="18" t="s">
        <v>811</v>
      </c>
      <c r="F1371" s="18">
        <v>16368.240000000002</v>
      </c>
      <c r="G1371" s="18">
        <v>584.58000000000004</v>
      </c>
      <c r="H1371" s="18">
        <v>10933</v>
      </c>
      <c r="I1371" s="18">
        <v>9004370</v>
      </c>
      <c r="J1371" s="18">
        <v>9004.3700000000008</v>
      </c>
      <c r="K1371" s="18">
        <v>26.84</v>
      </c>
    </row>
    <row r="1372" spans="1:11" x14ac:dyDescent="0.3">
      <c r="A1372" s="18" t="s">
        <v>179</v>
      </c>
      <c r="B1372" s="18" t="s">
        <v>12</v>
      </c>
      <c r="C1372" s="18" t="s">
        <v>23</v>
      </c>
      <c r="D1372" s="18" t="s">
        <v>810</v>
      </c>
      <c r="E1372" s="18" t="s">
        <v>811</v>
      </c>
      <c r="F1372" s="18">
        <v>134357.16</v>
      </c>
      <c r="G1372" s="18">
        <v>4798.47</v>
      </c>
      <c r="H1372" s="18">
        <v>94393</v>
      </c>
      <c r="I1372" s="18">
        <v>6691700</v>
      </c>
      <c r="J1372" s="18">
        <v>6691.7</v>
      </c>
      <c r="K1372" s="18">
        <v>74.790000000000006</v>
      </c>
    </row>
    <row r="1373" spans="1:11" x14ac:dyDescent="0.3">
      <c r="A1373" s="18" t="s">
        <v>179</v>
      </c>
      <c r="B1373" s="18" t="s">
        <v>815</v>
      </c>
      <c r="C1373" s="18" t="s">
        <v>23</v>
      </c>
      <c r="D1373" s="18" t="s">
        <v>812</v>
      </c>
      <c r="E1373" s="18" t="s">
        <v>816</v>
      </c>
      <c r="F1373" s="18">
        <v>1011703.4897614036</v>
      </c>
      <c r="G1373" s="18">
        <v>3817.749017967561</v>
      </c>
      <c r="H1373" s="18">
        <v>94393</v>
      </c>
      <c r="I1373" s="18">
        <v>6691700</v>
      </c>
      <c r="J1373" s="18">
        <v>6691.7</v>
      </c>
      <c r="K1373" s="18">
        <v>74.790000000000006</v>
      </c>
    </row>
    <row r="1374" spans="1:11" x14ac:dyDescent="0.3">
      <c r="A1374" s="18" t="s">
        <v>179</v>
      </c>
      <c r="B1374" s="18" t="s">
        <v>818</v>
      </c>
      <c r="C1374" s="18" t="s">
        <v>8</v>
      </c>
      <c r="D1374" s="18" t="s">
        <v>810</v>
      </c>
      <c r="E1374" s="18" t="s">
        <v>813</v>
      </c>
      <c r="F1374" s="18">
        <v>2646.82</v>
      </c>
      <c r="G1374" s="18">
        <v>2646.82</v>
      </c>
      <c r="H1374" s="18">
        <v>94393</v>
      </c>
      <c r="I1374" s="18">
        <v>6691700</v>
      </c>
      <c r="J1374" s="18">
        <v>6691.7</v>
      </c>
      <c r="K1374" s="18">
        <v>74.790000000000006</v>
      </c>
    </row>
    <row r="1375" spans="1:11" x14ac:dyDescent="0.3">
      <c r="A1375" s="18" t="s">
        <v>179</v>
      </c>
      <c r="B1375" s="18" t="s">
        <v>815</v>
      </c>
      <c r="C1375" s="18" t="s">
        <v>23</v>
      </c>
      <c r="D1375" s="18" t="s">
        <v>812</v>
      </c>
      <c r="E1375" s="18" t="s">
        <v>813</v>
      </c>
      <c r="F1375" s="18">
        <v>4016.4773866246178</v>
      </c>
      <c r="G1375" s="18">
        <v>4016.4773866246178</v>
      </c>
      <c r="H1375" s="18">
        <v>94393</v>
      </c>
      <c r="I1375" s="18">
        <v>6691700</v>
      </c>
      <c r="J1375" s="18">
        <v>6691.7</v>
      </c>
      <c r="K1375" s="18">
        <v>74.790000000000006</v>
      </c>
    </row>
    <row r="1376" spans="1:11" x14ac:dyDescent="0.3">
      <c r="A1376" s="18" t="s">
        <v>179</v>
      </c>
      <c r="B1376" s="18" t="s">
        <v>12</v>
      </c>
      <c r="C1376" s="18" t="s">
        <v>23</v>
      </c>
      <c r="D1376" s="18" t="s">
        <v>810</v>
      </c>
      <c r="E1376" s="18" t="s">
        <v>813</v>
      </c>
      <c r="F1376" s="18">
        <v>396.69632038052629</v>
      </c>
      <c r="G1376" s="18">
        <v>396.69632038052629</v>
      </c>
      <c r="H1376" s="18">
        <v>94393</v>
      </c>
      <c r="I1376" s="18">
        <v>6691700</v>
      </c>
      <c r="J1376" s="18">
        <v>6691.7</v>
      </c>
      <c r="K1376" s="18">
        <v>74.790000000000006</v>
      </c>
    </row>
    <row r="1377" spans="1:11" x14ac:dyDescent="0.3">
      <c r="A1377" s="18" t="s">
        <v>179</v>
      </c>
      <c r="B1377" s="18" t="s">
        <v>809</v>
      </c>
      <c r="C1377" s="18" t="s">
        <v>23</v>
      </c>
      <c r="D1377" s="18" t="s">
        <v>817</v>
      </c>
      <c r="E1377" s="18" t="s">
        <v>811</v>
      </c>
      <c r="F1377" s="18">
        <v>1983.24</v>
      </c>
      <c r="G1377" s="18">
        <v>70.83</v>
      </c>
      <c r="H1377" s="18">
        <v>94393</v>
      </c>
      <c r="I1377" s="18">
        <v>6691700</v>
      </c>
      <c r="J1377" s="18">
        <v>6691.7</v>
      </c>
      <c r="K1377" s="18">
        <v>74.790000000000006</v>
      </c>
    </row>
    <row r="1378" spans="1:11" x14ac:dyDescent="0.3">
      <c r="A1378" s="18" t="s">
        <v>179</v>
      </c>
      <c r="B1378" s="18" t="s">
        <v>815</v>
      </c>
      <c r="C1378" s="18" t="s">
        <v>13</v>
      </c>
      <c r="D1378" s="18" t="s">
        <v>817</v>
      </c>
      <c r="E1378" s="18" t="s">
        <v>811</v>
      </c>
      <c r="F1378" s="18">
        <v>47545.119999999995</v>
      </c>
      <c r="G1378" s="18">
        <v>1698.04</v>
      </c>
      <c r="H1378" s="18">
        <v>94393</v>
      </c>
      <c r="I1378" s="18">
        <v>6691700</v>
      </c>
      <c r="J1378" s="18">
        <v>6691.7</v>
      </c>
      <c r="K1378" s="18">
        <v>74.790000000000006</v>
      </c>
    </row>
    <row r="1379" spans="1:11" x14ac:dyDescent="0.3">
      <c r="A1379" s="18" t="s">
        <v>179</v>
      </c>
      <c r="B1379" s="18" t="s">
        <v>809</v>
      </c>
      <c r="C1379" s="18" t="s">
        <v>13</v>
      </c>
      <c r="D1379" s="18" t="s">
        <v>812</v>
      </c>
      <c r="E1379" s="18" t="s">
        <v>816</v>
      </c>
      <c r="F1379" s="18">
        <v>730358.55</v>
      </c>
      <c r="G1379" s="18">
        <v>2756.07</v>
      </c>
      <c r="H1379" s="18">
        <v>94393</v>
      </c>
      <c r="I1379" s="18">
        <v>6691700</v>
      </c>
      <c r="J1379" s="18">
        <v>6691.7</v>
      </c>
      <c r="K1379" s="18">
        <v>74.790000000000006</v>
      </c>
    </row>
    <row r="1380" spans="1:11" x14ac:dyDescent="0.3">
      <c r="A1380" s="18" t="s">
        <v>179</v>
      </c>
      <c r="B1380" s="18" t="s">
        <v>12</v>
      </c>
      <c r="C1380" s="18" t="s">
        <v>13</v>
      </c>
      <c r="D1380" s="18" t="s">
        <v>817</v>
      </c>
      <c r="E1380" s="18" t="s">
        <v>811</v>
      </c>
      <c r="F1380" s="18">
        <v>13566.279999999999</v>
      </c>
      <c r="G1380" s="18">
        <v>484.51</v>
      </c>
      <c r="H1380" s="18">
        <v>94393</v>
      </c>
      <c r="I1380" s="18">
        <v>6691700</v>
      </c>
      <c r="J1380" s="18">
        <v>6691.7</v>
      </c>
      <c r="K1380" s="18">
        <v>74.790000000000006</v>
      </c>
    </row>
    <row r="1381" spans="1:11" x14ac:dyDescent="0.3">
      <c r="A1381" s="18" t="s">
        <v>179</v>
      </c>
      <c r="B1381" s="18" t="s">
        <v>818</v>
      </c>
      <c r="C1381" s="18" t="s">
        <v>13</v>
      </c>
      <c r="D1381" s="18" t="s">
        <v>812</v>
      </c>
      <c r="E1381" s="18" t="s">
        <v>811</v>
      </c>
      <c r="F1381" s="18">
        <v>126980.56000000001</v>
      </c>
      <c r="G1381" s="18">
        <v>4535.0200000000004</v>
      </c>
      <c r="H1381" s="18">
        <v>94393</v>
      </c>
      <c r="I1381" s="18">
        <v>6691700</v>
      </c>
      <c r="J1381" s="18">
        <v>6691.7</v>
      </c>
      <c r="K1381" s="18">
        <v>74.790000000000006</v>
      </c>
    </row>
    <row r="1382" spans="1:11" x14ac:dyDescent="0.3">
      <c r="A1382" s="18" t="s">
        <v>179</v>
      </c>
      <c r="B1382" s="18" t="s">
        <v>818</v>
      </c>
      <c r="C1382" s="18" t="s">
        <v>13</v>
      </c>
      <c r="D1382" s="18" t="s">
        <v>810</v>
      </c>
      <c r="E1382" s="18" t="s">
        <v>813</v>
      </c>
      <c r="F1382" s="18">
        <v>4344.96</v>
      </c>
      <c r="G1382" s="18">
        <v>4344.96</v>
      </c>
      <c r="H1382" s="18">
        <v>94393</v>
      </c>
      <c r="I1382" s="18">
        <v>6691700</v>
      </c>
      <c r="J1382" s="18">
        <v>6691.7</v>
      </c>
      <c r="K1382" s="18">
        <v>74.790000000000006</v>
      </c>
    </row>
    <row r="1383" spans="1:11" x14ac:dyDescent="0.3">
      <c r="A1383" s="18" t="s">
        <v>179</v>
      </c>
      <c r="B1383" s="18" t="s">
        <v>12</v>
      </c>
      <c r="C1383" s="18" t="s">
        <v>8</v>
      </c>
      <c r="D1383" s="18" t="s">
        <v>812</v>
      </c>
      <c r="E1383" s="18" t="s">
        <v>813</v>
      </c>
      <c r="F1383" s="18">
        <v>2111.5100000000002</v>
      </c>
      <c r="G1383" s="18">
        <v>2111.5100000000002</v>
      </c>
      <c r="H1383" s="18">
        <v>94393</v>
      </c>
      <c r="I1383" s="18">
        <v>6691700</v>
      </c>
      <c r="J1383" s="18">
        <v>6691.7</v>
      </c>
      <c r="K1383" s="18">
        <v>74.790000000000006</v>
      </c>
    </row>
    <row r="1384" spans="1:11" x14ac:dyDescent="0.3">
      <c r="A1384" s="18" t="s">
        <v>179</v>
      </c>
      <c r="B1384" s="18" t="s">
        <v>12</v>
      </c>
      <c r="C1384" s="18" t="s">
        <v>23</v>
      </c>
      <c r="D1384" s="18" t="s">
        <v>812</v>
      </c>
      <c r="E1384" s="18" t="s">
        <v>813</v>
      </c>
      <c r="F1384" s="18">
        <v>2576.87</v>
      </c>
      <c r="G1384" s="18">
        <v>2576.87</v>
      </c>
      <c r="H1384" s="18">
        <v>94393</v>
      </c>
      <c r="I1384" s="18">
        <v>6691700</v>
      </c>
      <c r="J1384" s="18">
        <v>6691.7</v>
      </c>
      <c r="K1384" s="18">
        <v>74.790000000000006</v>
      </c>
    </row>
    <row r="1385" spans="1:11" x14ac:dyDescent="0.3">
      <c r="A1385" s="18" t="s">
        <v>39</v>
      </c>
      <c r="B1385" s="18" t="s">
        <v>809</v>
      </c>
      <c r="C1385" s="18" t="s">
        <v>13</v>
      </c>
      <c r="D1385" s="18" t="s">
        <v>812</v>
      </c>
      <c r="E1385" s="18" t="s">
        <v>811</v>
      </c>
      <c r="F1385" s="18">
        <v>116763.64</v>
      </c>
      <c r="G1385" s="18">
        <v>4170.13</v>
      </c>
      <c r="H1385" s="18">
        <v>80904</v>
      </c>
      <c r="I1385" s="18">
        <v>3263090</v>
      </c>
      <c r="J1385" s="18">
        <v>3263.09</v>
      </c>
      <c r="K1385" s="18">
        <v>58.37</v>
      </c>
    </row>
    <row r="1386" spans="1:11" x14ac:dyDescent="0.3">
      <c r="A1386" s="18" t="s">
        <v>39</v>
      </c>
      <c r="B1386" s="18" t="s">
        <v>818</v>
      </c>
      <c r="C1386" s="18" t="s">
        <v>34</v>
      </c>
      <c r="D1386" s="18" t="s">
        <v>812</v>
      </c>
      <c r="E1386" s="18" t="s">
        <v>813</v>
      </c>
      <c r="F1386" s="18">
        <v>1293.21</v>
      </c>
      <c r="G1386" s="18">
        <v>1293.21</v>
      </c>
      <c r="H1386" s="18">
        <v>80904</v>
      </c>
      <c r="I1386" s="18">
        <v>3263090</v>
      </c>
      <c r="J1386" s="18">
        <v>3263.09</v>
      </c>
      <c r="K1386" s="18">
        <v>58.37</v>
      </c>
    </row>
    <row r="1387" spans="1:11" x14ac:dyDescent="0.3">
      <c r="A1387" s="18" t="s">
        <v>39</v>
      </c>
      <c r="B1387" s="18" t="s">
        <v>815</v>
      </c>
      <c r="C1387" s="18" t="s">
        <v>34</v>
      </c>
      <c r="D1387" s="18" t="s">
        <v>810</v>
      </c>
      <c r="E1387" s="18" t="s">
        <v>813</v>
      </c>
      <c r="F1387" s="18">
        <v>468.34</v>
      </c>
      <c r="G1387" s="18">
        <v>468.34</v>
      </c>
      <c r="H1387" s="18">
        <v>80904</v>
      </c>
      <c r="I1387" s="18">
        <v>3263090</v>
      </c>
      <c r="J1387" s="18">
        <v>3263.09</v>
      </c>
      <c r="K1387" s="18">
        <v>58.37</v>
      </c>
    </row>
    <row r="1388" spans="1:11" x14ac:dyDescent="0.3">
      <c r="A1388" s="18" t="s">
        <v>39</v>
      </c>
      <c r="B1388" s="18" t="s">
        <v>12</v>
      </c>
      <c r="C1388" s="18" t="s">
        <v>34</v>
      </c>
      <c r="D1388" s="18" t="s">
        <v>812</v>
      </c>
      <c r="E1388" s="18" t="s">
        <v>816</v>
      </c>
      <c r="F1388" s="18">
        <v>1021582.9500000001</v>
      </c>
      <c r="G1388" s="18">
        <v>3855.03</v>
      </c>
      <c r="H1388" s="18">
        <v>80904</v>
      </c>
      <c r="I1388" s="18">
        <v>3263090</v>
      </c>
      <c r="J1388" s="18">
        <v>3263.09</v>
      </c>
      <c r="K1388" s="18">
        <v>58.37</v>
      </c>
    </row>
    <row r="1389" spans="1:11" x14ac:dyDescent="0.3">
      <c r="A1389" s="18" t="s">
        <v>39</v>
      </c>
      <c r="B1389" s="18" t="s">
        <v>814</v>
      </c>
      <c r="C1389" s="18" t="s">
        <v>23</v>
      </c>
      <c r="D1389" s="18" t="s">
        <v>817</v>
      </c>
      <c r="E1389" s="18" t="s">
        <v>813</v>
      </c>
      <c r="F1389" s="18">
        <v>2013.053784248531</v>
      </c>
      <c r="G1389" s="18">
        <v>2013.053784248531</v>
      </c>
      <c r="H1389" s="18">
        <v>80904</v>
      </c>
      <c r="I1389" s="18">
        <v>3263090</v>
      </c>
      <c r="J1389" s="18">
        <v>3263.09</v>
      </c>
      <c r="K1389" s="18">
        <v>58.37</v>
      </c>
    </row>
    <row r="1390" spans="1:11" x14ac:dyDescent="0.3">
      <c r="A1390" s="18" t="s">
        <v>39</v>
      </c>
      <c r="B1390" s="18" t="s">
        <v>818</v>
      </c>
      <c r="C1390" s="18" t="s">
        <v>13</v>
      </c>
      <c r="D1390" s="18" t="s">
        <v>817</v>
      </c>
      <c r="E1390" s="18" t="s">
        <v>813</v>
      </c>
      <c r="F1390" s="18">
        <v>742.10983382618224</v>
      </c>
      <c r="G1390" s="18">
        <v>742.10983382618224</v>
      </c>
      <c r="H1390" s="18">
        <v>80904</v>
      </c>
      <c r="I1390" s="18">
        <v>3263090</v>
      </c>
      <c r="J1390" s="18">
        <v>3263.09</v>
      </c>
      <c r="K1390" s="18">
        <v>58.37</v>
      </c>
    </row>
    <row r="1391" spans="1:11" x14ac:dyDescent="0.3">
      <c r="A1391" s="18" t="s">
        <v>39</v>
      </c>
      <c r="B1391" s="18" t="s">
        <v>814</v>
      </c>
      <c r="C1391" s="18" t="s">
        <v>8</v>
      </c>
      <c r="D1391" s="18" t="s">
        <v>817</v>
      </c>
      <c r="E1391" s="18" t="s">
        <v>813</v>
      </c>
      <c r="F1391" s="18">
        <v>4932.7299999999996</v>
      </c>
      <c r="G1391" s="18">
        <v>4932.7299999999996</v>
      </c>
      <c r="H1391" s="18">
        <v>80904</v>
      </c>
      <c r="I1391" s="18">
        <v>3263090</v>
      </c>
      <c r="J1391" s="18">
        <v>3263.09</v>
      </c>
      <c r="K1391" s="18">
        <v>58.37</v>
      </c>
    </row>
    <row r="1392" spans="1:11" x14ac:dyDescent="0.3">
      <c r="A1392" s="18" t="s">
        <v>39</v>
      </c>
      <c r="B1392" s="18" t="s">
        <v>12</v>
      </c>
      <c r="C1392" s="18" t="s">
        <v>23</v>
      </c>
      <c r="D1392" s="18" t="s">
        <v>817</v>
      </c>
      <c r="E1392" s="18" t="s">
        <v>813</v>
      </c>
      <c r="F1392" s="18">
        <v>2167.6999999999998</v>
      </c>
      <c r="G1392" s="18">
        <v>2167.6999999999998</v>
      </c>
      <c r="H1392" s="18">
        <v>80904</v>
      </c>
      <c r="I1392" s="18">
        <v>3263090</v>
      </c>
      <c r="J1392" s="18">
        <v>3263.09</v>
      </c>
      <c r="K1392" s="18">
        <v>58.37</v>
      </c>
    </row>
    <row r="1393" spans="1:11" x14ac:dyDescent="0.3">
      <c r="A1393" s="18" t="s">
        <v>39</v>
      </c>
      <c r="B1393" s="18" t="s">
        <v>818</v>
      </c>
      <c r="C1393" s="18" t="s">
        <v>8</v>
      </c>
      <c r="D1393" s="18" t="s">
        <v>812</v>
      </c>
      <c r="E1393" s="18" t="s">
        <v>811</v>
      </c>
      <c r="F1393" s="18">
        <v>55532.50528164758</v>
      </c>
      <c r="G1393" s="18">
        <v>1983.303760058842</v>
      </c>
      <c r="H1393" s="18">
        <v>80904</v>
      </c>
      <c r="I1393" s="18">
        <v>3263090</v>
      </c>
      <c r="J1393" s="18">
        <v>3263.09</v>
      </c>
      <c r="K1393" s="18">
        <v>58.37</v>
      </c>
    </row>
    <row r="1394" spans="1:11" x14ac:dyDescent="0.3">
      <c r="A1394" s="18" t="s">
        <v>162</v>
      </c>
      <c r="B1394" s="18" t="s">
        <v>818</v>
      </c>
      <c r="C1394" s="18" t="s">
        <v>23</v>
      </c>
      <c r="D1394" s="18" t="s">
        <v>817</v>
      </c>
      <c r="E1394" s="18" t="s">
        <v>811</v>
      </c>
      <c r="F1394" s="18">
        <v>27889.68</v>
      </c>
      <c r="G1394" s="18">
        <v>996.06</v>
      </c>
      <c r="H1394" s="18">
        <v>94347</v>
      </c>
      <c r="I1394" s="18">
        <v>2272580</v>
      </c>
      <c r="J1394" s="18">
        <v>2272.58</v>
      </c>
      <c r="K1394" s="18">
        <v>34.75</v>
      </c>
    </row>
    <row r="1395" spans="1:11" x14ac:dyDescent="0.3">
      <c r="A1395" s="18" t="s">
        <v>162</v>
      </c>
      <c r="B1395" s="18" t="s">
        <v>818</v>
      </c>
      <c r="C1395" s="18" t="s">
        <v>23</v>
      </c>
      <c r="D1395" s="18" t="s">
        <v>812</v>
      </c>
      <c r="E1395" s="18" t="s">
        <v>811</v>
      </c>
      <c r="F1395" s="18">
        <v>96988.785447331742</v>
      </c>
      <c r="G1395" s="18">
        <v>3463.8851945475622</v>
      </c>
      <c r="H1395" s="18">
        <v>94347</v>
      </c>
      <c r="I1395" s="18">
        <v>2272580</v>
      </c>
      <c r="J1395" s="18">
        <v>2272.58</v>
      </c>
      <c r="K1395" s="18">
        <v>34.75</v>
      </c>
    </row>
    <row r="1396" spans="1:11" x14ac:dyDescent="0.3">
      <c r="A1396" s="18" t="s">
        <v>162</v>
      </c>
      <c r="B1396" s="18" t="s">
        <v>815</v>
      </c>
      <c r="C1396" s="18" t="s">
        <v>13</v>
      </c>
      <c r="D1396" s="18" t="s">
        <v>810</v>
      </c>
      <c r="E1396" s="18" t="s">
        <v>816</v>
      </c>
      <c r="F1396" s="18">
        <v>414041.30000000005</v>
      </c>
      <c r="G1396" s="18">
        <v>1562.42</v>
      </c>
      <c r="H1396" s="18">
        <v>94347</v>
      </c>
      <c r="I1396" s="18">
        <v>2272580</v>
      </c>
      <c r="J1396" s="18">
        <v>2272.58</v>
      </c>
      <c r="K1396" s="18">
        <v>34.75</v>
      </c>
    </row>
    <row r="1397" spans="1:11" x14ac:dyDescent="0.3">
      <c r="A1397" s="18" t="s">
        <v>162</v>
      </c>
      <c r="B1397" s="18" t="s">
        <v>818</v>
      </c>
      <c r="C1397" s="18" t="s">
        <v>13</v>
      </c>
      <c r="D1397" s="18" t="s">
        <v>810</v>
      </c>
      <c r="E1397" s="18" t="s">
        <v>811</v>
      </c>
      <c r="F1397" s="18">
        <v>26842.322560737233</v>
      </c>
      <c r="G1397" s="18">
        <v>958.65437716918689</v>
      </c>
      <c r="H1397" s="18">
        <v>94347</v>
      </c>
      <c r="I1397" s="18">
        <v>2272580</v>
      </c>
      <c r="J1397" s="18">
        <v>2272.58</v>
      </c>
      <c r="K1397" s="18">
        <v>34.75</v>
      </c>
    </row>
    <row r="1398" spans="1:11" x14ac:dyDescent="0.3">
      <c r="A1398" s="18" t="s">
        <v>213</v>
      </c>
      <c r="B1398" s="18" t="s">
        <v>815</v>
      </c>
      <c r="C1398" s="18" t="s">
        <v>13</v>
      </c>
      <c r="D1398" s="18" t="s">
        <v>817</v>
      </c>
      <c r="E1398" s="18" t="s">
        <v>811</v>
      </c>
      <c r="F1398" s="18">
        <v>10435.6</v>
      </c>
      <c r="G1398" s="18">
        <v>372.7</v>
      </c>
      <c r="H1398" s="18">
        <v>58622</v>
      </c>
      <c r="I1398" s="18">
        <v>7795360</v>
      </c>
      <c r="J1398" s="18">
        <v>7795.36</v>
      </c>
      <c r="K1398" s="18">
        <v>59.81</v>
      </c>
    </row>
    <row r="1399" spans="1:11" x14ac:dyDescent="0.3">
      <c r="A1399" s="18" t="s">
        <v>213</v>
      </c>
      <c r="B1399" s="18" t="s">
        <v>814</v>
      </c>
      <c r="C1399" s="18" t="s">
        <v>8</v>
      </c>
      <c r="D1399" s="18" t="s">
        <v>812</v>
      </c>
      <c r="E1399" s="18" t="s">
        <v>811</v>
      </c>
      <c r="F1399" s="18">
        <v>72330.147748172574</v>
      </c>
      <c r="G1399" s="18">
        <v>2583.2195624347351</v>
      </c>
      <c r="H1399" s="18">
        <v>58622</v>
      </c>
      <c r="I1399" s="18">
        <v>7795360</v>
      </c>
      <c r="J1399" s="18">
        <v>7795.36</v>
      </c>
      <c r="K1399" s="18">
        <v>59.81</v>
      </c>
    </row>
    <row r="1400" spans="1:11" x14ac:dyDescent="0.3">
      <c r="A1400" s="18" t="s">
        <v>213</v>
      </c>
      <c r="B1400" s="18" t="s">
        <v>809</v>
      </c>
      <c r="C1400" s="18" t="s">
        <v>13</v>
      </c>
      <c r="D1400" s="18" t="s">
        <v>812</v>
      </c>
      <c r="E1400" s="18" t="s">
        <v>813</v>
      </c>
      <c r="F1400" s="18">
        <v>4115.76</v>
      </c>
      <c r="G1400" s="18">
        <v>4115.76</v>
      </c>
      <c r="H1400" s="18">
        <v>58622</v>
      </c>
      <c r="I1400" s="18">
        <v>7795360</v>
      </c>
      <c r="J1400" s="18">
        <v>7795.36</v>
      </c>
      <c r="K1400" s="18">
        <v>59.81</v>
      </c>
    </row>
    <row r="1401" spans="1:11" x14ac:dyDescent="0.3">
      <c r="A1401" s="18" t="s">
        <v>213</v>
      </c>
      <c r="B1401" s="18" t="s">
        <v>818</v>
      </c>
      <c r="C1401" s="18" t="s">
        <v>8</v>
      </c>
      <c r="D1401" s="18" t="s">
        <v>817</v>
      </c>
      <c r="E1401" s="18" t="s">
        <v>811</v>
      </c>
      <c r="F1401" s="18">
        <v>130866.47396685691</v>
      </c>
      <c r="G1401" s="18">
        <v>4673.802641673461</v>
      </c>
      <c r="H1401" s="18">
        <v>58622</v>
      </c>
      <c r="I1401" s="18">
        <v>7795360</v>
      </c>
      <c r="J1401" s="18">
        <v>7795.36</v>
      </c>
      <c r="K1401" s="18">
        <v>59.81</v>
      </c>
    </row>
    <row r="1402" spans="1:11" x14ac:dyDescent="0.3">
      <c r="A1402" s="18" t="s">
        <v>213</v>
      </c>
      <c r="B1402" s="18" t="s">
        <v>12</v>
      </c>
      <c r="C1402" s="18" t="s">
        <v>13</v>
      </c>
      <c r="D1402" s="18" t="s">
        <v>812</v>
      </c>
      <c r="E1402" s="18" t="s">
        <v>811</v>
      </c>
      <c r="F1402" s="18">
        <v>78734.599999999991</v>
      </c>
      <c r="G1402" s="18">
        <v>2811.95</v>
      </c>
      <c r="H1402" s="18">
        <v>58622</v>
      </c>
      <c r="I1402" s="18">
        <v>7795360</v>
      </c>
      <c r="J1402" s="18">
        <v>7795.36</v>
      </c>
      <c r="K1402" s="18">
        <v>59.81</v>
      </c>
    </row>
    <row r="1403" spans="1:11" x14ac:dyDescent="0.3">
      <c r="A1403" s="18" t="s">
        <v>213</v>
      </c>
      <c r="B1403" s="18" t="s">
        <v>814</v>
      </c>
      <c r="C1403" s="18" t="s">
        <v>34</v>
      </c>
      <c r="D1403" s="18" t="s">
        <v>817</v>
      </c>
      <c r="E1403" s="18" t="s">
        <v>816</v>
      </c>
      <c r="F1403" s="18">
        <v>418360.8</v>
      </c>
      <c r="G1403" s="18">
        <v>1578.72</v>
      </c>
      <c r="H1403" s="18">
        <v>58622</v>
      </c>
      <c r="I1403" s="18">
        <v>7795360</v>
      </c>
      <c r="J1403" s="18">
        <v>7795.36</v>
      </c>
      <c r="K1403" s="18">
        <v>59.81</v>
      </c>
    </row>
    <row r="1404" spans="1:11" x14ac:dyDescent="0.3">
      <c r="A1404" s="18" t="s">
        <v>213</v>
      </c>
      <c r="B1404" s="18" t="s">
        <v>814</v>
      </c>
      <c r="C1404" s="18" t="s">
        <v>13</v>
      </c>
      <c r="D1404" s="18" t="s">
        <v>817</v>
      </c>
      <c r="E1404" s="18" t="s">
        <v>811</v>
      </c>
      <c r="F1404" s="18">
        <v>60632.039999999994</v>
      </c>
      <c r="G1404" s="18">
        <v>2165.4299999999998</v>
      </c>
      <c r="H1404" s="18">
        <v>58622</v>
      </c>
      <c r="I1404" s="18">
        <v>7795360</v>
      </c>
      <c r="J1404" s="18">
        <v>7795.36</v>
      </c>
      <c r="K1404" s="18">
        <v>59.81</v>
      </c>
    </row>
    <row r="1405" spans="1:11" x14ac:dyDescent="0.3">
      <c r="A1405" s="18" t="s">
        <v>213</v>
      </c>
      <c r="B1405" s="18" t="s">
        <v>818</v>
      </c>
      <c r="C1405" s="18" t="s">
        <v>34</v>
      </c>
      <c r="D1405" s="18" t="s">
        <v>810</v>
      </c>
      <c r="E1405" s="18" t="s">
        <v>811</v>
      </c>
      <c r="F1405" s="18">
        <v>84748.44</v>
      </c>
      <c r="G1405" s="18">
        <v>3026.73</v>
      </c>
      <c r="H1405" s="18">
        <v>58622</v>
      </c>
      <c r="I1405" s="18">
        <v>7795360</v>
      </c>
      <c r="J1405" s="18">
        <v>7795.36</v>
      </c>
      <c r="K1405" s="18">
        <v>59.81</v>
      </c>
    </row>
    <row r="1406" spans="1:11" x14ac:dyDescent="0.3">
      <c r="A1406" s="18" t="s">
        <v>213</v>
      </c>
      <c r="B1406" s="18" t="s">
        <v>818</v>
      </c>
      <c r="C1406" s="18" t="s">
        <v>8</v>
      </c>
      <c r="D1406" s="18" t="s">
        <v>812</v>
      </c>
      <c r="E1406" s="18" t="s">
        <v>811</v>
      </c>
      <c r="F1406" s="18">
        <v>120097.88</v>
      </c>
      <c r="G1406" s="18">
        <v>4289.21</v>
      </c>
      <c r="H1406" s="18">
        <v>58622</v>
      </c>
      <c r="I1406" s="18">
        <v>7795360</v>
      </c>
      <c r="J1406" s="18">
        <v>7795.36</v>
      </c>
      <c r="K1406" s="18">
        <v>59.81</v>
      </c>
    </row>
    <row r="1407" spans="1:11" x14ac:dyDescent="0.3">
      <c r="A1407" s="18" t="s">
        <v>195</v>
      </c>
      <c r="B1407" s="18" t="s">
        <v>809</v>
      </c>
      <c r="C1407" s="18" t="s">
        <v>34</v>
      </c>
      <c r="D1407" s="18" t="s">
        <v>810</v>
      </c>
      <c r="E1407" s="18" t="s">
        <v>811</v>
      </c>
      <c r="F1407" s="18">
        <v>40082.28</v>
      </c>
      <c r="G1407" s="18">
        <v>1431.51</v>
      </c>
      <c r="H1407" s="18">
        <v>68278</v>
      </c>
      <c r="I1407" s="18">
        <v>3272650</v>
      </c>
      <c r="J1407" s="18">
        <v>3272.65</v>
      </c>
      <c r="K1407" s="18">
        <v>30.47</v>
      </c>
    </row>
    <row r="1408" spans="1:11" x14ac:dyDescent="0.3">
      <c r="A1408" s="18" t="s">
        <v>195</v>
      </c>
      <c r="B1408" s="18" t="s">
        <v>815</v>
      </c>
      <c r="C1408" s="18" t="s">
        <v>13</v>
      </c>
      <c r="D1408" s="18" t="s">
        <v>817</v>
      </c>
      <c r="E1408" s="18" t="s">
        <v>811</v>
      </c>
      <c r="F1408" s="18">
        <v>90204.089546382223</v>
      </c>
      <c r="G1408" s="18">
        <v>3221.5746266565079</v>
      </c>
      <c r="H1408" s="18">
        <v>68278</v>
      </c>
      <c r="I1408" s="18">
        <v>3272650</v>
      </c>
      <c r="J1408" s="18">
        <v>3272.65</v>
      </c>
      <c r="K1408" s="18">
        <v>30.47</v>
      </c>
    </row>
    <row r="1409" spans="1:11" x14ac:dyDescent="0.3">
      <c r="A1409" s="18" t="s">
        <v>195</v>
      </c>
      <c r="B1409" s="18" t="s">
        <v>809</v>
      </c>
      <c r="C1409" s="18" t="s">
        <v>13</v>
      </c>
      <c r="D1409" s="18" t="s">
        <v>810</v>
      </c>
      <c r="E1409" s="18" t="s">
        <v>813</v>
      </c>
      <c r="F1409" s="18">
        <v>1791.2917814215839</v>
      </c>
      <c r="G1409" s="18">
        <v>1791.2917814215839</v>
      </c>
      <c r="H1409" s="18">
        <v>68278</v>
      </c>
      <c r="I1409" s="18">
        <v>3272650</v>
      </c>
      <c r="J1409" s="18">
        <v>3272.65</v>
      </c>
      <c r="K1409" s="18">
        <v>30.47</v>
      </c>
    </row>
    <row r="1410" spans="1:11" x14ac:dyDescent="0.3">
      <c r="A1410" s="18" t="s">
        <v>195</v>
      </c>
      <c r="B1410" s="18" t="s">
        <v>818</v>
      </c>
      <c r="C1410" s="18" t="s">
        <v>34</v>
      </c>
      <c r="D1410" s="18" t="s">
        <v>817</v>
      </c>
      <c r="E1410" s="18" t="s">
        <v>816</v>
      </c>
      <c r="F1410" s="18">
        <v>382693.50904287677</v>
      </c>
      <c r="G1410" s="18">
        <v>1444.126449218403</v>
      </c>
      <c r="H1410" s="18">
        <v>68278</v>
      </c>
      <c r="I1410" s="18">
        <v>3272650</v>
      </c>
      <c r="J1410" s="18">
        <v>3272.65</v>
      </c>
      <c r="K1410" s="18">
        <v>30.47</v>
      </c>
    </row>
    <row r="1411" spans="1:11" x14ac:dyDescent="0.3">
      <c r="A1411" s="18" t="s">
        <v>195</v>
      </c>
      <c r="B1411" s="18" t="s">
        <v>818</v>
      </c>
      <c r="C1411" s="18" t="s">
        <v>23</v>
      </c>
      <c r="D1411" s="18" t="s">
        <v>812</v>
      </c>
      <c r="E1411" s="18" t="s">
        <v>811</v>
      </c>
      <c r="F1411" s="18">
        <v>72000.860651217343</v>
      </c>
      <c r="G1411" s="18">
        <v>2571.4593089720479</v>
      </c>
      <c r="H1411" s="18">
        <v>68278</v>
      </c>
      <c r="I1411" s="18">
        <v>3272650</v>
      </c>
      <c r="J1411" s="18">
        <v>3272.65</v>
      </c>
      <c r="K1411" s="18">
        <v>30.47</v>
      </c>
    </row>
    <row r="1412" spans="1:11" x14ac:dyDescent="0.3">
      <c r="A1412" s="18" t="s">
        <v>195</v>
      </c>
      <c r="B1412" s="18" t="s">
        <v>815</v>
      </c>
      <c r="C1412" s="18" t="s">
        <v>8</v>
      </c>
      <c r="D1412" s="18" t="s">
        <v>817</v>
      </c>
      <c r="E1412" s="18" t="s">
        <v>811</v>
      </c>
      <c r="F1412" s="18">
        <v>121864.40000000001</v>
      </c>
      <c r="G1412" s="18">
        <v>4352.3</v>
      </c>
      <c r="H1412" s="18">
        <v>68278</v>
      </c>
      <c r="I1412" s="18">
        <v>3272650</v>
      </c>
      <c r="J1412" s="18">
        <v>3272.65</v>
      </c>
      <c r="K1412" s="18">
        <v>30.47</v>
      </c>
    </row>
    <row r="1413" spans="1:11" x14ac:dyDescent="0.3">
      <c r="A1413" s="18" t="s">
        <v>195</v>
      </c>
      <c r="B1413" s="18" t="s">
        <v>814</v>
      </c>
      <c r="C1413" s="18" t="s">
        <v>13</v>
      </c>
      <c r="D1413" s="18" t="s">
        <v>812</v>
      </c>
      <c r="E1413" s="18" t="s">
        <v>813</v>
      </c>
      <c r="F1413" s="18">
        <v>1689.24</v>
      </c>
      <c r="G1413" s="18">
        <v>1689.24</v>
      </c>
      <c r="H1413" s="18">
        <v>68278</v>
      </c>
      <c r="I1413" s="18">
        <v>3272650</v>
      </c>
      <c r="J1413" s="18">
        <v>3272.65</v>
      </c>
      <c r="K1413" s="18">
        <v>30.47</v>
      </c>
    </row>
    <row r="1414" spans="1:11" x14ac:dyDescent="0.3">
      <c r="A1414" s="18" t="s">
        <v>128</v>
      </c>
      <c r="B1414" s="18" t="s">
        <v>814</v>
      </c>
      <c r="C1414" s="18" t="s">
        <v>13</v>
      </c>
      <c r="D1414" s="18" t="s">
        <v>817</v>
      </c>
      <c r="E1414" s="18" t="s">
        <v>816</v>
      </c>
      <c r="F1414" s="18">
        <v>436103.71676874009</v>
      </c>
      <c r="G1414" s="18">
        <v>1645.674402900906</v>
      </c>
      <c r="H1414" s="18">
        <v>29406</v>
      </c>
      <c r="I1414" s="18">
        <v>5281690</v>
      </c>
      <c r="J1414" s="18">
        <v>5281.69</v>
      </c>
      <c r="K1414" s="18">
        <v>27.01</v>
      </c>
    </row>
    <row r="1415" spans="1:11" x14ac:dyDescent="0.3">
      <c r="A1415" s="18" t="s">
        <v>128</v>
      </c>
      <c r="B1415" s="18" t="s">
        <v>809</v>
      </c>
      <c r="C1415" s="18" t="s">
        <v>34</v>
      </c>
      <c r="D1415" s="18" t="s">
        <v>812</v>
      </c>
      <c r="E1415" s="18" t="s">
        <v>816</v>
      </c>
      <c r="F1415" s="18">
        <v>112810.5</v>
      </c>
      <c r="G1415" s="18">
        <v>425.7</v>
      </c>
      <c r="H1415" s="18">
        <v>29406</v>
      </c>
      <c r="I1415" s="18">
        <v>5281690</v>
      </c>
      <c r="J1415" s="18">
        <v>5281.69</v>
      </c>
      <c r="K1415" s="18">
        <v>27.01</v>
      </c>
    </row>
    <row r="1416" spans="1:11" x14ac:dyDescent="0.3">
      <c r="A1416" s="18" t="s">
        <v>128</v>
      </c>
      <c r="B1416" s="18" t="s">
        <v>814</v>
      </c>
      <c r="C1416" s="18" t="s">
        <v>23</v>
      </c>
      <c r="D1416" s="18" t="s">
        <v>812</v>
      </c>
      <c r="E1416" s="18" t="s">
        <v>816</v>
      </c>
      <c r="F1416" s="18">
        <v>446368.65</v>
      </c>
      <c r="G1416" s="18">
        <v>1684.41</v>
      </c>
      <c r="H1416" s="18">
        <v>29406</v>
      </c>
      <c r="I1416" s="18">
        <v>5281690</v>
      </c>
      <c r="J1416" s="18">
        <v>5281.69</v>
      </c>
      <c r="K1416" s="18">
        <v>27.01</v>
      </c>
    </row>
    <row r="1417" spans="1:11" x14ac:dyDescent="0.3">
      <c r="A1417" s="18" t="s">
        <v>128</v>
      </c>
      <c r="B1417" s="18" t="s">
        <v>814</v>
      </c>
      <c r="C1417" s="18" t="s">
        <v>8</v>
      </c>
      <c r="D1417" s="18" t="s">
        <v>810</v>
      </c>
      <c r="E1417" s="18" t="s">
        <v>813</v>
      </c>
      <c r="F1417" s="18">
        <v>2370.446027590634</v>
      </c>
      <c r="G1417" s="18">
        <v>2370.446027590634</v>
      </c>
      <c r="H1417" s="18">
        <v>29406</v>
      </c>
      <c r="I1417" s="18">
        <v>5281690</v>
      </c>
      <c r="J1417" s="18">
        <v>5281.69</v>
      </c>
      <c r="K1417" s="18">
        <v>27.01</v>
      </c>
    </row>
    <row r="1418" spans="1:11" x14ac:dyDescent="0.3">
      <c r="A1418" s="18" t="s">
        <v>128</v>
      </c>
      <c r="B1418" s="18" t="s">
        <v>818</v>
      </c>
      <c r="C1418" s="18" t="s">
        <v>13</v>
      </c>
      <c r="D1418" s="18" t="s">
        <v>817</v>
      </c>
      <c r="E1418" s="18" t="s">
        <v>816</v>
      </c>
      <c r="F1418" s="18">
        <v>830574.78649325133</v>
      </c>
      <c r="G1418" s="18">
        <v>3134.244477333024</v>
      </c>
      <c r="H1418" s="18">
        <v>29406</v>
      </c>
      <c r="I1418" s="18">
        <v>5281690</v>
      </c>
      <c r="J1418" s="18">
        <v>5281.69</v>
      </c>
      <c r="K1418" s="18">
        <v>27.01</v>
      </c>
    </row>
    <row r="1419" spans="1:11" x14ac:dyDescent="0.3">
      <c r="A1419" s="18" t="s">
        <v>128</v>
      </c>
      <c r="B1419" s="18" t="s">
        <v>818</v>
      </c>
      <c r="C1419" s="18" t="s">
        <v>34</v>
      </c>
      <c r="D1419" s="18" t="s">
        <v>817</v>
      </c>
      <c r="E1419" s="18" t="s">
        <v>811</v>
      </c>
      <c r="F1419" s="18">
        <v>122066.29598600807</v>
      </c>
      <c r="G1419" s="18">
        <v>4359.51057092886</v>
      </c>
      <c r="H1419" s="18">
        <v>29406</v>
      </c>
      <c r="I1419" s="18">
        <v>5281690</v>
      </c>
      <c r="J1419" s="18">
        <v>5281.69</v>
      </c>
      <c r="K1419" s="18">
        <v>27.01</v>
      </c>
    </row>
    <row r="1420" spans="1:11" x14ac:dyDescent="0.3">
      <c r="A1420" s="18" t="s">
        <v>128</v>
      </c>
      <c r="B1420" s="18" t="s">
        <v>809</v>
      </c>
      <c r="C1420" s="18" t="s">
        <v>8</v>
      </c>
      <c r="D1420" s="18" t="s">
        <v>810</v>
      </c>
      <c r="E1420" s="18" t="s">
        <v>813</v>
      </c>
      <c r="F1420" s="18">
        <v>5247.8932146787301</v>
      </c>
      <c r="G1420" s="18">
        <v>5247.8932146787301</v>
      </c>
      <c r="H1420" s="18">
        <v>29406</v>
      </c>
      <c r="I1420" s="18">
        <v>5281690</v>
      </c>
      <c r="J1420" s="18">
        <v>5281.69</v>
      </c>
      <c r="K1420" s="18">
        <v>27.01</v>
      </c>
    </row>
    <row r="1421" spans="1:11" x14ac:dyDescent="0.3">
      <c r="A1421" s="18" t="s">
        <v>104</v>
      </c>
      <c r="B1421" s="18" t="s">
        <v>809</v>
      </c>
      <c r="C1421" s="18" t="s">
        <v>8</v>
      </c>
      <c r="D1421" s="18" t="s">
        <v>817</v>
      </c>
      <c r="E1421" s="18" t="s">
        <v>813</v>
      </c>
      <c r="F1421" s="18">
        <v>401.65</v>
      </c>
      <c r="G1421" s="18">
        <v>401.65</v>
      </c>
      <c r="H1421" s="18">
        <v>16868</v>
      </c>
      <c r="I1421" s="18">
        <v>1378010</v>
      </c>
      <c r="J1421" s="18">
        <v>1378.01</v>
      </c>
      <c r="K1421" s="18">
        <v>47.52</v>
      </c>
    </row>
    <row r="1422" spans="1:11" x14ac:dyDescent="0.3">
      <c r="A1422" s="18" t="s">
        <v>104</v>
      </c>
      <c r="B1422" s="18" t="s">
        <v>12</v>
      </c>
      <c r="C1422" s="18" t="s">
        <v>34</v>
      </c>
      <c r="D1422" s="18" t="s">
        <v>817</v>
      </c>
      <c r="E1422" s="18" t="s">
        <v>813</v>
      </c>
      <c r="F1422" s="18">
        <v>1288.92</v>
      </c>
      <c r="G1422" s="18">
        <v>1288.92</v>
      </c>
      <c r="H1422" s="18">
        <v>16868</v>
      </c>
      <c r="I1422" s="18">
        <v>1378010</v>
      </c>
      <c r="J1422" s="18">
        <v>1378.01</v>
      </c>
      <c r="K1422" s="18">
        <v>47.52</v>
      </c>
    </row>
    <row r="1423" spans="1:11" x14ac:dyDescent="0.3">
      <c r="A1423" s="18" t="s">
        <v>104</v>
      </c>
      <c r="B1423" s="18" t="s">
        <v>818</v>
      </c>
      <c r="C1423" s="18" t="s">
        <v>8</v>
      </c>
      <c r="D1423" s="18" t="s">
        <v>812</v>
      </c>
      <c r="E1423" s="18" t="s">
        <v>811</v>
      </c>
      <c r="F1423" s="18">
        <v>47847.519999999997</v>
      </c>
      <c r="G1423" s="18">
        <v>1708.84</v>
      </c>
      <c r="H1423" s="18">
        <v>16868</v>
      </c>
      <c r="I1423" s="18">
        <v>1378010</v>
      </c>
      <c r="J1423" s="18">
        <v>1378.01</v>
      </c>
      <c r="K1423" s="18">
        <v>47.52</v>
      </c>
    </row>
    <row r="1424" spans="1:11" x14ac:dyDescent="0.3">
      <c r="A1424" s="18" t="s">
        <v>104</v>
      </c>
      <c r="B1424" s="18" t="s">
        <v>809</v>
      </c>
      <c r="C1424" s="18" t="s">
        <v>23</v>
      </c>
      <c r="D1424" s="18" t="s">
        <v>810</v>
      </c>
      <c r="E1424" s="18" t="s">
        <v>816</v>
      </c>
      <c r="F1424" s="18">
        <v>860473.55</v>
      </c>
      <c r="G1424" s="18">
        <v>3247.07</v>
      </c>
      <c r="H1424" s="18">
        <v>16868</v>
      </c>
      <c r="I1424" s="18">
        <v>1378010</v>
      </c>
      <c r="J1424" s="18">
        <v>1378.01</v>
      </c>
      <c r="K1424" s="18">
        <v>47.52</v>
      </c>
    </row>
    <row r="1425" spans="1:11" x14ac:dyDescent="0.3">
      <c r="A1425" s="18" t="s">
        <v>104</v>
      </c>
      <c r="B1425" s="18" t="s">
        <v>809</v>
      </c>
      <c r="C1425" s="18" t="s">
        <v>8</v>
      </c>
      <c r="D1425" s="18" t="s">
        <v>817</v>
      </c>
      <c r="E1425" s="18" t="s">
        <v>816</v>
      </c>
      <c r="F1425" s="18">
        <v>1284897.55</v>
      </c>
      <c r="G1425" s="18">
        <v>4848.67</v>
      </c>
      <c r="H1425" s="18">
        <v>16868</v>
      </c>
      <c r="I1425" s="18">
        <v>1378010</v>
      </c>
      <c r="J1425" s="18">
        <v>1378.01</v>
      </c>
      <c r="K1425" s="18">
        <v>47.52</v>
      </c>
    </row>
    <row r="1426" spans="1:11" x14ac:dyDescent="0.3">
      <c r="A1426" s="18" t="s">
        <v>118</v>
      </c>
      <c r="B1426" s="18" t="s">
        <v>815</v>
      </c>
      <c r="C1426" s="18" t="s">
        <v>13</v>
      </c>
      <c r="D1426" s="18" t="s">
        <v>817</v>
      </c>
      <c r="E1426" s="18" t="s">
        <v>811</v>
      </c>
      <c r="F1426" s="18">
        <v>76498.239999999991</v>
      </c>
      <c r="G1426" s="18">
        <v>2732.08</v>
      </c>
      <c r="H1426" s="18">
        <v>68492</v>
      </c>
      <c r="I1426" s="18">
        <v>3533880</v>
      </c>
      <c r="J1426" s="18">
        <v>3533.88</v>
      </c>
      <c r="K1426" s="18">
        <v>52.99</v>
      </c>
    </row>
    <row r="1427" spans="1:11" x14ac:dyDescent="0.3">
      <c r="A1427" s="18" t="s">
        <v>118</v>
      </c>
      <c r="B1427" s="18" t="s">
        <v>809</v>
      </c>
      <c r="C1427" s="18" t="s">
        <v>34</v>
      </c>
      <c r="D1427" s="18" t="s">
        <v>812</v>
      </c>
      <c r="E1427" s="18" t="s">
        <v>816</v>
      </c>
      <c r="F1427" s="18">
        <v>260208.8</v>
      </c>
      <c r="G1427" s="18">
        <v>981.92</v>
      </c>
      <c r="H1427" s="18">
        <v>68492</v>
      </c>
      <c r="I1427" s="18">
        <v>3533880</v>
      </c>
      <c r="J1427" s="18">
        <v>3533.88</v>
      </c>
      <c r="K1427" s="18">
        <v>52.99</v>
      </c>
    </row>
    <row r="1428" spans="1:11" x14ac:dyDescent="0.3">
      <c r="A1428" s="18" t="s">
        <v>118</v>
      </c>
      <c r="B1428" s="18" t="s">
        <v>814</v>
      </c>
      <c r="C1428" s="18" t="s">
        <v>34</v>
      </c>
      <c r="D1428" s="18" t="s">
        <v>812</v>
      </c>
      <c r="E1428" s="18" t="s">
        <v>816</v>
      </c>
      <c r="F1428" s="18">
        <v>1013553.45</v>
      </c>
      <c r="G1428" s="18">
        <v>3824.73</v>
      </c>
      <c r="H1428" s="18">
        <v>68492</v>
      </c>
      <c r="I1428" s="18">
        <v>3533880</v>
      </c>
      <c r="J1428" s="18">
        <v>3533.88</v>
      </c>
      <c r="K1428" s="18">
        <v>52.99</v>
      </c>
    </row>
    <row r="1429" spans="1:11" x14ac:dyDescent="0.3">
      <c r="A1429" s="18" t="s">
        <v>118</v>
      </c>
      <c r="B1429" s="18" t="s">
        <v>809</v>
      </c>
      <c r="C1429" s="18" t="s">
        <v>8</v>
      </c>
      <c r="D1429" s="18" t="s">
        <v>817</v>
      </c>
      <c r="E1429" s="18" t="s">
        <v>816</v>
      </c>
      <c r="F1429" s="18">
        <v>35043.600000000006</v>
      </c>
      <c r="G1429" s="18">
        <v>132.24</v>
      </c>
      <c r="H1429" s="18">
        <v>68492</v>
      </c>
      <c r="I1429" s="18">
        <v>3533880</v>
      </c>
      <c r="J1429" s="18">
        <v>3533.88</v>
      </c>
      <c r="K1429" s="18">
        <v>52.99</v>
      </c>
    </row>
    <row r="1430" spans="1:11" x14ac:dyDescent="0.3">
      <c r="A1430" s="18" t="s">
        <v>118</v>
      </c>
      <c r="B1430" s="18" t="s">
        <v>815</v>
      </c>
      <c r="C1430" s="18" t="s">
        <v>13</v>
      </c>
      <c r="D1430" s="18" t="s">
        <v>812</v>
      </c>
      <c r="E1430" s="18" t="s">
        <v>816</v>
      </c>
      <c r="F1430" s="18">
        <v>363868.85</v>
      </c>
      <c r="G1430" s="18">
        <v>1373.09</v>
      </c>
      <c r="H1430" s="18">
        <v>68492</v>
      </c>
      <c r="I1430" s="18">
        <v>3533880</v>
      </c>
      <c r="J1430" s="18">
        <v>3533.88</v>
      </c>
      <c r="K1430" s="18">
        <v>52.99</v>
      </c>
    </row>
    <row r="1431" spans="1:11" x14ac:dyDescent="0.3">
      <c r="A1431" s="18" t="s">
        <v>118</v>
      </c>
      <c r="B1431" s="18" t="s">
        <v>815</v>
      </c>
      <c r="C1431" s="18" t="s">
        <v>13</v>
      </c>
      <c r="D1431" s="18" t="s">
        <v>810</v>
      </c>
      <c r="E1431" s="18" t="s">
        <v>813</v>
      </c>
      <c r="F1431" s="18">
        <v>3772.31</v>
      </c>
      <c r="G1431" s="18">
        <v>3772.31</v>
      </c>
      <c r="H1431" s="18">
        <v>68492</v>
      </c>
      <c r="I1431" s="18">
        <v>3533880</v>
      </c>
      <c r="J1431" s="18">
        <v>3533.88</v>
      </c>
      <c r="K1431" s="18">
        <v>52.99</v>
      </c>
    </row>
    <row r="1432" spans="1:11" x14ac:dyDescent="0.3">
      <c r="A1432" s="18" t="s">
        <v>118</v>
      </c>
      <c r="B1432" s="18" t="s">
        <v>815</v>
      </c>
      <c r="C1432" s="18" t="s">
        <v>34</v>
      </c>
      <c r="D1432" s="18" t="s">
        <v>817</v>
      </c>
      <c r="E1432" s="18" t="s">
        <v>816</v>
      </c>
      <c r="F1432" s="18">
        <v>346763.1</v>
      </c>
      <c r="G1432" s="18">
        <v>1308.54</v>
      </c>
      <c r="H1432" s="18">
        <v>68492</v>
      </c>
      <c r="I1432" s="18">
        <v>3533880</v>
      </c>
      <c r="J1432" s="18">
        <v>3533.88</v>
      </c>
      <c r="K1432" s="18">
        <v>52.99</v>
      </c>
    </row>
    <row r="1433" spans="1:11" x14ac:dyDescent="0.3">
      <c r="A1433" s="18" t="s">
        <v>118</v>
      </c>
      <c r="B1433" s="18" t="s">
        <v>12</v>
      </c>
      <c r="C1433" s="18" t="s">
        <v>13</v>
      </c>
      <c r="D1433" s="18" t="s">
        <v>810</v>
      </c>
      <c r="E1433" s="18" t="s">
        <v>816</v>
      </c>
      <c r="F1433" s="18">
        <v>98410.400000000009</v>
      </c>
      <c r="G1433" s="18">
        <v>371.36</v>
      </c>
      <c r="H1433" s="18">
        <v>68492</v>
      </c>
      <c r="I1433" s="18">
        <v>3533880</v>
      </c>
      <c r="J1433" s="18">
        <v>3533.88</v>
      </c>
      <c r="K1433" s="18">
        <v>52.99</v>
      </c>
    </row>
    <row r="1434" spans="1:11" x14ac:dyDescent="0.3">
      <c r="A1434" s="18" t="s">
        <v>118</v>
      </c>
      <c r="B1434" s="18" t="s">
        <v>818</v>
      </c>
      <c r="C1434" s="18" t="s">
        <v>34</v>
      </c>
      <c r="D1434" s="18" t="s">
        <v>817</v>
      </c>
      <c r="E1434" s="18" t="s">
        <v>816</v>
      </c>
      <c r="F1434" s="18">
        <v>1397939.1972115159</v>
      </c>
      <c r="G1434" s="18">
        <v>5275.2422536283621</v>
      </c>
      <c r="H1434" s="18">
        <v>68492</v>
      </c>
      <c r="I1434" s="18">
        <v>3533880</v>
      </c>
      <c r="J1434" s="18">
        <v>3533.88</v>
      </c>
      <c r="K1434" s="18">
        <v>52.99</v>
      </c>
    </row>
    <row r="1435" spans="1:11" x14ac:dyDescent="0.3">
      <c r="A1435" s="18" t="s">
        <v>207</v>
      </c>
      <c r="B1435" s="18" t="s">
        <v>818</v>
      </c>
      <c r="C1435" s="18" t="s">
        <v>34</v>
      </c>
      <c r="D1435" s="18" t="s">
        <v>817</v>
      </c>
      <c r="E1435" s="18" t="s">
        <v>811</v>
      </c>
      <c r="F1435" s="18">
        <v>16864.186066617538</v>
      </c>
      <c r="G1435" s="18">
        <v>602.29235952205488</v>
      </c>
      <c r="H1435" s="18">
        <v>99115</v>
      </c>
      <c r="I1435" s="18">
        <v>827260</v>
      </c>
      <c r="J1435" s="18">
        <v>827.26</v>
      </c>
      <c r="K1435" s="18">
        <v>28.88</v>
      </c>
    </row>
    <row r="1436" spans="1:11" x14ac:dyDescent="0.3">
      <c r="A1436" s="18" t="s">
        <v>207</v>
      </c>
      <c r="B1436" s="18" t="s">
        <v>818</v>
      </c>
      <c r="C1436" s="18" t="s">
        <v>23</v>
      </c>
      <c r="D1436" s="18" t="s">
        <v>810</v>
      </c>
      <c r="E1436" s="18" t="s">
        <v>816</v>
      </c>
      <c r="F1436" s="18">
        <v>517823.25</v>
      </c>
      <c r="G1436" s="18">
        <v>1954.05</v>
      </c>
      <c r="H1436" s="18">
        <v>99115</v>
      </c>
      <c r="I1436" s="18">
        <v>827260</v>
      </c>
      <c r="J1436" s="18">
        <v>827.26</v>
      </c>
      <c r="K1436" s="18">
        <v>28.88</v>
      </c>
    </row>
    <row r="1437" spans="1:11" x14ac:dyDescent="0.3">
      <c r="A1437" s="18" t="s">
        <v>207</v>
      </c>
      <c r="B1437" s="18" t="s">
        <v>818</v>
      </c>
      <c r="C1437" s="18" t="s">
        <v>13</v>
      </c>
      <c r="D1437" s="18" t="s">
        <v>812</v>
      </c>
      <c r="E1437" s="18" t="s">
        <v>811</v>
      </c>
      <c r="F1437" s="18">
        <v>110206.32</v>
      </c>
      <c r="G1437" s="18">
        <v>3935.94</v>
      </c>
      <c r="H1437" s="18">
        <v>99115</v>
      </c>
      <c r="I1437" s="18">
        <v>827260</v>
      </c>
      <c r="J1437" s="18">
        <v>827.26</v>
      </c>
      <c r="K1437" s="18">
        <v>28.88</v>
      </c>
    </row>
    <row r="1438" spans="1:11" x14ac:dyDescent="0.3">
      <c r="A1438" s="18" t="s">
        <v>207</v>
      </c>
      <c r="B1438" s="18" t="s">
        <v>815</v>
      </c>
      <c r="C1438" s="18" t="s">
        <v>8</v>
      </c>
      <c r="D1438" s="18" t="s">
        <v>817</v>
      </c>
      <c r="E1438" s="18" t="s">
        <v>816</v>
      </c>
      <c r="F1438" s="18">
        <v>775066.84887037519</v>
      </c>
      <c r="G1438" s="18">
        <v>2924.7805617750009</v>
      </c>
      <c r="H1438" s="18">
        <v>99115</v>
      </c>
      <c r="I1438" s="18">
        <v>827260</v>
      </c>
      <c r="J1438" s="18">
        <v>827.26</v>
      </c>
      <c r="K1438" s="18">
        <v>28.88</v>
      </c>
    </row>
    <row r="1439" spans="1:11" x14ac:dyDescent="0.3">
      <c r="A1439" s="18" t="s">
        <v>207</v>
      </c>
      <c r="B1439" s="18" t="s">
        <v>814</v>
      </c>
      <c r="C1439" s="18" t="s">
        <v>34</v>
      </c>
      <c r="D1439" s="18" t="s">
        <v>810</v>
      </c>
      <c r="E1439" s="18" t="s">
        <v>811</v>
      </c>
      <c r="F1439" s="18">
        <v>38478.050647839547</v>
      </c>
      <c r="G1439" s="18">
        <v>1374.2160945656981</v>
      </c>
      <c r="H1439" s="18">
        <v>99115</v>
      </c>
      <c r="I1439" s="18">
        <v>827260</v>
      </c>
      <c r="J1439" s="18">
        <v>827.26</v>
      </c>
      <c r="K1439" s="18">
        <v>28.88</v>
      </c>
    </row>
    <row r="1440" spans="1:11" x14ac:dyDescent="0.3">
      <c r="A1440" s="18" t="s">
        <v>207</v>
      </c>
      <c r="B1440" s="18" t="s">
        <v>815</v>
      </c>
      <c r="C1440" s="18" t="s">
        <v>8</v>
      </c>
      <c r="D1440" s="18" t="s">
        <v>817</v>
      </c>
      <c r="E1440" s="18" t="s">
        <v>811</v>
      </c>
      <c r="F1440" s="18">
        <v>80541.387281387375</v>
      </c>
      <c r="G1440" s="18">
        <v>2876.478117192406</v>
      </c>
      <c r="H1440" s="18">
        <v>99115</v>
      </c>
      <c r="I1440" s="18">
        <v>827260</v>
      </c>
      <c r="J1440" s="18">
        <v>827.26</v>
      </c>
      <c r="K1440" s="18">
        <v>28.88</v>
      </c>
    </row>
    <row r="1441" spans="1:11" x14ac:dyDescent="0.3">
      <c r="A1441" s="18" t="s">
        <v>207</v>
      </c>
      <c r="B1441" s="18" t="s">
        <v>818</v>
      </c>
      <c r="C1441" s="18" t="s">
        <v>8</v>
      </c>
      <c r="D1441" s="18" t="s">
        <v>817</v>
      </c>
      <c r="E1441" s="18" t="s">
        <v>816</v>
      </c>
      <c r="F1441" s="18">
        <v>1173043.7</v>
      </c>
      <c r="G1441" s="18">
        <v>4426.58</v>
      </c>
      <c r="H1441" s="18">
        <v>99115</v>
      </c>
      <c r="I1441" s="18">
        <v>827260</v>
      </c>
      <c r="J1441" s="18">
        <v>827.26</v>
      </c>
      <c r="K1441" s="18">
        <v>28.88</v>
      </c>
    </row>
    <row r="1442" spans="1:11" x14ac:dyDescent="0.3">
      <c r="A1442" s="18" t="s">
        <v>207</v>
      </c>
      <c r="B1442" s="18" t="s">
        <v>818</v>
      </c>
      <c r="C1442" s="18" t="s">
        <v>8</v>
      </c>
      <c r="D1442" s="18" t="s">
        <v>810</v>
      </c>
      <c r="E1442" s="18" t="s">
        <v>816</v>
      </c>
      <c r="F1442" s="18">
        <v>1248098.2828453854</v>
      </c>
      <c r="G1442" s="18">
        <v>4709.8048409259827</v>
      </c>
      <c r="H1442" s="18">
        <v>99115</v>
      </c>
      <c r="I1442" s="18">
        <v>827260</v>
      </c>
      <c r="J1442" s="18">
        <v>827.26</v>
      </c>
      <c r="K1442" s="18">
        <v>28.88</v>
      </c>
    </row>
    <row r="1443" spans="1:11" x14ac:dyDescent="0.3">
      <c r="A1443" s="18" t="s">
        <v>193</v>
      </c>
      <c r="B1443" s="18" t="s">
        <v>809</v>
      </c>
      <c r="C1443" s="18" t="s">
        <v>8</v>
      </c>
      <c r="D1443" s="18" t="s">
        <v>810</v>
      </c>
      <c r="E1443" s="18" t="s">
        <v>811</v>
      </c>
      <c r="F1443" s="18">
        <v>81237.433460538465</v>
      </c>
      <c r="G1443" s="18">
        <v>2901.336909304945</v>
      </c>
      <c r="H1443" s="18">
        <v>13333</v>
      </c>
      <c r="I1443" s="18">
        <v>6102150</v>
      </c>
      <c r="J1443" s="18">
        <v>6102.15</v>
      </c>
      <c r="K1443" s="18">
        <v>17.670000000000002</v>
      </c>
    </row>
    <row r="1444" spans="1:11" x14ac:dyDescent="0.3">
      <c r="A1444" s="18" t="s">
        <v>193</v>
      </c>
      <c r="B1444" s="18" t="s">
        <v>818</v>
      </c>
      <c r="C1444" s="18" t="s">
        <v>23</v>
      </c>
      <c r="D1444" s="18" t="s">
        <v>817</v>
      </c>
      <c r="E1444" s="18" t="s">
        <v>811</v>
      </c>
      <c r="F1444" s="18">
        <v>34421.24</v>
      </c>
      <c r="G1444" s="18">
        <v>1229.33</v>
      </c>
      <c r="H1444" s="18">
        <v>13333</v>
      </c>
      <c r="I1444" s="18">
        <v>6102150</v>
      </c>
      <c r="J1444" s="18">
        <v>6102.15</v>
      </c>
      <c r="K1444" s="18">
        <v>17.670000000000002</v>
      </c>
    </row>
    <row r="1445" spans="1:11" x14ac:dyDescent="0.3">
      <c r="A1445" s="18" t="s">
        <v>193</v>
      </c>
      <c r="B1445" s="18" t="s">
        <v>12</v>
      </c>
      <c r="C1445" s="18" t="s">
        <v>23</v>
      </c>
      <c r="D1445" s="18" t="s">
        <v>810</v>
      </c>
      <c r="E1445" s="18" t="s">
        <v>816</v>
      </c>
      <c r="F1445" s="18">
        <v>553161</v>
      </c>
      <c r="G1445" s="18">
        <v>2087.4</v>
      </c>
      <c r="H1445" s="18">
        <v>13333</v>
      </c>
      <c r="I1445" s="18">
        <v>6102150</v>
      </c>
      <c r="J1445" s="18">
        <v>6102.15</v>
      </c>
      <c r="K1445" s="18">
        <v>17.670000000000002</v>
      </c>
    </row>
    <row r="1446" spans="1:11" x14ac:dyDescent="0.3">
      <c r="A1446" s="18" t="s">
        <v>193</v>
      </c>
      <c r="B1446" s="18" t="s">
        <v>818</v>
      </c>
      <c r="C1446" s="18" t="s">
        <v>23</v>
      </c>
      <c r="D1446" s="18" t="s">
        <v>812</v>
      </c>
      <c r="E1446" s="18" t="s">
        <v>816</v>
      </c>
      <c r="F1446" s="18">
        <v>303289.84999999998</v>
      </c>
      <c r="G1446" s="18">
        <v>1144.49</v>
      </c>
      <c r="H1446" s="18">
        <v>13333</v>
      </c>
      <c r="I1446" s="18">
        <v>6102150</v>
      </c>
      <c r="J1446" s="18">
        <v>6102.15</v>
      </c>
      <c r="K1446" s="18">
        <v>17.670000000000002</v>
      </c>
    </row>
    <row r="1447" spans="1:11" x14ac:dyDescent="0.3">
      <c r="A1447" s="18" t="s">
        <v>193</v>
      </c>
      <c r="B1447" s="18" t="s">
        <v>815</v>
      </c>
      <c r="C1447" s="18" t="s">
        <v>23</v>
      </c>
      <c r="D1447" s="18" t="s">
        <v>812</v>
      </c>
      <c r="E1447" s="18" t="s">
        <v>813</v>
      </c>
      <c r="F1447" s="18">
        <v>2711.0032078025588</v>
      </c>
      <c r="G1447" s="18">
        <v>2711.0032078025588</v>
      </c>
      <c r="H1447" s="18">
        <v>13333</v>
      </c>
      <c r="I1447" s="18">
        <v>6102150</v>
      </c>
      <c r="J1447" s="18">
        <v>6102.15</v>
      </c>
      <c r="K1447" s="18">
        <v>17.670000000000002</v>
      </c>
    </row>
    <row r="1448" spans="1:11" x14ac:dyDescent="0.3">
      <c r="A1448" s="18" t="s">
        <v>193</v>
      </c>
      <c r="B1448" s="18" t="s">
        <v>814</v>
      </c>
      <c r="C1448" s="18" t="s">
        <v>23</v>
      </c>
      <c r="D1448" s="18" t="s">
        <v>812</v>
      </c>
      <c r="E1448" s="18" t="s">
        <v>813</v>
      </c>
      <c r="F1448" s="18">
        <v>4835.4238477782619</v>
      </c>
      <c r="G1448" s="18">
        <v>4835.4238477782619</v>
      </c>
      <c r="H1448" s="18">
        <v>13333</v>
      </c>
      <c r="I1448" s="18">
        <v>6102150</v>
      </c>
      <c r="J1448" s="18">
        <v>6102.15</v>
      </c>
      <c r="K1448" s="18">
        <v>17.670000000000002</v>
      </c>
    </row>
    <row r="1449" spans="1:11" x14ac:dyDescent="0.3">
      <c r="A1449" s="18" t="s">
        <v>193</v>
      </c>
      <c r="B1449" s="18" t="s">
        <v>818</v>
      </c>
      <c r="C1449" s="18" t="s">
        <v>34</v>
      </c>
      <c r="D1449" s="18" t="s">
        <v>810</v>
      </c>
      <c r="E1449" s="18" t="s">
        <v>813</v>
      </c>
      <c r="F1449" s="18">
        <v>4654.5582058395594</v>
      </c>
      <c r="G1449" s="18">
        <v>4654.5582058395594</v>
      </c>
      <c r="H1449" s="18">
        <v>13333</v>
      </c>
      <c r="I1449" s="18">
        <v>6102150</v>
      </c>
      <c r="J1449" s="18">
        <v>6102.15</v>
      </c>
      <c r="K1449" s="18">
        <v>17.670000000000002</v>
      </c>
    </row>
    <row r="1450" spans="1:11" x14ac:dyDescent="0.3">
      <c r="A1450" s="18" t="s">
        <v>193</v>
      </c>
      <c r="B1450" s="18" t="s">
        <v>814</v>
      </c>
      <c r="C1450" s="18" t="s">
        <v>8</v>
      </c>
      <c r="D1450" s="18" t="s">
        <v>817</v>
      </c>
      <c r="E1450" s="18" t="s">
        <v>816</v>
      </c>
      <c r="F1450" s="18">
        <v>982050.25</v>
      </c>
      <c r="G1450" s="18">
        <v>3705.85</v>
      </c>
      <c r="H1450" s="18">
        <v>13333</v>
      </c>
      <c r="I1450" s="18">
        <v>6102150</v>
      </c>
      <c r="J1450" s="18">
        <v>6102.15</v>
      </c>
      <c r="K1450" s="18">
        <v>17.670000000000002</v>
      </c>
    </row>
    <row r="1451" spans="1:11" x14ac:dyDescent="0.3">
      <c r="A1451" s="18" t="s">
        <v>193</v>
      </c>
      <c r="B1451" s="18" t="s">
        <v>818</v>
      </c>
      <c r="C1451" s="18" t="s">
        <v>13</v>
      </c>
      <c r="D1451" s="18" t="s">
        <v>812</v>
      </c>
      <c r="E1451" s="18" t="s">
        <v>813</v>
      </c>
      <c r="F1451" s="18">
        <v>390.78143084966871</v>
      </c>
      <c r="G1451" s="18">
        <v>390.78143084966871</v>
      </c>
      <c r="H1451" s="18">
        <v>13333</v>
      </c>
      <c r="I1451" s="18">
        <v>6102150</v>
      </c>
      <c r="J1451" s="18">
        <v>6102.15</v>
      </c>
      <c r="K1451" s="18">
        <v>17.670000000000002</v>
      </c>
    </row>
    <row r="1452" spans="1:11" x14ac:dyDescent="0.3">
      <c r="A1452" s="18" t="s">
        <v>193</v>
      </c>
      <c r="B1452" s="18" t="s">
        <v>818</v>
      </c>
      <c r="C1452" s="18" t="s">
        <v>8</v>
      </c>
      <c r="D1452" s="18" t="s">
        <v>817</v>
      </c>
      <c r="E1452" s="18" t="s">
        <v>811</v>
      </c>
      <c r="F1452" s="18">
        <v>113666.28</v>
      </c>
      <c r="G1452" s="18">
        <v>4059.51</v>
      </c>
      <c r="H1452" s="18">
        <v>13333</v>
      </c>
      <c r="I1452" s="18">
        <v>6102150</v>
      </c>
      <c r="J1452" s="18">
        <v>6102.15</v>
      </c>
      <c r="K1452" s="18">
        <v>17.670000000000002</v>
      </c>
    </row>
    <row r="1453" spans="1:11" x14ac:dyDescent="0.3">
      <c r="A1453" s="18" t="s">
        <v>193</v>
      </c>
      <c r="B1453" s="18" t="s">
        <v>814</v>
      </c>
      <c r="C1453" s="18" t="s">
        <v>23</v>
      </c>
      <c r="D1453" s="18" t="s">
        <v>817</v>
      </c>
      <c r="E1453" s="18" t="s">
        <v>811</v>
      </c>
      <c r="F1453" s="18">
        <v>40467</v>
      </c>
      <c r="G1453" s="18">
        <v>1445.25</v>
      </c>
      <c r="H1453" s="18">
        <v>13333</v>
      </c>
      <c r="I1453" s="18">
        <v>6102150</v>
      </c>
      <c r="J1453" s="18">
        <v>6102.15</v>
      </c>
      <c r="K1453" s="18">
        <v>17.670000000000002</v>
      </c>
    </row>
    <row r="1454" spans="1:11" x14ac:dyDescent="0.3">
      <c r="A1454" s="18" t="s">
        <v>193</v>
      </c>
      <c r="B1454" s="18" t="s">
        <v>815</v>
      </c>
      <c r="C1454" s="18" t="s">
        <v>34</v>
      </c>
      <c r="D1454" s="18" t="s">
        <v>810</v>
      </c>
      <c r="E1454" s="18" t="s">
        <v>811</v>
      </c>
      <c r="F1454" s="18">
        <v>132089.16</v>
      </c>
      <c r="G1454" s="18">
        <v>4717.47</v>
      </c>
      <c r="H1454" s="18">
        <v>13333</v>
      </c>
      <c r="I1454" s="18">
        <v>6102150</v>
      </c>
      <c r="J1454" s="18">
        <v>6102.15</v>
      </c>
      <c r="K1454" s="18">
        <v>17.670000000000002</v>
      </c>
    </row>
    <row r="1455" spans="1:11" x14ac:dyDescent="0.3">
      <c r="A1455" s="18" t="s">
        <v>193</v>
      </c>
      <c r="B1455" s="18" t="s">
        <v>814</v>
      </c>
      <c r="C1455" s="18" t="s">
        <v>13</v>
      </c>
      <c r="D1455" s="18" t="s">
        <v>812</v>
      </c>
      <c r="E1455" s="18" t="s">
        <v>811</v>
      </c>
      <c r="F1455" s="18">
        <v>108769.92</v>
      </c>
      <c r="G1455" s="18">
        <v>3884.64</v>
      </c>
      <c r="H1455" s="18">
        <v>13333</v>
      </c>
      <c r="I1455" s="18">
        <v>6102150</v>
      </c>
      <c r="J1455" s="18">
        <v>6102.15</v>
      </c>
      <c r="K1455" s="18">
        <v>17.670000000000002</v>
      </c>
    </row>
    <row r="1456" spans="1:11" x14ac:dyDescent="0.3">
      <c r="A1456" s="18" t="s">
        <v>193</v>
      </c>
      <c r="B1456" s="18" t="s">
        <v>12</v>
      </c>
      <c r="C1456" s="18" t="s">
        <v>34</v>
      </c>
      <c r="D1456" s="18" t="s">
        <v>812</v>
      </c>
      <c r="E1456" s="18" t="s">
        <v>813</v>
      </c>
      <c r="F1456" s="18">
        <v>4563.3599999999997</v>
      </c>
      <c r="G1456" s="18">
        <v>4563.3599999999997</v>
      </c>
      <c r="H1456" s="18">
        <v>13333</v>
      </c>
      <c r="I1456" s="18">
        <v>6102150</v>
      </c>
      <c r="J1456" s="18">
        <v>6102.15</v>
      </c>
      <c r="K1456" s="18">
        <v>17.670000000000002</v>
      </c>
    </row>
    <row r="1457" spans="1:11" x14ac:dyDescent="0.3">
      <c r="A1457" s="18" t="s">
        <v>193</v>
      </c>
      <c r="B1457" s="18" t="s">
        <v>818</v>
      </c>
      <c r="C1457" s="18" t="s">
        <v>8</v>
      </c>
      <c r="D1457" s="18" t="s">
        <v>817</v>
      </c>
      <c r="E1457" s="18" t="s">
        <v>816</v>
      </c>
      <c r="F1457" s="18">
        <v>428899.85</v>
      </c>
      <c r="G1457" s="18">
        <v>1618.49</v>
      </c>
      <c r="H1457" s="18">
        <v>13333</v>
      </c>
      <c r="I1457" s="18">
        <v>6102150</v>
      </c>
      <c r="J1457" s="18">
        <v>6102.15</v>
      </c>
      <c r="K1457" s="18">
        <v>17.670000000000002</v>
      </c>
    </row>
    <row r="1458" spans="1:11" x14ac:dyDescent="0.3">
      <c r="A1458" s="18" t="s">
        <v>124</v>
      </c>
      <c r="B1458" s="18" t="s">
        <v>12</v>
      </c>
      <c r="C1458" s="18" t="s">
        <v>23</v>
      </c>
      <c r="D1458" s="18" t="s">
        <v>812</v>
      </c>
      <c r="E1458" s="18" t="s">
        <v>816</v>
      </c>
      <c r="F1458" s="18">
        <v>237901.1</v>
      </c>
      <c r="G1458" s="18">
        <v>897.74</v>
      </c>
      <c r="H1458" s="18">
        <v>47491</v>
      </c>
      <c r="I1458" s="18">
        <v>5781050</v>
      </c>
      <c r="J1458" s="18">
        <v>5781.05</v>
      </c>
      <c r="K1458" s="18">
        <v>92.18</v>
      </c>
    </row>
    <row r="1459" spans="1:11" x14ac:dyDescent="0.3">
      <c r="A1459" s="18" t="s">
        <v>124</v>
      </c>
      <c r="B1459" s="18" t="s">
        <v>818</v>
      </c>
      <c r="C1459" s="18" t="s">
        <v>23</v>
      </c>
      <c r="D1459" s="18" t="s">
        <v>812</v>
      </c>
      <c r="E1459" s="18" t="s">
        <v>813</v>
      </c>
      <c r="F1459" s="18">
        <v>3091.392377402115</v>
      </c>
      <c r="G1459" s="18">
        <v>3091.392377402115</v>
      </c>
      <c r="H1459" s="18">
        <v>47491</v>
      </c>
      <c r="I1459" s="18">
        <v>5781050</v>
      </c>
      <c r="J1459" s="18">
        <v>5781.05</v>
      </c>
      <c r="K1459" s="18">
        <v>92.18</v>
      </c>
    </row>
    <row r="1460" spans="1:11" x14ac:dyDescent="0.3">
      <c r="A1460" s="18" t="s">
        <v>124</v>
      </c>
      <c r="B1460" s="18" t="s">
        <v>814</v>
      </c>
      <c r="C1460" s="18" t="s">
        <v>13</v>
      </c>
      <c r="D1460" s="18" t="s">
        <v>810</v>
      </c>
      <c r="E1460" s="18" t="s">
        <v>811</v>
      </c>
      <c r="F1460" s="18">
        <v>13418.234606212856</v>
      </c>
      <c r="G1460" s="18">
        <v>479.22266450760202</v>
      </c>
      <c r="H1460" s="18">
        <v>47491</v>
      </c>
      <c r="I1460" s="18">
        <v>5781050</v>
      </c>
      <c r="J1460" s="18">
        <v>5781.05</v>
      </c>
      <c r="K1460" s="18">
        <v>92.18</v>
      </c>
    </row>
    <row r="1461" spans="1:11" x14ac:dyDescent="0.3">
      <c r="A1461" s="18" t="s">
        <v>124</v>
      </c>
      <c r="B1461" s="18" t="s">
        <v>809</v>
      </c>
      <c r="C1461" s="18" t="s">
        <v>8</v>
      </c>
      <c r="D1461" s="18" t="s">
        <v>812</v>
      </c>
      <c r="E1461" s="18" t="s">
        <v>811</v>
      </c>
      <c r="F1461" s="18">
        <v>97062.28</v>
      </c>
      <c r="G1461" s="18">
        <v>3466.51</v>
      </c>
      <c r="H1461" s="18">
        <v>47491</v>
      </c>
      <c r="I1461" s="18">
        <v>5781050</v>
      </c>
      <c r="J1461" s="18">
        <v>5781.05</v>
      </c>
      <c r="K1461" s="18">
        <v>92.18</v>
      </c>
    </row>
    <row r="1462" spans="1:11" x14ac:dyDescent="0.3">
      <c r="A1462" s="18" t="s">
        <v>124</v>
      </c>
      <c r="B1462" s="18" t="s">
        <v>814</v>
      </c>
      <c r="C1462" s="18" t="s">
        <v>34</v>
      </c>
      <c r="D1462" s="18" t="s">
        <v>817</v>
      </c>
      <c r="E1462" s="18" t="s">
        <v>811</v>
      </c>
      <c r="F1462" s="18">
        <v>17319.12</v>
      </c>
      <c r="G1462" s="18">
        <v>618.54</v>
      </c>
      <c r="H1462" s="18">
        <v>47491</v>
      </c>
      <c r="I1462" s="18">
        <v>5781050</v>
      </c>
      <c r="J1462" s="18">
        <v>5781.05</v>
      </c>
      <c r="K1462" s="18">
        <v>92.18</v>
      </c>
    </row>
    <row r="1463" spans="1:11" x14ac:dyDescent="0.3">
      <c r="A1463" s="18" t="s">
        <v>124</v>
      </c>
      <c r="B1463" s="18" t="s">
        <v>809</v>
      </c>
      <c r="C1463" s="18" t="s">
        <v>23</v>
      </c>
      <c r="D1463" s="18" t="s">
        <v>810</v>
      </c>
      <c r="E1463" s="18" t="s">
        <v>813</v>
      </c>
      <c r="F1463" s="18">
        <v>2647.47</v>
      </c>
      <c r="G1463" s="18">
        <v>2647.47</v>
      </c>
      <c r="H1463" s="18">
        <v>47491</v>
      </c>
      <c r="I1463" s="18">
        <v>5781050</v>
      </c>
      <c r="J1463" s="18">
        <v>5781.05</v>
      </c>
      <c r="K1463" s="18">
        <v>92.18</v>
      </c>
    </row>
    <row r="1464" spans="1:11" x14ac:dyDescent="0.3">
      <c r="A1464" s="18" t="s">
        <v>124</v>
      </c>
      <c r="B1464" s="18" t="s">
        <v>818</v>
      </c>
      <c r="C1464" s="18" t="s">
        <v>13</v>
      </c>
      <c r="D1464" s="18" t="s">
        <v>810</v>
      </c>
      <c r="E1464" s="18" t="s">
        <v>813</v>
      </c>
      <c r="F1464" s="18">
        <v>3632.78</v>
      </c>
      <c r="G1464" s="18">
        <v>3632.78</v>
      </c>
      <c r="H1464" s="18">
        <v>47491</v>
      </c>
      <c r="I1464" s="18">
        <v>5781050</v>
      </c>
      <c r="J1464" s="18">
        <v>5781.05</v>
      </c>
      <c r="K1464" s="18">
        <v>92.18</v>
      </c>
    </row>
    <row r="1465" spans="1:11" x14ac:dyDescent="0.3">
      <c r="A1465" s="18" t="s">
        <v>124</v>
      </c>
      <c r="B1465" s="18" t="s">
        <v>12</v>
      </c>
      <c r="C1465" s="18" t="s">
        <v>8</v>
      </c>
      <c r="D1465" s="18" t="s">
        <v>810</v>
      </c>
      <c r="E1465" s="18" t="s">
        <v>811</v>
      </c>
      <c r="F1465" s="18">
        <v>108321.36</v>
      </c>
      <c r="G1465" s="18">
        <v>3868.62</v>
      </c>
      <c r="H1465" s="18">
        <v>47491</v>
      </c>
      <c r="I1465" s="18">
        <v>5781050</v>
      </c>
      <c r="J1465" s="18">
        <v>5781.05</v>
      </c>
      <c r="K1465" s="18">
        <v>92.18</v>
      </c>
    </row>
    <row r="1466" spans="1:11" x14ac:dyDescent="0.3">
      <c r="A1466" s="18" t="s">
        <v>124</v>
      </c>
      <c r="B1466" s="18" t="s">
        <v>809</v>
      </c>
      <c r="C1466" s="18" t="s">
        <v>23</v>
      </c>
      <c r="D1466" s="18" t="s">
        <v>810</v>
      </c>
      <c r="E1466" s="18" t="s">
        <v>811</v>
      </c>
      <c r="F1466" s="18">
        <v>90898.92</v>
      </c>
      <c r="G1466" s="18">
        <v>3246.39</v>
      </c>
      <c r="H1466" s="18">
        <v>47491</v>
      </c>
      <c r="I1466" s="18">
        <v>5781050</v>
      </c>
      <c r="J1466" s="18">
        <v>5781.05</v>
      </c>
      <c r="K1466" s="18">
        <v>92.18</v>
      </c>
    </row>
    <row r="1467" spans="1:11" x14ac:dyDescent="0.3">
      <c r="A1467" s="18" t="s">
        <v>124</v>
      </c>
      <c r="B1467" s="18" t="s">
        <v>814</v>
      </c>
      <c r="C1467" s="18" t="s">
        <v>34</v>
      </c>
      <c r="D1467" s="18" t="s">
        <v>817</v>
      </c>
      <c r="E1467" s="18" t="s">
        <v>813</v>
      </c>
      <c r="F1467" s="18">
        <v>1356.94</v>
      </c>
      <c r="G1467" s="18">
        <v>1356.94</v>
      </c>
      <c r="H1467" s="18">
        <v>47491</v>
      </c>
      <c r="I1467" s="18">
        <v>5781050</v>
      </c>
      <c r="J1467" s="18">
        <v>5781.05</v>
      </c>
      <c r="K1467" s="18">
        <v>92.18</v>
      </c>
    </row>
    <row r="1468" spans="1:11" x14ac:dyDescent="0.3">
      <c r="A1468" s="18" t="s">
        <v>124</v>
      </c>
      <c r="B1468" s="18" t="s">
        <v>12</v>
      </c>
      <c r="C1468" s="18" t="s">
        <v>34</v>
      </c>
      <c r="D1468" s="18" t="s">
        <v>812</v>
      </c>
      <c r="E1468" s="18" t="s">
        <v>811</v>
      </c>
      <c r="F1468" s="18">
        <v>121280.31999999999</v>
      </c>
      <c r="G1468" s="18">
        <v>4331.4399999999996</v>
      </c>
      <c r="H1468" s="18">
        <v>47491</v>
      </c>
      <c r="I1468" s="18">
        <v>5781050</v>
      </c>
      <c r="J1468" s="18">
        <v>5781.05</v>
      </c>
      <c r="K1468" s="18">
        <v>92.18</v>
      </c>
    </row>
    <row r="1469" spans="1:11" x14ac:dyDescent="0.3">
      <c r="A1469" s="18" t="s">
        <v>124</v>
      </c>
      <c r="B1469" s="18" t="s">
        <v>12</v>
      </c>
      <c r="C1469" s="18" t="s">
        <v>34</v>
      </c>
      <c r="D1469" s="18" t="s">
        <v>810</v>
      </c>
      <c r="E1469" s="18" t="s">
        <v>813</v>
      </c>
      <c r="F1469" s="18">
        <v>3081.68</v>
      </c>
      <c r="G1469" s="18">
        <v>3081.68</v>
      </c>
      <c r="H1469" s="18">
        <v>47491</v>
      </c>
      <c r="I1469" s="18">
        <v>5781050</v>
      </c>
      <c r="J1469" s="18">
        <v>5781.05</v>
      </c>
      <c r="K1469" s="18">
        <v>92.18</v>
      </c>
    </row>
    <row r="1470" spans="1:11" x14ac:dyDescent="0.3">
      <c r="A1470" s="18" t="s">
        <v>124</v>
      </c>
      <c r="B1470" s="18" t="s">
        <v>815</v>
      </c>
      <c r="C1470" s="18" t="s">
        <v>23</v>
      </c>
      <c r="D1470" s="18" t="s">
        <v>812</v>
      </c>
      <c r="E1470" s="18" t="s">
        <v>816</v>
      </c>
      <c r="F1470" s="18">
        <v>866446.65</v>
      </c>
      <c r="G1470" s="18">
        <v>3269.61</v>
      </c>
      <c r="H1470" s="18">
        <v>47491</v>
      </c>
      <c r="I1470" s="18">
        <v>5781050</v>
      </c>
      <c r="J1470" s="18">
        <v>5781.05</v>
      </c>
      <c r="K1470" s="18">
        <v>92.18</v>
      </c>
    </row>
    <row r="1471" spans="1:11" x14ac:dyDescent="0.3">
      <c r="A1471" s="18" t="s">
        <v>151</v>
      </c>
      <c r="B1471" s="18" t="s">
        <v>12</v>
      </c>
      <c r="C1471" s="18" t="s">
        <v>23</v>
      </c>
      <c r="D1471" s="18" t="s">
        <v>812</v>
      </c>
      <c r="E1471" s="18" t="s">
        <v>811</v>
      </c>
      <c r="F1471" s="18">
        <v>125796.72</v>
      </c>
      <c r="G1471" s="18">
        <v>4492.74</v>
      </c>
      <c r="H1471" s="18">
        <v>61207</v>
      </c>
      <c r="I1471" s="18">
        <v>6922330</v>
      </c>
      <c r="J1471" s="18">
        <v>6922.33</v>
      </c>
      <c r="K1471" s="18">
        <v>9.1999999999999993</v>
      </c>
    </row>
    <row r="1472" spans="1:11" x14ac:dyDescent="0.3">
      <c r="A1472" s="18" t="s">
        <v>151</v>
      </c>
      <c r="B1472" s="18" t="s">
        <v>12</v>
      </c>
      <c r="C1472" s="18" t="s">
        <v>8</v>
      </c>
      <c r="D1472" s="18" t="s">
        <v>817</v>
      </c>
      <c r="E1472" s="18" t="s">
        <v>811</v>
      </c>
      <c r="F1472" s="18">
        <v>91998.2</v>
      </c>
      <c r="G1472" s="18">
        <v>3285.65</v>
      </c>
      <c r="H1472" s="18">
        <v>61207</v>
      </c>
      <c r="I1472" s="18">
        <v>6922330</v>
      </c>
      <c r="J1472" s="18">
        <v>6922.33</v>
      </c>
      <c r="K1472" s="18">
        <v>9.1999999999999993</v>
      </c>
    </row>
    <row r="1473" spans="1:11" x14ac:dyDescent="0.3">
      <c r="A1473" s="18" t="s">
        <v>151</v>
      </c>
      <c r="B1473" s="18" t="s">
        <v>818</v>
      </c>
      <c r="C1473" s="18" t="s">
        <v>23</v>
      </c>
      <c r="D1473" s="18" t="s">
        <v>812</v>
      </c>
      <c r="E1473" s="18" t="s">
        <v>813</v>
      </c>
      <c r="F1473" s="18">
        <v>1823.3</v>
      </c>
      <c r="G1473" s="18">
        <v>1823.3</v>
      </c>
      <c r="H1473" s="18">
        <v>61207</v>
      </c>
      <c r="I1473" s="18">
        <v>6922330</v>
      </c>
      <c r="J1473" s="18">
        <v>6922.33</v>
      </c>
      <c r="K1473" s="18">
        <v>9.1999999999999993</v>
      </c>
    </row>
    <row r="1474" spans="1:11" x14ac:dyDescent="0.3">
      <c r="A1474" s="18" t="s">
        <v>151</v>
      </c>
      <c r="B1474" s="18" t="s">
        <v>12</v>
      </c>
      <c r="C1474" s="18" t="s">
        <v>13</v>
      </c>
      <c r="D1474" s="18" t="s">
        <v>810</v>
      </c>
      <c r="E1474" s="18" t="s">
        <v>816</v>
      </c>
      <c r="F1474" s="18">
        <v>594230.70000000007</v>
      </c>
      <c r="G1474" s="18">
        <v>2242.38</v>
      </c>
      <c r="H1474" s="18">
        <v>61207</v>
      </c>
      <c r="I1474" s="18">
        <v>6922330</v>
      </c>
      <c r="J1474" s="18">
        <v>6922.33</v>
      </c>
      <c r="K1474" s="18">
        <v>9.1999999999999993</v>
      </c>
    </row>
    <row r="1475" spans="1:11" x14ac:dyDescent="0.3">
      <c r="A1475" s="18" t="s">
        <v>151</v>
      </c>
      <c r="B1475" s="18" t="s">
        <v>815</v>
      </c>
      <c r="C1475" s="18" t="s">
        <v>8</v>
      </c>
      <c r="D1475" s="18" t="s">
        <v>812</v>
      </c>
      <c r="E1475" s="18" t="s">
        <v>816</v>
      </c>
      <c r="F1475" s="18">
        <v>329922.34999999998</v>
      </c>
      <c r="G1475" s="18">
        <v>1244.99</v>
      </c>
      <c r="H1475" s="18">
        <v>61207</v>
      </c>
      <c r="I1475" s="18">
        <v>6922330</v>
      </c>
      <c r="J1475" s="18">
        <v>6922.33</v>
      </c>
      <c r="K1475" s="18">
        <v>9.1999999999999993</v>
      </c>
    </row>
    <row r="1476" spans="1:11" x14ac:dyDescent="0.3">
      <c r="A1476" s="18" t="s">
        <v>151</v>
      </c>
      <c r="B1476" s="18" t="s">
        <v>818</v>
      </c>
      <c r="C1476" s="18" t="s">
        <v>8</v>
      </c>
      <c r="D1476" s="18" t="s">
        <v>817</v>
      </c>
      <c r="E1476" s="18" t="s">
        <v>813</v>
      </c>
      <c r="F1476" s="18">
        <v>191.17</v>
      </c>
      <c r="G1476" s="18">
        <v>191.17</v>
      </c>
      <c r="H1476" s="18">
        <v>61207</v>
      </c>
      <c r="I1476" s="18">
        <v>6922330</v>
      </c>
      <c r="J1476" s="18">
        <v>6922.33</v>
      </c>
      <c r="K1476" s="18">
        <v>9.1999999999999993</v>
      </c>
    </row>
    <row r="1477" spans="1:11" x14ac:dyDescent="0.3">
      <c r="A1477" s="18" t="s">
        <v>151</v>
      </c>
      <c r="B1477" s="18" t="s">
        <v>815</v>
      </c>
      <c r="C1477" s="18" t="s">
        <v>34</v>
      </c>
      <c r="D1477" s="18" t="s">
        <v>817</v>
      </c>
      <c r="E1477" s="18" t="s">
        <v>811</v>
      </c>
      <c r="F1477" s="18">
        <v>17528.84</v>
      </c>
      <c r="G1477" s="18">
        <v>626.03</v>
      </c>
      <c r="H1477" s="18">
        <v>61207</v>
      </c>
      <c r="I1477" s="18">
        <v>6922330</v>
      </c>
      <c r="J1477" s="18">
        <v>6922.33</v>
      </c>
      <c r="K1477" s="18">
        <v>9.1999999999999993</v>
      </c>
    </row>
    <row r="1478" spans="1:11" x14ac:dyDescent="0.3">
      <c r="A1478" s="18" t="s">
        <v>151</v>
      </c>
      <c r="B1478" s="18" t="s">
        <v>12</v>
      </c>
      <c r="C1478" s="18" t="s">
        <v>34</v>
      </c>
      <c r="D1478" s="18" t="s">
        <v>817</v>
      </c>
      <c r="E1478" s="18" t="s">
        <v>813</v>
      </c>
      <c r="F1478" s="18">
        <v>1928.39</v>
      </c>
      <c r="G1478" s="18">
        <v>1928.39</v>
      </c>
      <c r="H1478" s="18">
        <v>61207</v>
      </c>
      <c r="I1478" s="18">
        <v>6922330</v>
      </c>
      <c r="J1478" s="18">
        <v>6922.33</v>
      </c>
      <c r="K1478" s="18">
        <v>9.1999999999999993</v>
      </c>
    </row>
    <row r="1479" spans="1:11" x14ac:dyDescent="0.3">
      <c r="A1479" s="18" t="s">
        <v>151</v>
      </c>
      <c r="B1479" s="18" t="s">
        <v>818</v>
      </c>
      <c r="C1479" s="18" t="s">
        <v>34</v>
      </c>
      <c r="D1479" s="18" t="s">
        <v>817</v>
      </c>
      <c r="E1479" s="18" t="s">
        <v>813</v>
      </c>
      <c r="F1479" s="18">
        <v>4667.1400000000003</v>
      </c>
      <c r="G1479" s="18">
        <v>4667.1400000000003</v>
      </c>
      <c r="H1479" s="18">
        <v>61207</v>
      </c>
      <c r="I1479" s="18">
        <v>6922330</v>
      </c>
      <c r="J1479" s="18">
        <v>6922.33</v>
      </c>
      <c r="K1479" s="18">
        <v>9.1999999999999993</v>
      </c>
    </row>
    <row r="1480" spans="1:11" x14ac:dyDescent="0.3">
      <c r="A1480" s="18" t="s">
        <v>200</v>
      </c>
      <c r="B1480" s="18" t="s">
        <v>12</v>
      </c>
      <c r="C1480" s="18" t="s">
        <v>8</v>
      </c>
      <c r="D1480" s="18" t="s">
        <v>817</v>
      </c>
      <c r="E1480" s="18" t="s">
        <v>813</v>
      </c>
      <c r="F1480" s="18">
        <v>4950.7719510392317</v>
      </c>
      <c r="G1480" s="18">
        <v>4950.7719510392317</v>
      </c>
      <c r="H1480" s="18">
        <v>46863</v>
      </c>
      <c r="I1480" s="18">
        <v>6762980</v>
      </c>
      <c r="J1480" s="18">
        <v>6762.98</v>
      </c>
      <c r="K1480" s="18">
        <v>23.45</v>
      </c>
    </row>
    <row r="1481" spans="1:11" x14ac:dyDescent="0.3">
      <c r="A1481" s="18" t="s">
        <v>200</v>
      </c>
      <c r="B1481" s="18" t="s">
        <v>818</v>
      </c>
      <c r="C1481" s="18" t="s">
        <v>8</v>
      </c>
      <c r="D1481" s="18" t="s">
        <v>812</v>
      </c>
      <c r="E1481" s="18" t="s">
        <v>811</v>
      </c>
      <c r="F1481" s="18">
        <v>111961.56487509218</v>
      </c>
      <c r="G1481" s="18">
        <v>3998.6273169675778</v>
      </c>
      <c r="H1481" s="18">
        <v>46863</v>
      </c>
      <c r="I1481" s="18">
        <v>6762980</v>
      </c>
      <c r="J1481" s="18">
        <v>6762.98</v>
      </c>
      <c r="K1481" s="18">
        <v>23.45</v>
      </c>
    </row>
    <row r="1482" spans="1:11" x14ac:dyDescent="0.3">
      <c r="A1482" s="18" t="s">
        <v>200</v>
      </c>
      <c r="B1482" s="18" t="s">
        <v>809</v>
      </c>
      <c r="C1482" s="18" t="s">
        <v>34</v>
      </c>
      <c r="D1482" s="18" t="s">
        <v>810</v>
      </c>
      <c r="E1482" s="18" t="s">
        <v>811</v>
      </c>
      <c r="F1482" s="18">
        <v>48949.264929659614</v>
      </c>
      <c r="G1482" s="18">
        <v>1748.188033202129</v>
      </c>
      <c r="H1482" s="18">
        <v>46863</v>
      </c>
      <c r="I1482" s="18">
        <v>6762980</v>
      </c>
      <c r="J1482" s="18">
        <v>6762.98</v>
      </c>
      <c r="K1482" s="18">
        <v>23.45</v>
      </c>
    </row>
    <row r="1483" spans="1:11" x14ac:dyDescent="0.3">
      <c r="A1483" s="18" t="s">
        <v>200</v>
      </c>
      <c r="B1483" s="18" t="s">
        <v>12</v>
      </c>
      <c r="C1483" s="18" t="s">
        <v>34</v>
      </c>
      <c r="D1483" s="18" t="s">
        <v>817</v>
      </c>
      <c r="E1483" s="18" t="s">
        <v>813</v>
      </c>
      <c r="F1483" s="18">
        <v>193.32</v>
      </c>
      <c r="G1483" s="18">
        <v>193.32</v>
      </c>
      <c r="H1483" s="18">
        <v>46863</v>
      </c>
      <c r="I1483" s="18">
        <v>6762980</v>
      </c>
      <c r="J1483" s="18">
        <v>6762.98</v>
      </c>
      <c r="K1483" s="18">
        <v>23.45</v>
      </c>
    </row>
    <row r="1484" spans="1:11" x14ac:dyDescent="0.3">
      <c r="A1484" s="18" t="s">
        <v>200</v>
      </c>
      <c r="B1484" s="18" t="s">
        <v>815</v>
      </c>
      <c r="C1484" s="18" t="s">
        <v>8</v>
      </c>
      <c r="D1484" s="18" t="s">
        <v>810</v>
      </c>
      <c r="E1484" s="18" t="s">
        <v>811</v>
      </c>
      <c r="F1484" s="18">
        <v>11275.04</v>
      </c>
      <c r="G1484" s="18">
        <v>402.68</v>
      </c>
      <c r="H1484" s="18">
        <v>46863</v>
      </c>
      <c r="I1484" s="18">
        <v>6762980</v>
      </c>
      <c r="J1484" s="18">
        <v>6762.98</v>
      </c>
      <c r="K1484" s="18">
        <v>23.45</v>
      </c>
    </row>
    <row r="1485" spans="1:11" x14ac:dyDescent="0.3">
      <c r="A1485" s="18" t="s">
        <v>200</v>
      </c>
      <c r="B1485" s="18" t="s">
        <v>814</v>
      </c>
      <c r="C1485" s="18" t="s">
        <v>8</v>
      </c>
      <c r="D1485" s="18" t="s">
        <v>810</v>
      </c>
      <c r="E1485" s="18" t="s">
        <v>813</v>
      </c>
      <c r="F1485" s="18">
        <v>3725.8493834481519</v>
      </c>
      <c r="G1485" s="18">
        <v>3725.8493834481519</v>
      </c>
      <c r="H1485" s="18">
        <v>46863</v>
      </c>
      <c r="I1485" s="18">
        <v>6762980</v>
      </c>
      <c r="J1485" s="18">
        <v>6762.98</v>
      </c>
      <c r="K1485" s="18">
        <v>23.45</v>
      </c>
    </row>
    <row r="1486" spans="1:11" x14ac:dyDescent="0.3">
      <c r="A1486" s="18" t="s">
        <v>200</v>
      </c>
      <c r="B1486" s="18" t="s">
        <v>12</v>
      </c>
      <c r="C1486" s="18" t="s">
        <v>8</v>
      </c>
      <c r="D1486" s="18" t="s">
        <v>810</v>
      </c>
      <c r="E1486" s="18" t="s">
        <v>813</v>
      </c>
      <c r="F1486" s="18">
        <v>258.93</v>
      </c>
      <c r="G1486" s="18">
        <v>258.93</v>
      </c>
      <c r="H1486" s="18">
        <v>46863</v>
      </c>
      <c r="I1486" s="18">
        <v>6762980</v>
      </c>
      <c r="J1486" s="18">
        <v>6762.98</v>
      </c>
      <c r="K1486" s="18">
        <v>23.45</v>
      </c>
    </row>
    <row r="1487" spans="1:11" x14ac:dyDescent="0.3">
      <c r="A1487" s="18" t="s">
        <v>156</v>
      </c>
      <c r="B1487" s="18" t="s">
        <v>815</v>
      </c>
      <c r="C1487" s="18" t="s">
        <v>23</v>
      </c>
      <c r="D1487" s="18" t="s">
        <v>817</v>
      </c>
      <c r="E1487" s="18" t="s">
        <v>816</v>
      </c>
      <c r="F1487" s="18">
        <v>674663.5</v>
      </c>
      <c r="G1487" s="18">
        <v>2545.9</v>
      </c>
      <c r="H1487" s="18">
        <v>81057</v>
      </c>
      <c r="I1487" s="18">
        <v>675410</v>
      </c>
      <c r="J1487" s="18">
        <v>675.41</v>
      </c>
      <c r="K1487" s="18">
        <v>55.44</v>
      </c>
    </row>
    <row r="1488" spans="1:11" x14ac:dyDescent="0.3">
      <c r="A1488" s="18" t="s">
        <v>156</v>
      </c>
      <c r="B1488" s="18" t="s">
        <v>818</v>
      </c>
      <c r="C1488" s="18" t="s">
        <v>13</v>
      </c>
      <c r="D1488" s="18" t="s">
        <v>812</v>
      </c>
      <c r="E1488" s="18" t="s">
        <v>813</v>
      </c>
      <c r="F1488" s="18">
        <v>162.68</v>
      </c>
      <c r="G1488" s="18">
        <v>162.68</v>
      </c>
      <c r="H1488" s="18">
        <v>81057</v>
      </c>
      <c r="I1488" s="18">
        <v>675410</v>
      </c>
      <c r="J1488" s="18">
        <v>675.41</v>
      </c>
      <c r="K1488" s="18">
        <v>55.44</v>
      </c>
    </row>
    <row r="1489" spans="1:11" x14ac:dyDescent="0.3">
      <c r="A1489" s="18" t="s">
        <v>156</v>
      </c>
      <c r="B1489" s="18" t="s">
        <v>815</v>
      </c>
      <c r="C1489" s="18" t="s">
        <v>13</v>
      </c>
      <c r="D1489" s="18" t="s">
        <v>810</v>
      </c>
      <c r="E1489" s="18" t="s">
        <v>813</v>
      </c>
      <c r="F1489" s="18">
        <v>880</v>
      </c>
      <c r="G1489" s="18">
        <v>880</v>
      </c>
      <c r="H1489" s="18">
        <v>81057</v>
      </c>
      <c r="I1489" s="18">
        <v>675410</v>
      </c>
      <c r="J1489" s="18">
        <v>675.41</v>
      </c>
      <c r="K1489" s="18">
        <v>55.44</v>
      </c>
    </row>
    <row r="1490" spans="1:11" x14ac:dyDescent="0.3">
      <c r="A1490" s="18" t="s">
        <v>156</v>
      </c>
      <c r="B1490" s="18" t="s">
        <v>814</v>
      </c>
      <c r="C1490" s="18" t="s">
        <v>13</v>
      </c>
      <c r="D1490" s="18" t="s">
        <v>810</v>
      </c>
      <c r="E1490" s="18" t="s">
        <v>811</v>
      </c>
      <c r="F1490" s="18">
        <v>97925.67072993287</v>
      </c>
      <c r="G1490" s="18">
        <v>3497.345383211888</v>
      </c>
      <c r="H1490" s="18">
        <v>81057</v>
      </c>
      <c r="I1490" s="18">
        <v>675410</v>
      </c>
      <c r="J1490" s="18">
        <v>675.41</v>
      </c>
      <c r="K1490" s="18">
        <v>55.44</v>
      </c>
    </row>
    <row r="1491" spans="1:11" x14ac:dyDescent="0.3">
      <c r="A1491" s="18" t="s">
        <v>156</v>
      </c>
      <c r="B1491" s="18" t="s">
        <v>814</v>
      </c>
      <c r="C1491" s="18" t="s">
        <v>23</v>
      </c>
      <c r="D1491" s="18" t="s">
        <v>817</v>
      </c>
      <c r="E1491" s="18" t="s">
        <v>813</v>
      </c>
      <c r="F1491" s="18">
        <v>2848.9538487209052</v>
      </c>
      <c r="G1491" s="18">
        <v>2848.9538487209052</v>
      </c>
      <c r="H1491" s="18">
        <v>81057</v>
      </c>
      <c r="I1491" s="18">
        <v>675410</v>
      </c>
      <c r="J1491" s="18">
        <v>675.41</v>
      </c>
      <c r="K1491" s="18">
        <v>55.44</v>
      </c>
    </row>
    <row r="1492" spans="1:11" x14ac:dyDescent="0.3">
      <c r="A1492" s="18" t="s">
        <v>156</v>
      </c>
      <c r="B1492" s="18" t="s">
        <v>809</v>
      </c>
      <c r="C1492" s="18" t="s">
        <v>23</v>
      </c>
      <c r="D1492" s="18" t="s">
        <v>812</v>
      </c>
      <c r="E1492" s="18" t="s">
        <v>813</v>
      </c>
      <c r="F1492" s="18">
        <v>3888.6305110379558</v>
      </c>
      <c r="G1492" s="18">
        <v>3888.6305110379558</v>
      </c>
      <c r="H1492" s="18">
        <v>81057</v>
      </c>
      <c r="I1492" s="18">
        <v>675410</v>
      </c>
      <c r="J1492" s="18">
        <v>675.41</v>
      </c>
      <c r="K1492" s="18">
        <v>55.44</v>
      </c>
    </row>
    <row r="1493" spans="1:11" x14ac:dyDescent="0.3">
      <c r="A1493" s="18" t="s">
        <v>156</v>
      </c>
      <c r="B1493" s="18" t="s">
        <v>814</v>
      </c>
      <c r="C1493" s="18" t="s">
        <v>8</v>
      </c>
      <c r="D1493" s="18" t="s">
        <v>810</v>
      </c>
      <c r="E1493" s="18" t="s">
        <v>811</v>
      </c>
      <c r="F1493" s="18">
        <v>106510.92687618927</v>
      </c>
      <c r="G1493" s="18">
        <v>3803.961674149617</v>
      </c>
      <c r="H1493" s="18">
        <v>81057</v>
      </c>
      <c r="I1493" s="18">
        <v>675410</v>
      </c>
      <c r="J1493" s="18">
        <v>675.41</v>
      </c>
      <c r="K1493" s="18">
        <v>55.44</v>
      </c>
    </row>
    <row r="1494" spans="1:11" x14ac:dyDescent="0.3">
      <c r="A1494" s="18" t="s">
        <v>156</v>
      </c>
      <c r="B1494" s="18" t="s">
        <v>12</v>
      </c>
      <c r="C1494" s="18" t="s">
        <v>13</v>
      </c>
      <c r="D1494" s="18" t="s">
        <v>810</v>
      </c>
      <c r="E1494" s="18" t="s">
        <v>816</v>
      </c>
      <c r="F1494" s="18">
        <v>516067.40208939271</v>
      </c>
      <c r="G1494" s="18">
        <v>1947.4241588278969</v>
      </c>
      <c r="H1494" s="18">
        <v>81057</v>
      </c>
      <c r="I1494" s="18">
        <v>675410</v>
      </c>
      <c r="J1494" s="18">
        <v>675.41</v>
      </c>
      <c r="K1494" s="18">
        <v>55.44</v>
      </c>
    </row>
    <row r="1495" spans="1:11" x14ac:dyDescent="0.3">
      <c r="A1495" s="18" t="s">
        <v>156</v>
      </c>
      <c r="B1495" s="18" t="s">
        <v>809</v>
      </c>
      <c r="C1495" s="18" t="s">
        <v>23</v>
      </c>
      <c r="D1495" s="18" t="s">
        <v>817</v>
      </c>
      <c r="E1495" s="18" t="s">
        <v>813</v>
      </c>
      <c r="F1495" s="18">
        <v>416.29</v>
      </c>
      <c r="G1495" s="18">
        <v>416.29</v>
      </c>
      <c r="H1495" s="18">
        <v>81057</v>
      </c>
      <c r="I1495" s="18">
        <v>675410</v>
      </c>
      <c r="J1495" s="18">
        <v>675.41</v>
      </c>
      <c r="K1495" s="18">
        <v>55.44</v>
      </c>
    </row>
    <row r="1496" spans="1:11" x14ac:dyDescent="0.3">
      <c r="A1496" s="18" t="s">
        <v>156</v>
      </c>
      <c r="B1496" s="18" t="s">
        <v>12</v>
      </c>
      <c r="C1496" s="18" t="s">
        <v>23</v>
      </c>
      <c r="D1496" s="18" t="s">
        <v>812</v>
      </c>
      <c r="E1496" s="18" t="s">
        <v>811</v>
      </c>
      <c r="F1496" s="18">
        <v>130203.92000000001</v>
      </c>
      <c r="G1496" s="18">
        <v>4650.1400000000003</v>
      </c>
      <c r="H1496" s="18">
        <v>81057</v>
      </c>
      <c r="I1496" s="18">
        <v>675410</v>
      </c>
      <c r="J1496" s="18">
        <v>675.41</v>
      </c>
      <c r="K1496" s="18">
        <v>55.44</v>
      </c>
    </row>
    <row r="1497" spans="1:11" x14ac:dyDescent="0.3">
      <c r="A1497" s="18" t="s">
        <v>156</v>
      </c>
      <c r="B1497" s="18" t="s">
        <v>809</v>
      </c>
      <c r="C1497" s="18" t="s">
        <v>34</v>
      </c>
      <c r="D1497" s="18" t="s">
        <v>810</v>
      </c>
      <c r="E1497" s="18" t="s">
        <v>813</v>
      </c>
      <c r="F1497" s="18">
        <v>1366.745650248869</v>
      </c>
      <c r="G1497" s="18">
        <v>1366.745650248869</v>
      </c>
      <c r="H1497" s="18">
        <v>81057</v>
      </c>
      <c r="I1497" s="18">
        <v>675410</v>
      </c>
      <c r="J1497" s="18">
        <v>675.41</v>
      </c>
      <c r="K1497" s="18">
        <v>55.44</v>
      </c>
    </row>
    <row r="1498" spans="1:11" x14ac:dyDescent="0.3">
      <c r="A1498" s="18" t="s">
        <v>156</v>
      </c>
      <c r="B1498" s="18" t="s">
        <v>814</v>
      </c>
      <c r="C1498" s="18" t="s">
        <v>23</v>
      </c>
      <c r="D1498" s="18" t="s">
        <v>812</v>
      </c>
      <c r="E1498" s="18" t="s">
        <v>811</v>
      </c>
      <c r="F1498" s="18">
        <v>53695.880000000005</v>
      </c>
      <c r="G1498" s="18">
        <v>1917.71</v>
      </c>
      <c r="H1498" s="18">
        <v>81057</v>
      </c>
      <c r="I1498" s="18">
        <v>675410</v>
      </c>
      <c r="J1498" s="18">
        <v>675.41</v>
      </c>
      <c r="K1498" s="18">
        <v>55.44</v>
      </c>
    </row>
    <row r="1499" spans="1:11" x14ac:dyDescent="0.3">
      <c r="A1499" s="18" t="s">
        <v>156</v>
      </c>
      <c r="B1499" s="18" t="s">
        <v>815</v>
      </c>
      <c r="C1499" s="18" t="s">
        <v>23</v>
      </c>
      <c r="D1499" s="18" t="s">
        <v>812</v>
      </c>
      <c r="E1499" s="18" t="s">
        <v>816</v>
      </c>
      <c r="F1499" s="18">
        <v>405715</v>
      </c>
      <c r="G1499" s="18">
        <v>1531</v>
      </c>
      <c r="H1499" s="18">
        <v>81057</v>
      </c>
      <c r="I1499" s="18">
        <v>675410</v>
      </c>
      <c r="J1499" s="18">
        <v>675.41</v>
      </c>
      <c r="K1499" s="18">
        <v>55.44</v>
      </c>
    </row>
    <row r="1500" spans="1:11" x14ac:dyDescent="0.3">
      <c r="A1500" s="18" t="s">
        <v>113</v>
      </c>
      <c r="B1500" s="18" t="s">
        <v>815</v>
      </c>
      <c r="C1500" s="18" t="s">
        <v>23</v>
      </c>
      <c r="D1500" s="18" t="s">
        <v>812</v>
      </c>
      <c r="E1500" s="18" t="s">
        <v>813</v>
      </c>
      <c r="F1500" s="18">
        <v>3276</v>
      </c>
      <c r="G1500" s="18">
        <v>3276</v>
      </c>
      <c r="H1500" s="18">
        <v>90679</v>
      </c>
      <c r="I1500" s="18">
        <v>7266820</v>
      </c>
      <c r="J1500" s="18">
        <v>7266.82</v>
      </c>
      <c r="K1500" s="18">
        <v>23.3</v>
      </c>
    </row>
    <row r="1501" spans="1:11" x14ac:dyDescent="0.3">
      <c r="A1501" s="18" t="s">
        <v>113</v>
      </c>
      <c r="B1501" s="18" t="s">
        <v>12</v>
      </c>
      <c r="C1501" s="18" t="s">
        <v>8</v>
      </c>
      <c r="D1501" s="18" t="s">
        <v>817</v>
      </c>
      <c r="E1501" s="18" t="s">
        <v>813</v>
      </c>
      <c r="F1501" s="18">
        <v>644.96</v>
      </c>
      <c r="G1501" s="18">
        <v>644.96</v>
      </c>
      <c r="H1501" s="18">
        <v>90679</v>
      </c>
      <c r="I1501" s="18">
        <v>7266820</v>
      </c>
      <c r="J1501" s="18">
        <v>7266.82</v>
      </c>
      <c r="K1501" s="18">
        <v>23.3</v>
      </c>
    </row>
    <row r="1502" spans="1:11" x14ac:dyDescent="0.3">
      <c r="A1502" s="18" t="s">
        <v>113</v>
      </c>
      <c r="B1502" s="18" t="s">
        <v>815</v>
      </c>
      <c r="C1502" s="18" t="s">
        <v>23</v>
      </c>
      <c r="D1502" s="18" t="s">
        <v>812</v>
      </c>
      <c r="E1502" s="18" t="s">
        <v>811</v>
      </c>
      <c r="F1502" s="18">
        <v>135926</v>
      </c>
      <c r="G1502" s="18">
        <v>4854.5</v>
      </c>
      <c r="H1502" s="18">
        <v>90679</v>
      </c>
      <c r="I1502" s="18">
        <v>7266820</v>
      </c>
      <c r="J1502" s="18">
        <v>7266.82</v>
      </c>
      <c r="K1502" s="18">
        <v>23.3</v>
      </c>
    </row>
    <row r="1503" spans="1:11" x14ac:dyDescent="0.3">
      <c r="A1503" s="18" t="s">
        <v>113</v>
      </c>
      <c r="B1503" s="18" t="s">
        <v>818</v>
      </c>
      <c r="C1503" s="18" t="s">
        <v>8</v>
      </c>
      <c r="D1503" s="18" t="s">
        <v>817</v>
      </c>
      <c r="E1503" s="18" t="s">
        <v>813</v>
      </c>
      <c r="F1503" s="18">
        <v>4051.467787149883</v>
      </c>
      <c r="G1503" s="18">
        <v>4051.467787149883</v>
      </c>
      <c r="H1503" s="18">
        <v>90679</v>
      </c>
      <c r="I1503" s="18">
        <v>7266820</v>
      </c>
      <c r="J1503" s="18">
        <v>7266.82</v>
      </c>
      <c r="K1503" s="18">
        <v>23.3</v>
      </c>
    </row>
    <row r="1504" spans="1:11" x14ac:dyDescent="0.3">
      <c r="A1504" s="18" t="s">
        <v>113</v>
      </c>
      <c r="B1504" s="18" t="s">
        <v>818</v>
      </c>
      <c r="C1504" s="18" t="s">
        <v>13</v>
      </c>
      <c r="D1504" s="18" t="s">
        <v>812</v>
      </c>
      <c r="E1504" s="18" t="s">
        <v>816</v>
      </c>
      <c r="F1504" s="18">
        <v>694399.75809917657</v>
      </c>
      <c r="G1504" s="18">
        <v>2620.3764456572699</v>
      </c>
      <c r="H1504" s="18">
        <v>90679</v>
      </c>
      <c r="I1504" s="18">
        <v>7266820</v>
      </c>
      <c r="J1504" s="18">
        <v>7266.82</v>
      </c>
      <c r="K1504" s="18">
        <v>23.3</v>
      </c>
    </row>
    <row r="1505" spans="1:11" x14ac:dyDescent="0.3">
      <c r="A1505" s="18" t="s">
        <v>113</v>
      </c>
      <c r="B1505" s="18" t="s">
        <v>12</v>
      </c>
      <c r="C1505" s="18" t="s">
        <v>8</v>
      </c>
      <c r="D1505" s="18" t="s">
        <v>812</v>
      </c>
      <c r="E1505" s="18" t="s">
        <v>811</v>
      </c>
      <c r="F1505" s="18">
        <v>49111.72</v>
      </c>
      <c r="G1505" s="18">
        <v>1753.99</v>
      </c>
      <c r="H1505" s="18">
        <v>90679</v>
      </c>
      <c r="I1505" s="18">
        <v>7266820</v>
      </c>
      <c r="J1505" s="18">
        <v>7266.82</v>
      </c>
      <c r="K1505" s="18">
        <v>23.3</v>
      </c>
    </row>
    <row r="1506" spans="1:11" x14ac:dyDescent="0.3">
      <c r="A1506" s="18" t="s">
        <v>113</v>
      </c>
      <c r="B1506" s="18" t="s">
        <v>818</v>
      </c>
      <c r="C1506" s="18" t="s">
        <v>23</v>
      </c>
      <c r="D1506" s="18" t="s">
        <v>810</v>
      </c>
      <c r="E1506" s="18" t="s">
        <v>816</v>
      </c>
      <c r="F1506" s="18">
        <v>711615.10000000009</v>
      </c>
      <c r="G1506" s="18">
        <v>2685.34</v>
      </c>
      <c r="H1506" s="18">
        <v>90679</v>
      </c>
      <c r="I1506" s="18">
        <v>7266820</v>
      </c>
      <c r="J1506" s="18">
        <v>7266.82</v>
      </c>
      <c r="K1506" s="18">
        <v>23.3</v>
      </c>
    </row>
    <row r="1507" spans="1:11" x14ac:dyDescent="0.3">
      <c r="A1507" s="18" t="s">
        <v>113</v>
      </c>
      <c r="B1507" s="18" t="s">
        <v>818</v>
      </c>
      <c r="C1507" s="18" t="s">
        <v>13</v>
      </c>
      <c r="D1507" s="18" t="s">
        <v>817</v>
      </c>
      <c r="E1507" s="18" t="s">
        <v>816</v>
      </c>
      <c r="F1507" s="18">
        <v>1074490.2</v>
      </c>
      <c r="G1507" s="18">
        <v>4054.68</v>
      </c>
      <c r="H1507" s="18">
        <v>90679</v>
      </c>
      <c r="I1507" s="18">
        <v>7266820</v>
      </c>
      <c r="J1507" s="18">
        <v>7266.82</v>
      </c>
      <c r="K1507" s="18">
        <v>23.3</v>
      </c>
    </row>
    <row r="1508" spans="1:11" x14ac:dyDescent="0.3">
      <c r="A1508" s="18" t="s">
        <v>113</v>
      </c>
      <c r="B1508" s="18" t="s">
        <v>814</v>
      </c>
      <c r="C1508" s="18" t="s">
        <v>13</v>
      </c>
      <c r="D1508" s="18" t="s">
        <v>812</v>
      </c>
      <c r="E1508" s="18" t="s">
        <v>811</v>
      </c>
      <c r="F1508" s="18">
        <v>28740.600000000002</v>
      </c>
      <c r="G1508" s="18">
        <v>1026.45</v>
      </c>
      <c r="H1508" s="18">
        <v>90679</v>
      </c>
      <c r="I1508" s="18">
        <v>7266820</v>
      </c>
      <c r="J1508" s="18">
        <v>7266.82</v>
      </c>
      <c r="K1508" s="18">
        <v>23.3</v>
      </c>
    </row>
    <row r="1509" spans="1:11" x14ac:dyDescent="0.3">
      <c r="A1509" s="18" t="s">
        <v>113</v>
      </c>
      <c r="B1509" s="18" t="s">
        <v>809</v>
      </c>
      <c r="C1509" s="18" t="s">
        <v>23</v>
      </c>
      <c r="D1509" s="18" t="s">
        <v>810</v>
      </c>
      <c r="E1509" s="18" t="s">
        <v>813</v>
      </c>
      <c r="F1509" s="18">
        <v>4228.88</v>
      </c>
      <c r="G1509" s="18">
        <v>4228.88</v>
      </c>
      <c r="H1509" s="18">
        <v>90679</v>
      </c>
      <c r="I1509" s="18">
        <v>7266820</v>
      </c>
      <c r="J1509" s="18">
        <v>7266.82</v>
      </c>
      <c r="K1509" s="18">
        <v>23.3</v>
      </c>
    </row>
    <row r="1510" spans="1:11" x14ac:dyDescent="0.3">
      <c r="A1510" s="18" t="s">
        <v>25</v>
      </c>
      <c r="B1510" s="18" t="s">
        <v>809</v>
      </c>
      <c r="C1510" s="18" t="s">
        <v>13</v>
      </c>
      <c r="D1510" s="18" t="s">
        <v>812</v>
      </c>
      <c r="E1510" s="18" t="s">
        <v>813</v>
      </c>
      <c r="F1510" s="18">
        <v>660.19753644292234</v>
      </c>
      <c r="G1510" s="18">
        <v>660.19753644292234</v>
      </c>
      <c r="H1510" s="18">
        <v>95306</v>
      </c>
      <c r="I1510" s="18">
        <v>9037760</v>
      </c>
      <c r="J1510" s="18">
        <v>9037.76</v>
      </c>
      <c r="K1510" s="18">
        <v>13.35</v>
      </c>
    </row>
    <row r="1511" spans="1:11" x14ac:dyDescent="0.3">
      <c r="A1511" s="18" t="s">
        <v>25</v>
      </c>
      <c r="B1511" s="18" t="s">
        <v>815</v>
      </c>
      <c r="C1511" s="18" t="s">
        <v>8</v>
      </c>
      <c r="D1511" s="18" t="s">
        <v>812</v>
      </c>
      <c r="E1511" s="18" t="s">
        <v>811</v>
      </c>
      <c r="F1511" s="18">
        <v>105673.68</v>
      </c>
      <c r="G1511" s="18">
        <v>3774.06</v>
      </c>
      <c r="H1511" s="18">
        <v>95306</v>
      </c>
      <c r="I1511" s="18">
        <v>9037760</v>
      </c>
      <c r="J1511" s="18">
        <v>9037.76</v>
      </c>
      <c r="K1511" s="18">
        <v>13.35</v>
      </c>
    </row>
    <row r="1512" spans="1:11" x14ac:dyDescent="0.3">
      <c r="A1512" s="18" t="s">
        <v>25</v>
      </c>
      <c r="B1512" s="18" t="s">
        <v>818</v>
      </c>
      <c r="C1512" s="18" t="s">
        <v>8</v>
      </c>
      <c r="D1512" s="18" t="s">
        <v>817</v>
      </c>
      <c r="E1512" s="18" t="s">
        <v>813</v>
      </c>
      <c r="F1512" s="18">
        <v>648.78</v>
      </c>
      <c r="G1512" s="18">
        <v>648.78</v>
      </c>
      <c r="H1512" s="18">
        <v>95306</v>
      </c>
      <c r="I1512" s="18">
        <v>9037760</v>
      </c>
      <c r="J1512" s="18">
        <v>9037.76</v>
      </c>
      <c r="K1512" s="18">
        <v>13.35</v>
      </c>
    </row>
    <row r="1513" spans="1:11" x14ac:dyDescent="0.3">
      <c r="A1513" s="18" t="s">
        <v>25</v>
      </c>
      <c r="B1513" s="18" t="s">
        <v>815</v>
      </c>
      <c r="C1513" s="18" t="s">
        <v>13</v>
      </c>
      <c r="D1513" s="18" t="s">
        <v>817</v>
      </c>
      <c r="E1513" s="18" t="s">
        <v>811</v>
      </c>
      <c r="F1513" s="18">
        <v>105613.2</v>
      </c>
      <c r="G1513" s="18">
        <v>3771.9</v>
      </c>
      <c r="H1513" s="18">
        <v>95306</v>
      </c>
      <c r="I1513" s="18">
        <v>9037760</v>
      </c>
      <c r="J1513" s="18">
        <v>9037.76</v>
      </c>
      <c r="K1513" s="18">
        <v>13.35</v>
      </c>
    </row>
    <row r="1514" spans="1:11" x14ac:dyDescent="0.3">
      <c r="A1514" s="18" t="s">
        <v>25</v>
      </c>
      <c r="B1514" s="18" t="s">
        <v>809</v>
      </c>
      <c r="C1514" s="18" t="s">
        <v>13</v>
      </c>
      <c r="D1514" s="18" t="s">
        <v>810</v>
      </c>
      <c r="E1514" s="18" t="s">
        <v>813</v>
      </c>
      <c r="F1514" s="18">
        <v>769.84</v>
      </c>
      <c r="G1514" s="18">
        <v>769.84</v>
      </c>
      <c r="H1514" s="18">
        <v>95306</v>
      </c>
      <c r="I1514" s="18">
        <v>9037760</v>
      </c>
      <c r="J1514" s="18">
        <v>9037.76</v>
      </c>
      <c r="K1514" s="18">
        <v>13.35</v>
      </c>
    </row>
    <row r="1515" spans="1:11" x14ac:dyDescent="0.3">
      <c r="A1515" s="18" t="s">
        <v>25</v>
      </c>
      <c r="B1515" s="18" t="s">
        <v>818</v>
      </c>
      <c r="C1515" s="18" t="s">
        <v>34</v>
      </c>
      <c r="D1515" s="18" t="s">
        <v>812</v>
      </c>
      <c r="E1515" s="18" t="s">
        <v>811</v>
      </c>
      <c r="F1515" s="18">
        <v>121259.88</v>
      </c>
      <c r="G1515" s="18">
        <v>4330.71</v>
      </c>
      <c r="H1515" s="18">
        <v>95306</v>
      </c>
      <c r="I1515" s="18">
        <v>9037760</v>
      </c>
      <c r="J1515" s="18">
        <v>9037.76</v>
      </c>
      <c r="K1515" s="18">
        <v>13.35</v>
      </c>
    </row>
    <row r="1516" spans="1:11" x14ac:dyDescent="0.3">
      <c r="A1516" s="18" t="s">
        <v>25</v>
      </c>
      <c r="B1516" s="18" t="s">
        <v>814</v>
      </c>
      <c r="C1516" s="18" t="s">
        <v>34</v>
      </c>
      <c r="D1516" s="18" t="s">
        <v>812</v>
      </c>
      <c r="E1516" s="18" t="s">
        <v>813</v>
      </c>
      <c r="F1516" s="18">
        <v>3933.16</v>
      </c>
      <c r="G1516" s="18">
        <v>3933.16</v>
      </c>
      <c r="H1516" s="18">
        <v>95306</v>
      </c>
      <c r="I1516" s="18">
        <v>9037760</v>
      </c>
      <c r="J1516" s="18">
        <v>9037.76</v>
      </c>
      <c r="K1516" s="18">
        <v>13.35</v>
      </c>
    </row>
    <row r="1517" spans="1:11" x14ac:dyDescent="0.3">
      <c r="A1517" s="18" t="s">
        <v>25</v>
      </c>
      <c r="B1517" s="18" t="s">
        <v>818</v>
      </c>
      <c r="C1517" s="18" t="s">
        <v>23</v>
      </c>
      <c r="D1517" s="18" t="s">
        <v>810</v>
      </c>
      <c r="E1517" s="18" t="s">
        <v>816</v>
      </c>
      <c r="F1517" s="18">
        <v>903037.85</v>
      </c>
      <c r="G1517" s="18">
        <v>3407.69</v>
      </c>
      <c r="H1517" s="18">
        <v>95306</v>
      </c>
      <c r="I1517" s="18">
        <v>9037760</v>
      </c>
      <c r="J1517" s="18">
        <v>9037.76</v>
      </c>
      <c r="K1517" s="18">
        <v>13.35</v>
      </c>
    </row>
    <row r="1518" spans="1:11" x14ac:dyDescent="0.3">
      <c r="A1518" s="18" t="s">
        <v>25</v>
      </c>
      <c r="B1518" s="18" t="s">
        <v>814</v>
      </c>
      <c r="C1518" s="18" t="s">
        <v>23</v>
      </c>
      <c r="D1518" s="18" t="s">
        <v>817</v>
      </c>
      <c r="E1518" s="18" t="s">
        <v>811</v>
      </c>
      <c r="F1518" s="18">
        <v>116590.59999999999</v>
      </c>
      <c r="G1518" s="18">
        <v>4163.95</v>
      </c>
      <c r="H1518" s="18">
        <v>95306</v>
      </c>
      <c r="I1518" s="18">
        <v>9037760</v>
      </c>
      <c r="J1518" s="18">
        <v>9037.76</v>
      </c>
      <c r="K1518" s="18">
        <v>13.35</v>
      </c>
    </row>
    <row r="1519" spans="1:11" x14ac:dyDescent="0.3">
      <c r="A1519" s="18" t="s">
        <v>25</v>
      </c>
      <c r="B1519" s="18" t="s">
        <v>809</v>
      </c>
      <c r="C1519" s="18" t="s">
        <v>34</v>
      </c>
      <c r="D1519" s="18" t="s">
        <v>817</v>
      </c>
      <c r="E1519" s="18" t="s">
        <v>811</v>
      </c>
      <c r="F1519" s="18">
        <v>59334.799999999996</v>
      </c>
      <c r="G1519" s="18">
        <v>2119.1</v>
      </c>
      <c r="H1519" s="18">
        <v>95306</v>
      </c>
      <c r="I1519" s="18">
        <v>9037760</v>
      </c>
      <c r="J1519" s="18">
        <v>9037.76</v>
      </c>
      <c r="K1519" s="18">
        <v>13.35</v>
      </c>
    </row>
    <row r="1520" spans="1:11" x14ac:dyDescent="0.3">
      <c r="A1520" s="18" t="s">
        <v>25</v>
      </c>
      <c r="B1520" s="18" t="s">
        <v>814</v>
      </c>
      <c r="C1520" s="18" t="s">
        <v>34</v>
      </c>
      <c r="D1520" s="18" t="s">
        <v>812</v>
      </c>
      <c r="E1520" s="18" t="s">
        <v>811</v>
      </c>
      <c r="F1520" s="18">
        <v>124628</v>
      </c>
      <c r="G1520" s="18">
        <v>4451</v>
      </c>
      <c r="H1520" s="18">
        <v>95306</v>
      </c>
      <c r="I1520" s="18">
        <v>9037760</v>
      </c>
      <c r="J1520" s="18">
        <v>9037.76</v>
      </c>
      <c r="K1520" s="18">
        <v>13.35</v>
      </c>
    </row>
    <row r="1521" spans="1:11" x14ac:dyDescent="0.3">
      <c r="A1521" s="18" t="s">
        <v>25</v>
      </c>
      <c r="B1521" s="18" t="s">
        <v>818</v>
      </c>
      <c r="C1521" s="18" t="s">
        <v>23</v>
      </c>
      <c r="D1521" s="18" t="s">
        <v>812</v>
      </c>
      <c r="E1521" s="18" t="s">
        <v>811</v>
      </c>
      <c r="F1521" s="18">
        <v>45068.799999999996</v>
      </c>
      <c r="G1521" s="18">
        <v>1609.6</v>
      </c>
      <c r="H1521" s="18">
        <v>95306</v>
      </c>
      <c r="I1521" s="18">
        <v>9037760</v>
      </c>
      <c r="J1521" s="18">
        <v>9037.76</v>
      </c>
      <c r="K1521" s="18">
        <v>13.35</v>
      </c>
    </row>
    <row r="1522" spans="1:11" x14ac:dyDescent="0.3">
      <c r="A1522" s="18" t="s">
        <v>25</v>
      </c>
      <c r="B1522" s="18" t="s">
        <v>809</v>
      </c>
      <c r="C1522" s="18" t="s">
        <v>8</v>
      </c>
      <c r="D1522" s="18" t="s">
        <v>810</v>
      </c>
      <c r="E1522" s="18" t="s">
        <v>816</v>
      </c>
      <c r="F1522" s="18">
        <v>208135.39743151667</v>
      </c>
      <c r="G1522" s="18">
        <v>785.41659408119494</v>
      </c>
      <c r="H1522" s="18">
        <v>95306</v>
      </c>
      <c r="I1522" s="18">
        <v>9037760</v>
      </c>
      <c r="J1522" s="18">
        <v>9037.76</v>
      </c>
      <c r="K1522" s="18">
        <v>13.35</v>
      </c>
    </row>
    <row r="1523" spans="1:11" x14ac:dyDescent="0.3">
      <c r="A1523" s="18" t="s">
        <v>25</v>
      </c>
      <c r="B1523" s="18" t="s">
        <v>815</v>
      </c>
      <c r="C1523" s="18" t="s">
        <v>23</v>
      </c>
      <c r="D1523" s="18" t="s">
        <v>812</v>
      </c>
      <c r="E1523" s="18" t="s">
        <v>813</v>
      </c>
      <c r="F1523" s="18">
        <v>4514.75</v>
      </c>
      <c r="G1523" s="18">
        <v>4514.75</v>
      </c>
      <c r="H1523" s="18">
        <v>95306</v>
      </c>
      <c r="I1523" s="18">
        <v>9037760</v>
      </c>
      <c r="J1523" s="18">
        <v>9037.76</v>
      </c>
      <c r="K1523" s="18">
        <v>13.35</v>
      </c>
    </row>
    <row r="1524" spans="1:11" x14ac:dyDescent="0.3">
      <c r="A1524" s="18" t="s">
        <v>25</v>
      </c>
      <c r="B1524" s="18" t="s">
        <v>818</v>
      </c>
      <c r="C1524" s="18" t="s">
        <v>8</v>
      </c>
      <c r="D1524" s="18" t="s">
        <v>812</v>
      </c>
      <c r="E1524" s="18" t="s">
        <v>811</v>
      </c>
      <c r="F1524" s="18">
        <v>82554.92</v>
      </c>
      <c r="G1524" s="18">
        <v>2948.39</v>
      </c>
      <c r="H1524" s="18">
        <v>95306</v>
      </c>
      <c r="I1524" s="18">
        <v>9037760</v>
      </c>
      <c r="J1524" s="18">
        <v>9037.76</v>
      </c>
      <c r="K1524" s="18">
        <v>13.35</v>
      </c>
    </row>
    <row r="1525" spans="1:11" x14ac:dyDescent="0.3">
      <c r="A1525" s="18" t="s">
        <v>25</v>
      </c>
      <c r="B1525" s="18" t="s">
        <v>818</v>
      </c>
      <c r="C1525" s="18" t="s">
        <v>34</v>
      </c>
      <c r="D1525" s="18" t="s">
        <v>812</v>
      </c>
      <c r="E1525" s="18" t="s">
        <v>816</v>
      </c>
      <c r="F1525" s="18">
        <v>256689.6</v>
      </c>
      <c r="G1525" s="18">
        <v>968.64</v>
      </c>
      <c r="H1525" s="18">
        <v>95306</v>
      </c>
      <c r="I1525" s="18">
        <v>9037760</v>
      </c>
      <c r="J1525" s="18">
        <v>9037.76</v>
      </c>
      <c r="K1525" s="18">
        <v>13.35</v>
      </c>
    </row>
    <row r="1526" spans="1:11" x14ac:dyDescent="0.3">
      <c r="A1526" s="18" t="s">
        <v>177</v>
      </c>
      <c r="B1526" s="18" t="s">
        <v>818</v>
      </c>
      <c r="C1526" s="18" t="s">
        <v>8</v>
      </c>
      <c r="D1526" s="18" t="s">
        <v>817</v>
      </c>
      <c r="E1526" s="18" t="s">
        <v>813</v>
      </c>
      <c r="F1526" s="18">
        <v>4584.1555328028626</v>
      </c>
      <c r="G1526" s="18">
        <v>4584.1555328028626</v>
      </c>
      <c r="H1526" s="18">
        <v>17097</v>
      </c>
      <c r="I1526" s="18">
        <v>9061780</v>
      </c>
      <c r="J1526" s="18">
        <v>9061.7800000000007</v>
      </c>
      <c r="K1526" s="18">
        <v>95.92</v>
      </c>
    </row>
    <row r="1527" spans="1:11" x14ac:dyDescent="0.3">
      <c r="A1527" s="18" t="s">
        <v>177</v>
      </c>
      <c r="B1527" s="18" t="s">
        <v>814</v>
      </c>
      <c r="C1527" s="18" t="s">
        <v>13</v>
      </c>
      <c r="D1527" s="18" t="s">
        <v>817</v>
      </c>
      <c r="E1527" s="18" t="s">
        <v>811</v>
      </c>
      <c r="F1527" s="18">
        <v>110349.40000000001</v>
      </c>
      <c r="G1527" s="18">
        <v>3941.05</v>
      </c>
      <c r="H1527" s="18">
        <v>17097</v>
      </c>
      <c r="I1527" s="18">
        <v>9061780</v>
      </c>
      <c r="J1527" s="18">
        <v>9061.7800000000007</v>
      </c>
      <c r="K1527" s="18">
        <v>95.92</v>
      </c>
    </row>
    <row r="1528" spans="1:11" x14ac:dyDescent="0.3">
      <c r="A1528" s="18" t="s">
        <v>177</v>
      </c>
      <c r="B1528" s="18" t="s">
        <v>809</v>
      </c>
      <c r="C1528" s="18" t="s">
        <v>34</v>
      </c>
      <c r="D1528" s="18" t="s">
        <v>812</v>
      </c>
      <c r="E1528" s="18" t="s">
        <v>811</v>
      </c>
      <c r="F1528" s="18">
        <v>124549.31999999999</v>
      </c>
      <c r="G1528" s="18">
        <v>4448.1899999999996</v>
      </c>
      <c r="H1528" s="18">
        <v>17097</v>
      </c>
      <c r="I1528" s="18">
        <v>9061780</v>
      </c>
      <c r="J1528" s="18">
        <v>9061.7800000000007</v>
      </c>
      <c r="K1528" s="18">
        <v>95.92</v>
      </c>
    </row>
    <row r="1529" spans="1:11" x14ac:dyDescent="0.3">
      <c r="A1529" s="18" t="s">
        <v>177</v>
      </c>
      <c r="B1529" s="18" t="s">
        <v>818</v>
      </c>
      <c r="C1529" s="18" t="s">
        <v>23</v>
      </c>
      <c r="D1529" s="18" t="s">
        <v>812</v>
      </c>
      <c r="E1529" s="18" t="s">
        <v>811</v>
      </c>
      <c r="F1529" s="18">
        <v>3009.72</v>
      </c>
      <c r="G1529" s="18">
        <v>107.49</v>
      </c>
      <c r="H1529" s="18">
        <v>17097</v>
      </c>
      <c r="I1529" s="18">
        <v>9061780</v>
      </c>
      <c r="J1529" s="18">
        <v>9061.7800000000007</v>
      </c>
      <c r="K1529" s="18">
        <v>95.92</v>
      </c>
    </row>
    <row r="1530" spans="1:11" x14ac:dyDescent="0.3">
      <c r="A1530" s="18" t="s">
        <v>177</v>
      </c>
      <c r="B1530" s="18" t="s">
        <v>818</v>
      </c>
      <c r="C1530" s="18" t="s">
        <v>23</v>
      </c>
      <c r="D1530" s="18" t="s">
        <v>812</v>
      </c>
      <c r="E1530" s="18" t="s">
        <v>811</v>
      </c>
      <c r="F1530" s="18">
        <v>93154.862128508437</v>
      </c>
      <c r="G1530" s="18">
        <v>3326.959361732444</v>
      </c>
      <c r="H1530" s="18">
        <v>17097</v>
      </c>
      <c r="I1530" s="18">
        <v>9061780</v>
      </c>
      <c r="J1530" s="18">
        <v>9061.7800000000007</v>
      </c>
      <c r="K1530" s="18">
        <v>95.92</v>
      </c>
    </row>
    <row r="1531" spans="1:11" x14ac:dyDescent="0.3">
      <c r="A1531" s="18" t="s">
        <v>177</v>
      </c>
      <c r="B1531" s="18" t="s">
        <v>814</v>
      </c>
      <c r="C1531" s="18" t="s">
        <v>23</v>
      </c>
      <c r="D1531" s="18" t="s">
        <v>810</v>
      </c>
      <c r="E1531" s="18" t="s">
        <v>813</v>
      </c>
      <c r="F1531" s="18">
        <v>755.83986925657518</v>
      </c>
      <c r="G1531" s="18">
        <v>755.83986925657518</v>
      </c>
      <c r="H1531" s="18">
        <v>17097</v>
      </c>
      <c r="I1531" s="18">
        <v>9061780</v>
      </c>
      <c r="J1531" s="18">
        <v>9061.7800000000007</v>
      </c>
      <c r="K1531" s="18">
        <v>95.92</v>
      </c>
    </row>
    <row r="1532" spans="1:11" x14ac:dyDescent="0.3">
      <c r="A1532" s="18" t="s">
        <v>177</v>
      </c>
      <c r="B1532" s="18" t="s">
        <v>814</v>
      </c>
      <c r="C1532" s="18" t="s">
        <v>8</v>
      </c>
      <c r="D1532" s="18" t="s">
        <v>812</v>
      </c>
      <c r="E1532" s="18" t="s">
        <v>811</v>
      </c>
      <c r="F1532" s="18">
        <v>11737.88</v>
      </c>
      <c r="G1532" s="18">
        <v>419.21</v>
      </c>
      <c r="H1532" s="18">
        <v>17097</v>
      </c>
      <c r="I1532" s="18">
        <v>9061780</v>
      </c>
      <c r="J1532" s="18">
        <v>9061.7800000000007</v>
      </c>
      <c r="K1532" s="18">
        <v>95.92</v>
      </c>
    </row>
    <row r="1533" spans="1:11" x14ac:dyDescent="0.3">
      <c r="A1533" s="18" t="s">
        <v>177</v>
      </c>
      <c r="B1533" s="18" t="s">
        <v>809</v>
      </c>
      <c r="C1533" s="18" t="s">
        <v>23</v>
      </c>
      <c r="D1533" s="18" t="s">
        <v>817</v>
      </c>
      <c r="E1533" s="18" t="s">
        <v>813</v>
      </c>
      <c r="F1533" s="18">
        <v>365.22</v>
      </c>
      <c r="G1533" s="18">
        <v>365.22</v>
      </c>
      <c r="H1533" s="18">
        <v>17097</v>
      </c>
      <c r="I1533" s="18">
        <v>9061780</v>
      </c>
      <c r="J1533" s="18">
        <v>9061.7800000000007</v>
      </c>
      <c r="K1533" s="18">
        <v>95.92</v>
      </c>
    </row>
    <row r="1534" spans="1:11" x14ac:dyDescent="0.3">
      <c r="A1534" s="18" t="s">
        <v>177</v>
      </c>
      <c r="B1534" s="18" t="s">
        <v>815</v>
      </c>
      <c r="C1534" s="18" t="s">
        <v>23</v>
      </c>
      <c r="D1534" s="18" t="s">
        <v>812</v>
      </c>
      <c r="E1534" s="18" t="s">
        <v>816</v>
      </c>
      <c r="F1534" s="18">
        <v>1093578.1499999999</v>
      </c>
      <c r="G1534" s="18">
        <v>4126.71</v>
      </c>
      <c r="H1534" s="18">
        <v>17097</v>
      </c>
      <c r="I1534" s="18">
        <v>9061780</v>
      </c>
      <c r="J1534" s="18">
        <v>9061.7800000000007</v>
      </c>
      <c r="K1534" s="18">
        <v>95.92</v>
      </c>
    </row>
    <row r="1535" spans="1:11" x14ac:dyDescent="0.3">
      <c r="A1535" s="18" t="s">
        <v>177</v>
      </c>
      <c r="B1535" s="18" t="s">
        <v>809</v>
      </c>
      <c r="C1535" s="18" t="s">
        <v>13</v>
      </c>
      <c r="D1535" s="18" t="s">
        <v>810</v>
      </c>
      <c r="E1535" s="18" t="s">
        <v>813</v>
      </c>
      <c r="F1535" s="18">
        <v>4617.59</v>
      </c>
      <c r="G1535" s="18">
        <v>4617.59</v>
      </c>
      <c r="H1535" s="18">
        <v>17097</v>
      </c>
      <c r="I1535" s="18">
        <v>9061780</v>
      </c>
      <c r="J1535" s="18">
        <v>9061.7800000000007</v>
      </c>
      <c r="K1535" s="18">
        <v>95.92</v>
      </c>
    </row>
    <row r="1536" spans="1:11" x14ac:dyDescent="0.3">
      <c r="A1536" s="18" t="s">
        <v>142</v>
      </c>
      <c r="B1536" s="18" t="s">
        <v>809</v>
      </c>
      <c r="C1536" s="18" t="s">
        <v>8</v>
      </c>
      <c r="D1536" s="18" t="s">
        <v>817</v>
      </c>
      <c r="E1536" s="18" t="s">
        <v>816</v>
      </c>
      <c r="F1536" s="18">
        <v>198151.1</v>
      </c>
      <c r="G1536" s="18">
        <v>747.74</v>
      </c>
      <c r="H1536" s="18">
        <v>75736</v>
      </c>
      <c r="I1536" s="18">
        <v>6287070</v>
      </c>
      <c r="J1536" s="18">
        <v>6287.07</v>
      </c>
      <c r="K1536" s="18">
        <v>63.11</v>
      </c>
    </row>
    <row r="1537" spans="1:11" x14ac:dyDescent="0.3">
      <c r="A1537" s="18" t="s">
        <v>142</v>
      </c>
      <c r="B1537" s="18" t="s">
        <v>12</v>
      </c>
      <c r="C1537" s="18" t="s">
        <v>8</v>
      </c>
      <c r="D1537" s="18" t="s">
        <v>812</v>
      </c>
      <c r="E1537" s="18" t="s">
        <v>811</v>
      </c>
      <c r="F1537" s="18">
        <v>18124.68</v>
      </c>
      <c r="G1537" s="18">
        <v>647.30999999999995</v>
      </c>
      <c r="H1537" s="18">
        <v>75736</v>
      </c>
      <c r="I1537" s="18">
        <v>6287070</v>
      </c>
      <c r="J1537" s="18">
        <v>6287.07</v>
      </c>
      <c r="K1537" s="18">
        <v>63.11</v>
      </c>
    </row>
    <row r="1538" spans="1:11" x14ac:dyDescent="0.3">
      <c r="A1538" s="18" t="s">
        <v>142</v>
      </c>
      <c r="B1538" s="18" t="s">
        <v>814</v>
      </c>
      <c r="C1538" s="18" t="s">
        <v>23</v>
      </c>
      <c r="D1538" s="18" t="s">
        <v>810</v>
      </c>
      <c r="E1538" s="18" t="s">
        <v>813</v>
      </c>
      <c r="F1538" s="18">
        <v>1342.882770412097</v>
      </c>
      <c r="G1538" s="18">
        <v>1342.882770412097</v>
      </c>
      <c r="H1538" s="18">
        <v>75736</v>
      </c>
      <c r="I1538" s="18">
        <v>6287070</v>
      </c>
      <c r="J1538" s="18">
        <v>6287.07</v>
      </c>
      <c r="K1538" s="18">
        <v>63.11</v>
      </c>
    </row>
    <row r="1539" spans="1:11" x14ac:dyDescent="0.3">
      <c r="A1539" s="18" t="s">
        <v>142</v>
      </c>
      <c r="B1539" s="18" t="s">
        <v>818</v>
      </c>
      <c r="C1539" s="18" t="s">
        <v>34</v>
      </c>
      <c r="D1539" s="18" t="s">
        <v>812</v>
      </c>
      <c r="E1539" s="18" t="s">
        <v>811</v>
      </c>
      <c r="F1539" s="18">
        <v>11200</v>
      </c>
      <c r="G1539" s="18">
        <v>400</v>
      </c>
      <c r="H1539" s="18">
        <v>75736</v>
      </c>
      <c r="I1539" s="18">
        <v>6287070</v>
      </c>
      <c r="J1539" s="18">
        <v>6287.07</v>
      </c>
      <c r="K1539" s="18">
        <v>63.11</v>
      </c>
    </row>
    <row r="1540" spans="1:11" x14ac:dyDescent="0.3">
      <c r="A1540" s="18" t="s">
        <v>142</v>
      </c>
      <c r="B1540" s="18" t="s">
        <v>818</v>
      </c>
      <c r="C1540" s="18" t="s">
        <v>8</v>
      </c>
      <c r="D1540" s="18" t="s">
        <v>817</v>
      </c>
      <c r="E1540" s="18" t="s">
        <v>813</v>
      </c>
      <c r="F1540" s="18">
        <v>2729.42</v>
      </c>
      <c r="G1540" s="18">
        <v>2729.42</v>
      </c>
      <c r="H1540" s="18">
        <v>75736</v>
      </c>
      <c r="I1540" s="18">
        <v>6287070</v>
      </c>
      <c r="J1540" s="18">
        <v>6287.07</v>
      </c>
      <c r="K1540" s="18">
        <v>63.11</v>
      </c>
    </row>
    <row r="1541" spans="1:11" x14ac:dyDescent="0.3">
      <c r="A1541" s="18" t="s">
        <v>142</v>
      </c>
      <c r="B1541" s="18" t="s">
        <v>815</v>
      </c>
      <c r="C1541" s="18" t="s">
        <v>34</v>
      </c>
      <c r="D1541" s="18" t="s">
        <v>812</v>
      </c>
      <c r="E1541" s="18" t="s">
        <v>816</v>
      </c>
      <c r="F1541" s="18">
        <v>1309917.0039149972</v>
      </c>
      <c r="G1541" s="18">
        <v>4943.0830336414992</v>
      </c>
      <c r="H1541" s="18">
        <v>75736</v>
      </c>
      <c r="I1541" s="18">
        <v>6287070</v>
      </c>
      <c r="J1541" s="18">
        <v>6287.07</v>
      </c>
      <c r="K1541" s="18">
        <v>63.11</v>
      </c>
    </row>
    <row r="1542" spans="1:11" x14ac:dyDescent="0.3">
      <c r="A1542" s="18" t="s">
        <v>142</v>
      </c>
      <c r="B1542" s="18" t="s">
        <v>12</v>
      </c>
      <c r="C1542" s="18" t="s">
        <v>13</v>
      </c>
      <c r="D1542" s="18" t="s">
        <v>812</v>
      </c>
      <c r="E1542" s="18" t="s">
        <v>816</v>
      </c>
      <c r="F1542" s="18">
        <v>347049.3</v>
      </c>
      <c r="G1542" s="18">
        <v>1309.6199999999999</v>
      </c>
      <c r="H1542" s="18">
        <v>75736</v>
      </c>
      <c r="I1542" s="18">
        <v>6287070</v>
      </c>
      <c r="J1542" s="18">
        <v>6287.07</v>
      </c>
      <c r="K1542" s="18">
        <v>63.11</v>
      </c>
    </row>
    <row r="1543" spans="1:11" x14ac:dyDescent="0.3">
      <c r="A1543" s="18" t="s">
        <v>142</v>
      </c>
      <c r="B1543" s="18" t="s">
        <v>814</v>
      </c>
      <c r="C1543" s="18" t="s">
        <v>8</v>
      </c>
      <c r="D1543" s="18" t="s">
        <v>817</v>
      </c>
      <c r="E1543" s="18" t="s">
        <v>813</v>
      </c>
      <c r="F1543" s="18">
        <v>3938.07</v>
      </c>
      <c r="G1543" s="18">
        <v>3938.07</v>
      </c>
      <c r="H1543" s="18">
        <v>75736</v>
      </c>
      <c r="I1543" s="18">
        <v>6287070</v>
      </c>
      <c r="J1543" s="18">
        <v>6287.07</v>
      </c>
      <c r="K1543" s="18">
        <v>63.11</v>
      </c>
    </row>
    <row r="1544" spans="1:11" x14ac:dyDescent="0.3">
      <c r="A1544" s="18" t="s">
        <v>142</v>
      </c>
      <c r="B1544" s="18" t="s">
        <v>815</v>
      </c>
      <c r="C1544" s="18" t="s">
        <v>13</v>
      </c>
      <c r="D1544" s="18" t="s">
        <v>812</v>
      </c>
      <c r="E1544" s="18" t="s">
        <v>811</v>
      </c>
      <c r="F1544" s="18">
        <v>12882.225066159206</v>
      </c>
      <c r="G1544" s="18">
        <v>460.07946664854308</v>
      </c>
      <c r="H1544" s="18">
        <v>75736</v>
      </c>
      <c r="I1544" s="18">
        <v>6287070</v>
      </c>
      <c r="J1544" s="18">
        <v>6287.07</v>
      </c>
      <c r="K1544" s="18">
        <v>63.11</v>
      </c>
    </row>
    <row r="1545" spans="1:11" x14ac:dyDescent="0.3">
      <c r="A1545" s="18" t="s">
        <v>142</v>
      </c>
      <c r="B1545" s="18" t="s">
        <v>814</v>
      </c>
      <c r="C1545" s="18" t="s">
        <v>13</v>
      </c>
      <c r="D1545" s="18" t="s">
        <v>817</v>
      </c>
      <c r="E1545" s="18" t="s">
        <v>813</v>
      </c>
      <c r="F1545" s="18">
        <v>1750.3216249453001</v>
      </c>
      <c r="G1545" s="18">
        <v>1750.3216249453001</v>
      </c>
      <c r="H1545" s="18">
        <v>75736</v>
      </c>
      <c r="I1545" s="18">
        <v>6287070</v>
      </c>
      <c r="J1545" s="18">
        <v>6287.07</v>
      </c>
      <c r="K1545" s="18">
        <v>63.11</v>
      </c>
    </row>
    <row r="1546" spans="1:11" x14ac:dyDescent="0.3">
      <c r="A1546" s="18" t="s">
        <v>142</v>
      </c>
      <c r="B1546" s="18" t="s">
        <v>809</v>
      </c>
      <c r="C1546" s="18" t="s">
        <v>13</v>
      </c>
      <c r="D1546" s="18" t="s">
        <v>812</v>
      </c>
      <c r="E1546" s="18" t="s">
        <v>816</v>
      </c>
      <c r="F1546" s="18">
        <v>1187218.5499999998</v>
      </c>
      <c r="G1546" s="18">
        <v>4480.07</v>
      </c>
      <c r="H1546" s="18">
        <v>75736</v>
      </c>
      <c r="I1546" s="18">
        <v>6287070</v>
      </c>
      <c r="J1546" s="18">
        <v>6287.07</v>
      </c>
      <c r="K1546" s="18">
        <v>63.11</v>
      </c>
    </row>
    <row r="1547" spans="1:11" x14ac:dyDescent="0.3">
      <c r="A1547" s="18" t="s">
        <v>142</v>
      </c>
      <c r="B1547" s="18" t="s">
        <v>815</v>
      </c>
      <c r="C1547" s="18" t="s">
        <v>23</v>
      </c>
      <c r="D1547" s="18" t="s">
        <v>817</v>
      </c>
      <c r="E1547" s="18" t="s">
        <v>813</v>
      </c>
      <c r="F1547" s="18">
        <v>4590.9799999999996</v>
      </c>
      <c r="G1547" s="18">
        <v>4590.9799999999996</v>
      </c>
      <c r="H1547" s="18">
        <v>75736</v>
      </c>
      <c r="I1547" s="18">
        <v>6287070</v>
      </c>
      <c r="J1547" s="18">
        <v>6287.07</v>
      </c>
      <c r="K1547" s="18">
        <v>63.11</v>
      </c>
    </row>
    <row r="1548" spans="1:11" x14ac:dyDescent="0.3">
      <c r="A1548" s="18" t="s">
        <v>142</v>
      </c>
      <c r="B1548" s="18" t="s">
        <v>818</v>
      </c>
      <c r="C1548" s="18" t="s">
        <v>8</v>
      </c>
      <c r="D1548" s="18" t="s">
        <v>817</v>
      </c>
      <c r="E1548" s="18" t="s">
        <v>813</v>
      </c>
      <c r="F1548" s="18">
        <v>4062.72</v>
      </c>
      <c r="G1548" s="18">
        <v>4062.72</v>
      </c>
      <c r="H1548" s="18">
        <v>75736</v>
      </c>
      <c r="I1548" s="18">
        <v>6287070</v>
      </c>
      <c r="J1548" s="18">
        <v>6287.07</v>
      </c>
      <c r="K1548" s="18">
        <v>63.11</v>
      </c>
    </row>
    <row r="1549" spans="1:11" x14ac:dyDescent="0.3">
      <c r="A1549" s="18" t="s">
        <v>140</v>
      </c>
      <c r="B1549" s="18" t="s">
        <v>12</v>
      </c>
      <c r="C1549" s="18" t="s">
        <v>8</v>
      </c>
      <c r="D1549" s="18" t="s">
        <v>812</v>
      </c>
      <c r="E1549" s="18" t="s">
        <v>811</v>
      </c>
      <c r="F1549" s="18">
        <v>43096.200000000004</v>
      </c>
      <c r="G1549" s="18">
        <v>1539.15</v>
      </c>
      <c r="H1549" s="18">
        <v>88308</v>
      </c>
      <c r="I1549" s="18">
        <v>7802070</v>
      </c>
      <c r="J1549" s="18">
        <v>7802.07</v>
      </c>
      <c r="K1549" s="18">
        <v>36.130000000000003</v>
      </c>
    </row>
    <row r="1550" spans="1:11" x14ac:dyDescent="0.3">
      <c r="A1550" s="18" t="s">
        <v>140</v>
      </c>
      <c r="B1550" s="18" t="s">
        <v>818</v>
      </c>
      <c r="C1550" s="18" t="s">
        <v>23</v>
      </c>
      <c r="D1550" s="18" t="s">
        <v>817</v>
      </c>
      <c r="E1550" s="18" t="s">
        <v>813</v>
      </c>
      <c r="F1550" s="18">
        <v>2681.9229749687438</v>
      </c>
      <c r="G1550" s="18">
        <v>2681.9229749687438</v>
      </c>
      <c r="H1550" s="18">
        <v>88308</v>
      </c>
      <c r="I1550" s="18">
        <v>7802070</v>
      </c>
      <c r="J1550" s="18">
        <v>7802.07</v>
      </c>
      <c r="K1550" s="18">
        <v>36.130000000000003</v>
      </c>
    </row>
    <row r="1551" spans="1:11" x14ac:dyDescent="0.3">
      <c r="A1551" s="18" t="s">
        <v>140</v>
      </c>
      <c r="B1551" s="18" t="s">
        <v>809</v>
      </c>
      <c r="C1551" s="18" t="s">
        <v>34</v>
      </c>
      <c r="D1551" s="18" t="s">
        <v>812</v>
      </c>
      <c r="E1551" s="18" t="s">
        <v>816</v>
      </c>
      <c r="F1551" s="18">
        <v>73707.099999999991</v>
      </c>
      <c r="G1551" s="18">
        <v>278.14</v>
      </c>
      <c r="H1551" s="18">
        <v>88308</v>
      </c>
      <c r="I1551" s="18">
        <v>7802070</v>
      </c>
      <c r="J1551" s="18">
        <v>7802.07</v>
      </c>
      <c r="K1551" s="18">
        <v>36.130000000000003</v>
      </c>
    </row>
    <row r="1552" spans="1:11" x14ac:dyDescent="0.3">
      <c r="A1552" s="18" t="s">
        <v>140</v>
      </c>
      <c r="B1552" s="18" t="s">
        <v>809</v>
      </c>
      <c r="C1552" s="18" t="s">
        <v>34</v>
      </c>
      <c r="D1552" s="18" t="s">
        <v>812</v>
      </c>
      <c r="E1552" s="18" t="s">
        <v>816</v>
      </c>
      <c r="F1552" s="18">
        <v>1367786.7654212767</v>
      </c>
      <c r="G1552" s="18">
        <v>5161.4594921557609</v>
      </c>
      <c r="H1552" s="18">
        <v>88308</v>
      </c>
      <c r="I1552" s="18">
        <v>7802070</v>
      </c>
      <c r="J1552" s="18">
        <v>7802.07</v>
      </c>
      <c r="K1552" s="18">
        <v>36.130000000000003</v>
      </c>
    </row>
    <row r="1553" spans="1:11" x14ac:dyDescent="0.3">
      <c r="A1553" s="18" t="s">
        <v>140</v>
      </c>
      <c r="B1553" s="18" t="s">
        <v>815</v>
      </c>
      <c r="C1553" s="18" t="s">
        <v>34</v>
      </c>
      <c r="D1553" s="18" t="s">
        <v>812</v>
      </c>
      <c r="E1553" s="18" t="s">
        <v>816</v>
      </c>
      <c r="F1553" s="18">
        <v>40457.549999999996</v>
      </c>
      <c r="G1553" s="18">
        <v>152.66999999999999</v>
      </c>
      <c r="H1553" s="18">
        <v>88308</v>
      </c>
      <c r="I1553" s="18">
        <v>7802070</v>
      </c>
      <c r="J1553" s="18">
        <v>7802.07</v>
      </c>
      <c r="K1553" s="18">
        <v>36.130000000000003</v>
      </c>
    </row>
    <row r="1554" spans="1:11" x14ac:dyDescent="0.3">
      <c r="A1554" s="18" t="s">
        <v>140</v>
      </c>
      <c r="B1554" s="18" t="s">
        <v>818</v>
      </c>
      <c r="C1554" s="18" t="s">
        <v>23</v>
      </c>
      <c r="D1554" s="18" t="s">
        <v>810</v>
      </c>
      <c r="E1554" s="18" t="s">
        <v>813</v>
      </c>
      <c r="F1554" s="18">
        <v>3199.406901130681</v>
      </c>
      <c r="G1554" s="18">
        <v>3199.406901130681</v>
      </c>
      <c r="H1554" s="18">
        <v>88308</v>
      </c>
      <c r="I1554" s="18">
        <v>7802070</v>
      </c>
      <c r="J1554" s="18">
        <v>7802.07</v>
      </c>
      <c r="K1554" s="18">
        <v>36.130000000000003</v>
      </c>
    </row>
    <row r="1555" spans="1:11" x14ac:dyDescent="0.3">
      <c r="A1555" s="18" t="s">
        <v>140</v>
      </c>
      <c r="B1555" s="18" t="s">
        <v>814</v>
      </c>
      <c r="C1555" s="18" t="s">
        <v>13</v>
      </c>
      <c r="D1555" s="18" t="s">
        <v>812</v>
      </c>
      <c r="E1555" s="18" t="s">
        <v>813</v>
      </c>
      <c r="F1555" s="18">
        <v>3591.86</v>
      </c>
      <c r="G1555" s="18">
        <v>3591.86</v>
      </c>
      <c r="H1555" s="18">
        <v>88308</v>
      </c>
      <c r="I1555" s="18">
        <v>7802070</v>
      </c>
      <c r="J1555" s="18">
        <v>7802.07</v>
      </c>
      <c r="K1555" s="18">
        <v>36.130000000000003</v>
      </c>
    </row>
    <row r="1556" spans="1:11" x14ac:dyDescent="0.3">
      <c r="A1556" s="18" t="s">
        <v>140</v>
      </c>
      <c r="B1556" s="18" t="s">
        <v>12</v>
      </c>
      <c r="C1556" s="18" t="s">
        <v>13</v>
      </c>
      <c r="D1556" s="18" t="s">
        <v>817</v>
      </c>
      <c r="E1556" s="18" t="s">
        <v>813</v>
      </c>
      <c r="F1556" s="18">
        <v>4925.5299790026384</v>
      </c>
      <c r="G1556" s="18">
        <v>4925.5299790026384</v>
      </c>
      <c r="H1556" s="18">
        <v>88308</v>
      </c>
      <c r="I1556" s="18">
        <v>7802070</v>
      </c>
      <c r="J1556" s="18">
        <v>7802.07</v>
      </c>
      <c r="K1556" s="18">
        <v>36.130000000000003</v>
      </c>
    </row>
    <row r="1557" spans="1:11" x14ac:dyDescent="0.3">
      <c r="A1557" s="18" t="s">
        <v>140</v>
      </c>
      <c r="B1557" s="18" t="s">
        <v>12</v>
      </c>
      <c r="C1557" s="18" t="s">
        <v>8</v>
      </c>
      <c r="D1557" s="18" t="s">
        <v>817</v>
      </c>
      <c r="E1557" s="18" t="s">
        <v>811</v>
      </c>
      <c r="F1557" s="18">
        <v>118662.04000000001</v>
      </c>
      <c r="G1557" s="18">
        <v>4237.93</v>
      </c>
      <c r="H1557" s="18">
        <v>88308</v>
      </c>
      <c r="I1557" s="18">
        <v>7802070</v>
      </c>
      <c r="J1557" s="18">
        <v>7802.07</v>
      </c>
      <c r="K1557" s="18">
        <v>36.130000000000003</v>
      </c>
    </row>
    <row r="1558" spans="1:11" x14ac:dyDescent="0.3">
      <c r="A1558" s="18" t="s">
        <v>140</v>
      </c>
      <c r="B1558" s="18" t="s">
        <v>815</v>
      </c>
      <c r="C1558" s="18" t="s">
        <v>34</v>
      </c>
      <c r="D1558" s="18" t="s">
        <v>810</v>
      </c>
      <c r="E1558" s="18" t="s">
        <v>811</v>
      </c>
      <c r="F1558" s="18">
        <v>105855.67999999999</v>
      </c>
      <c r="G1558" s="18">
        <v>3780.56</v>
      </c>
      <c r="H1558" s="18">
        <v>88308</v>
      </c>
      <c r="I1558" s="18">
        <v>7802070</v>
      </c>
      <c r="J1558" s="18">
        <v>7802.07</v>
      </c>
      <c r="K1558" s="18">
        <v>36.130000000000003</v>
      </c>
    </row>
    <row r="1559" spans="1:11" x14ac:dyDescent="0.3">
      <c r="A1559" s="18" t="s">
        <v>140</v>
      </c>
      <c r="B1559" s="18" t="s">
        <v>809</v>
      </c>
      <c r="C1559" s="18" t="s">
        <v>8</v>
      </c>
      <c r="D1559" s="18" t="s">
        <v>810</v>
      </c>
      <c r="E1559" s="18" t="s">
        <v>816</v>
      </c>
      <c r="F1559" s="18">
        <v>41562.6</v>
      </c>
      <c r="G1559" s="18">
        <v>156.84</v>
      </c>
      <c r="H1559" s="18">
        <v>88308</v>
      </c>
      <c r="I1559" s="18">
        <v>7802070</v>
      </c>
      <c r="J1559" s="18">
        <v>7802.07</v>
      </c>
      <c r="K1559" s="18">
        <v>36.130000000000003</v>
      </c>
    </row>
    <row r="1560" spans="1:11" x14ac:dyDescent="0.3">
      <c r="A1560" s="18" t="s">
        <v>140</v>
      </c>
      <c r="B1560" s="18" t="s">
        <v>12</v>
      </c>
      <c r="C1560" s="18" t="s">
        <v>23</v>
      </c>
      <c r="D1560" s="18" t="s">
        <v>812</v>
      </c>
      <c r="E1560" s="18" t="s">
        <v>811</v>
      </c>
      <c r="F1560" s="18">
        <v>136913.09539134649</v>
      </c>
      <c r="G1560" s="18">
        <v>4889.7534068338027</v>
      </c>
      <c r="H1560" s="18">
        <v>88308</v>
      </c>
      <c r="I1560" s="18">
        <v>7802070</v>
      </c>
      <c r="J1560" s="18">
        <v>7802.07</v>
      </c>
      <c r="K1560" s="18">
        <v>36.130000000000003</v>
      </c>
    </row>
    <row r="1561" spans="1:11" x14ac:dyDescent="0.3">
      <c r="A1561" s="18" t="s">
        <v>140</v>
      </c>
      <c r="B1561" s="18" t="s">
        <v>814</v>
      </c>
      <c r="C1561" s="18" t="s">
        <v>13</v>
      </c>
      <c r="D1561" s="18" t="s">
        <v>817</v>
      </c>
      <c r="E1561" s="18" t="s">
        <v>811</v>
      </c>
      <c r="F1561" s="18">
        <v>13967.800000000001</v>
      </c>
      <c r="G1561" s="18">
        <v>498.85</v>
      </c>
      <c r="H1561" s="18">
        <v>88308</v>
      </c>
      <c r="I1561" s="18">
        <v>7802070</v>
      </c>
      <c r="J1561" s="18">
        <v>7802.07</v>
      </c>
      <c r="K1561" s="18">
        <v>36.130000000000003</v>
      </c>
    </row>
    <row r="1562" spans="1:11" x14ac:dyDescent="0.3">
      <c r="A1562" s="18" t="s">
        <v>161</v>
      </c>
      <c r="B1562" s="18" t="s">
        <v>818</v>
      </c>
      <c r="C1562" s="18" t="s">
        <v>34</v>
      </c>
      <c r="D1562" s="18" t="s">
        <v>810</v>
      </c>
      <c r="E1562" s="18" t="s">
        <v>813</v>
      </c>
      <c r="F1562" s="18">
        <v>1277.2953508013491</v>
      </c>
      <c r="G1562" s="18">
        <v>1277.2953508013491</v>
      </c>
      <c r="H1562" s="18">
        <v>15788</v>
      </c>
      <c r="I1562" s="18">
        <v>1824140</v>
      </c>
      <c r="J1562" s="18">
        <v>1824.14</v>
      </c>
      <c r="K1562" s="18">
        <v>52.78</v>
      </c>
    </row>
    <row r="1563" spans="1:11" x14ac:dyDescent="0.3">
      <c r="A1563" s="18" t="s">
        <v>161</v>
      </c>
      <c r="B1563" s="18" t="s">
        <v>818</v>
      </c>
      <c r="C1563" s="18" t="s">
        <v>8</v>
      </c>
      <c r="D1563" s="18" t="s">
        <v>812</v>
      </c>
      <c r="E1563" s="18" t="s">
        <v>811</v>
      </c>
      <c r="F1563" s="18">
        <v>27017.800596495774</v>
      </c>
      <c r="G1563" s="18">
        <v>964.92144987484903</v>
      </c>
      <c r="H1563" s="18">
        <v>15788</v>
      </c>
      <c r="I1563" s="18">
        <v>1824140</v>
      </c>
      <c r="J1563" s="18">
        <v>1824.14</v>
      </c>
      <c r="K1563" s="18">
        <v>52.78</v>
      </c>
    </row>
    <row r="1564" spans="1:11" x14ac:dyDescent="0.3">
      <c r="A1564" s="18" t="s">
        <v>161</v>
      </c>
      <c r="B1564" s="18" t="s">
        <v>809</v>
      </c>
      <c r="C1564" s="18" t="s">
        <v>8</v>
      </c>
      <c r="D1564" s="18" t="s">
        <v>810</v>
      </c>
      <c r="E1564" s="18" t="s">
        <v>816</v>
      </c>
      <c r="F1564" s="18">
        <v>478822.39042926091</v>
      </c>
      <c r="G1564" s="18">
        <v>1806.8769450160789</v>
      </c>
      <c r="H1564" s="18">
        <v>15788</v>
      </c>
      <c r="I1564" s="18">
        <v>1824140</v>
      </c>
      <c r="J1564" s="18">
        <v>1824.14</v>
      </c>
      <c r="K1564" s="18">
        <v>52.78</v>
      </c>
    </row>
    <row r="1565" spans="1:11" x14ac:dyDescent="0.3">
      <c r="A1565" s="18" t="s">
        <v>161</v>
      </c>
      <c r="B1565" s="18" t="s">
        <v>809</v>
      </c>
      <c r="C1565" s="18" t="s">
        <v>13</v>
      </c>
      <c r="D1565" s="18" t="s">
        <v>817</v>
      </c>
      <c r="E1565" s="18" t="s">
        <v>813</v>
      </c>
      <c r="F1565" s="18">
        <v>2444.67</v>
      </c>
      <c r="G1565" s="18">
        <v>2444.67</v>
      </c>
      <c r="H1565" s="18">
        <v>15788</v>
      </c>
      <c r="I1565" s="18">
        <v>1824140</v>
      </c>
      <c r="J1565" s="18">
        <v>1824.14</v>
      </c>
      <c r="K1565" s="18">
        <v>52.78</v>
      </c>
    </row>
    <row r="1566" spans="1:11" x14ac:dyDescent="0.3">
      <c r="A1566" s="18" t="s">
        <v>161</v>
      </c>
      <c r="B1566" s="18" t="s">
        <v>815</v>
      </c>
      <c r="C1566" s="18" t="s">
        <v>13</v>
      </c>
      <c r="D1566" s="18" t="s">
        <v>812</v>
      </c>
      <c r="E1566" s="18" t="s">
        <v>813</v>
      </c>
      <c r="F1566" s="18">
        <v>3733.1564818639031</v>
      </c>
      <c r="G1566" s="18">
        <v>3733.1564818639031</v>
      </c>
      <c r="H1566" s="18">
        <v>15788</v>
      </c>
      <c r="I1566" s="18">
        <v>1824140</v>
      </c>
      <c r="J1566" s="18">
        <v>1824.14</v>
      </c>
      <c r="K1566" s="18">
        <v>52.78</v>
      </c>
    </row>
    <row r="1567" spans="1:11" x14ac:dyDescent="0.3">
      <c r="A1567" s="18" t="s">
        <v>161</v>
      </c>
      <c r="B1567" s="18" t="s">
        <v>818</v>
      </c>
      <c r="C1567" s="18" t="s">
        <v>8</v>
      </c>
      <c r="D1567" s="18" t="s">
        <v>810</v>
      </c>
      <c r="E1567" s="18" t="s">
        <v>816</v>
      </c>
      <c r="F1567" s="18">
        <v>1308077.1000000001</v>
      </c>
      <c r="G1567" s="18">
        <v>4936.1400000000003</v>
      </c>
      <c r="H1567" s="18">
        <v>15788</v>
      </c>
      <c r="I1567" s="18">
        <v>1824140</v>
      </c>
      <c r="J1567" s="18">
        <v>1824.14</v>
      </c>
      <c r="K1567" s="18">
        <v>52.78</v>
      </c>
    </row>
    <row r="1568" spans="1:11" x14ac:dyDescent="0.3">
      <c r="A1568" s="18" t="s">
        <v>161</v>
      </c>
      <c r="B1568" s="18" t="s">
        <v>814</v>
      </c>
      <c r="C1568" s="18" t="s">
        <v>23</v>
      </c>
      <c r="D1568" s="18" t="s">
        <v>810</v>
      </c>
      <c r="E1568" s="18" t="s">
        <v>811</v>
      </c>
      <c r="F1568" s="18">
        <v>106369.76000000001</v>
      </c>
      <c r="G1568" s="18">
        <v>3798.92</v>
      </c>
      <c r="H1568" s="18">
        <v>15788</v>
      </c>
      <c r="I1568" s="18">
        <v>1824140</v>
      </c>
      <c r="J1568" s="18">
        <v>1824.14</v>
      </c>
      <c r="K1568" s="18">
        <v>52.78</v>
      </c>
    </row>
    <row r="1569" spans="1:11" x14ac:dyDescent="0.3">
      <c r="A1569" s="18" t="s">
        <v>161</v>
      </c>
      <c r="B1569" s="18" t="s">
        <v>12</v>
      </c>
      <c r="C1569" s="18" t="s">
        <v>13</v>
      </c>
      <c r="D1569" s="18" t="s">
        <v>810</v>
      </c>
      <c r="E1569" s="18" t="s">
        <v>816</v>
      </c>
      <c r="F1569" s="18">
        <v>926076.95000000007</v>
      </c>
      <c r="G1569" s="18">
        <v>3494.63</v>
      </c>
      <c r="H1569" s="18">
        <v>15788</v>
      </c>
      <c r="I1569" s="18">
        <v>1824140</v>
      </c>
      <c r="J1569" s="18">
        <v>1824.14</v>
      </c>
      <c r="K1569" s="18">
        <v>52.78</v>
      </c>
    </row>
    <row r="1570" spans="1:11" x14ac:dyDescent="0.3">
      <c r="A1570" s="18" t="s">
        <v>161</v>
      </c>
      <c r="B1570" s="18" t="s">
        <v>814</v>
      </c>
      <c r="C1570" s="18" t="s">
        <v>13</v>
      </c>
      <c r="D1570" s="18" t="s">
        <v>812</v>
      </c>
      <c r="E1570" s="18" t="s">
        <v>811</v>
      </c>
      <c r="F1570" s="18">
        <v>105252.30228337798</v>
      </c>
      <c r="G1570" s="18">
        <v>3759.0107958349281</v>
      </c>
      <c r="H1570" s="18">
        <v>15788</v>
      </c>
      <c r="I1570" s="18">
        <v>1824140</v>
      </c>
      <c r="J1570" s="18">
        <v>1824.14</v>
      </c>
      <c r="K1570" s="18">
        <v>52.78</v>
      </c>
    </row>
    <row r="1571" spans="1:11" x14ac:dyDescent="0.3">
      <c r="A1571" s="18" t="s">
        <v>161</v>
      </c>
      <c r="B1571" s="18" t="s">
        <v>818</v>
      </c>
      <c r="C1571" s="18" t="s">
        <v>23</v>
      </c>
      <c r="D1571" s="18" t="s">
        <v>810</v>
      </c>
      <c r="E1571" s="18" t="s">
        <v>816</v>
      </c>
      <c r="F1571" s="18">
        <v>941865.65</v>
      </c>
      <c r="G1571" s="18">
        <v>3554.21</v>
      </c>
      <c r="H1571" s="18">
        <v>15788</v>
      </c>
      <c r="I1571" s="18">
        <v>1824140</v>
      </c>
      <c r="J1571" s="18">
        <v>1824.14</v>
      </c>
      <c r="K1571" s="18">
        <v>52.78</v>
      </c>
    </row>
    <row r="1572" spans="1:11" x14ac:dyDescent="0.3">
      <c r="A1572" s="18" t="s">
        <v>21</v>
      </c>
      <c r="B1572" s="18" t="s">
        <v>818</v>
      </c>
      <c r="C1572" s="18" t="s">
        <v>13</v>
      </c>
      <c r="D1572" s="18" t="s">
        <v>817</v>
      </c>
      <c r="E1572" s="18" t="s">
        <v>816</v>
      </c>
      <c r="F1572" s="18">
        <v>173927.45</v>
      </c>
      <c r="G1572" s="18">
        <v>656.33</v>
      </c>
      <c r="H1572" s="18">
        <v>61157</v>
      </c>
      <c r="I1572" s="18">
        <v>7331540</v>
      </c>
      <c r="J1572" s="18">
        <v>7331.54</v>
      </c>
      <c r="K1572" s="18">
        <v>55.52</v>
      </c>
    </row>
    <row r="1573" spans="1:11" x14ac:dyDescent="0.3">
      <c r="A1573" s="18" t="s">
        <v>21</v>
      </c>
      <c r="B1573" s="18" t="s">
        <v>818</v>
      </c>
      <c r="C1573" s="18" t="s">
        <v>8</v>
      </c>
      <c r="D1573" s="18" t="s">
        <v>810</v>
      </c>
      <c r="E1573" s="18" t="s">
        <v>813</v>
      </c>
      <c r="F1573" s="18">
        <v>2179.33</v>
      </c>
      <c r="G1573" s="18">
        <v>2179.33</v>
      </c>
      <c r="H1573" s="18">
        <v>61157</v>
      </c>
      <c r="I1573" s="18">
        <v>7331540</v>
      </c>
      <c r="J1573" s="18">
        <v>7331.54</v>
      </c>
      <c r="K1573" s="18">
        <v>55.52</v>
      </c>
    </row>
    <row r="1574" spans="1:11" x14ac:dyDescent="0.3">
      <c r="A1574" s="18" t="s">
        <v>21</v>
      </c>
      <c r="B1574" s="18" t="s">
        <v>815</v>
      </c>
      <c r="C1574" s="18" t="s">
        <v>13</v>
      </c>
      <c r="D1574" s="18" t="s">
        <v>812</v>
      </c>
      <c r="E1574" s="18" t="s">
        <v>816</v>
      </c>
      <c r="F1574" s="18">
        <v>446530.3</v>
      </c>
      <c r="G1574" s="18">
        <v>1685.02</v>
      </c>
      <c r="H1574" s="18">
        <v>61157</v>
      </c>
      <c r="I1574" s="18">
        <v>7331540</v>
      </c>
      <c r="J1574" s="18">
        <v>7331.54</v>
      </c>
      <c r="K1574" s="18">
        <v>55.52</v>
      </c>
    </row>
    <row r="1575" spans="1:11" x14ac:dyDescent="0.3">
      <c r="A1575" s="18" t="s">
        <v>21</v>
      </c>
      <c r="B1575" s="18" t="s">
        <v>809</v>
      </c>
      <c r="C1575" s="18" t="s">
        <v>23</v>
      </c>
      <c r="D1575" s="18" t="s">
        <v>812</v>
      </c>
      <c r="E1575" s="18" t="s">
        <v>813</v>
      </c>
      <c r="F1575" s="18">
        <v>3819.9789235455642</v>
      </c>
      <c r="G1575" s="18">
        <v>3819.9789235455642</v>
      </c>
      <c r="H1575" s="18">
        <v>61157</v>
      </c>
      <c r="I1575" s="18">
        <v>7331540</v>
      </c>
      <c r="J1575" s="18">
        <v>7331.54</v>
      </c>
      <c r="K1575" s="18">
        <v>55.52</v>
      </c>
    </row>
    <row r="1576" spans="1:11" x14ac:dyDescent="0.3">
      <c r="A1576" s="18" t="s">
        <v>21</v>
      </c>
      <c r="B1576" s="18" t="s">
        <v>12</v>
      </c>
      <c r="C1576" s="18" t="s">
        <v>13</v>
      </c>
      <c r="D1576" s="18" t="s">
        <v>812</v>
      </c>
      <c r="E1576" s="18" t="s">
        <v>813</v>
      </c>
      <c r="F1576" s="18">
        <v>2700.91</v>
      </c>
      <c r="G1576" s="18">
        <v>2700.91</v>
      </c>
      <c r="H1576" s="18">
        <v>61157</v>
      </c>
      <c r="I1576" s="18">
        <v>7331540</v>
      </c>
      <c r="J1576" s="18">
        <v>7331.54</v>
      </c>
      <c r="K1576" s="18">
        <v>55.52</v>
      </c>
    </row>
    <row r="1577" spans="1:11" x14ac:dyDescent="0.3">
      <c r="A1577" s="18" t="s">
        <v>21</v>
      </c>
      <c r="B1577" s="18" t="s">
        <v>815</v>
      </c>
      <c r="C1577" s="18" t="s">
        <v>13</v>
      </c>
      <c r="D1577" s="18" t="s">
        <v>812</v>
      </c>
      <c r="E1577" s="18" t="s">
        <v>816</v>
      </c>
      <c r="F1577" s="18">
        <v>1269617.6500000001</v>
      </c>
      <c r="G1577" s="18">
        <v>4791.01</v>
      </c>
      <c r="H1577" s="18">
        <v>61157</v>
      </c>
      <c r="I1577" s="18">
        <v>7331540</v>
      </c>
      <c r="J1577" s="18">
        <v>7331.54</v>
      </c>
      <c r="K1577" s="18">
        <v>55.52</v>
      </c>
    </row>
    <row r="1578" spans="1:11" x14ac:dyDescent="0.3">
      <c r="A1578" s="18" t="s">
        <v>21</v>
      </c>
      <c r="B1578" s="18" t="s">
        <v>818</v>
      </c>
      <c r="C1578" s="18" t="s">
        <v>34</v>
      </c>
      <c r="D1578" s="18" t="s">
        <v>810</v>
      </c>
      <c r="E1578" s="18" t="s">
        <v>813</v>
      </c>
      <c r="F1578" s="18">
        <v>1829.7054491215829</v>
      </c>
      <c r="G1578" s="18">
        <v>1829.7054491215829</v>
      </c>
      <c r="H1578" s="18">
        <v>61157</v>
      </c>
      <c r="I1578" s="18">
        <v>7331540</v>
      </c>
      <c r="J1578" s="18">
        <v>7331.54</v>
      </c>
      <c r="K1578" s="18">
        <v>55.52</v>
      </c>
    </row>
    <row r="1579" spans="1:11" x14ac:dyDescent="0.3">
      <c r="A1579" s="18" t="s">
        <v>21</v>
      </c>
      <c r="B1579" s="18" t="s">
        <v>12</v>
      </c>
      <c r="C1579" s="18" t="s">
        <v>34</v>
      </c>
      <c r="D1579" s="18" t="s">
        <v>810</v>
      </c>
      <c r="E1579" s="18" t="s">
        <v>816</v>
      </c>
      <c r="F1579" s="18">
        <v>611839.94999999995</v>
      </c>
      <c r="G1579" s="18">
        <v>2308.83</v>
      </c>
      <c r="H1579" s="18">
        <v>61157</v>
      </c>
      <c r="I1579" s="18">
        <v>7331540</v>
      </c>
      <c r="J1579" s="18">
        <v>7331.54</v>
      </c>
      <c r="K1579" s="18">
        <v>55.52</v>
      </c>
    </row>
    <row r="1580" spans="1:11" x14ac:dyDescent="0.3">
      <c r="A1580" s="18" t="s">
        <v>21</v>
      </c>
      <c r="B1580" s="18" t="s">
        <v>814</v>
      </c>
      <c r="C1580" s="18" t="s">
        <v>13</v>
      </c>
      <c r="D1580" s="18" t="s">
        <v>817</v>
      </c>
      <c r="E1580" s="18" t="s">
        <v>816</v>
      </c>
      <c r="F1580" s="18">
        <v>336232</v>
      </c>
      <c r="G1580" s="18">
        <v>1268.8</v>
      </c>
      <c r="H1580" s="18">
        <v>61157</v>
      </c>
      <c r="I1580" s="18">
        <v>7331540</v>
      </c>
      <c r="J1580" s="18">
        <v>7331.54</v>
      </c>
      <c r="K1580" s="18">
        <v>55.52</v>
      </c>
    </row>
    <row r="1581" spans="1:11" x14ac:dyDescent="0.3">
      <c r="A1581" s="18" t="s">
        <v>21</v>
      </c>
      <c r="B1581" s="18" t="s">
        <v>814</v>
      </c>
      <c r="C1581" s="18" t="s">
        <v>8</v>
      </c>
      <c r="D1581" s="18" t="s">
        <v>810</v>
      </c>
      <c r="E1581" s="18" t="s">
        <v>813</v>
      </c>
      <c r="F1581" s="18">
        <v>324.83</v>
      </c>
      <c r="G1581" s="18">
        <v>324.83</v>
      </c>
      <c r="H1581" s="18">
        <v>61157</v>
      </c>
      <c r="I1581" s="18">
        <v>7331540</v>
      </c>
      <c r="J1581" s="18">
        <v>7331.54</v>
      </c>
      <c r="K1581" s="18">
        <v>55.52</v>
      </c>
    </row>
    <row r="1582" spans="1:11" x14ac:dyDescent="0.3">
      <c r="A1582" s="18" t="s">
        <v>21</v>
      </c>
      <c r="B1582" s="18" t="s">
        <v>815</v>
      </c>
      <c r="C1582" s="18" t="s">
        <v>23</v>
      </c>
      <c r="D1582" s="18" t="s">
        <v>810</v>
      </c>
      <c r="E1582" s="18" t="s">
        <v>813</v>
      </c>
      <c r="F1582" s="18">
        <v>2182.6999999999998</v>
      </c>
      <c r="G1582" s="18">
        <v>2182.6999999999998</v>
      </c>
      <c r="H1582" s="18">
        <v>61157</v>
      </c>
      <c r="I1582" s="18">
        <v>7331540</v>
      </c>
      <c r="J1582" s="18">
        <v>7331.54</v>
      </c>
      <c r="K1582" s="18">
        <v>55.52</v>
      </c>
    </row>
    <row r="1583" spans="1:11" x14ac:dyDescent="0.3">
      <c r="A1583" s="18" t="s">
        <v>21</v>
      </c>
      <c r="B1583" s="18" t="s">
        <v>815</v>
      </c>
      <c r="C1583" s="18" t="s">
        <v>8</v>
      </c>
      <c r="D1583" s="18" t="s">
        <v>812</v>
      </c>
      <c r="E1583" s="18" t="s">
        <v>816</v>
      </c>
      <c r="F1583" s="18">
        <v>227281.12654833106</v>
      </c>
      <c r="G1583" s="18">
        <v>857.66462848426818</v>
      </c>
      <c r="H1583" s="18">
        <v>61157</v>
      </c>
      <c r="I1583" s="18">
        <v>7331540</v>
      </c>
      <c r="J1583" s="18">
        <v>7331.54</v>
      </c>
      <c r="K1583" s="18">
        <v>55.52</v>
      </c>
    </row>
    <row r="1584" spans="1:11" x14ac:dyDescent="0.3">
      <c r="A1584" s="18" t="s">
        <v>155</v>
      </c>
      <c r="B1584" s="18" t="s">
        <v>814</v>
      </c>
      <c r="C1584" s="18" t="s">
        <v>23</v>
      </c>
      <c r="D1584" s="18" t="s">
        <v>810</v>
      </c>
      <c r="E1584" s="18" t="s">
        <v>813</v>
      </c>
      <c r="F1584" s="18">
        <v>831.81</v>
      </c>
      <c r="G1584" s="18">
        <v>831.81</v>
      </c>
      <c r="H1584" s="18">
        <v>72224</v>
      </c>
      <c r="I1584" s="18">
        <v>1613320</v>
      </c>
      <c r="J1584" s="18">
        <v>1613.32</v>
      </c>
      <c r="K1584" s="18">
        <v>39.21</v>
      </c>
    </row>
    <row r="1585" spans="1:11" x14ac:dyDescent="0.3">
      <c r="A1585" s="18" t="s">
        <v>155</v>
      </c>
      <c r="B1585" s="18" t="s">
        <v>815</v>
      </c>
      <c r="C1585" s="18" t="s">
        <v>23</v>
      </c>
      <c r="D1585" s="18" t="s">
        <v>817</v>
      </c>
      <c r="E1585" s="18" t="s">
        <v>811</v>
      </c>
      <c r="F1585" s="18">
        <v>38974.340494301468</v>
      </c>
      <c r="G1585" s="18">
        <v>1391.9407319393381</v>
      </c>
      <c r="H1585" s="18">
        <v>72224</v>
      </c>
      <c r="I1585" s="18">
        <v>1613320</v>
      </c>
      <c r="J1585" s="18">
        <v>1613.32</v>
      </c>
      <c r="K1585" s="18">
        <v>39.21</v>
      </c>
    </row>
    <row r="1586" spans="1:11" x14ac:dyDescent="0.3">
      <c r="A1586" s="18" t="s">
        <v>155</v>
      </c>
      <c r="B1586" s="18" t="s">
        <v>12</v>
      </c>
      <c r="C1586" s="18" t="s">
        <v>8</v>
      </c>
      <c r="D1586" s="18" t="s">
        <v>812</v>
      </c>
      <c r="E1586" s="18" t="s">
        <v>816</v>
      </c>
      <c r="F1586" s="18">
        <v>333517.78271788202</v>
      </c>
      <c r="G1586" s="18">
        <v>1258.5576706335171</v>
      </c>
      <c r="H1586" s="18">
        <v>72224</v>
      </c>
      <c r="I1586" s="18">
        <v>1613320</v>
      </c>
      <c r="J1586" s="18">
        <v>1613.32</v>
      </c>
      <c r="K1586" s="18">
        <v>39.21</v>
      </c>
    </row>
    <row r="1587" spans="1:11" x14ac:dyDescent="0.3">
      <c r="A1587" s="18" t="s">
        <v>155</v>
      </c>
      <c r="B1587" s="18" t="s">
        <v>814</v>
      </c>
      <c r="C1587" s="18" t="s">
        <v>13</v>
      </c>
      <c r="D1587" s="18" t="s">
        <v>810</v>
      </c>
      <c r="E1587" s="18" t="s">
        <v>813</v>
      </c>
      <c r="F1587" s="18">
        <v>3062.42</v>
      </c>
      <c r="G1587" s="18">
        <v>3062.42</v>
      </c>
      <c r="H1587" s="18">
        <v>72224</v>
      </c>
      <c r="I1587" s="18">
        <v>1613320</v>
      </c>
      <c r="J1587" s="18">
        <v>1613.32</v>
      </c>
      <c r="K1587" s="18">
        <v>39.21</v>
      </c>
    </row>
    <row r="1588" spans="1:11" x14ac:dyDescent="0.3">
      <c r="A1588" s="18" t="s">
        <v>155</v>
      </c>
      <c r="B1588" s="18" t="s">
        <v>809</v>
      </c>
      <c r="C1588" s="18" t="s">
        <v>13</v>
      </c>
      <c r="D1588" s="18" t="s">
        <v>817</v>
      </c>
      <c r="E1588" s="18" t="s">
        <v>813</v>
      </c>
      <c r="F1588" s="18">
        <v>284.04000000000002</v>
      </c>
      <c r="G1588" s="18">
        <v>284.04000000000002</v>
      </c>
      <c r="H1588" s="18">
        <v>72224</v>
      </c>
      <c r="I1588" s="18">
        <v>1613320</v>
      </c>
      <c r="J1588" s="18">
        <v>1613.32</v>
      </c>
      <c r="K1588" s="18">
        <v>39.21</v>
      </c>
    </row>
    <row r="1589" spans="1:11" x14ac:dyDescent="0.3">
      <c r="A1589" s="18" t="s">
        <v>155</v>
      </c>
      <c r="B1589" s="18" t="s">
        <v>814</v>
      </c>
      <c r="C1589" s="18" t="s">
        <v>8</v>
      </c>
      <c r="D1589" s="18" t="s">
        <v>817</v>
      </c>
      <c r="E1589" s="18" t="s">
        <v>813</v>
      </c>
      <c r="F1589" s="18">
        <v>1298.281820134808</v>
      </c>
      <c r="G1589" s="18">
        <v>1298.281820134808</v>
      </c>
      <c r="H1589" s="18">
        <v>72224</v>
      </c>
      <c r="I1589" s="18">
        <v>1613320</v>
      </c>
      <c r="J1589" s="18">
        <v>1613.32</v>
      </c>
      <c r="K1589" s="18">
        <v>39.21</v>
      </c>
    </row>
    <row r="1590" spans="1:11" x14ac:dyDescent="0.3">
      <c r="A1590" s="18" t="s">
        <v>155</v>
      </c>
      <c r="B1590" s="18" t="s">
        <v>818</v>
      </c>
      <c r="C1590" s="18" t="s">
        <v>34</v>
      </c>
      <c r="D1590" s="18" t="s">
        <v>810</v>
      </c>
      <c r="E1590" s="18" t="s">
        <v>813</v>
      </c>
      <c r="F1590" s="18">
        <v>4475.2700000000004</v>
      </c>
      <c r="G1590" s="18">
        <v>4475.2700000000004</v>
      </c>
      <c r="H1590" s="18">
        <v>72224</v>
      </c>
      <c r="I1590" s="18">
        <v>1613320</v>
      </c>
      <c r="J1590" s="18">
        <v>1613.32</v>
      </c>
      <c r="K1590" s="18">
        <v>39.21</v>
      </c>
    </row>
    <row r="1591" spans="1:11" x14ac:dyDescent="0.3">
      <c r="A1591" s="18" t="s">
        <v>155</v>
      </c>
      <c r="B1591" s="18" t="s">
        <v>818</v>
      </c>
      <c r="C1591" s="18" t="s">
        <v>34</v>
      </c>
      <c r="D1591" s="18" t="s">
        <v>810</v>
      </c>
      <c r="E1591" s="18" t="s">
        <v>811</v>
      </c>
      <c r="F1591" s="18">
        <v>43348.109949694364</v>
      </c>
      <c r="G1591" s="18">
        <v>1548.146783917656</v>
      </c>
      <c r="H1591" s="18">
        <v>72224</v>
      </c>
      <c r="I1591" s="18">
        <v>1613320</v>
      </c>
      <c r="J1591" s="18">
        <v>1613.32</v>
      </c>
      <c r="K1591" s="18">
        <v>39.21</v>
      </c>
    </row>
    <row r="1592" spans="1:11" x14ac:dyDescent="0.3">
      <c r="A1592" s="18" t="s">
        <v>155</v>
      </c>
      <c r="B1592" s="18" t="s">
        <v>809</v>
      </c>
      <c r="C1592" s="18" t="s">
        <v>13</v>
      </c>
      <c r="D1592" s="18" t="s">
        <v>817</v>
      </c>
      <c r="E1592" s="18" t="s">
        <v>813</v>
      </c>
      <c r="F1592" s="18">
        <v>3841.45</v>
      </c>
      <c r="G1592" s="18">
        <v>3841.45</v>
      </c>
      <c r="H1592" s="18">
        <v>72224</v>
      </c>
      <c r="I1592" s="18">
        <v>1613320</v>
      </c>
      <c r="J1592" s="18">
        <v>1613.32</v>
      </c>
      <c r="K1592" s="18">
        <v>39.21</v>
      </c>
    </row>
    <row r="1593" spans="1:11" x14ac:dyDescent="0.3">
      <c r="A1593" s="18" t="s">
        <v>204</v>
      </c>
      <c r="B1593" s="18" t="s">
        <v>815</v>
      </c>
      <c r="C1593" s="18" t="s">
        <v>8</v>
      </c>
      <c r="D1593" s="18" t="s">
        <v>812</v>
      </c>
      <c r="E1593" s="18" t="s">
        <v>813</v>
      </c>
      <c r="F1593" s="18">
        <v>380.59776871331269</v>
      </c>
      <c r="G1593" s="18">
        <v>380.59776871331269</v>
      </c>
      <c r="H1593" s="18">
        <v>36423</v>
      </c>
      <c r="I1593" s="18">
        <v>589960</v>
      </c>
      <c r="J1593" s="18">
        <v>589.96</v>
      </c>
      <c r="K1593" s="18">
        <v>30.9</v>
      </c>
    </row>
    <row r="1594" spans="1:11" x14ac:dyDescent="0.3">
      <c r="A1594" s="18" t="s">
        <v>204</v>
      </c>
      <c r="B1594" s="18" t="s">
        <v>809</v>
      </c>
      <c r="C1594" s="18" t="s">
        <v>34</v>
      </c>
      <c r="D1594" s="18" t="s">
        <v>817</v>
      </c>
      <c r="E1594" s="18" t="s">
        <v>813</v>
      </c>
      <c r="F1594" s="18">
        <v>1035.252371181057</v>
      </c>
      <c r="G1594" s="18">
        <v>1035.252371181057</v>
      </c>
      <c r="H1594" s="18">
        <v>36423</v>
      </c>
      <c r="I1594" s="18">
        <v>589960</v>
      </c>
      <c r="J1594" s="18">
        <v>589.96</v>
      </c>
      <c r="K1594" s="18">
        <v>30.9</v>
      </c>
    </row>
    <row r="1595" spans="1:11" x14ac:dyDescent="0.3">
      <c r="A1595" s="18" t="s">
        <v>204</v>
      </c>
      <c r="B1595" s="18" t="s">
        <v>815</v>
      </c>
      <c r="C1595" s="18" t="s">
        <v>23</v>
      </c>
      <c r="D1595" s="18" t="s">
        <v>810</v>
      </c>
      <c r="E1595" s="18" t="s">
        <v>811</v>
      </c>
      <c r="F1595" s="18">
        <v>89593.284513984254</v>
      </c>
      <c r="G1595" s="18">
        <v>3199.7601612137232</v>
      </c>
      <c r="H1595" s="18">
        <v>36423</v>
      </c>
      <c r="I1595" s="18">
        <v>589960</v>
      </c>
      <c r="J1595" s="18">
        <v>589.96</v>
      </c>
      <c r="K1595" s="18">
        <v>30.9</v>
      </c>
    </row>
    <row r="1596" spans="1:11" x14ac:dyDescent="0.3">
      <c r="A1596" s="18" t="s">
        <v>204</v>
      </c>
      <c r="B1596" s="18" t="s">
        <v>818</v>
      </c>
      <c r="C1596" s="18" t="s">
        <v>13</v>
      </c>
      <c r="D1596" s="18" t="s">
        <v>812</v>
      </c>
      <c r="E1596" s="18" t="s">
        <v>816</v>
      </c>
      <c r="F1596" s="18">
        <v>777229.1</v>
      </c>
      <c r="G1596" s="18">
        <v>2932.94</v>
      </c>
      <c r="H1596" s="18">
        <v>36423</v>
      </c>
      <c r="I1596" s="18">
        <v>589960</v>
      </c>
      <c r="J1596" s="18">
        <v>589.96</v>
      </c>
      <c r="K1596" s="18">
        <v>30.9</v>
      </c>
    </row>
    <row r="1597" spans="1:11" x14ac:dyDescent="0.3">
      <c r="A1597" s="18" t="s">
        <v>204</v>
      </c>
      <c r="B1597" s="18" t="s">
        <v>818</v>
      </c>
      <c r="C1597" s="18" t="s">
        <v>34</v>
      </c>
      <c r="D1597" s="18" t="s">
        <v>812</v>
      </c>
      <c r="E1597" s="18" t="s">
        <v>813</v>
      </c>
      <c r="F1597" s="18">
        <v>4189.4613181320174</v>
      </c>
      <c r="G1597" s="18">
        <v>4189.4613181320174</v>
      </c>
      <c r="H1597" s="18">
        <v>36423</v>
      </c>
      <c r="I1597" s="18">
        <v>589960</v>
      </c>
      <c r="J1597" s="18">
        <v>589.96</v>
      </c>
      <c r="K1597" s="18">
        <v>30.9</v>
      </c>
    </row>
    <row r="1598" spans="1:11" x14ac:dyDescent="0.3">
      <c r="A1598" s="18" t="s">
        <v>204</v>
      </c>
      <c r="B1598" s="18" t="s">
        <v>818</v>
      </c>
      <c r="C1598" s="18" t="s">
        <v>13</v>
      </c>
      <c r="D1598" s="18" t="s">
        <v>810</v>
      </c>
      <c r="E1598" s="18" t="s">
        <v>816</v>
      </c>
      <c r="F1598" s="18">
        <v>707690.28502761095</v>
      </c>
      <c r="G1598" s="18">
        <v>2670.529377462683</v>
      </c>
      <c r="H1598" s="18">
        <v>36423</v>
      </c>
      <c r="I1598" s="18">
        <v>589960</v>
      </c>
      <c r="J1598" s="18">
        <v>589.96</v>
      </c>
      <c r="K1598" s="18">
        <v>30.9</v>
      </c>
    </row>
    <row r="1599" spans="1:11" x14ac:dyDescent="0.3">
      <c r="A1599" s="18" t="s">
        <v>204</v>
      </c>
      <c r="B1599" s="18" t="s">
        <v>818</v>
      </c>
      <c r="C1599" s="18" t="s">
        <v>34</v>
      </c>
      <c r="D1599" s="18" t="s">
        <v>812</v>
      </c>
      <c r="E1599" s="18" t="s">
        <v>816</v>
      </c>
      <c r="F1599" s="18">
        <v>1102074.05</v>
      </c>
      <c r="G1599" s="18">
        <v>4158.7700000000004</v>
      </c>
      <c r="H1599" s="18">
        <v>36423</v>
      </c>
      <c r="I1599" s="18">
        <v>589960</v>
      </c>
      <c r="J1599" s="18">
        <v>589.96</v>
      </c>
      <c r="K1599" s="18">
        <v>30.9</v>
      </c>
    </row>
    <row r="1600" spans="1:11" x14ac:dyDescent="0.3">
      <c r="A1600" s="18" t="s">
        <v>204</v>
      </c>
      <c r="B1600" s="18" t="s">
        <v>809</v>
      </c>
      <c r="C1600" s="18" t="s">
        <v>13</v>
      </c>
      <c r="D1600" s="18" t="s">
        <v>817</v>
      </c>
      <c r="E1600" s="18" t="s">
        <v>816</v>
      </c>
      <c r="F1600" s="18">
        <v>422615.72219853185</v>
      </c>
      <c r="G1600" s="18">
        <v>1594.776310183139</v>
      </c>
      <c r="H1600" s="18">
        <v>36423</v>
      </c>
      <c r="I1600" s="18">
        <v>589960</v>
      </c>
      <c r="J1600" s="18">
        <v>589.96</v>
      </c>
      <c r="K1600" s="18">
        <v>30.9</v>
      </c>
    </row>
    <row r="1601" spans="1:11" x14ac:dyDescent="0.3">
      <c r="A1601" s="18" t="s">
        <v>89</v>
      </c>
      <c r="B1601" s="18" t="s">
        <v>815</v>
      </c>
      <c r="C1601" s="18" t="s">
        <v>13</v>
      </c>
      <c r="D1601" s="18" t="s">
        <v>817</v>
      </c>
      <c r="E1601" s="18" t="s">
        <v>811</v>
      </c>
      <c r="F1601" s="18">
        <v>93452.800000000003</v>
      </c>
      <c r="G1601" s="18">
        <v>3337.6</v>
      </c>
      <c r="H1601" s="18">
        <v>36171</v>
      </c>
      <c r="I1601" s="18">
        <v>6864380</v>
      </c>
      <c r="J1601" s="18">
        <v>6864.38</v>
      </c>
      <c r="K1601" s="18">
        <v>37.03</v>
      </c>
    </row>
    <row r="1602" spans="1:11" x14ac:dyDescent="0.3">
      <c r="A1602" s="18" t="s">
        <v>89</v>
      </c>
      <c r="B1602" s="18" t="s">
        <v>814</v>
      </c>
      <c r="C1602" s="18" t="s">
        <v>13</v>
      </c>
      <c r="D1602" s="18" t="s">
        <v>817</v>
      </c>
      <c r="E1602" s="18" t="s">
        <v>816</v>
      </c>
      <c r="F1602" s="18">
        <v>80353.3</v>
      </c>
      <c r="G1602" s="18">
        <v>303.22000000000003</v>
      </c>
      <c r="H1602" s="18">
        <v>36171</v>
      </c>
      <c r="I1602" s="18">
        <v>6864380</v>
      </c>
      <c r="J1602" s="18">
        <v>6864.38</v>
      </c>
      <c r="K1602" s="18">
        <v>37.03</v>
      </c>
    </row>
    <row r="1603" spans="1:11" x14ac:dyDescent="0.3">
      <c r="A1603" s="18" t="s">
        <v>89</v>
      </c>
      <c r="B1603" s="18" t="s">
        <v>818</v>
      </c>
      <c r="C1603" s="18" t="s">
        <v>8</v>
      </c>
      <c r="D1603" s="18" t="s">
        <v>812</v>
      </c>
      <c r="E1603" s="18" t="s">
        <v>816</v>
      </c>
      <c r="F1603" s="18">
        <v>932643.64999999991</v>
      </c>
      <c r="G1603" s="18">
        <v>3519.41</v>
      </c>
      <c r="H1603" s="18">
        <v>36171</v>
      </c>
      <c r="I1603" s="18">
        <v>6864380</v>
      </c>
      <c r="J1603" s="18">
        <v>6864.38</v>
      </c>
      <c r="K1603" s="18">
        <v>37.03</v>
      </c>
    </row>
    <row r="1604" spans="1:11" x14ac:dyDescent="0.3">
      <c r="A1604" s="18" t="s">
        <v>89</v>
      </c>
      <c r="B1604" s="18" t="s">
        <v>12</v>
      </c>
      <c r="C1604" s="18" t="s">
        <v>13</v>
      </c>
      <c r="D1604" s="18" t="s">
        <v>817</v>
      </c>
      <c r="E1604" s="18" t="s">
        <v>811</v>
      </c>
      <c r="F1604" s="18">
        <v>52905.811978136437</v>
      </c>
      <c r="G1604" s="18">
        <v>1889.4932849334441</v>
      </c>
      <c r="H1604" s="18">
        <v>36171</v>
      </c>
      <c r="I1604" s="18">
        <v>6864380</v>
      </c>
      <c r="J1604" s="18">
        <v>6864.38</v>
      </c>
      <c r="K1604" s="18">
        <v>37.03</v>
      </c>
    </row>
    <row r="1605" spans="1:11" x14ac:dyDescent="0.3">
      <c r="A1605" s="18" t="s">
        <v>89</v>
      </c>
      <c r="B1605" s="18" t="s">
        <v>818</v>
      </c>
      <c r="C1605" s="18" t="s">
        <v>8</v>
      </c>
      <c r="D1605" s="18" t="s">
        <v>812</v>
      </c>
      <c r="E1605" s="18" t="s">
        <v>813</v>
      </c>
      <c r="F1605" s="18">
        <v>5406.2894819898529</v>
      </c>
      <c r="G1605" s="18">
        <v>5406.2894819898529</v>
      </c>
      <c r="H1605" s="18">
        <v>36171</v>
      </c>
      <c r="I1605" s="18">
        <v>6864380</v>
      </c>
      <c r="J1605" s="18">
        <v>6864.38</v>
      </c>
      <c r="K1605" s="18">
        <v>37.03</v>
      </c>
    </row>
    <row r="1606" spans="1:11" x14ac:dyDescent="0.3">
      <c r="A1606" s="18" t="s">
        <v>89</v>
      </c>
      <c r="B1606" s="18" t="s">
        <v>12</v>
      </c>
      <c r="C1606" s="18" t="s">
        <v>8</v>
      </c>
      <c r="D1606" s="18" t="s">
        <v>810</v>
      </c>
      <c r="E1606" s="18" t="s">
        <v>811</v>
      </c>
      <c r="F1606" s="18">
        <v>82139.679999999993</v>
      </c>
      <c r="G1606" s="18">
        <v>2933.56</v>
      </c>
      <c r="H1606" s="18">
        <v>36171</v>
      </c>
      <c r="I1606" s="18">
        <v>6864380</v>
      </c>
      <c r="J1606" s="18">
        <v>6864.38</v>
      </c>
      <c r="K1606" s="18">
        <v>37.03</v>
      </c>
    </row>
    <row r="1607" spans="1:11" x14ac:dyDescent="0.3">
      <c r="A1607" s="18" t="s">
        <v>89</v>
      </c>
      <c r="B1607" s="18" t="s">
        <v>809</v>
      </c>
      <c r="C1607" s="18" t="s">
        <v>34</v>
      </c>
      <c r="D1607" s="18" t="s">
        <v>810</v>
      </c>
      <c r="E1607" s="18" t="s">
        <v>813</v>
      </c>
      <c r="F1607" s="18">
        <v>2140.4226186842402</v>
      </c>
      <c r="G1607" s="18">
        <v>2140.4226186842402</v>
      </c>
      <c r="H1607" s="18">
        <v>36171</v>
      </c>
      <c r="I1607" s="18">
        <v>6864380</v>
      </c>
      <c r="J1607" s="18">
        <v>6864.38</v>
      </c>
      <c r="K1607" s="18">
        <v>37.03</v>
      </c>
    </row>
    <row r="1608" spans="1:11" x14ac:dyDescent="0.3">
      <c r="A1608" s="18" t="s">
        <v>89</v>
      </c>
      <c r="B1608" s="18" t="s">
        <v>809</v>
      </c>
      <c r="C1608" s="18" t="s">
        <v>8</v>
      </c>
      <c r="D1608" s="18" t="s">
        <v>810</v>
      </c>
      <c r="E1608" s="18" t="s">
        <v>816</v>
      </c>
      <c r="F1608" s="18">
        <v>1217952.7792468513</v>
      </c>
      <c r="G1608" s="18">
        <v>4596.0482235730242</v>
      </c>
      <c r="H1608" s="18">
        <v>36171</v>
      </c>
      <c r="I1608" s="18">
        <v>6864380</v>
      </c>
      <c r="J1608" s="18">
        <v>6864.38</v>
      </c>
      <c r="K1608" s="18">
        <v>37.03</v>
      </c>
    </row>
    <row r="1609" spans="1:11" x14ac:dyDescent="0.3">
      <c r="A1609" s="18" t="s">
        <v>89</v>
      </c>
      <c r="B1609" s="18" t="s">
        <v>809</v>
      </c>
      <c r="C1609" s="18" t="s">
        <v>34</v>
      </c>
      <c r="D1609" s="18" t="s">
        <v>812</v>
      </c>
      <c r="E1609" s="18" t="s">
        <v>813</v>
      </c>
      <c r="F1609" s="18">
        <v>1432.5</v>
      </c>
      <c r="G1609" s="18">
        <v>1432.5</v>
      </c>
      <c r="H1609" s="18">
        <v>36171</v>
      </c>
      <c r="I1609" s="18">
        <v>6864380</v>
      </c>
      <c r="J1609" s="18">
        <v>6864.38</v>
      </c>
      <c r="K1609" s="18">
        <v>37.03</v>
      </c>
    </row>
    <row r="1610" spans="1:11" x14ac:dyDescent="0.3">
      <c r="A1610" s="18" t="s">
        <v>89</v>
      </c>
      <c r="B1610" s="18" t="s">
        <v>815</v>
      </c>
      <c r="C1610" s="18" t="s">
        <v>13</v>
      </c>
      <c r="D1610" s="18" t="s">
        <v>812</v>
      </c>
      <c r="E1610" s="18" t="s">
        <v>813</v>
      </c>
      <c r="F1610" s="18">
        <v>269.87</v>
      </c>
      <c r="G1610" s="18">
        <v>269.87</v>
      </c>
      <c r="H1610" s="18">
        <v>36171</v>
      </c>
      <c r="I1610" s="18">
        <v>6864380</v>
      </c>
      <c r="J1610" s="18">
        <v>6864.38</v>
      </c>
      <c r="K1610" s="18">
        <v>37.03</v>
      </c>
    </row>
    <row r="1611" spans="1:11" x14ac:dyDescent="0.3">
      <c r="A1611" s="18" t="s">
        <v>89</v>
      </c>
      <c r="B1611" s="18" t="s">
        <v>809</v>
      </c>
      <c r="C1611" s="18" t="s">
        <v>34</v>
      </c>
      <c r="D1611" s="18" t="s">
        <v>812</v>
      </c>
      <c r="E1611" s="18" t="s">
        <v>813</v>
      </c>
      <c r="F1611" s="18">
        <v>3766.6019050023579</v>
      </c>
      <c r="G1611" s="18">
        <v>3766.6019050023579</v>
      </c>
      <c r="H1611" s="18">
        <v>36171</v>
      </c>
      <c r="I1611" s="18">
        <v>6864380</v>
      </c>
      <c r="J1611" s="18">
        <v>6864.38</v>
      </c>
      <c r="K1611" s="18">
        <v>37.03</v>
      </c>
    </row>
    <row r="1612" spans="1:11" x14ac:dyDescent="0.3">
      <c r="A1612" s="18" t="s">
        <v>89</v>
      </c>
      <c r="B1612" s="18" t="s">
        <v>12</v>
      </c>
      <c r="C1612" s="18" t="s">
        <v>13</v>
      </c>
      <c r="D1612" s="18" t="s">
        <v>817</v>
      </c>
      <c r="E1612" s="18" t="s">
        <v>816</v>
      </c>
      <c r="F1612" s="18">
        <v>925305.79999999993</v>
      </c>
      <c r="G1612" s="18">
        <v>3491.72</v>
      </c>
      <c r="H1612" s="18">
        <v>36171</v>
      </c>
      <c r="I1612" s="18">
        <v>6864380</v>
      </c>
      <c r="J1612" s="18">
        <v>6864.38</v>
      </c>
      <c r="K1612" s="18">
        <v>37.03</v>
      </c>
    </row>
    <row r="1613" spans="1:11" x14ac:dyDescent="0.3">
      <c r="A1613" s="18" t="s">
        <v>74</v>
      </c>
      <c r="B1613" s="18" t="s">
        <v>815</v>
      </c>
      <c r="C1613" s="18" t="s">
        <v>8</v>
      </c>
      <c r="D1613" s="18" t="s">
        <v>810</v>
      </c>
      <c r="E1613" s="18" t="s">
        <v>813</v>
      </c>
      <c r="F1613" s="18">
        <v>3224.33</v>
      </c>
      <c r="G1613" s="18">
        <v>3224.33</v>
      </c>
      <c r="H1613" s="18">
        <v>18175</v>
      </c>
      <c r="I1613" s="18">
        <v>8349490</v>
      </c>
      <c r="J1613" s="18">
        <v>8349.49</v>
      </c>
      <c r="K1613" s="18">
        <v>39.97</v>
      </c>
    </row>
    <row r="1614" spans="1:11" x14ac:dyDescent="0.3">
      <c r="A1614" s="18" t="s">
        <v>74</v>
      </c>
      <c r="B1614" s="18" t="s">
        <v>12</v>
      </c>
      <c r="C1614" s="18" t="s">
        <v>13</v>
      </c>
      <c r="D1614" s="18" t="s">
        <v>812</v>
      </c>
      <c r="E1614" s="18" t="s">
        <v>811</v>
      </c>
      <c r="F1614" s="18">
        <v>98017.919999999998</v>
      </c>
      <c r="G1614" s="18">
        <v>3500.64</v>
      </c>
      <c r="H1614" s="18">
        <v>18175</v>
      </c>
      <c r="I1614" s="18">
        <v>8349490</v>
      </c>
      <c r="J1614" s="18">
        <v>8349.49</v>
      </c>
      <c r="K1614" s="18">
        <v>39.97</v>
      </c>
    </row>
    <row r="1615" spans="1:11" x14ac:dyDescent="0.3">
      <c r="A1615" s="18" t="s">
        <v>74</v>
      </c>
      <c r="B1615" s="18" t="s">
        <v>809</v>
      </c>
      <c r="C1615" s="18" t="s">
        <v>23</v>
      </c>
      <c r="D1615" s="18" t="s">
        <v>817</v>
      </c>
      <c r="E1615" s="18" t="s">
        <v>813</v>
      </c>
      <c r="F1615" s="18">
        <v>2805.55</v>
      </c>
      <c r="G1615" s="18">
        <v>2805.55</v>
      </c>
      <c r="H1615" s="18">
        <v>18175</v>
      </c>
      <c r="I1615" s="18">
        <v>8349490</v>
      </c>
      <c r="J1615" s="18">
        <v>8349.49</v>
      </c>
      <c r="K1615" s="18">
        <v>39.97</v>
      </c>
    </row>
    <row r="1616" spans="1:11" x14ac:dyDescent="0.3">
      <c r="A1616" s="18" t="s">
        <v>74</v>
      </c>
      <c r="B1616" s="18" t="s">
        <v>12</v>
      </c>
      <c r="C1616" s="18" t="s">
        <v>13</v>
      </c>
      <c r="D1616" s="18" t="s">
        <v>812</v>
      </c>
      <c r="E1616" s="18" t="s">
        <v>811</v>
      </c>
      <c r="F1616" s="18">
        <v>71526.28</v>
      </c>
      <c r="G1616" s="18">
        <v>2554.5100000000002</v>
      </c>
      <c r="H1616" s="18">
        <v>18175</v>
      </c>
      <c r="I1616" s="18">
        <v>8349490</v>
      </c>
      <c r="J1616" s="18">
        <v>8349.49</v>
      </c>
      <c r="K1616" s="18">
        <v>39.97</v>
      </c>
    </row>
    <row r="1617" spans="1:11" x14ac:dyDescent="0.3">
      <c r="A1617" s="18" t="s">
        <v>74</v>
      </c>
      <c r="B1617" s="18" t="s">
        <v>815</v>
      </c>
      <c r="C1617" s="18" t="s">
        <v>34</v>
      </c>
      <c r="D1617" s="18" t="s">
        <v>817</v>
      </c>
      <c r="E1617" s="18" t="s">
        <v>811</v>
      </c>
      <c r="F1617" s="18">
        <v>14177.519999999999</v>
      </c>
      <c r="G1617" s="18">
        <v>506.34</v>
      </c>
      <c r="H1617" s="18">
        <v>18175</v>
      </c>
      <c r="I1617" s="18">
        <v>8349490</v>
      </c>
      <c r="J1617" s="18">
        <v>8349.49</v>
      </c>
      <c r="K1617" s="18">
        <v>39.97</v>
      </c>
    </row>
    <row r="1618" spans="1:11" x14ac:dyDescent="0.3">
      <c r="A1618" s="18" t="s">
        <v>74</v>
      </c>
      <c r="B1618" s="18" t="s">
        <v>815</v>
      </c>
      <c r="C1618" s="18" t="s">
        <v>34</v>
      </c>
      <c r="D1618" s="18" t="s">
        <v>810</v>
      </c>
      <c r="E1618" s="18" t="s">
        <v>813</v>
      </c>
      <c r="F1618" s="18">
        <v>3998.2</v>
      </c>
      <c r="G1618" s="18">
        <v>3998.2</v>
      </c>
      <c r="H1618" s="18">
        <v>18175</v>
      </c>
      <c r="I1618" s="18">
        <v>8349490</v>
      </c>
      <c r="J1618" s="18">
        <v>8349.49</v>
      </c>
      <c r="K1618" s="18">
        <v>39.97</v>
      </c>
    </row>
    <row r="1619" spans="1:11" x14ac:dyDescent="0.3">
      <c r="A1619" s="18" t="s">
        <v>74</v>
      </c>
      <c r="B1619" s="18" t="s">
        <v>814</v>
      </c>
      <c r="C1619" s="18" t="s">
        <v>8</v>
      </c>
      <c r="D1619" s="18" t="s">
        <v>817</v>
      </c>
      <c r="E1619" s="18" t="s">
        <v>811</v>
      </c>
      <c r="F1619" s="18">
        <v>107854.17867439194</v>
      </c>
      <c r="G1619" s="18">
        <v>3851.9349526568549</v>
      </c>
      <c r="H1619" s="18">
        <v>18175</v>
      </c>
      <c r="I1619" s="18">
        <v>8349490</v>
      </c>
      <c r="J1619" s="18">
        <v>8349.49</v>
      </c>
      <c r="K1619" s="18">
        <v>39.97</v>
      </c>
    </row>
    <row r="1620" spans="1:11" x14ac:dyDescent="0.3">
      <c r="A1620" s="18" t="s">
        <v>74</v>
      </c>
      <c r="B1620" s="18" t="s">
        <v>814</v>
      </c>
      <c r="C1620" s="18" t="s">
        <v>13</v>
      </c>
      <c r="D1620" s="18" t="s">
        <v>812</v>
      </c>
      <c r="E1620" s="18" t="s">
        <v>813</v>
      </c>
      <c r="F1620" s="18">
        <v>4044.9460966155739</v>
      </c>
      <c r="G1620" s="18">
        <v>4044.9460966155739</v>
      </c>
      <c r="H1620" s="18">
        <v>18175</v>
      </c>
      <c r="I1620" s="18">
        <v>8349490</v>
      </c>
      <c r="J1620" s="18">
        <v>8349.49</v>
      </c>
      <c r="K1620" s="18">
        <v>39.97</v>
      </c>
    </row>
    <row r="1621" spans="1:11" x14ac:dyDescent="0.3">
      <c r="A1621" s="18" t="s">
        <v>74</v>
      </c>
      <c r="B1621" s="18" t="s">
        <v>809</v>
      </c>
      <c r="C1621" s="18" t="s">
        <v>8</v>
      </c>
      <c r="D1621" s="18" t="s">
        <v>817</v>
      </c>
      <c r="E1621" s="18" t="s">
        <v>813</v>
      </c>
      <c r="F1621" s="18">
        <v>3975.6861546667419</v>
      </c>
      <c r="G1621" s="18">
        <v>3975.6861546667419</v>
      </c>
      <c r="H1621" s="18">
        <v>18175</v>
      </c>
      <c r="I1621" s="18">
        <v>8349490</v>
      </c>
      <c r="J1621" s="18">
        <v>8349.49</v>
      </c>
      <c r="K1621" s="18">
        <v>39.97</v>
      </c>
    </row>
    <row r="1622" spans="1:11" x14ac:dyDescent="0.3">
      <c r="A1622" s="18" t="s">
        <v>74</v>
      </c>
      <c r="B1622" s="18" t="s">
        <v>815</v>
      </c>
      <c r="C1622" s="18" t="s">
        <v>34</v>
      </c>
      <c r="D1622" s="18" t="s">
        <v>817</v>
      </c>
      <c r="E1622" s="18" t="s">
        <v>813</v>
      </c>
      <c r="F1622" s="18">
        <v>4929.3599999999997</v>
      </c>
      <c r="G1622" s="18">
        <v>4929.3599999999997</v>
      </c>
      <c r="H1622" s="18">
        <v>18175</v>
      </c>
      <c r="I1622" s="18">
        <v>8349490</v>
      </c>
      <c r="J1622" s="18">
        <v>8349.49</v>
      </c>
      <c r="K1622" s="18">
        <v>39.97</v>
      </c>
    </row>
    <row r="1623" spans="1:11" x14ac:dyDescent="0.3">
      <c r="A1623" s="18" t="s">
        <v>74</v>
      </c>
      <c r="B1623" s="18" t="s">
        <v>814</v>
      </c>
      <c r="C1623" s="18" t="s">
        <v>34</v>
      </c>
      <c r="D1623" s="18" t="s">
        <v>810</v>
      </c>
      <c r="E1623" s="18" t="s">
        <v>811</v>
      </c>
      <c r="F1623" s="18">
        <v>75166</v>
      </c>
      <c r="G1623" s="18">
        <v>2684.5</v>
      </c>
      <c r="H1623" s="18">
        <v>18175</v>
      </c>
      <c r="I1623" s="18">
        <v>8349490</v>
      </c>
      <c r="J1623" s="18">
        <v>8349.49</v>
      </c>
      <c r="K1623" s="18">
        <v>39.97</v>
      </c>
    </row>
    <row r="1624" spans="1:11" x14ac:dyDescent="0.3">
      <c r="A1624" s="18" t="s">
        <v>220</v>
      </c>
      <c r="B1624" s="18" t="s">
        <v>815</v>
      </c>
      <c r="C1624" s="18" t="s">
        <v>23</v>
      </c>
      <c r="D1624" s="18" t="s">
        <v>810</v>
      </c>
      <c r="E1624" s="18" t="s">
        <v>816</v>
      </c>
      <c r="F1624" s="18">
        <v>1049582.7386419231</v>
      </c>
      <c r="G1624" s="18">
        <v>3960.689579780842</v>
      </c>
      <c r="H1624" s="18">
        <v>97040</v>
      </c>
      <c r="I1624" s="18">
        <v>5727140</v>
      </c>
      <c r="J1624" s="18">
        <v>5727.14</v>
      </c>
      <c r="K1624" s="18">
        <v>38.19</v>
      </c>
    </row>
    <row r="1625" spans="1:11" x14ac:dyDescent="0.3">
      <c r="A1625" s="18" t="s">
        <v>220</v>
      </c>
      <c r="B1625" s="18" t="s">
        <v>815</v>
      </c>
      <c r="C1625" s="18" t="s">
        <v>34</v>
      </c>
      <c r="D1625" s="18" t="s">
        <v>810</v>
      </c>
      <c r="E1625" s="18" t="s">
        <v>816</v>
      </c>
      <c r="F1625" s="18">
        <v>441749.7</v>
      </c>
      <c r="G1625" s="18">
        <v>1666.98</v>
      </c>
      <c r="H1625" s="18">
        <v>97040</v>
      </c>
      <c r="I1625" s="18">
        <v>5727140</v>
      </c>
      <c r="J1625" s="18">
        <v>5727.14</v>
      </c>
      <c r="K1625" s="18">
        <v>38.19</v>
      </c>
    </row>
    <row r="1626" spans="1:11" x14ac:dyDescent="0.3">
      <c r="A1626" s="18" t="s">
        <v>145</v>
      </c>
      <c r="B1626" s="18" t="s">
        <v>809</v>
      </c>
      <c r="C1626" s="18" t="s">
        <v>23</v>
      </c>
      <c r="D1626" s="18" t="s">
        <v>817</v>
      </c>
      <c r="E1626" s="18" t="s">
        <v>811</v>
      </c>
      <c r="F1626" s="18">
        <v>49621.04</v>
      </c>
      <c r="G1626" s="18">
        <v>1772.18</v>
      </c>
      <c r="H1626" s="18">
        <v>60710</v>
      </c>
      <c r="I1626" s="18">
        <v>2726260</v>
      </c>
      <c r="J1626" s="18">
        <v>2726.26</v>
      </c>
      <c r="K1626" s="18">
        <v>83.02</v>
      </c>
    </row>
    <row r="1627" spans="1:11" x14ac:dyDescent="0.3">
      <c r="A1627" s="18" t="s">
        <v>145</v>
      </c>
      <c r="B1627" s="18" t="s">
        <v>809</v>
      </c>
      <c r="C1627" s="18" t="s">
        <v>8</v>
      </c>
      <c r="D1627" s="18" t="s">
        <v>810</v>
      </c>
      <c r="E1627" s="18" t="s">
        <v>813</v>
      </c>
      <c r="F1627" s="18">
        <v>4315.67</v>
      </c>
      <c r="G1627" s="18">
        <v>4315.67</v>
      </c>
      <c r="H1627" s="18">
        <v>60710</v>
      </c>
      <c r="I1627" s="18">
        <v>2726260</v>
      </c>
      <c r="J1627" s="18">
        <v>2726.26</v>
      </c>
      <c r="K1627" s="18">
        <v>83.02</v>
      </c>
    </row>
    <row r="1628" spans="1:11" x14ac:dyDescent="0.3">
      <c r="A1628" s="18" t="s">
        <v>145</v>
      </c>
      <c r="B1628" s="18" t="s">
        <v>809</v>
      </c>
      <c r="C1628" s="18" t="s">
        <v>23</v>
      </c>
      <c r="D1628" s="18" t="s">
        <v>812</v>
      </c>
      <c r="E1628" s="18" t="s">
        <v>811</v>
      </c>
      <c r="F1628" s="18">
        <v>53716.6</v>
      </c>
      <c r="G1628" s="18">
        <v>1918.45</v>
      </c>
      <c r="H1628" s="18">
        <v>60710</v>
      </c>
      <c r="I1628" s="18">
        <v>2726260</v>
      </c>
      <c r="J1628" s="18">
        <v>2726.26</v>
      </c>
      <c r="K1628" s="18">
        <v>83.02</v>
      </c>
    </row>
    <row r="1629" spans="1:11" x14ac:dyDescent="0.3">
      <c r="A1629" s="18" t="s">
        <v>145</v>
      </c>
      <c r="B1629" s="18" t="s">
        <v>12</v>
      </c>
      <c r="C1629" s="18" t="s">
        <v>13</v>
      </c>
      <c r="D1629" s="18" t="s">
        <v>812</v>
      </c>
      <c r="E1629" s="18" t="s">
        <v>811</v>
      </c>
      <c r="F1629" s="18">
        <v>15078</v>
      </c>
      <c r="G1629" s="18">
        <v>538.5</v>
      </c>
      <c r="H1629" s="18">
        <v>60710</v>
      </c>
      <c r="I1629" s="18">
        <v>2726260</v>
      </c>
      <c r="J1629" s="18">
        <v>2726.26</v>
      </c>
      <c r="K1629" s="18">
        <v>83.02</v>
      </c>
    </row>
    <row r="1630" spans="1:11" x14ac:dyDescent="0.3">
      <c r="A1630" s="18" t="s">
        <v>145</v>
      </c>
      <c r="B1630" s="18" t="s">
        <v>809</v>
      </c>
      <c r="C1630" s="18" t="s">
        <v>8</v>
      </c>
      <c r="D1630" s="18" t="s">
        <v>810</v>
      </c>
      <c r="E1630" s="18" t="s">
        <v>811</v>
      </c>
      <c r="F1630" s="18">
        <v>100001.15999999999</v>
      </c>
      <c r="G1630" s="18">
        <v>3571.47</v>
      </c>
      <c r="H1630" s="18">
        <v>60710</v>
      </c>
      <c r="I1630" s="18">
        <v>2726260</v>
      </c>
      <c r="J1630" s="18">
        <v>2726.26</v>
      </c>
      <c r="K1630" s="18">
        <v>83.02</v>
      </c>
    </row>
    <row r="1631" spans="1:11" x14ac:dyDescent="0.3">
      <c r="A1631" s="18" t="s">
        <v>214</v>
      </c>
      <c r="B1631" s="18" t="s">
        <v>809</v>
      </c>
      <c r="C1631" s="18" t="s">
        <v>13</v>
      </c>
      <c r="D1631" s="18" t="s">
        <v>812</v>
      </c>
      <c r="E1631" s="18" t="s">
        <v>811</v>
      </c>
      <c r="F1631" s="18">
        <v>17443.879041126747</v>
      </c>
      <c r="G1631" s="18">
        <v>622.99568004024104</v>
      </c>
      <c r="H1631" s="18">
        <v>79330</v>
      </c>
      <c r="I1631" s="18">
        <v>6075230</v>
      </c>
      <c r="J1631" s="18">
        <v>6075.23</v>
      </c>
      <c r="K1631" s="18">
        <v>83.97</v>
      </c>
    </row>
    <row r="1632" spans="1:11" x14ac:dyDescent="0.3">
      <c r="A1632" s="18" t="s">
        <v>214</v>
      </c>
      <c r="B1632" s="18" t="s">
        <v>818</v>
      </c>
      <c r="C1632" s="18" t="s">
        <v>34</v>
      </c>
      <c r="D1632" s="18" t="s">
        <v>817</v>
      </c>
      <c r="E1632" s="18" t="s">
        <v>813</v>
      </c>
      <c r="F1632" s="18">
        <v>4607.08</v>
      </c>
      <c r="G1632" s="18">
        <v>4607.08</v>
      </c>
      <c r="H1632" s="18">
        <v>79330</v>
      </c>
      <c r="I1632" s="18">
        <v>6075230</v>
      </c>
      <c r="J1632" s="18">
        <v>6075.23</v>
      </c>
      <c r="K1632" s="18">
        <v>83.97</v>
      </c>
    </row>
    <row r="1633" spans="1:11" x14ac:dyDescent="0.3">
      <c r="A1633" s="18" t="s">
        <v>214</v>
      </c>
      <c r="B1633" s="18" t="s">
        <v>809</v>
      </c>
      <c r="C1633" s="18" t="s">
        <v>8</v>
      </c>
      <c r="D1633" s="18" t="s">
        <v>812</v>
      </c>
      <c r="E1633" s="18" t="s">
        <v>816</v>
      </c>
      <c r="F1633" s="18">
        <v>825400.79999999993</v>
      </c>
      <c r="G1633" s="18">
        <v>3114.72</v>
      </c>
      <c r="H1633" s="18">
        <v>79330</v>
      </c>
      <c r="I1633" s="18">
        <v>6075230</v>
      </c>
      <c r="J1633" s="18">
        <v>6075.23</v>
      </c>
      <c r="K1633" s="18">
        <v>83.97</v>
      </c>
    </row>
    <row r="1634" spans="1:11" x14ac:dyDescent="0.3">
      <c r="A1634" s="18" t="s">
        <v>214</v>
      </c>
      <c r="B1634" s="18" t="s">
        <v>12</v>
      </c>
      <c r="C1634" s="18" t="s">
        <v>8</v>
      </c>
      <c r="D1634" s="18" t="s">
        <v>817</v>
      </c>
      <c r="E1634" s="18" t="s">
        <v>816</v>
      </c>
      <c r="F1634" s="18">
        <v>1221382.3499999999</v>
      </c>
      <c r="G1634" s="18">
        <v>4608.99</v>
      </c>
      <c r="H1634" s="18">
        <v>79330</v>
      </c>
      <c r="I1634" s="18">
        <v>6075230</v>
      </c>
      <c r="J1634" s="18">
        <v>6075.23</v>
      </c>
      <c r="K1634" s="18">
        <v>83.97</v>
      </c>
    </row>
    <row r="1635" spans="1:11" x14ac:dyDescent="0.3">
      <c r="A1635" s="18" t="s">
        <v>214</v>
      </c>
      <c r="B1635" s="18" t="s">
        <v>12</v>
      </c>
      <c r="C1635" s="18" t="s">
        <v>8</v>
      </c>
      <c r="D1635" s="18" t="s">
        <v>817</v>
      </c>
      <c r="E1635" s="18" t="s">
        <v>811</v>
      </c>
      <c r="F1635" s="18">
        <v>137067.56</v>
      </c>
      <c r="G1635" s="18">
        <v>4895.2700000000004</v>
      </c>
      <c r="H1635" s="18">
        <v>79330</v>
      </c>
      <c r="I1635" s="18">
        <v>6075230</v>
      </c>
      <c r="J1635" s="18">
        <v>6075.23</v>
      </c>
      <c r="K1635" s="18">
        <v>83.97</v>
      </c>
    </row>
    <row r="1636" spans="1:11" x14ac:dyDescent="0.3">
      <c r="A1636" s="18" t="s">
        <v>214</v>
      </c>
      <c r="B1636" s="18" t="s">
        <v>814</v>
      </c>
      <c r="C1636" s="18" t="s">
        <v>13</v>
      </c>
      <c r="D1636" s="18" t="s">
        <v>810</v>
      </c>
      <c r="E1636" s="18" t="s">
        <v>811</v>
      </c>
      <c r="F1636" s="18">
        <v>10635.821010588425</v>
      </c>
      <c r="G1636" s="18">
        <v>379.85075037815801</v>
      </c>
      <c r="H1636" s="18">
        <v>79330</v>
      </c>
      <c r="I1636" s="18">
        <v>6075230</v>
      </c>
      <c r="J1636" s="18">
        <v>6075.23</v>
      </c>
      <c r="K1636" s="18">
        <v>83.97</v>
      </c>
    </row>
    <row r="1637" spans="1:11" x14ac:dyDescent="0.3">
      <c r="A1637" s="18" t="s">
        <v>214</v>
      </c>
      <c r="B1637" s="18" t="s">
        <v>818</v>
      </c>
      <c r="C1637" s="18" t="s">
        <v>34</v>
      </c>
      <c r="D1637" s="18" t="s">
        <v>810</v>
      </c>
      <c r="E1637" s="18" t="s">
        <v>816</v>
      </c>
      <c r="F1637" s="18">
        <v>688299.08955233404</v>
      </c>
      <c r="G1637" s="18">
        <v>2597.3550549144679</v>
      </c>
      <c r="H1637" s="18">
        <v>79330</v>
      </c>
      <c r="I1637" s="18">
        <v>6075230</v>
      </c>
      <c r="J1637" s="18">
        <v>6075.23</v>
      </c>
      <c r="K1637" s="18">
        <v>83.97</v>
      </c>
    </row>
    <row r="1638" spans="1:11" x14ac:dyDescent="0.3">
      <c r="A1638" s="18" t="s">
        <v>214</v>
      </c>
      <c r="B1638" s="18" t="s">
        <v>815</v>
      </c>
      <c r="C1638" s="18" t="s">
        <v>13</v>
      </c>
      <c r="D1638" s="18" t="s">
        <v>812</v>
      </c>
      <c r="E1638" s="18" t="s">
        <v>816</v>
      </c>
      <c r="F1638" s="18">
        <v>1201571.4573279999</v>
      </c>
      <c r="G1638" s="18">
        <v>4534.2319144452822</v>
      </c>
      <c r="H1638" s="18">
        <v>79330</v>
      </c>
      <c r="I1638" s="18">
        <v>6075230</v>
      </c>
      <c r="J1638" s="18">
        <v>6075.23</v>
      </c>
      <c r="K1638" s="18">
        <v>83.97</v>
      </c>
    </row>
    <row r="1639" spans="1:11" x14ac:dyDescent="0.3">
      <c r="A1639" s="18" t="s">
        <v>214</v>
      </c>
      <c r="B1639" s="18" t="s">
        <v>814</v>
      </c>
      <c r="C1639" s="18" t="s">
        <v>34</v>
      </c>
      <c r="D1639" s="18" t="s">
        <v>810</v>
      </c>
      <c r="E1639" s="18" t="s">
        <v>811</v>
      </c>
      <c r="F1639" s="18">
        <v>114282.28</v>
      </c>
      <c r="G1639" s="18">
        <v>4081.51</v>
      </c>
      <c r="H1639" s="18">
        <v>79330</v>
      </c>
      <c r="I1639" s="18">
        <v>6075230</v>
      </c>
      <c r="J1639" s="18">
        <v>6075.23</v>
      </c>
      <c r="K1639" s="18">
        <v>83.97</v>
      </c>
    </row>
    <row r="1640" spans="1:11" x14ac:dyDescent="0.3">
      <c r="A1640" s="18" t="s">
        <v>214</v>
      </c>
      <c r="B1640" s="18" t="s">
        <v>815</v>
      </c>
      <c r="C1640" s="18" t="s">
        <v>13</v>
      </c>
      <c r="D1640" s="18" t="s">
        <v>817</v>
      </c>
      <c r="E1640" s="18" t="s">
        <v>811</v>
      </c>
      <c r="F1640" s="18">
        <v>19248.895016433249</v>
      </c>
      <c r="G1640" s="18">
        <v>687.4605363011874</v>
      </c>
      <c r="H1640" s="18">
        <v>79330</v>
      </c>
      <c r="I1640" s="18">
        <v>6075230</v>
      </c>
      <c r="J1640" s="18">
        <v>6075.23</v>
      </c>
      <c r="K1640" s="18">
        <v>83.97</v>
      </c>
    </row>
    <row r="1641" spans="1:11" x14ac:dyDescent="0.3">
      <c r="A1641" s="18" t="s">
        <v>214</v>
      </c>
      <c r="B1641" s="18" t="s">
        <v>809</v>
      </c>
      <c r="C1641" s="18" t="s">
        <v>13</v>
      </c>
      <c r="D1641" s="18" t="s">
        <v>810</v>
      </c>
      <c r="E1641" s="18" t="s">
        <v>813</v>
      </c>
      <c r="F1641" s="18">
        <v>1106.076893849538</v>
      </c>
      <c r="G1641" s="18">
        <v>1106.076893849538</v>
      </c>
      <c r="H1641" s="18">
        <v>79330</v>
      </c>
      <c r="I1641" s="18">
        <v>6075230</v>
      </c>
      <c r="J1641" s="18">
        <v>6075.23</v>
      </c>
      <c r="K1641" s="18">
        <v>83.97</v>
      </c>
    </row>
    <row r="1642" spans="1:11" x14ac:dyDescent="0.3">
      <c r="A1642" s="18" t="s">
        <v>40</v>
      </c>
      <c r="B1642" s="18" t="s">
        <v>815</v>
      </c>
      <c r="C1642" s="18" t="s">
        <v>23</v>
      </c>
      <c r="D1642" s="18" t="s">
        <v>817</v>
      </c>
      <c r="E1642" s="18" t="s">
        <v>816</v>
      </c>
      <c r="F1642" s="18">
        <v>556404.72053328785</v>
      </c>
      <c r="G1642" s="18">
        <v>2099.6404548425958</v>
      </c>
      <c r="H1642" s="18">
        <v>96474</v>
      </c>
      <c r="I1642" s="18">
        <v>7574390</v>
      </c>
      <c r="J1642" s="18">
        <v>7574.39</v>
      </c>
      <c r="K1642" s="18">
        <v>95.54</v>
      </c>
    </row>
    <row r="1643" spans="1:11" x14ac:dyDescent="0.3">
      <c r="A1643" s="18" t="s">
        <v>40</v>
      </c>
      <c r="B1643" s="18" t="s">
        <v>809</v>
      </c>
      <c r="C1643" s="18" t="s">
        <v>23</v>
      </c>
      <c r="D1643" s="18" t="s">
        <v>812</v>
      </c>
      <c r="E1643" s="18" t="s">
        <v>816</v>
      </c>
      <c r="F1643" s="18">
        <v>503693.45</v>
      </c>
      <c r="G1643" s="18">
        <v>1900.73</v>
      </c>
      <c r="H1643" s="18">
        <v>96474</v>
      </c>
      <c r="I1643" s="18">
        <v>7574390</v>
      </c>
      <c r="J1643" s="18">
        <v>7574.39</v>
      </c>
      <c r="K1643" s="18">
        <v>95.54</v>
      </c>
    </row>
    <row r="1644" spans="1:11" x14ac:dyDescent="0.3">
      <c r="A1644" s="18" t="s">
        <v>40</v>
      </c>
      <c r="B1644" s="18" t="s">
        <v>815</v>
      </c>
      <c r="C1644" s="18" t="s">
        <v>8</v>
      </c>
      <c r="D1644" s="18" t="s">
        <v>817</v>
      </c>
      <c r="E1644" s="18" t="s">
        <v>811</v>
      </c>
      <c r="F1644" s="18">
        <v>10990.56</v>
      </c>
      <c r="G1644" s="18">
        <v>392.52</v>
      </c>
      <c r="H1644" s="18">
        <v>96474</v>
      </c>
      <c r="I1644" s="18">
        <v>7574390</v>
      </c>
      <c r="J1644" s="18">
        <v>7574.39</v>
      </c>
      <c r="K1644" s="18">
        <v>95.54</v>
      </c>
    </row>
    <row r="1645" spans="1:11" x14ac:dyDescent="0.3">
      <c r="A1645" s="18" t="s">
        <v>40</v>
      </c>
      <c r="B1645" s="18" t="s">
        <v>818</v>
      </c>
      <c r="C1645" s="18" t="s">
        <v>8</v>
      </c>
      <c r="D1645" s="18" t="s">
        <v>812</v>
      </c>
      <c r="E1645" s="18" t="s">
        <v>813</v>
      </c>
      <c r="F1645" s="18">
        <v>2200.2044231612658</v>
      </c>
      <c r="G1645" s="18">
        <v>2200.2044231612658</v>
      </c>
      <c r="H1645" s="18">
        <v>96474</v>
      </c>
      <c r="I1645" s="18">
        <v>7574390</v>
      </c>
      <c r="J1645" s="18">
        <v>7574.39</v>
      </c>
      <c r="K1645" s="18">
        <v>95.54</v>
      </c>
    </row>
    <row r="1646" spans="1:11" x14ac:dyDescent="0.3">
      <c r="A1646" s="18" t="s">
        <v>40</v>
      </c>
      <c r="B1646" s="18" t="s">
        <v>814</v>
      </c>
      <c r="C1646" s="18" t="s">
        <v>13</v>
      </c>
      <c r="D1646" s="18" t="s">
        <v>817</v>
      </c>
      <c r="E1646" s="18" t="s">
        <v>811</v>
      </c>
      <c r="F1646" s="18">
        <v>75685.820221096743</v>
      </c>
      <c r="G1646" s="18">
        <v>2703.0650078963122</v>
      </c>
      <c r="H1646" s="18">
        <v>96474</v>
      </c>
      <c r="I1646" s="18">
        <v>7574390</v>
      </c>
      <c r="J1646" s="18">
        <v>7574.39</v>
      </c>
      <c r="K1646" s="18">
        <v>95.54</v>
      </c>
    </row>
    <row r="1647" spans="1:11" x14ac:dyDescent="0.3">
      <c r="A1647" s="18" t="s">
        <v>40</v>
      </c>
      <c r="B1647" s="18" t="s">
        <v>814</v>
      </c>
      <c r="C1647" s="18" t="s">
        <v>13</v>
      </c>
      <c r="D1647" s="18" t="s">
        <v>810</v>
      </c>
      <c r="E1647" s="18" t="s">
        <v>813</v>
      </c>
      <c r="F1647" s="18">
        <v>923.68</v>
      </c>
      <c r="G1647" s="18">
        <v>923.68</v>
      </c>
      <c r="H1647" s="18">
        <v>96474</v>
      </c>
      <c r="I1647" s="18">
        <v>7574390</v>
      </c>
      <c r="J1647" s="18">
        <v>7574.39</v>
      </c>
      <c r="K1647" s="18">
        <v>95.54</v>
      </c>
    </row>
    <row r="1648" spans="1:11" x14ac:dyDescent="0.3">
      <c r="A1648" s="18" t="s">
        <v>40</v>
      </c>
      <c r="B1648" s="18" t="s">
        <v>809</v>
      </c>
      <c r="C1648" s="18" t="s">
        <v>34</v>
      </c>
      <c r="D1648" s="18" t="s">
        <v>810</v>
      </c>
      <c r="E1648" s="18" t="s">
        <v>811</v>
      </c>
      <c r="F1648" s="18">
        <v>32916.605418555126</v>
      </c>
      <c r="G1648" s="18">
        <v>1175.593050662683</v>
      </c>
      <c r="H1648" s="18">
        <v>96474</v>
      </c>
      <c r="I1648" s="18">
        <v>7574390</v>
      </c>
      <c r="J1648" s="18">
        <v>7574.39</v>
      </c>
      <c r="K1648" s="18">
        <v>95.54</v>
      </c>
    </row>
    <row r="1649" spans="1:11" x14ac:dyDescent="0.3">
      <c r="A1649" s="18" t="s">
        <v>40</v>
      </c>
      <c r="B1649" s="18" t="s">
        <v>12</v>
      </c>
      <c r="C1649" s="18" t="s">
        <v>23</v>
      </c>
      <c r="D1649" s="18" t="s">
        <v>817</v>
      </c>
      <c r="E1649" s="18" t="s">
        <v>816</v>
      </c>
      <c r="F1649" s="18">
        <v>534926.35</v>
      </c>
      <c r="G1649" s="18">
        <v>2018.59</v>
      </c>
      <c r="H1649" s="18">
        <v>96474</v>
      </c>
      <c r="I1649" s="18">
        <v>7574390</v>
      </c>
      <c r="J1649" s="18">
        <v>7574.39</v>
      </c>
      <c r="K1649" s="18">
        <v>95.54</v>
      </c>
    </row>
    <row r="1650" spans="1:11" x14ac:dyDescent="0.3">
      <c r="A1650" s="18" t="s">
        <v>40</v>
      </c>
      <c r="B1650" s="18" t="s">
        <v>818</v>
      </c>
      <c r="C1650" s="18" t="s">
        <v>8</v>
      </c>
      <c r="D1650" s="18" t="s">
        <v>817</v>
      </c>
      <c r="E1650" s="18" t="s">
        <v>816</v>
      </c>
      <c r="F1650" s="18">
        <v>198752.65</v>
      </c>
      <c r="G1650" s="18">
        <v>750.01</v>
      </c>
      <c r="H1650" s="18">
        <v>96474</v>
      </c>
      <c r="I1650" s="18">
        <v>7574390</v>
      </c>
      <c r="J1650" s="18">
        <v>7574.39</v>
      </c>
      <c r="K1650" s="18">
        <v>95.54</v>
      </c>
    </row>
    <row r="1651" spans="1:11" x14ac:dyDescent="0.3">
      <c r="A1651" s="18" t="s">
        <v>40</v>
      </c>
      <c r="B1651" s="18" t="s">
        <v>815</v>
      </c>
      <c r="C1651" s="18" t="s">
        <v>34</v>
      </c>
      <c r="D1651" s="18" t="s">
        <v>812</v>
      </c>
      <c r="E1651" s="18" t="s">
        <v>816</v>
      </c>
      <c r="F1651" s="18">
        <v>243642.02533606064</v>
      </c>
      <c r="G1651" s="18">
        <v>919.40386919268167</v>
      </c>
      <c r="H1651" s="18">
        <v>96474</v>
      </c>
      <c r="I1651" s="18">
        <v>7574390</v>
      </c>
      <c r="J1651" s="18">
        <v>7574.39</v>
      </c>
      <c r="K1651" s="18">
        <v>95.54</v>
      </c>
    </row>
    <row r="1652" spans="1:11" x14ac:dyDescent="0.3">
      <c r="A1652" s="18" t="s">
        <v>40</v>
      </c>
      <c r="B1652" s="18" t="s">
        <v>818</v>
      </c>
      <c r="C1652" s="18" t="s">
        <v>23</v>
      </c>
      <c r="D1652" s="18" t="s">
        <v>812</v>
      </c>
      <c r="E1652" s="18" t="s">
        <v>813</v>
      </c>
      <c r="F1652" s="18">
        <v>2083.98</v>
      </c>
      <c r="G1652" s="18">
        <v>2083.98</v>
      </c>
      <c r="H1652" s="18">
        <v>96474</v>
      </c>
      <c r="I1652" s="18">
        <v>7574390</v>
      </c>
      <c r="J1652" s="18">
        <v>7574.39</v>
      </c>
      <c r="K1652" s="18">
        <v>95.54</v>
      </c>
    </row>
    <row r="1653" spans="1:11" x14ac:dyDescent="0.3">
      <c r="A1653" s="18" t="s">
        <v>40</v>
      </c>
      <c r="B1653" s="18" t="s">
        <v>12</v>
      </c>
      <c r="C1653" s="18" t="s">
        <v>23</v>
      </c>
      <c r="D1653" s="18" t="s">
        <v>817</v>
      </c>
      <c r="E1653" s="18" t="s">
        <v>813</v>
      </c>
      <c r="F1653" s="18">
        <v>3492.97721515683</v>
      </c>
      <c r="G1653" s="18">
        <v>3492.97721515683</v>
      </c>
      <c r="H1653" s="18">
        <v>96474</v>
      </c>
      <c r="I1653" s="18">
        <v>7574390</v>
      </c>
      <c r="J1653" s="18">
        <v>7574.39</v>
      </c>
      <c r="K1653" s="18">
        <v>95.54</v>
      </c>
    </row>
    <row r="1654" spans="1:11" x14ac:dyDescent="0.3">
      <c r="A1654" s="18" t="s">
        <v>40</v>
      </c>
      <c r="B1654" s="18" t="s">
        <v>818</v>
      </c>
      <c r="C1654" s="18" t="s">
        <v>8</v>
      </c>
      <c r="D1654" s="18" t="s">
        <v>817</v>
      </c>
      <c r="E1654" s="18" t="s">
        <v>816</v>
      </c>
      <c r="F1654" s="18">
        <v>21684.95</v>
      </c>
      <c r="G1654" s="18">
        <v>81.83</v>
      </c>
      <c r="H1654" s="18">
        <v>96474</v>
      </c>
      <c r="I1654" s="18">
        <v>7574390</v>
      </c>
      <c r="J1654" s="18">
        <v>7574.39</v>
      </c>
      <c r="K1654" s="18">
        <v>95.54</v>
      </c>
    </row>
    <row r="1655" spans="1:11" x14ac:dyDescent="0.3">
      <c r="A1655" s="18" t="s">
        <v>40</v>
      </c>
      <c r="B1655" s="18" t="s">
        <v>809</v>
      </c>
      <c r="C1655" s="18" t="s">
        <v>13</v>
      </c>
      <c r="D1655" s="18" t="s">
        <v>812</v>
      </c>
      <c r="E1655" s="18" t="s">
        <v>816</v>
      </c>
      <c r="F1655" s="18">
        <v>1264611.8</v>
      </c>
      <c r="G1655" s="18">
        <v>4772.12</v>
      </c>
      <c r="H1655" s="18">
        <v>96474</v>
      </c>
      <c r="I1655" s="18">
        <v>7574390</v>
      </c>
      <c r="J1655" s="18">
        <v>7574.39</v>
      </c>
      <c r="K1655" s="18">
        <v>95.54</v>
      </c>
    </row>
    <row r="1656" spans="1:11" x14ac:dyDescent="0.3">
      <c r="A1656" s="18" t="s">
        <v>131</v>
      </c>
      <c r="B1656" s="18" t="s">
        <v>814</v>
      </c>
      <c r="C1656" s="18" t="s">
        <v>13</v>
      </c>
      <c r="D1656" s="18" t="s">
        <v>812</v>
      </c>
      <c r="E1656" s="18" t="s">
        <v>811</v>
      </c>
      <c r="F1656" s="18">
        <v>40525.519999999997</v>
      </c>
      <c r="G1656" s="18">
        <v>1447.34</v>
      </c>
      <c r="H1656" s="18">
        <v>94128</v>
      </c>
      <c r="I1656" s="18">
        <v>8117820</v>
      </c>
      <c r="J1656" s="18">
        <v>8117.82</v>
      </c>
      <c r="K1656" s="18">
        <v>73.83</v>
      </c>
    </row>
    <row r="1657" spans="1:11" x14ac:dyDescent="0.3">
      <c r="A1657" s="18" t="s">
        <v>131</v>
      </c>
      <c r="B1657" s="18" t="s">
        <v>815</v>
      </c>
      <c r="C1657" s="18" t="s">
        <v>23</v>
      </c>
      <c r="D1657" s="18" t="s">
        <v>817</v>
      </c>
      <c r="E1657" s="18" t="s">
        <v>811</v>
      </c>
      <c r="F1657" s="18">
        <v>68031.667610852906</v>
      </c>
      <c r="G1657" s="18">
        <v>2429.7024146733179</v>
      </c>
      <c r="H1657" s="18">
        <v>94128</v>
      </c>
      <c r="I1657" s="18">
        <v>8117820</v>
      </c>
      <c r="J1657" s="18">
        <v>8117.82</v>
      </c>
      <c r="K1657" s="18">
        <v>73.83</v>
      </c>
    </row>
    <row r="1658" spans="1:11" x14ac:dyDescent="0.3">
      <c r="A1658" s="18" t="s">
        <v>131</v>
      </c>
      <c r="B1658" s="18" t="s">
        <v>818</v>
      </c>
      <c r="C1658" s="18" t="s">
        <v>8</v>
      </c>
      <c r="D1658" s="18" t="s">
        <v>810</v>
      </c>
      <c r="E1658" s="18" t="s">
        <v>816</v>
      </c>
      <c r="F1658" s="18">
        <v>353605.39999999997</v>
      </c>
      <c r="G1658" s="18">
        <v>1334.36</v>
      </c>
      <c r="H1658" s="18">
        <v>94128</v>
      </c>
      <c r="I1658" s="18">
        <v>8117820</v>
      </c>
      <c r="J1658" s="18">
        <v>8117.82</v>
      </c>
      <c r="K1658" s="18">
        <v>73.83</v>
      </c>
    </row>
    <row r="1659" spans="1:11" x14ac:dyDescent="0.3">
      <c r="A1659" s="18" t="s">
        <v>131</v>
      </c>
      <c r="B1659" s="18" t="s">
        <v>814</v>
      </c>
      <c r="C1659" s="18" t="s">
        <v>34</v>
      </c>
      <c r="D1659" s="18" t="s">
        <v>810</v>
      </c>
      <c r="E1659" s="18" t="s">
        <v>816</v>
      </c>
      <c r="F1659" s="18">
        <v>183563.13696142947</v>
      </c>
      <c r="G1659" s="18">
        <v>692.69108287331869</v>
      </c>
      <c r="H1659" s="18">
        <v>94128</v>
      </c>
      <c r="I1659" s="18">
        <v>8117820</v>
      </c>
      <c r="J1659" s="18">
        <v>8117.82</v>
      </c>
      <c r="K1659" s="18">
        <v>73.83</v>
      </c>
    </row>
    <row r="1660" spans="1:11" x14ac:dyDescent="0.3">
      <c r="A1660" s="18" t="s">
        <v>131</v>
      </c>
      <c r="B1660" s="18" t="s">
        <v>814</v>
      </c>
      <c r="C1660" s="18" t="s">
        <v>34</v>
      </c>
      <c r="D1660" s="18" t="s">
        <v>810</v>
      </c>
      <c r="E1660" s="18" t="s">
        <v>816</v>
      </c>
      <c r="F1660" s="18">
        <v>24684.75</v>
      </c>
      <c r="G1660" s="18">
        <v>93.15</v>
      </c>
      <c r="H1660" s="18">
        <v>94128</v>
      </c>
      <c r="I1660" s="18">
        <v>8117820</v>
      </c>
      <c r="J1660" s="18">
        <v>8117.82</v>
      </c>
      <c r="K1660" s="18">
        <v>73.83</v>
      </c>
    </row>
    <row r="1661" spans="1:11" x14ac:dyDescent="0.3">
      <c r="A1661" s="18" t="s">
        <v>131</v>
      </c>
      <c r="B1661" s="18" t="s">
        <v>818</v>
      </c>
      <c r="C1661" s="18" t="s">
        <v>23</v>
      </c>
      <c r="D1661" s="18" t="s">
        <v>812</v>
      </c>
      <c r="E1661" s="18" t="s">
        <v>813</v>
      </c>
      <c r="F1661" s="18">
        <v>2568.5214703677661</v>
      </c>
      <c r="G1661" s="18">
        <v>2568.5214703677661</v>
      </c>
      <c r="H1661" s="18">
        <v>94128</v>
      </c>
      <c r="I1661" s="18">
        <v>8117820</v>
      </c>
      <c r="J1661" s="18">
        <v>8117.82</v>
      </c>
      <c r="K1661" s="18">
        <v>73.83</v>
      </c>
    </row>
    <row r="1662" spans="1:11" x14ac:dyDescent="0.3">
      <c r="A1662" s="18" t="s">
        <v>131</v>
      </c>
      <c r="B1662" s="18" t="s">
        <v>12</v>
      </c>
      <c r="C1662" s="18" t="s">
        <v>23</v>
      </c>
      <c r="D1662" s="18" t="s">
        <v>810</v>
      </c>
      <c r="E1662" s="18" t="s">
        <v>811</v>
      </c>
      <c r="F1662" s="18">
        <v>55736.52</v>
      </c>
      <c r="G1662" s="18">
        <v>1990.59</v>
      </c>
      <c r="H1662" s="18">
        <v>94128</v>
      </c>
      <c r="I1662" s="18">
        <v>8117820</v>
      </c>
      <c r="J1662" s="18">
        <v>8117.82</v>
      </c>
      <c r="K1662" s="18">
        <v>73.83</v>
      </c>
    </row>
    <row r="1663" spans="1:11" x14ac:dyDescent="0.3">
      <c r="A1663" s="18" t="s">
        <v>131</v>
      </c>
      <c r="B1663" s="18" t="s">
        <v>814</v>
      </c>
      <c r="C1663" s="18" t="s">
        <v>23</v>
      </c>
      <c r="D1663" s="18" t="s">
        <v>817</v>
      </c>
      <c r="E1663" s="18" t="s">
        <v>813</v>
      </c>
      <c r="F1663" s="18">
        <v>2665.16</v>
      </c>
      <c r="G1663" s="18">
        <v>2665.16</v>
      </c>
      <c r="H1663" s="18">
        <v>94128</v>
      </c>
      <c r="I1663" s="18">
        <v>8117820</v>
      </c>
      <c r="J1663" s="18">
        <v>8117.82</v>
      </c>
      <c r="K1663" s="18">
        <v>73.83</v>
      </c>
    </row>
    <row r="1664" spans="1:11" x14ac:dyDescent="0.3">
      <c r="A1664" s="18" t="s">
        <v>147</v>
      </c>
      <c r="B1664" s="18" t="s">
        <v>815</v>
      </c>
      <c r="C1664" s="18" t="s">
        <v>8</v>
      </c>
      <c r="D1664" s="18" t="s">
        <v>810</v>
      </c>
      <c r="E1664" s="18" t="s">
        <v>811</v>
      </c>
      <c r="F1664" s="18">
        <v>55815.76</v>
      </c>
      <c r="G1664" s="18">
        <v>1993.42</v>
      </c>
      <c r="H1664" s="18">
        <v>24095</v>
      </c>
      <c r="I1664" s="18">
        <v>3167520</v>
      </c>
      <c r="J1664" s="18">
        <v>3167.52</v>
      </c>
      <c r="K1664" s="18">
        <v>31.02</v>
      </c>
    </row>
    <row r="1665" spans="1:11" x14ac:dyDescent="0.3">
      <c r="A1665" s="18" t="s">
        <v>147</v>
      </c>
      <c r="B1665" s="18" t="s">
        <v>814</v>
      </c>
      <c r="C1665" s="18" t="s">
        <v>34</v>
      </c>
      <c r="D1665" s="18" t="s">
        <v>810</v>
      </c>
      <c r="E1665" s="18" t="s">
        <v>813</v>
      </c>
      <c r="F1665" s="18">
        <v>1650.12</v>
      </c>
      <c r="G1665" s="18">
        <v>1650.12</v>
      </c>
      <c r="H1665" s="18">
        <v>24095</v>
      </c>
      <c r="I1665" s="18">
        <v>3167520</v>
      </c>
      <c r="J1665" s="18">
        <v>3167.52</v>
      </c>
      <c r="K1665" s="18">
        <v>31.02</v>
      </c>
    </row>
    <row r="1666" spans="1:11" x14ac:dyDescent="0.3">
      <c r="A1666" s="18" t="s">
        <v>147</v>
      </c>
      <c r="B1666" s="18" t="s">
        <v>818</v>
      </c>
      <c r="C1666" s="18" t="s">
        <v>8</v>
      </c>
      <c r="D1666" s="18" t="s">
        <v>812</v>
      </c>
      <c r="E1666" s="18" t="s">
        <v>811</v>
      </c>
      <c r="F1666" s="18">
        <v>116314.68119549245</v>
      </c>
      <c r="G1666" s="18">
        <v>4154.0957569818729</v>
      </c>
      <c r="H1666" s="18">
        <v>24095</v>
      </c>
      <c r="I1666" s="18">
        <v>3167520</v>
      </c>
      <c r="J1666" s="18">
        <v>3167.52</v>
      </c>
      <c r="K1666" s="18">
        <v>31.02</v>
      </c>
    </row>
    <row r="1667" spans="1:11" x14ac:dyDescent="0.3">
      <c r="A1667" s="18" t="s">
        <v>147</v>
      </c>
      <c r="B1667" s="18" t="s">
        <v>12</v>
      </c>
      <c r="C1667" s="18" t="s">
        <v>34</v>
      </c>
      <c r="D1667" s="18" t="s">
        <v>817</v>
      </c>
      <c r="E1667" s="18" t="s">
        <v>813</v>
      </c>
      <c r="F1667" s="18">
        <v>3834.83</v>
      </c>
      <c r="G1667" s="18">
        <v>3834.83</v>
      </c>
      <c r="H1667" s="18">
        <v>24095</v>
      </c>
      <c r="I1667" s="18">
        <v>3167520</v>
      </c>
      <c r="J1667" s="18">
        <v>3167.52</v>
      </c>
      <c r="K1667" s="18">
        <v>31.02</v>
      </c>
    </row>
    <row r="1668" spans="1:11" x14ac:dyDescent="0.3">
      <c r="A1668" s="18" t="s">
        <v>147</v>
      </c>
      <c r="B1668" s="18" t="s">
        <v>815</v>
      </c>
      <c r="C1668" s="18" t="s">
        <v>23</v>
      </c>
      <c r="D1668" s="18" t="s">
        <v>810</v>
      </c>
      <c r="E1668" s="18" t="s">
        <v>811</v>
      </c>
      <c r="F1668" s="18">
        <v>82788.72</v>
      </c>
      <c r="G1668" s="18">
        <v>2956.74</v>
      </c>
      <c r="H1668" s="18">
        <v>24095</v>
      </c>
      <c r="I1668" s="18">
        <v>3167520</v>
      </c>
      <c r="J1668" s="18">
        <v>3167.52</v>
      </c>
      <c r="K1668" s="18">
        <v>31.02</v>
      </c>
    </row>
    <row r="1669" spans="1:11" x14ac:dyDescent="0.3">
      <c r="A1669" s="18" t="s">
        <v>147</v>
      </c>
      <c r="B1669" s="18" t="s">
        <v>814</v>
      </c>
      <c r="C1669" s="18" t="s">
        <v>34</v>
      </c>
      <c r="D1669" s="18" t="s">
        <v>817</v>
      </c>
      <c r="E1669" s="18" t="s">
        <v>816</v>
      </c>
      <c r="F1669" s="18">
        <v>391137.35</v>
      </c>
      <c r="G1669" s="18">
        <v>1475.99</v>
      </c>
      <c r="H1669" s="18">
        <v>24095</v>
      </c>
      <c r="I1669" s="18">
        <v>3167520</v>
      </c>
      <c r="J1669" s="18">
        <v>3167.52</v>
      </c>
      <c r="K1669" s="18">
        <v>31.02</v>
      </c>
    </row>
    <row r="1670" spans="1:11" x14ac:dyDescent="0.3">
      <c r="A1670" s="18" t="s">
        <v>147</v>
      </c>
      <c r="B1670" s="18" t="s">
        <v>815</v>
      </c>
      <c r="C1670" s="18" t="s">
        <v>8</v>
      </c>
      <c r="D1670" s="18" t="s">
        <v>810</v>
      </c>
      <c r="E1670" s="18" t="s">
        <v>811</v>
      </c>
      <c r="F1670" s="18">
        <v>53152.959999999999</v>
      </c>
      <c r="G1670" s="18">
        <v>1898.32</v>
      </c>
      <c r="H1670" s="18">
        <v>24095</v>
      </c>
      <c r="I1670" s="18">
        <v>3167520</v>
      </c>
      <c r="J1670" s="18">
        <v>3167.52</v>
      </c>
      <c r="K1670" s="18">
        <v>31.02</v>
      </c>
    </row>
    <row r="1671" spans="1:11" x14ac:dyDescent="0.3">
      <c r="A1671" s="18" t="s">
        <v>147</v>
      </c>
      <c r="B1671" s="18" t="s">
        <v>814</v>
      </c>
      <c r="C1671" s="18" t="s">
        <v>13</v>
      </c>
      <c r="D1671" s="18" t="s">
        <v>810</v>
      </c>
      <c r="E1671" s="18" t="s">
        <v>813</v>
      </c>
      <c r="F1671" s="18">
        <v>1573</v>
      </c>
      <c r="G1671" s="18">
        <v>1573</v>
      </c>
      <c r="H1671" s="18">
        <v>24095</v>
      </c>
      <c r="I1671" s="18">
        <v>3167520</v>
      </c>
      <c r="J1671" s="18">
        <v>3167.52</v>
      </c>
      <c r="K1671" s="18">
        <v>31.02</v>
      </c>
    </row>
    <row r="1672" spans="1:11" x14ac:dyDescent="0.3">
      <c r="A1672" s="18" t="s">
        <v>147</v>
      </c>
      <c r="B1672" s="18" t="s">
        <v>809</v>
      </c>
      <c r="C1672" s="18" t="s">
        <v>34</v>
      </c>
      <c r="D1672" s="18" t="s">
        <v>812</v>
      </c>
      <c r="E1672" s="18" t="s">
        <v>813</v>
      </c>
      <c r="F1672" s="18">
        <v>3207.9661553994829</v>
      </c>
      <c r="G1672" s="18">
        <v>3207.9661553994829</v>
      </c>
      <c r="H1672" s="18">
        <v>24095</v>
      </c>
      <c r="I1672" s="18">
        <v>3167520</v>
      </c>
      <c r="J1672" s="18">
        <v>3167.52</v>
      </c>
      <c r="K1672" s="18">
        <v>31.02</v>
      </c>
    </row>
    <row r="1673" spans="1:11" x14ac:dyDescent="0.3">
      <c r="A1673" s="18" t="s">
        <v>148</v>
      </c>
      <c r="B1673" s="18" t="s">
        <v>818</v>
      </c>
      <c r="C1673" s="18" t="s">
        <v>13</v>
      </c>
      <c r="D1673" s="18" t="s">
        <v>812</v>
      </c>
      <c r="E1673" s="18" t="s">
        <v>811</v>
      </c>
      <c r="F1673" s="18">
        <v>39073.72</v>
      </c>
      <c r="G1673" s="18">
        <v>1395.49</v>
      </c>
      <c r="H1673" s="18">
        <v>44994</v>
      </c>
      <c r="I1673" s="18">
        <v>7305590</v>
      </c>
      <c r="J1673" s="18">
        <v>7305.59</v>
      </c>
      <c r="K1673" s="18">
        <v>91.53</v>
      </c>
    </row>
    <row r="1674" spans="1:11" x14ac:dyDescent="0.3">
      <c r="A1674" s="18" t="s">
        <v>148</v>
      </c>
      <c r="B1674" s="18" t="s">
        <v>815</v>
      </c>
      <c r="C1674" s="18" t="s">
        <v>13</v>
      </c>
      <c r="D1674" s="18" t="s">
        <v>817</v>
      </c>
      <c r="E1674" s="18" t="s">
        <v>813</v>
      </c>
      <c r="F1674" s="18">
        <v>856.9</v>
      </c>
      <c r="G1674" s="18">
        <v>856.9</v>
      </c>
      <c r="H1674" s="18">
        <v>44994</v>
      </c>
      <c r="I1674" s="18">
        <v>7305590</v>
      </c>
      <c r="J1674" s="18">
        <v>7305.59</v>
      </c>
      <c r="K1674" s="18">
        <v>91.53</v>
      </c>
    </row>
    <row r="1675" spans="1:11" x14ac:dyDescent="0.3">
      <c r="A1675" s="18" t="s">
        <v>148</v>
      </c>
      <c r="B1675" s="18" t="s">
        <v>814</v>
      </c>
      <c r="C1675" s="18" t="s">
        <v>23</v>
      </c>
      <c r="D1675" s="18" t="s">
        <v>817</v>
      </c>
      <c r="E1675" s="18" t="s">
        <v>813</v>
      </c>
      <c r="F1675" s="18">
        <v>2046.76</v>
      </c>
      <c r="G1675" s="18">
        <v>2046.76</v>
      </c>
      <c r="H1675" s="18">
        <v>44994</v>
      </c>
      <c r="I1675" s="18">
        <v>7305590</v>
      </c>
      <c r="J1675" s="18">
        <v>7305.59</v>
      </c>
      <c r="K1675" s="18">
        <v>91.53</v>
      </c>
    </row>
    <row r="1676" spans="1:11" x14ac:dyDescent="0.3">
      <c r="A1676" s="18" t="s">
        <v>148</v>
      </c>
      <c r="B1676" s="18" t="s">
        <v>815</v>
      </c>
      <c r="C1676" s="18" t="s">
        <v>34</v>
      </c>
      <c r="D1676" s="18" t="s">
        <v>812</v>
      </c>
      <c r="E1676" s="18" t="s">
        <v>811</v>
      </c>
      <c r="F1676" s="18">
        <v>123929.95999999999</v>
      </c>
      <c r="G1676" s="18">
        <v>4426.07</v>
      </c>
      <c r="H1676" s="18">
        <v>44994</v>
      </c>
      <c r="I1676" s="18">
        <v>7305590</v>
      </c>
      <c r="J1676" s="18">
        <v>7305.59</v>
      </c>
      <c r="K1676" s="18">
        <v>91.53</v>
      </c>
    </row>
    <row r="1677" spans="1:11" x14ac:dyDescent="0.3">
      <c r="A1677" s="18" t="s">
        <v>148</v>
      </c>
      <c r="B1677" s="18" t="s">
        <v>818</v>
      </c>
      <c r="C1677" s="18" t="s">
        <v>23</v>
      </c>
      <c r="D1677" s="18" t="s">
        <v>817</v>
      </c>
      <c r="E1677" s="18" t="s">
        <v>816</v>
      </c>
      <c r="F1677" s="18">
        <v>679281.32688640908</v>
      </c>
      <c r="G1677" s="18">
        <v>2563.325761835506</v>
      </c>
      <c r="H1677" s="18">
        <v>44994</v>
      </c>
      <c r="I1677" s="18">
        <v>7305590</v>
      </c>
      <c r="J1677" s="18">
        <v>7305.59</v>
      </c>
      <c r="K1677" s="18">
        <v>91.53</v>
      </c>
    </row>
    <row r="1678" spans="1:11" x14ac:dyDescent="0.3">
      <c r="A1678" s="18" t="s">
        <v>148</v>
      </c>
      <c r="B1678" s="18" t="s">
        <v>818</v>
      </c>
      <c r="C1678" s="18" t="s">
        <v>34</v>
      </c>
      <c r="D1678" s="18" t="s">
        <v>810</v>
      </c>
      <c r="E1678" s="18" t="s">
        <v>813</v>
      </c>
      <c r="F1678" s="18">
        <v>1943.87</v>
      </c>
      <c r="G1678" s="18">
        <v>1943.87</v>
      </c>
      <c r="H1678" s="18">
        <v>44994</v>
      </c>
      <c r="I1678" s="18">
        <v>7305590</v>
      </c>
      <c r="J1678" s="18">
        <v>7305.59</v>
      </c>
      <c r="K1678" s="18">
        <v>91.53</v>
      </c>
    </row>
    <row r="1679" spans="1:11" x14ac:dyDescent="0.3">
      <c r="A1679" s="18" t="s">
        <v>171</v>
      </c>
      <c r="B1679" s="18" t="s">
        <v>814</v>
      </c>
      <c r="C1679" s="18" t="s">
        <v>8</v>
      </c>
      <c r="D1679" s="18" t="s">
        <v>810</v>
      </c>
      <c r="E1679" s="18" t="s">
        <v>813</v>
      </c>
      <c r="F1679" s="18">
        <v>2317.02</v>
      </c>
      <c r="G1679" s="18">
        <v>2317.02</v>
      </c>
      <c r="H1679" s="18">
        <v>24502</v>
      </c>
      <c r="I1679" s="18">
        <v>7466860</v>
      </c>
      <c r="J1679" s="18">
        <v>7466.86</v>
      </c>
      <c r="K1679" s="18">
        <v>88.83</v>
      </c>
    </row>
    <row r="1680" spans="1:11" x14ac:dyDescent="0.3">
      <c r="A1680" s="18" t="s">
        <v>171</v>
      </c>
      <c r="B1680" s="18" t="s">
        <v>818</v>
      </c>
      <c r="C1680" s="18" t="s">
        <v>13</v>
      </c>
      <c r="D1680" s="18" t="s">
        <v>812</v>
      </c>
      <c r="E1680" s="18" t="s">
        <v>816</v>
      </c>
      <c r="F1680" s="18">
        <v>1075741</v>
      </c>
      <c r="G1680" s="18">
        <v>4059.4</v>
      </c>
      <c r="H1680" s="18">
        <v>24502</v>
      </c>
      <c r="I1680" s="18">
        <v>7466860</v>
      </c>
      <c r="J1680" s="18">
        <v>7466.86</v>
      </c>
      <c r="K1680" s="18">
        <v>88.83</v>
      </c>
    </row>
    <row r="1681" spans="1:11" x14ac:dyDescent="0.3">
      <c r="A1681" s="18" t="s">
        <v>171</v>
      </c>
      <c r="B1681" s="18" t="s">
        <v>818</v>
      </c>
      <c r="C1681" s="18" t="s">
        <v>8</v>
      </c>
      <c r="D1681" s="18" t="s">
        <v>817</v>
      </c>
      <c r="E1681" s="18" t="s">
        <v>813</v>
      </c>
      <c r="F1681" s="18">
        <v>1471.82</v>
      </c>
      <c r="G1681" s="18">
        <v>1471.82</v>
      </c>
      <c r="H1681" s="18">
        <v>24502</v>
      </c>
      <c r="I1681" s="18">
        <v>7466860</v>
      </c>
      <c r="J1681" s="18">
        <v>7466.86</v>
      </c>
      <c r="K1681" s="18">
        <v>88.83</v>
      </c>
    </row>
    <row r="1682" spans="1:11" x14ac:dyDescent="0.3">
      <c r="A1682" s="18" t="s">
        <v>171</v>
      </c>
      <c r="B1682" s="18" t="s">
        <v>12</v>
      </c>
      <c r="C1682" s="18" t="s">
        <v>8</v>
      </c>
      <c r="D1682" s="18" t="s">
        <v>817</v>
      </c>
      <c r="E1682" s="18" t="s">
        <v>811</v>
      </c>
      <c r="F1682" s="18">
        <v>81577.159999999989</v>
      </c>
      <c r="G1682" s="18">
        <v>2913.47</v>
      </c>
      <c r="H1682" s="18">
        <v>24502</v>
      </c>
      <c r="I1682" s="18">
        <v>7466860</v>
      </c>
      <c r="J1682" s="18">
        <v>7466.86</v>
      </c>
      <c r="K1682" s="18">
        <v>88.83</v>
      </c>
    </row>
    <row r="1683" spans="1:11" x14ac:dyDescent="0.3">
      <c r="A1683" s="18" t="s">
        <v>171</v>
      </c>
      <c r="B1683" s="18" t="s">
        <v>818</v>
      </c>
      <c r="C1683" s="18" t="s">
        <v>13</v>
      </c>
      <c r="D1683" s="18" t="s">
        <v>810</v>
      </c>
      <c r="E1683" s="18" t="s">
        <v>811</v>
      </c>
      <c r="F1683" s="18">
        <v>99905.400000000009</v>
      </c>
      <c r="G1683" s="18">
        <v>3568.05</v>
      </c>
      <c r="H1683" s="18">
        <v>24502</v>
      </c>
      <c r="I1683" s="18">
        <v>7466860</v>
      </c>
      <c r="J1683" s="18">
        <v>7466.86</v>
      </c>
      <c r="K1683" s="18">
        <v>88.83</v>
      </c>
    </row>
    <row r="1684" spans="1:11" x14ac:dyDescent="0.3">
      <c r="A1684" s="18" t="s">
        <v>171</v>
      </c>
      <c r="B1684" s="18" t="s">
        <v>815</v>
      </c>
      <c r="C1684" s="18" t="s">
        <v>8</v>
      </c>
      <c r="D1684" s="18" t="s">
        <v>817</v>
      </c>
      <c r="E1684" s="18" t="s">
        <v>811</v>
      </c>
      <c r="F1684" s="18">
        <v>71766.6246983499</v>
      </c>
      <c r="G1684" s="18">
        <v>2563.093739226782</v>
      </c>
      <c r="H1684" s="18">
        <v>24502</v>
      </c>
      <c r="I1684" s="18">
        <v>7466860</v>
      </c>
      <c r="J1684" s="18">
        <v>7466.86</v>
      </c>
      <c r="K1684" s="18">
        <v>88.83</v>
      </c>
    </row>
    <row r="1685" spans="1:11" x14ac:dyDescent="0.3">
      <c r="A1685" s="18" t="s">
        <v>171</v>
      </c>
      <c r="B1685" s="18" t="s">
        <v>814</v>
      </c>
      <c r="C1685" s="18" t="s">
        <v>34</v>
      </c>
      <c r="D1685" s="18" t="s">
        <v>810</v>
      </c>
      <c r="E1685" s="18" t="s">
        <v>813</v>
      </c>
      <c r="F1685" s="18">
        <v>4799</v>
      </c>
      <c r="G1685" s="18">
        <v>4799</v>
      </c>
      <c r="H1685" s="18">
        <v>24502</v>
      </c>
      <c r="I1685" s="18">
        <v>7466860</v>
      </c>
      <c r="J1685" s="18">
        <v>7466.86</v>
      </c>
      <c r="K1685" s="18">
        <v>88.83</v>
      </c>
    </row>
    <row r="1686" spans="1:11" x14ac:dyDescent="0.3">
      <c r="A1686" s="18" t="s">
        <v>171</v>
      </c>
      <c r="B1686" s="18" t="s">
        <v>815</v>
      </c>
      <c r="C1686" s="18" t="s">
        <v>23</v>
      </c>
      <c r="D1686" s="18" t="s">
        <v>810</v>
      </c>
      <c r="E1686" s="18" t="s">
        <v>816</v>
      </c>
      <c r="F1686" s="18">
        <v>317050.45136157656</v>
      </c>
      <c r="G1686" s="18">
        <v>1196.4167975908549</v>
      </c>
      <c r="H1686" s="18">
        <v>24502</v>
      </c>
      <c r="I1686" s="18">
        <v>7466860</v>
      </c>
      <c r="J1686" s="18">
        <v>7466.86</v>
      </c>
      <c r="K1686" s="18">
        <v>88.83</v>
      </c>
    </row>
    <row r="1687" spans="1:11" x14ac:dyDescent="0.3">
      <c r="A1687" s="18" t="s">
        <v>171</v>
      </c>
      <c r="B1687" s="18" t="s">
        <v>809</v>
      </c>
      <c r="C1687" s="18" t="s">
        <v>34</v>
      </c>
      <c r="D1687" s="18" t="s">
        <v>810</v>
      </c>
      <c r="E1687" s="18" t="s">
        <v>811</v>
      </c>
      <c r="F1687" s="18">
        <v>74618.599999999991</v>
      </c>
      <c r="G1687" s="18">
        <v>2664.95</v>
      </c>
      <c r="H1687" s="18">
        <v>24502</v>
      </c>
      <c r="I1687" s="18">
        <v>7466860</v>
      </c>
      <c r="J1687" s="18">
        <v>7466.86</v>
      </c>
      <c r="K1687" s="18">
        <v>88.83</v>
      </c>
    </row>
    <row r="1688" spans="1:11" x14ac:dyDescent="0.3">
      <c r="A1688" s="18" t="s">
        <v>171</v>
      </c>
      <c r="B1688" s="18" t="s">
        <v>818</v>
      </c>
      <c r="C1688" s="18" t="s">
        <v>34</v>
      </c>
      <c r="D1688" s="18" t="s">
        <v>812</v>
      </c>
      <c r="E1688" s="18" t="s">
        <v>813</v>
      </c>
      <c r="F1688" s="18">
        <v>4175.62</v>
      </c>
      <c r="G1688" s="18">
        <v>4175.62</v>
      </c>
      <c r="H1688" s="18">
        <v>24502</v>
      </c>
      <c r="I1688" s="18">
        <v>7466860</v>
      </c>
      <c r="J1688" s="18">
        <v>7466.86</v>
      </c>
      <c r="K1688" s="18">
        <v>88.83</v>
      </c>
    </row>
    <row r="1689" spans="1:11" x14ac:dyDescent="0.3">
      <c r="A1689" s="18" t="s">
        <v>171</v>
      </c>
      <c r="B1689" s="18" t="s">
        <v>818</v>
      </c>
      <c r="C1689" s="18" t="s">
        <v>34</v>
      </c>
      <c r="D1689" s="18" t="s">
        <v>810</v>
      </c>
      <c r="E1689" s="18" t="s">
        <v>816</v>
      </c>
      <c r="F1689" s="18">
        <v>1248597.8499999999</v>
      </c>
      <c r="G1689" s="18">
        <v>4711.6899999999996</v>
      </c>
      <c r="H1689" s="18">
        <v>24502</v>
      </c>
      <c r="I1689" s="18">
        <v>7466860</v>
      </c>
      <c r="J1689" s="18">
        <v>7466.86</v>
      </c>
      <c r="K1689" s="18">
        <v>88.83</v>
      </c>
    </row>
    <row r="1690" spans="1:11" x14ac:dyDescent="0.3">
      <c r="A1690" s="18" t="s">
        <v>171</v>
      </c>
      <c r="B1690" s="18" t="s">
        <v>815</v>
      </c>
      <c r="C1690" s="18" t="s">
        <v>23</v>
      </c>
      <c r="D1690" s="18" t="s">
        <v>810</v>
      </c>
      <c r="E1690" s="18" t="s">
        <v>811</v>
      </c>
      <c r="F1690" s="18">
        <v>12862.08</v>
      </c>
      <c r="G1690" s="18">
        <v>459.36</v>
      </c>
      <c r="H1690" s="18">
        <v>24502</v>
      </c>
      <c r="I1690" s="18">
        <v>7466860</v>
      </c>
      <c r="J1690" s="18">
        <v>7466.86</v>
      </c>
      <c r="K1690" s="18">
        <v>88.83</v>
      </c>
    </row>
    <row r="1691" spans="1:11" x14ac:dyDescent="0.3">
      <c r="A1691" s="18" t="s">
        <v>171</v>
      </c>
      <c r="B1691" s="18" t="s">
        <v>814</v>
      </c>
      <c r="C1691" s="18" t="s">
        <v>34</v>
      </c>
      <c r="D1691" s="18" t="s">
        <v>817</v>
      </c>
      <c r="E1691" s="18" t="s">
        <v>811</v>
      </c>
      <c r="F1691" s="18">
        <v>23242.240000000002</v>
      </c>
      <c r="G1691" s="18">
        <v>830.08</v>
      </c>
      <c r="H1691" s="18">
        <v>24502</v>
      </c>
      <c r="I1691" s="18">
        <v>7466860</v>
      </c>
      <c r="J1691" s="18">
        <v>7466.86</v>
      </c>
      <c r="K1691" s="18">
        <v>88.83</v>
      </c>
    </row>
    <row r="1692" spans="1:11" x14ac:dyDescent="0.3">
      <c r="A1692" s="18" t="s">
        <v>150</v>
      </c>
      <c r="B1692" s="18" t="s">
        <v>12</v>
      </c>
      <c r="C1692" s="18" t="s">
        <v>23</v>
      </c>
      <c r="D1692" s="18" t="s">
        <v>817</v>
      </c>
      <c r="E1692" s="18" t="s">
        <v>811</v>
      </c>
      <c r="F1692" s="18">
        <v>105960.68</v>
      </c>
      <c r="G1692" s="18">
        <v>3784.31</v>
      </c>
      <c r="H1692" s="18">
        <v>98356</v>
      </c>
      <c r="I1692" s="18">
        <v>6968690</v>
      </c>
      <c r="J1692" s="18">
        <v>6968.69</v>
      </c>
      <c r="K1692" s="18">
        <v>81.72</v>
      </c>
    </row>
    <row r="1693" spans="1:11" x14ac:dyDescent="0.3">
      <c r="A1693" s="18" t="s">
        <v>150</v>
      </c>
      <c r="B1693" s="18" t="s">
        <v>818</v>
      </c>
      <c r="C1693" s="18" t="s">
        <v>13</v>
      </c>
      <c r="D1693" s="18" t="s">
        <v>810</v>
      </c>
      <c r="E1693" s="18" t="s">
        <v>816</v>
      </c>
      <c r="F1693" s="18">
        <v>878713.5</v>
      </c>
      <c r="G1693" s="18">
        <v>3315.9</v>
      </c>
      <c r="H1693" s="18">
        <v>98356</v>
      </c>
      <c r="I1693" s="18">
        <v>6968690</v>
      </c>
      <c r="J1693" s="18">
        <v>6968.69</v>
      </c>
      <c r="K1693" s="18">
        <v>81.72</v>
      </c>
    </row>
    <row r="1694" spans="1:11" x14ac:dyDescent="0.3">
      <c r="A1694" s="18" t="s">
        <v>150</v>
      </c>
      <c r="B1694" s="18" t="s">
        <v>814</v>
      </c>
      <c r="C1694" s="18" t="s">
        <v>8</v>
      </c>
      <c r="D1694" s="18" t="s">
        <v>817</v>
      </c>
      <c r="E1694" s="18" t="s">
        <v>816</v>
      </c>
      <c r="F1694" s="18">
        <v>107171.3</v>
      </c>
      <c r="G1694" s="18">
        <v>404.42</v>
      </c>
      <c r="H1694" s="18">
        <v>98356</v>
      </c>
      <c r="I1694" s="18">
        <v>6968690</v>
      </c>
      <c r="J1694" s="18">
        <v>6968.69</v>
      </c>
      <c r="K1694" s="18">
        <v>81.72</v>
      </c>
    </row>
    <row r="1695" spans="1:11" x14ac:dyDescent="0.3">
      <c r="A1695" s="18" t="s">
        <v>150</v>
      </c>
      <c r="B1695" s="18" t="s">
        <v>814</v>
      </c>
      <c r="C1695" s="18" t="s">
        <v>23</v>
      </c>
      <c r="D1695" s="18" t="s">
        <v>812</v>
      </c>
      <c r="E1695" s="18" t="s">
        <v>816</v>
      </c>
      <c r="F1695" s="18">
        <v>458133.84015898983</v>
      </c>
      <c r="G1695" s="18">
        <v>1728.806943996188</v>
      </c>
      <c r="H1695" s="18">
        <v>98356</v>
      </c>
      <c r="I1695" s="18">
        <v>6968690</v>
      </c>
      <c r="J1695" s="18">
        <v>6968.69</v>
      </c>
      <c r="K1695" s="18">
        <v>81.72</v>
      </c>
    </row>
    <row r="1696" spans="1:11" x14ac:dyDescent="0.3">
      <c r="A1696" s="18" t="s">
        <v>150</v>
      </c>
      <c r="B1696" s="18" t="s">
        <v>818</v>
      </c>
      <c r="C1696" s="18" t="s">
        <v>34</v>
      </c>
      <c r="D1696" s="18" t="s">
        <v>817</v>
      </c>
      <c r="E1696" s="18" t="s">
        <v>811</v>
      </c>
      <c r="F1696" s="18">
        <v>139026.72</v>
      </c>
      <c r="G1696" s="18">
        <v>4965.24</v>
      </c>
      <c r="H1696" s="18">
        <v>98356</v>
      </c>
      <c r="I1696" s="18">
        <v>6968690</v>
      </c>
      <c r="J1696" s="18">
        <v>6968.69</v>
      </c>
      <c r="K1696" s="18">
        <v>81.72</v>
      </c>
    </row>
    <row r="1697" spans="1:11" x14ac:dyDescent="0.3">
      <c r="A1697" s="18" t="s">
        <v>150</v>
      </c>
      <c r="B1697" s="18" t="s">
        <v>815</v>
      </c>
      <c r="C1697" s="18" t="s">
        <v>13</v>
      </c>
      <c r="D1697" s="18" t="s">
        <v>817</v>
      </c>
      <c r="E1697" s="18" t="s">
        <v>811</v>
      </c>
      <c r="F1697" s="18">
        <v>30388.959999999999</v>
      </c>
      <c r="G1697" s="18">
        <v>1085.32</v>
      </c>
      <c r="H1697" s="18">
        <v>98356</v>
      </c>
      <c r="I1697" s="18">
        <v>6968690</v>
      </c>
      <c r="J1697" s="18">
        <v>6968.69</v>
      </c>
      <c r="K1697" s="18">
        <v>81.72</v>
      </c>
    </row>
    <row r="1698" spans="1:11" x14ac:dyDescent="0.3">
      <c r="A1698" s="18" t="s">
        <v>150</v>
      </c>
      <c r="B1698" s="18" t="s">
        <v>809</v>
      </c>
      <c r="C1698" s="18" t="s">
        <v>34</v>
      </c>
      <c r="D1698" s="18" t="s">
        <v>810</v>
      </c>
      <c r="E1698" s="18" t="s">
        <v>811</v>
      </c>
      <c r="F1698" s="18">
        <v>85369.760000000009</v>
      </c>
      <c r="G1698" s="18">
        <v>3048.92</v>
      </c>
      <c r="H1698" s="18">
        <v>98356</v>
      </c>
      <c r="I1698" s="18">
        <v>6968690</v>
      </c>
      <c r="J1698" s="18">
        <v>6968.69</v>
      </c>
      <c r="K1698" s="18">
        <v>81.72</v>
      </c>
    </row>
    <row r="1699" spans="1:11" x14ac:dyDescent="0.3">
      <c r="A1699" s="18" t="s">
        <v>150</v>
      </c>
      <c r="B1699" s="18" t="s">
        <v>814</v>
      </c>
      <c r="C1699" s="18" t="s">
        <v>34</v>
      </c>
      <c r="D1699" s="18" t="s">
        <v>810</v>
      </c>
      <c r="E1699" s="18" t="s">
        <v>811</v>
      </c>
      <c r="F1699" s="18">
        <v>64472.24</v>
      </c>
      <c r="G1699" s="18">
        <v>2302.58</v>
      </c>
      <c r="H1699" s="18">
        <v>98356</v>
      </c>
      <c r="I1699" s="18">
        <v>6968690</v>
      </c>
      <c r="J1699" s="18">
        <v>6968.69</v>
      </c>
      <c r="K1699" s="18">
        <v>81.72</v>
      </c>
    </row>
    <row r="1700" spans="1:11" x14ac:dyDescent="0.3">
      <c r="A1700" s="18" t="s">
        <v>150</v>
      </c>
      <c r="B1700" s="18" t="s">
        <v>814</v>
      </c>
      <c r="C1700" s="18" t="s">
        <v>23</v>
      </c>
      <c r="D1700" s="18" t="s">
        <v>817</v>
      </c>
      <c r="E1700" s="18" t="s">
        <v>816</v>
      </c>
      <c r="F1700" s="18">
        <v>460228.15</v>
      </c>
      <c r="G1700" s="18">
        <v>1736.71</v>
      </c>
      <c r="H1700" s="18">
        <v>98356</v>
      </c>
      <c r="I1700" s="18">
        <v>6968690</v>
      </c>
      <c r="J1700" s="18">
        <v>6968.69</v>
      </c>
      <c r="K1700" s="18">
        <v>81.72</v>
      </c>
    </row>
    <row r="1701" spans="1:11" x14ac:dyDescent="0.3">
      <c r="A1701" s="18" t="s">
        <v>150</v>
      </c>
      <c r="B1701" s="18" t="s">
        <v>809</v>
      </c>
      <c r="C1701" s="18" t="s">
        <v>34</v>
      </c>
      <c r="D1701" s="18" t="s">
        <v>817</v>
      </c>
      <c r="E1701" s="18" t="s">
        <v>816</v>
      </c>
      <c r="F1701" s="18">
        <v>1014976.5242378273</v>
      </c>
      <c r="G1701" s="18">
        <v>3830.1000914634992</v>
      </c>
      <c r="H1701" s="18">
        <v>98356</v>
      </c>
      <c r="I1701" s="18">
        <v>6968690</v>
      </c>
      <c r="J1701" s="18">
        <v>6968.69</v>
      </c>
      <c r="K1701" s="18">
        <v>81.72</v>
      </c>
    </row>
    <row r="1702" spans="1:11" x14ac:dyDescent="0.3">
      <c r="A1702" s="18" t="s">
        <v>150</v>
      </c>
      <c r="B1702" s="18" t="s">
        <v>818</v>
      </c>
      <c r="C1702" s="18" t="s">
        <v>8</v>
      </c>
      <c r="D1702" s="18" t="s">
        <v>817</v>
      </c>
      <c r="E1702" s="18" t="s">
        <v>811</v>
      </c>
      <c r="F1702" s="18">
        <v>99304.239999999991</v>
      </c>
      <c r="G1702" s="18">
        <v>3546.58</v>
      </c>
      <c r="H1702" s="18">
        <v>98356</v>
      </c>
      <c r="I1702" s="18">
        <v>6968690</v>
      </c>
      <c r="J1702" s="18">
        <v>6968.69</v>
      </c>
      <c r="K1702" s="18">
        <v>81.72</v>
      </c>
    </row>
    <row r="1703" spans="1:11" x14ac:dyDescent="0.3">
      <c r="A1703" s="18" t="s">
        <v>150</v>
      </c>
      <c r="B1703" s="18" t="s">
        <v>809</v>
      </c>
      <c r="C1703" s="18" t="s">
        <v>34</v>
      </c>
      <c r="D1703" s="18" t="s">
        <v>812</v>
      </c>
      <c r="E1703" s="18" t="s">
        <v>813</v>
      </c>
      <c r="F1703" s="18">
        <v>3887.64</v>
      </c>
      <c r="G1703" s="18">
        <v>3887.64</v>
      </c>
      <c r="H1703" s="18">
        <v>98356</v>
      </c>
      <c r="I1703" s="18">
        <v>6968690</v>
      </c>
      <c r="J1703" s="18">
        <v>6968.69</v>
      </c>
      <c r="K1703" s="18">
        <v>81.72</v>
      </c>
    </row>
    <row r="1704" spans="1:11" x14ac:dyDescent="0.3">
      <c r="A1704" s="18" t="s">
        <v>150</v>
      </c>
      <c r="B1704" s="18" t="s">
        <v>818</v>
      </c>
      <c r="C1704" s="18" t="s">
        <v>34</v>
      </c>
      <c r="D1704" s="18" t="s">
        <v>812</v>
      </c>
      <c r="E1704" s="18" t="s">
        <v>816</v>
      </c>
      <c r="F1704" s="18">
        <v>500285.55</v>
      </c>
      <c r="G1704" s="18">
        <v>1887.87</v>
      </c>
      <c r="H1704" s="18">
        <v>98356</v>
      </c>
      <c r="I1704" s="18">
        <v>6968690</v>
      </c>
      <c r="J1704" s="18">
        <v>6968.69</v>
      </c>
      <c r="K1704" s="18">
        <v>81.72</v>
      </c>
    </row>
    <row r="1705" spans="1:11" x14ac:dyDescent="0.3">
      <c r="A1705" s="18" t="s">
        <v>66</v>
      </c>
      <c r="B1705" s="18" t="s">
        <v>815</v>
      </c>
      <c r="C1705" s="18" t="s">
        <v>34</v>
      </c>
      <c r="D1705" s="18" t="s">
        <v>810</v>
      </c>
      <c r="E1705" s="18" t="s">
        <v>816</v>
      </c>
      <c r="F1705" s="18">
        <v>1046750.0548909918</v>
      </c>
      <c r="G1705" s="18">
        <v>3950.0002071358181</v>
      </c>
      <c r="H1705" s="18">
        <v>98396</v>
      </c>
      <c r="I1705" s="18">
        <v>5174070</v>
      </c>
      <c r="J1705" s="18">
        <v>5174.07</v>
      </c>
      <c r="K1705" s="18">
        <v>63.38</v>
      </c>
    </row>
    <row r="1706" spans="1:11" x14ac:dyDescent="0.3">
      <c r="A1706" s="18" t="s">
        <v>66</v>
      </c>
      <c r="B1706" s="18" t="s">
        <v>809</v>
      </c>
      <c r="C1706" s="18" t="s">
        <v>34</v>
      </c>
      <c r="D1706" s="18" t="s">
        <v>812</v>
      </c>
      <c r="E1706" s="18" t="s">
        <v>811</v>
      </c>
      <c r="F1706" s="18">
        <v>136148.19004038424</v>
      </c>
      <c r="G1706" s="18">
        <v>4862.4353585851513</v>
      </c>
      <c r="H1706" s="18">
        <v>98396</v>
      </c>
      <c r="I1706" s="18">
        <v>5174070</v>
      </c>
      <c r="J1706" s="18">
        <v>5174.07</v>
      </c>
      <c r="K1706" s="18">
        <v>63.38</v>
      </c>
    </row>
    <row r="1707" spans="1:11" x14ac:dyDescent="0.3">
      <c r="A1707" s="18" t="s">
        <v>66</v>
      </c>
      <c r="B1707" s="18" t="s">
        <v>814</v>
      </c>
      <c r="C1707" s="18" t="s">
        <v>23</v>
      </c>
      <c r="D1707" s="18" t="s">
        <v>817</v>
      </c>
      <c r="E1707" s="18" t="s">
        <v>813</v>
      </c>
      <c r="F1707" s="18">
        <v>2094.86</v>
      </c>
      <c r="G1707" s="18">
        <v>2094.86</v>
      </c>
      <c r="H1707" s="18">
        <v>98396</v>
      </c>
      <c r="I1707" s="18">
        <v>5174070</v>
      </c>
      <c r="J1707" s="18">
        <v>5174.07</v>
      </c>
      <c r="K1707" s="18">
        <v>63.38</v>
      </c>
    </row>
    <row r="1708" spans="1:11" x14ac:dyDescent="0.3">
      <c r="A1708" s="18" t="s">
        <v>66</v>
      </c>
      <c r="B1708" s="18" t="s">
        <v>818</v>
      </c>
      <c r="C1708" s="18" t="s">
        <v>23</v>
      </c>
      <c r="D1708" s="18" t="s">
        <v>817</v>
      </c>
      <c r="E1708" s="18" t="s">
        <v>813</v>
      </c>
      <c r="F1708" s="18">
        <v>4844.28</v>
      </c>
      <c r="G1708" s="18">
        <v>4844.28</v>
      </c>
      <c r="H1708" s="18">
        <v>98396</v>
      </c>
      <c r="I1708" s="18">
        <v>5174070</v>
      </c>
      <c r="J1708" s="18">
        <v>5174.07</v>
      </c>
      <c r="K1708" s="18">
        <v>63.38</v>
      </c>
    </row>
    <row r="1709" spans="1:11" x14ac:dyDescent="0.3">
      <c r="A1709" s="18" t="s">
        <v>66</v>
      </c>
      <c r="B1709" s="18" t="s">
        <v>809</v>
      </c>
      <c r="C1709" s="18" t="s">
        <v>23</v>
      </c>
      <c r="D1709" s="18" t="s">
        <v>812</v>
      </c>
      <c r="E1709" s="18" t="s">
        <v>811</v>
      </c>
      <c r="F1709" s="18">
        <v>90069.56</v>
      </c>
      <c r="G1709" s="18">
        <v>3216.77</v>
      </c>
      <c r="H1709" s="18">
        <v>98396</v>
      </c>
      <c r="I1709" s="18">
        <v>5174070</v>
      </c>
      <c r="J1709" s="18">
        <v>5174.07</v>
      </c>
      <c r="K1709" s="18">
        <v>63.38</v>
      </c>
    </row>
    <row r="1710" spans="1:11" x14ac:dyDescent="0.3">
      <c r="A1710" s="18" t="s">
        <v>66</v>
      </c>
      <c r="B1710" s="18" t="s">
        <v>815</v>
      </c>
      <c r="C1710" s="18" t="s">
        <v>8</v>
      </c>
      <c r="D1710" s="18" t="s">
        <v>810</v>
      </c>
      <c r="E1710" s="18" t="s">
        <v>811</v>
      </c>
      <c r="F1710" s="18">
        <v>83388.2</v>
      </c>
      <c r="G1710" s="18">
        <v>2978.15</v>
      </c>
      <c r="H1710" s="18">
        <v>98396</v>
      </c>
      <c r="I1710" s="18">
        <v>5174070</v>
      </c>
      <c r="J1710" s="18">
        <v>5174.07</v>
      </c>
      <c r="K1710" s="18">
        <v>63.38</v>
      </c>
    </row>
    <row r="1711" spans="1:11" x14ac:dyDescent="0.3">
      <c r="A1711" s="18" t="s">
        <v>66</v>
      </c>
      <c r="B1711" s="18" t="s">
        <v>814</v>
      </c>
      <c r="C1711" s="18" t="s">
        <v>23</v>
      </c>
      <c r="D1711" s="18" t="s">
        <v>810</v>
      </c>
      <c r="E1711" s="18" t="s">
        <v>811</v>
      </c>
      <c r="F1711" s="18">
        <v>135930.49618744181</v>
      </c>
      <c r="G1711" s="18">
        <v>4854.6605781229218</v>
      </c>
      <c r="H1711" s="18">
        <v>98396</v>
      </c>
      <c r="I1711" s="18">
        <v>5174070</v>
      </c>
      <c r="J1711" s="18">
        <v>5174.07</v>
      </c>
      <c r="K1711" s="18">
        <v>63.38</v>
      </c>
    </row>
    <row r="1712" spans="1:11" x14ac:dyDescent="0.3">
      <c r="A1712" s="18" t="s">
        <v>66</v>
      </c>
      <c r="B1712" s="18" t="s">
        <v>12</v>
      </c>
      <c r="C1712" s="18" t="s">
        <v>34</v>
      </c>
      <c r="D1712" s="18" t="s">
        <v>810</v>
      </c>
      <c r="E1712" s="18" t="s">
        <v>813</v>
      </c>
      <c r="F1712" s="18">
        <v>3846.6288560143148</v>
      </c>
      <c r="G1712" s="18">
        <v>3846.6288560143148</v>
      </c>
      <c r="H1712" s="18">
        <v>98396</v>
      </c>
      <c r="I1712" s="18">
        <v>5174070</v>
      </c>
      <c r="J1712" s="18">
        <v>5174.07</v>
      </c>
      <c r="K1712" s="18">
        <v>63.38</v>
      </c>
    </row>
    <row r="1713" spans="1:11" x14ac:dyDescent="0.3">
      <c r="A1713" s="18" t="s">
        <v>66</v>
      </c>
      <c r="B1713" s="18" t="s">
        <v>818</v>
      </c>
      <c r="C1713" s="18" t="s">
        <v>8</v>
      </c>
      <c r="D1713" s="18" t="s">
        <v>817</v>
      </c>
      <c r="E1713" s="18" t="s">
        <v>813</v>
      </c>
      <c r="F1713" s="18">
        <v>3302.89</v>
      </c>
      <c r="G1713" s="18">
        <v>3302.89</v>
      </c>
      <c r="H1713" s="18">
        <v>98396</v>
      </c>
      <c r="I1713" s="18">
        <v>5174070</v>
      </c>
      <c r="J1713" s="18">
        <v>5174.07</v>
      </c>
      <c r="K1713" s="18">
        <v>63.38</v>
      </c>
    </row>
    <row r="1714" spans="1:11" x14ac:dyDescent="0.3">
      <c r="A1714" s="18" t="s">
        <v>55</v>
      </c>
      <c r="B1714" s="18" t="s">
        <v>818</v>
      </c>
      <c r="C1714" s="18" t="s">
        <v>34</v>
      </c>
      <c r="D1714" s="18" t="s">
        <v>810</v>
      </c>
      <c r="E1714" s="18" t="s">
        <v>811</v>
      </c>
      <c r="F1714" s="18">
        <v>54703.80716935722</v>
      </c>
      <c r="G1714" s="18">
        <v>1953.707398905615</v>
      </c>
      <c r="H1714" s="18">
        <v>38181</v>
      </c>
      <c r="I1714" s="18">
        <v>691840</v>
      </c>
      <c r="J1714" s="18">
        <v>691.84</v>
      </c>
      <c r="K1714" s="18">
        <v>33.53</v>
      </c>
    </row>
    <row r="1715" spans="1:11" x14ac:dyDescent="0.3">
      <c r="A1715" s="18" t="s">
        <v>55</v>
      </c>
      <c r="B1715" s="18" t="s">
        <v>818</v>
      </c>
      <c r="C1715" s="18" t="s">
        <v>23</v>
      </c>
      <c r="D1715" s="18" t="s">
        <v>812</v>
      </c>
      <c r="E1715" s="18" t="s">
        <v>811</v>
      </c>
      <c r="F1715" s="18">
        <v>51435.72</v>
      </c>
      <c r="G1715" s="18">
        <v>1836.99</v>
      </c>
      <c r="H1715" s="18">
        <v>38181</v>
      </c>
      <c r="I1715" s="18">
        <v>691840</v>
      </c>
      <c r="J1715" s="18">
        <v>691.84</v>
      </c>
      <c r="K1715" s="18">
        <v>33.53</v>
      </c>
    </row>
    <row r="1716" spans="1:11" x14ac:dyDescent="0.3">
      <c r="A1716" s="18" t="s">
        <v>55</v>
      </c>
      <c r="B1716" s="18" t="s">
        <v>809</v>
      </c>
      <c r="C1716" s="18" t="s">
        <v>8</v>
      </c>
      <c r="D1716" s="18" t="s">
        <v>812</v>
      </c>
      <c r="E1716" s="18" t="s">
        <v>816</v>
      </c>
      <c r="F1716" s="18">
        <v>612560.75</v>
      </c>
      <c r="G1716" s="18">
        <v>2311.5500000000002</v>
      </c>
      <c r="H1716" s="18">
        <v>38181</v>
      </c>
      <c r="I1716" s="18">
        <v>691840</v>
      </c>
      <c r="J1716" s="18">
        <v>691.84</v>
      </c>
      <c r="K1716" s="18">
        <v>33.53</v>
      </c>
    </row>
    <row r="1717" spans="1:11" x14ac:dyDescent="0.3">
      <c r="A1717" s="18" t="s">
        <v>55</v>
      </c>
      <c r="B1717" s="18" t="s">
        <v>12</v>
      </c>
      <c r="C1717" s="18" t="s">
        <v>23</v>
      </c>
      <c r="D1717" s="18" t="s">
        <v>810</v>
      </c>
      <c r="E1717" s="18" t="s">
        <v>813</v>
      </c>
      <c r="F1717" s="18">
        <v>3784.5787531389342</v>
      </c>
      <c r="G1717" s="18">
        <v>3784.5787531389342</v>
      </c>
      <c r="H1717" s="18">
        <v>38181</v>
      </c>
      <c r="I1717" s="18">
        <v>691840</v>
      </c>
      <c r="J1717" s="18">
        <v>691.84</v>
      </c>
      <c r="K1717" s="18">
        <v>33.53</v>
      </c>
    </row>
    <row r="1718" spans="1:11" x14ac:dyDescent="0.3">
      <c r="A1718" s="18" t="s">
        <v>55</v>
      </c>
      <c r="B1718" s="18" t="s">
        <v>814</v>
      </c>
      <c r="C1718" s="18" t="s">
        <v>13</v>
      </c>
      <c r="D1718" s="18" t="s">
        <v>810</v>
      </c>
      <c r="E1718" s="18" t="s">
        <v>813</v>
      </c>
      <c r="F1718" s="18">
        <v>4306.16</v>
      </c>
      <c r="G1718" s="18">
        <v>4306.16</v>
      </c>
      <c r="H1718" s="18">
        <v>38181</v>
      </c>
      <c r="I1718" s="18">
        <v>691840</v>
      </c>
      <c r="J1718" s="18">
        <v>691.84</v>
      </c>
      <c r="K1718" s="18">
        <v>33.53</v>
      </c>
    </row>
    <row r="1719" spans="1:11" x14ac:dyDescent="0.3">
      <c r="A1719" s="18" t="s">
        <v>55</v>
      </c>
      <c r="B1719" s="18" t="s">
        <v>818</v>
      </c>
      <c r="C1719" s="18" t="s">
        <v>34</v>
      </c>
      <c r="D1719" s="18" t="s">
        <v>810</v>
      </c>
      <c r="E1719" s="18" t="s">
        <v>816</v>
      </c>
      <c r="F1719" s="18">
        <v>825204.7</v>
      </c>
      <c r="G1719" s="18">
        <v>3113.98</v>
      </c>
      <c r="H1719" s="18">
        <v>38181</v>
      </c>
      <c r="I1719" s="18">
        <v>691840</v>
      </c>
      <c r="J1719" s="18">
        <v>691.84</v>
      </c>
      <c r="K1719" s="18">
        <v>33.53</v>
      </c>
    </row>
    <row r="1720" spans="1:11" x14ac:dyDescent="0.3">
      <c r="A1720" s="18" t="s">
        <v>55</v>
      </c>
      <c r="B1720" s="18" t="s">
        <v>809</v>
      </c>
      <c r="C1720" s="18" t="s">
        <v>23</v>
      </c>
      <c r="D1720" s="18" t="s">
        <v>810</v>
      </c>
      <c r="E1720" s="18" t="s">
        <v>813</v>
      </c>
      <c r="F1720" s="18">
        <v>135.5664488954821</v>
      </c>
      <c r="G1720" s="18">
        <v>135.5664488954821</v>
      </c>
      <c r="H1720" s="18">
        <v>38181</v>
      </c>
      <c r="I1720" s="18">
        <v>691840</v>
      </c>
      <c r="J1720" s="18">
        <v>691.84</v>
      </c>
      <c r="K1720" s="18">
        <v>33.53</v>
      </c>
    </row>
    <row r="1721" spans="1:11" x14ac:dyDescent="0.3">
      <c r="A1721" s="18" t="s">
        <v>55</v>
      </c>
      <c r="B1721" s="18" t="s">
        <v>815</v>
      </c>
      <c r="C1721" s="18" t="s">
        <v>13</v>
      </c>
      <c r="D1721" s="18" t="s">
        <v>810</v>
      </c>
      <c r="E1721" s="18" t="s">
        <v>813</v>
      </c>
      <c r="F1721" s="18">
        <v>4069.541358682935</v>
      </c>
      <c r="G1721" s="18">
        <v>4069.541358682935</v>
      </c>
      <c r="H1721" s="18">
        <v>38181</v>
      </c>
      <c r="I1721" s="18">
        <v>691840</v>
      </c>
      <c r="J1721" s="18">
        <v>691.84</v>
      </c>
      <c r="K1721" s="18">
        <v>33.53</v>
      </c>
    </row>
    <row r="1722" spans="1:11" x14ac:dyDescent="0.3">
      <c r="A1722" s="18" t="s">
        <v>55</v>
      </c>
      <c r="B1722" s="18" t="s">
        <v>12</v>
      </c>
      <c r="C1722" s="18" t="s">
        <v>13</v>
      </c>
      <c r="D1722" s="18" t="s">
        <v>817</v>
      </c>
      <c r="E1722" s="18" t="s">
        <v>811</v>
      </c>
      <c r="F1722" s="18">
        <v>59144.960000000006</v>
      </c>
      <c r="G1722" s="18">
        <v>2112.3200000000002</v>
      </c>
      <c r="H1722" s="18">
        <v>38181</v>
      </c>
      <c r="I1722" s="18">
        <v>691840</v>
      </c>
      <c r="J1722" s="18">
        <v>691.84</v>
      </c>
      <c r="K1722" s="18">
        <v>33.53</v>
      </c>
    </row>
    <row r="1723" spans="1:11" x14ac:dyDescent="0.3">
      <c r="A1723" s="18" t="s">
        <v>55</v>
      </c>
      <c r="B1723" s="18" t="s">
        <v>12</v>
      </c>
      <c r="C1723" s="18" t="s">
        <v>23</v>
      </c>
      <c r="D1723" s="18" t="s">
        <v>812</v>
      </c>
      <c r="E1723" s="18" t="s">
        <v>811</v>
      </c>
      <c r="F1723" s="18">
        <v>35036.119999999995</v>
      </c>
      <c r="G1723" s="18">
        <v>1251.29</v>
      </c>
      <c r="H1723" s="18">
        <v>38181</v>
      </c>
      <c r="I1723" s="18">
        <v>691840</v>
      </c>
      <c r="J1723" s="18">
        <v>691.84</v>
      </c>
      <c r="K1723" s="18">
        <v>33.53</v>
      </c>
    </row>
    <row r="1724" spans="1:11" x14ac:dyDescent="0.3">
      <c r="A1724" s="18" t="s">
        <v>55</v>
      </c>
      <c r="B1724" s="18" t="s">
        <v>818</v>
      </c>
      <c r="C1724" s="18" t="s">
        <v>13</v>
      </c>
      <c r="D1724" s="18" t="s">
        <v>812</v>
      </c>
      <c r="E1724" s="18" t="s">
        <v>813</v>
      </c>
      <c r="F1724" s="18">
        <v>1194.52</v>
      </c>
      <c r="G1724" s="18">
        <v>1194.52</v>
      </c>
      <c r="H1724" s="18">
        <v>38181</v>
      </c>
      <c r="I1724" s="18">
        <v>691840</v>
      </c>
      <c r="J1724" s="18">
        <v>691.84</v>
      </c>
      <c r="K1724" s="18">
        <v>33.53</v>
      </c>
    </row>
    <row r="1725" spans="1:11" x14ac:dyDescent="0.3">
      <c r="A1725" s="18" t="s">
        <v>55</v>
      </c>
      <c r="B1725" s="18" t="s">
        <v>815</v>
      </c>
      <c r="C1725" s="18" t="s">
        <v>34</v>
      </c>
      <c r="D1725" s="18" t="s">
        <v>810</v>
      </c>
      <c r="E1725" s="18" t="s">
        <v>816</v>
      </c>
      <c r="F1725" s="18">
        <v>157071.4856392456</v>
      </c>
      <c r="G1725" s="18">
        <v>592.72258731790794</v>
      </c>
      <c r="H1725" s="18">
        <v>38181</v>
      </c>
      <c r="I1725" s="18">
        <v>691840</v>
      </c>
      <c r="J1725" s="18">
        <v>691.84</v>
      </c>
      <c r="K1725" s="18">
        <v>33.53</v>
      </c>
    </row>
    <row r="1726" spans="1:11" x14ac:dyDescent="0.3">
      <c r="A1726" s="18" t="s">
        <v>55</v>
      </c>
      <c r="B1726" s="18" t="s">
        <v>809</v>
      </c>
      <c r="C1726" s="18" t="s">
        <v>34</v>
      </c>
      <c r="D1726" s="18" t="s">
        <v>812</v>
      </c>
      <c r="E1726" s="18" t="s">
        <v>813</v>
      </c>
      <c r="F1726" s="18">
        <v>2288.2800000000002</v>
      </c>
      <c r="G1726" s="18">
        <v>2288.2800000000002</v>
      </c>
      <c r="H1726" s="18">
        <v>38181</v>
      </c>
      <c r="I1726" s="18">
        <v>691840</v>
      </c>
      <c r="J1726" s="18">
        <v>691.84</v>
      </c>
      <c r="K1726" s="18">
        <v>33.53</v>
      </c>
    </row>
    <row r="1727" spans="1:11" x14ac:dyDescent="0.3">
      <c r="A1727" s="18" t="s">
        <v>55</v>
      </c>
      <c r="B1727" s="18" t="s">
        <v>818</v>
      </c>
      <c r="C1727" s="18" t="s">
        <v>13</v>
      </c>
      <c r="D1727" s="18" t="s">
        <v>810</v>
      </c>
      <c r="E1727" s="18" t="s">
        <v>811</v>
      </c>
      <c r="F1727" s="18">
        <v>90915.635393777804</v>
      </c>
      <c r="G1727" s="18">
        <v>3246.9869783492072</v>
      </c>
      <c r="H1727" s="18">
        <v>38181</v>
      </c>
      <c r="I1727" s="18">
        <v>691840</v>
      </c>
      <c r="J1727" s="18">
        <v>691.84</v>
      </c>
      <c r="K1727" s="18">
        <v>33.53</v>
      </c>
    </row>
    <row r="1728" spans="1:11" x14ac:dyDescent="0.3">
      <c r="A1728" s="18" t="s">
        <v>55</v>
      </c>
      <c r="B1728" s="18" t="s">
        <v>814</v>
      </c>
      <c r="C1728" s="18" t="s">
        <v>13</v>
      </c>
      <c r="D1728" s="18" t="s">
        <v>817</v>
      </c>
      <c r="E1728" s="18" t="s">
        <v>816</v>
      </c>
      <c r="F1728" s="18">
        <v>929458.35</v>
      </c>
      <c r="G1728" s="18">
        <v>3507.39</v>
      </c>
      <c r="H1728" s="18">
        <v>38181</v>
      </c>
      <c r="I1728" s="18">
        <v>691840</v>
      </c>
      <c r="J1728" s="18">
        <v>691.84</v>
      </c>
      <c r="K1728" s="18">
        <v>33.53</v>
      </c>
    </row>
    <row r="1729" spans="1:11" x14ac:dyDescent="0.3">
      <c r="A1729" s="18" t="s">
        <v>55</v>
      </c>
      <c r="B1729" s="18" t="s">
        <v>818</v>
      </c>
      <c r="C1729" s="18" t="s">
        <v>34</v>
      </c>
      <c r="D1729" s="18" t="s">
        <v>817</v>
      </c>
      <c r="E1729" s="18" t="s">
        <v>811</v>
      </c>
      <c r="F1729" s="18">
        <v>128404.87810716183</v>
      </c>
      <c r="G1729" s="18">
        <v>4585.8885038272083</v>
      </c>
      <c r="H1729" s="18">
        <v>38181</v>
      </c>
      <c r="I1729" s="18">
        <v>691840</v>
      </c>
      <c r="J1729" s="18">
        <v>691.84</v>
      </c>
      <c r="K1729" s="18">
        <v>33.53</v>
      </c>
    </row>
    <row r="1730" spans="1:11" x14ac:dyDescent="0.3">
      <c r="A1730" s="18" t="s">
        <v>122</v>
      </c>
      <c r="B1730" s="18" t="s">
        <v>815</v>
      </c>
      <c r="C1730" s="18" t="s">
        <v>34</v>
      </c>
      <c r="D1730" s="18" t="s">
        <v>812</v>
      </c>
      <c r="E1730" s="18" t="s">
        <v>811</v>
      </c>
      <c r="F1730" s="18">
        <v>48221.599999999999</v>
      </c>
      <c r="G1730" s="18">
        <v>1722.2</v>
      </c>
      <c r="H1730" s="18">
        <v>95962</v>
      </c>
      <c r="I1730" s="18">
        <v>524720</v>
      </c>
      <c r="J1730" s="18">
        <v>524.72</v>
      </c>
      <c r="K1730" s="18">
        <v>49.55</v>
      </c>
    </row>
    <row r="1731" spans="1:11" x14ac:dyDescent="0.3">
      <c r="A1731" s="18" t="s">
        <v>122</v>
      </c>
      <c r="B1731" s="18" t="s">
        <v>809</v>
      </c>
      <c r="C1731" s="18" t="s">
        <v>23</v>
      </c>
      <c r="D1731" s="18" t="s">
        <v>817</v>
      </c>
      <c r="E1731" s="18" t="s">
        <v>811</v>
      </c>
      <c r="F1731" s="18">
        <v>135424.52000000002</v>
      </c>
      <c r="G1731" s="18">
        <v>4836.59</v>
      </c>
      <c r="H1731" s="18">
        <v>95962</v>
      </c>
      <c r="I1731" s="18">
        <v>524720</v>
      </c>
      <c r="J1731" s="18">
        <v>524.72</v>
      </c>
      <c r="K1731" s="18">
        <v>49.55</v>
      </c>
    </row>
    <row r="1732" spans="1:11" x14ac:dyDescent="0.3">
      <c r="A1732" s="18" t="s">
        <v>122</v>
      </c>
      <c r="B1732" s="18" t="s">
        <v>814</v>
      </c>
      <c r="C1732" s="18" t="s">
        <v>34</v>
      </c>
      <c r="D1732" s="18" t="s">
        <v>810</v>
      </c>
      <c r="E1732" s="18" t="s">
        <v>811</v>
      </c>
      <c r="F1732" s="18">
        <v>88357.92</v>
      </c>
      <c r="G1732" s="18">
        <v>3155.64</v>
      </c>
      <c r="H1732" s="18">
        <v>95962</v>
      </c>
      <c r="I1732" s="18">
        <v>524720</v>
      </c>
      <c r="J1732" s="18">
        <v>524.72</v>
      </c>
      <c r="K1732" s="18">
        <v>49.55</v>
      </c>
    </row>
    <row r="1733" spans="1:11" x14ac:dyDescent="0.3">
      <c r="A1733" s="18" t="s">
        <v>122</v>
      </c>
      <c r="B1733" s="18" t="s">
        <v>815</v>
      </c>
      <c r="C1733" s="18" t="s">
        <v>8</v>
      </c>
      <c r="D1733" s="18" t="s">
        <v>817</v>
      </c>
      <c r="E1733" s="18" t="s">
        <v>813</v>
      </c>
      <c r="F1733" s="18">
        <v>4871.4203091378122</v>
      </c>
      <c r="G1733" s="18">
        <v>4871.4203091378122</v>
      </c>
      <c r="H1733" s="18">
        <v>95962</v>
      </c>
      <c r="I1733" s="18">
        <v>524720</v>
      </c>
      <c r="J1733" s="18">
        <v>524.72</v>
      </c>
      <c r="K1733" s="18">
        <v>49.55</v>
      </c>
    </row>
    <row r="1734" spans="1:11" x14ac:dyDescent="0.3">
      <c r="A1734" s="18" t="s">
        <v>122</v>
      </c>
      <c r="B1734" s="18" t="s">
        <v>809</v>
      </c>
      <c r="C1734" s="18" t="s">
        <v>8</v>
      </c>
      <c r="D1734" s="18" t="s">
        <v>812</v>
      </c>
      <c r="E1734" s="18" t="s">
        <v>813</v>
      </c>
      <c r="F1734" s="18">
        <v>4191.3599999999997</v>
      </c>
      <c r="G1734" s="18">
        <v>4191.3599999999997</v>
      </c>
      <c r="H1734" s="18">
        <v>95962</v>
      </c>
      <c r="I1734" s="18">
        <v>524720</v>
      </c>
      <c r="J1734" s="18">
        <v>524.72</v>
      </c>
      <c r="K1734" s="18">
        <v>49.55</v>
      </c>
    </row>
    <row r="1735" spans="1:11" x14ac:dyDescent="0.3">
      <c r="A1735" s="18" t="s">
        <v>122</v>
      </c>
      <c r="B1735" s="18" t="s">
        <v>809</v>
      </c>
      <c r="C1735" s="18" t="s">
        <v>23</v>
      </c>
      <c r="D1735" s="18" t="s">
        <v>812</v>
      </c>
      <c r="E1735" s="18" t="s">
        <v>811</v>
      </c>
      <c r="F1735" s="18">
        <v>75972.906273065484</v>
      </c>
      <c r="G1735" s="18">
        <v>2713.3180811809102</v>
      </c>
      <c r="H1735" s="18">
        <v>95962</v>
      </c>
      <c r="I1735" s="18">
        <v>524720</v>
      </c>
      <c r="J1735" s="18">
        <v>524.72</v>
      </c>
      <c r="K1735" s="18">
        <v>49.55</v>
      </c>
    </row>
    <row r="1736" spans="1:11" x14ac:dyDescent="0.3">
      <c r="A1736" s="18" t="s">
        <v>122</v>
      </c>
      <c r="B1736" s="18" t="s">
        <v>12</v>
      </c>
      <c r="C1736" s="18" t="s">
        <v>13</v>
      </c>
      <c r="D1736" s="18" t="s">
        <v>817</v>
      </c>
      <c r="E1736" s="18" t="s">
        <v>816</v>
      </c>
      <c r="F1736" s="18">
        <v>435405.6</v>
      </c>
      <c r="G1736" s="18">
        <v>1643.04</v>
      </c>
      <c r="H1736" s="18">
        <v>95962</v>
      </c>
      <c r="I1736" s="18">
        <v>524720</v>
      </c>
      <c r="J1736" s="18">
        <v>524.72</v>
      </c>
      <c r="K1736" s="18">
        <v>49.55</v>
      </c>
    </row>
    <row r="1737" spans="1:11" x14ac:dyDescent="0.3">
      <c r="A1737" s="18" t="s">
        <v>122</v>
      </c>
      <c r="B1737" s="18" t="s">
        <v>818</v>
      </c>
      <c r="C1737" s="18" t="s">
        <v>34</v>
      </c>
      <c r="D1737" s="18" t="s">
        <v>817</v>
      </c>
      <c r="E1737" s="18" t="s">
        <v>811</v>
      </c>
      <c r="F1737" s="18">
        <v>123508.28</v>
      </c>
      <c r="G1737" s="18">
        <v>4411.01</v>
      </c>
      <c r="H1737" s="18">
        <v>95962</v>
      </c>
      <c r="I1737" s="18">
        <v>524720</v>
      </c>
      <c r="J1737" s="18">
        <v>524.72</v>
      </c>
      <c r="K1737" s="18">
        <v>49.55</v>
      </c>
    </row>
    <row r="1738" spans="1:11" x14ac:dyDescent="0.3">
      <c r="A1738" s="18" t="s">
        <v>122</v>
      </c>
      <c r="B1738" s="18" t="s">
        <v>809</v>
      </c>
      <c r="C1738" s="18" t="s">
        <v>34</v>
      </c>
      <c r="D1738" s="18" t="s">
        <v>812</v>
      </c>
      <c r="E1738" s="18" t="s">
        <v>811</v>
      </c>
      <c r="F1738" s="18">
        <v>111181.28</v>
      </c>
      <c r="G1738" s="18">
        <v>3970.76</v>
      </c>
      <c r="H1738" s="18">
        <v>95962</v>
      </c>
      <c r="I1738" s="18">
        <v>524720</v>
      </c>
      <c r="J1738" s="18">
        <v>524.72</v>
      </c>
      <c r="K1738" s="18">
        <v>49.55</v>
      </c>
    </row>
    <row r="1739" spans="1:11" x14ac:dyDescent="0.3">
      <c r="A1739" s="18" t="s">
        <v>122</v>
      </c>
      <c r="B1739" s="18" t="s">
        <v>815</v>
      </c>
      <c r="C1739" s="18" t="s">
        <v>8</v>
      </c>
      <c r="D1739" s="18" t="s">
        <v>812</v>
      </c>
      <c r="E1739" s="18" t="s">
        <v>813</v>
      </c>
      <c r="F1739" s="18">
        <v>2635.84</v>
      </c>
      <c r="G1739" s="18">
        <v>2635.84</v>
      </c>
      <c r="H1739" s="18">
        <v>95962</v>
      </c>
      <c r="I1739" s="18">
        <v>524720</v>
      </c>
      <c r="J1739" s="18">
        <v>524.72</v>
      </c>
      <c r="K1739" s="18">
        <v>49.55</v>
      </c>
    </row>
    <row r="1740" spans="1:11" x14ac:dyDescent="0.3">
      <c r="A1740" s="18" t="s">
        <v>122</v>
      </c>
      <c r="B1740" s="18" t="s">
        <v>12</v>
      </c>
      <c r="C1740" s="18" t="s">
        <v>34</v>
      </c>
      <c r="D1740" s="18" t="s">
        <v>817</v>
      </c>
      <c r="E1740" s="18" t="s">
        <v>811</v>
      </c>
      <c r="F1740" s="18">
        <v>50291.920000000006</v>
      </c>
      <c r="G1740" s="18">
        <v>1796.14</v>
      </c>
      <c r="H1740" s="18">
        <v>95962</v>
      </c>
      <c r="I1740" s="18">
        <v>524720</v>
      </c>
      <c r="J1740" s="18">
        <v>524.72</v>
      </c>
      <c r="K1740" s="18">
        <v>49.55</v>
      </c>
    </row>
    <row r="1741" spans="1:11" x14ac:dyDescent="0.3">
      <c r="A1741" s="18" t="s">
        <v>122</v>
      </c>
      <c r="B1741" s="18" t="s">
        <v>818</v>
      </c>
      <c r="C1741" s="18" t="s">
        <v>34</v>
      </c>
      <c r="D1741" s="18" t="s">
        <v>817</v>
      </c>
      <c r="E1741" s="18" t="s">
        <v>813</v>
      </c>
      <c r="F1741" s="18">
        <v>2626.92</v>
      </c>
      <c r="G1741" s="18">
        <v>2626.92</v>
      </c>
      <c r="H1741" s="18">
        <v>95962</v>
      </c>
      <c r="I1741" s="18">
        <v>524720</v>
      </c>
      <c r="J1741" s="18">
        <v>524.72</v>
      </c>
      <c r="K1741" s="18">
        <v>49.55</v>
      </c>
    </row>
    <row r="1742" spans="1:11" x14ac:dyDescent="0.3">
      <c r="A1742" s="18" t="s">
        <v>122</v>
      </c>
      <c r="B1742" s="18" t="s">
        <v>818</v>
      </c>
      <c r="C1742" s="18" t="s">
        <v>23</v>
      </c>
      <c r="D1742" s="18" t="s">
        <v>810</v>
      </c>
      <c r="E1742" s="18" t="s">
        <v>811</v>
      </c>
      <c r="F1742" s="18">
        <v>140715.14242224884</v>
      </c>
      <c r="G1742" s="18">
        <v>5025.5408007946016</v>
      </c>
      <c r="H1742" s="18">
        <v>95962</v>
      </c>
      <c r="I1742" s="18">
        <v>524720</v>
      </c>
      <c r="J1742" s="18">
        <v>524.72</v>
      </c>
      <c r="K1742" s="18">
        <v>49.55</v>
      </c>
    </row>
    <row r="1743" spans="1:11" x14ac:dyDescent="0.3">
      <c r="A1743" s="18" t="s">
        <v>122</v>
      </c>
      <c r="B1743" s="18" t="s">
        <v>815</v>
      </c>
      <c r="C1743" s="18" t="s">
        <v>34</v>
      </c>
      <c r="D1743" s="18" t="s">
        <v>810</v>
      </c>
      <c r="E1743" s="18" t="s">
        <v>816</v>
      </c>
      <c r="F1743" s="18">
        <v>1205239.3629914008</v>
      </c>
      <c r="G1743" s="18">
        <v>4548.0730678920781</v>
      </c>
      <c r="H1743" s="18">
        <v>95962</v>
      </c>
      <c r="I1743" s="18">
        <v>524720</v>
      </c>
      <c r="J1743" s="18">
        <v>524.72</v>
      </c>
      <c r="K1743" s="18">
        <v>49.55</v>
      </c>
    </row>
    <row r="1744" spans="1:11" x14ac:dyDescent="0.3">
      <c r="A1744" s="18" t="s">
        <v>122</v>
      </c>
      <c r="B1744" s="18" t="s">
        <v>818</v>
      </c>
      <c r="C1744" s="18" t="s">
        <v>13</v>
      </c>
      <c r="D1744" s="18" t="s">
        <v>810</v>
      </c>
      <c r="E1744" s="18" t="s">
        <v>811</v>
      </c>
      <c r="F1744" s="18">
        <v>137579.03965682915</v>
      </c>
      <c r="G1744" s="18">
        <v>4913.5371306010411</v>
      </c>
      <c r="H1744" s="18">
        <v>95962</v>
      </c>
      <c r="I1744" s="18">
        <v>524720</v>
      </c>
      <c r="J1744" s="18">
        <v>524.72</v>
      </c>
      <c r="K1744" s="18">
        <v>49.55</v>
      </c>
    </row>
    <row r="1745" spans="1:11" x14ac:dyDescent="0.3">
      <c r="A1745" s="18" t="s">
        <v>52</v>
      </c>
      <c r="B1745" s="18" t="s">
        <v>809</v>
      </c>
      <c r="C1745" s="18" t="s">
        <v>13</v>
      </c>
      <c r="D1745" s="18" t="s">
        <v>812</v>
      </c>
      <c r="E1745" s="18" t="s">
        <v>816</v>
      </c>
      <c r="F1745" s="18">
        <v>1095441.0999999999</v>
      </c>
      <c r="G1745" s="18">
        <v>4133.74</v>
      </c>
      <c r="H1745" s="18">
        <v>94949</v>
      </c>
      <c r="I1745" s="18">
        <v>9714760</v>
      </c>
      <c r="J1745" s="18">
        <v>9714.76</v>
      </c>
      <c r="K1745" s="18">
        <v>64.900000000000006</v>
      </c>
    </row>
    <row r="1746" spans="1:11" x14ac:dyDescent="0.3">
      <c r="A1746" s="18" t="s">
        <v>52</v>
      </c>
      <c r="B1746" s="18" t="s">
        <v>12</v>
      </c>
      <c r="C1746" s="18" t="s">
        <v>8</v>
      </c>
      <c r="D1746" s="18" t="s">
        <v>817</v>
      </c>
      <c r="E1746" s="18" t="s">
        <v>811</v>
      </c>
      <c r="F1746" s="18">
        <v>52006.252260691312</v>
      </c>
      <c r="G1746" s="18">
        <v>1857.3661521675469</v>
      </c>
      <c r="H1746" s="18">
        <v>94949</v>
      </c>
      <c r="I1746" s="18">
        <v>9714760</v>
      </c>
      <c r="J1746" s="18">
        <v>9714.76</v>
      </c>
      <c r="K1746" s="18">
        <v>64.900000000000006</v>
      </c>
    </row>
    <row r="1747" spans="1:11" x14ac:dyDescent="0.3">
      <c r="A1747" s="18" t="s">
        <v>52</v>
      </c>
      <c r="B1747" s="18" t="s">
        <v>815</v>
      </c>
      <c r="C1747" s="18" t="s">
        <v>34</v>
      </c>
      <c r="D1747" s="18" t="s">
        <v>817</v>
      </c>
      <c r="E1747" s="18" t="s">
        <v>813</v>
      </c>
      <c r="F1747" s="18">
        <v>2822.9423634992941</v>
      </c>
      <c r="G1747" s="18">
        <v>2822.9423634992941</v>
      </c>
      <c r="H1747" s="18">
        <v>94949</v>
      </c>
      <c r="I1747" s="18">
        <v>9714760</v>
      </c>
      <c r="J1747" s="18">
        <v>9714.76</v>
      </c>
      <c r="K1747" s="18">
        <v>64.900000000000006</v>
      </c>
    </row>
    <row r="1748" spans="1:11" x14ac:dyDescent="0.3">
      <c r="A1748" s="18" t="s">
        <v>52</v>
      </c>
      <c r="B1748" s="18" t="s">
        <v>814</v>
      </c>
      <c r="C1748" s="18" t="s">
        <v>34</v>
      </c>
      <c r="D1748" s="18" t="s">
        <v>817</v>
      </c>
      <c r="E1748" s="18" t="s">
        <v>816</v>
      </c>
      <c r="F1748" s="18">
        <v>999315</v>
      </c>
      <c r="G1748" s="18">
        <v>3771</v>
      </c>
      <c r="H1748" s="18">
        <v>94949</v>
      </c>
      <c r="I1748" s="18">
        <v>9714760</v>
      </c>
      <c r="J1748" s="18">
        <v>9714.76</v>
      </c>
      <c r="K1748" s="18">
        <v>64.900000000000006</v>
      </c>
    </row>
    <row r="1749" spans="1:11" x14ac:dyDescent="0.3">
      <c r="A1749" s="18" t="s">
        <v>52</v>
      </c>
      <c r="B1749" s="18" t="s">
        <v>815</v>
      </c>
      <c r="C1749" s="18" t="s">
        <v>8</v>
      </c>
      <c r="D1749" s="18" t="s">
        <v>817</v>
      </c>
      <c r="E1749" s="18" t="s">
        <v>813</v>
      </c>
      <c r="F1749" s="18">
        <v>4466.1000000000004</v>
      </c>
      <c r="G1749" s="18">
        <v>4466.1000000000004</v>
      </c>
      <c r="H1749" s="18">
        <v>94949</v>
      </c>
      <c r="I1749" s="18">
        <v>9714760</v>
      </c>
      <c r="J1749" s="18">
        <v>9714.76</v>
      </c>
      <c r="K1749" s="18">
        <v>64.900000000000006</v>
      </c>
    </row>
    <row r="1750" spans="1:11" x14ac:dyDescent="0.3">
      <c r="A1750" s="18" t="s">
        <v>52</v>
      </c>
      <c r="B1750" s="18" t="s">
        <v>814</v>
      </c>
      <c r="C1750" s="18" t="s">
        <v>23</v>
      </c>
      <c r="D1750" s="18" t="s">
        <v>810</v>
      </c>
      <c r="E1750" s="18" t="s">
        <v>816</v>
      </c>
      <c r="F1750" s="18">
        <v>473258.2</v>
      </c>
      <c r="G1750" s="18">
        <v>1785.88</v>
      </c>
      <c r="H1750" s="18">
        <v>94949</v>
      </c>
      <c r="I1750" s="18">
        <v>9714760</v>
      </c>
      <c r="J1750" s="18">
        <v>9714.76</v>
      </c>
      <c r="K1750" s="18">
        <v>64.900000000000006</v>
      </c>
    </row>
    <row r="1751" spans="1:11" x14ac:dyDescent="0.3">
      <c r="A1751" s="18" t="s">
        <v>52</v>
      </c>
      <c r="B1751" s="18" t="s">
        <v>815</v>
      </c>
      <c r="C1751" s="18" t="s">
        <v>34</v>
      </c>
      <c r="D1751" s="18" t="s">
        <v>817</v>
      </c>
      <c r="E1751" s="18" t="s">
        <v>811</v>
      </c>
      <c r="F1751" s="18">
        <v>89399.8</v>
      </c>
      <c r="G1751" s="18">
        <v>3192.85</v>
      </c>
      <c r="H1751" s="18">
        <v>94949</v>
      </c>
      <c r="I1751" s="18">
        <v>9714760</v>
      </c>
      <c r="J1751" s="18">
        <v>9714.76</v>
      </c>
      <c r="K1751" s="18">
        <v>64.900000000000006</v>
      </c>
    </row>
    <row r="1752" spans="1:11" x14ac:dyDescent="0.3">
      <c r="A1752" s="18" t="s">
        <v>52</v>
      </c>
      <c r="B1752" s="18" t="s">
        <v>12</v>
      </c>
      <c r="C1752" s="18" t="s">
        <v>13</v>
      </c>
      <c r="D1752" s="18" t="s">
        <v>810</v>
      </c>
      <c r="E1752" s="18" t="s">
        <v>811</v>
      </c>
      <c r="F1752" s="18">
        <v>22528.240000000002</v>
      </c>
      <c r="G1752" s="18">
        <v>804.58</v>
      </c>
      <c r="H1752" s="18">
        <v>94949</v>
      </c>
      <c r="I1752" s="18">
        <v>9714760</v>
      </c>
      <c r="J1752" s="18">
        <v>9714.76</v>
      </c>
      <c r="K1752" s="18">
        <v>64.900000000000006</v>
      </c>
    </row>
    <row r="1753" spans="1:11" x14ac:dyDescent="0.3">
      <c r="A1753" s="18" t="s">
        <v>52</v>
      </c>
      <c r="B1753" s="18" t="s">
        <v>814</v>
      </c>
      <c r="C1753" s="18" t="s">
        <v>23</v>
      </c>
      <c r="D1753" s="18" t="s">
        <v>812</v>
      </c>
      <c r="E1753" s="18" t="s">
        <v>811</v>
      </c>
      <c r="F1753" s="18">
        <v>104661.76000000001</v>
      </c>
      <c r="G1753" s="18">
        <v>3737.92</v>
      </c>
      <c r="H1753" s="18">
        <v>94949</v>
      </c>
      <c r="I1753" s="18">
        <v>9714760</v>
      </c>
      <c r="J1753" s="18">
        <v>9714.76</v>
      </c>
      <c r="K1753" s="18">
        <v>64.900000000000006</v>
      </c>
    </row>
    <row r="1754" spans="1:11" x14ac:dyDescent="0.3">
      <c r="A1754" s="18" t="s">
        <v>52</v>
      </c>
      <c r="B1754" s="18" t="s">
        <v>12</v>
      </c>
      <c r="C1754" s="18" t="s">
        <v>8</v>
      </c>
      <c r="D1754" s="18" t="s">
        <v>817</v>
      </c>
      <c r="E1754" s="18" t="s">
        <v>811</v>
      </c>
      <c r="F1754" s="18">
        <v>130851.28</v>
      </c>
      <c r="G1754" s="18">
        <v>4673.26</v>
      </c>
      <c r="H1754" s="18">
        <v>94949</v>
      </c>
      <c r="I1754" s="18">
        <v>9714760</v>
      </c>
      <c r="J1754" s="18">
        <v>9714.76</v>
      </c>
      <c r="K1754" s="18">
        <v>64.900000000000006</v>
      </c>
    </row>
    <row r="1755" spans="1:11" x14ac:dyDescent="0.3">
      <c r="A1755" s="18" t="s">
        <v>52</v>
      </c>
      <c r="B1755" s="18" t="s">
        <v>814</v>
      </c>
      <c r="C1755" s="18" t="s">
        <v>23</v>
      </c>
      <c r="D1755" s="18" t="s">
        <v>817</v>
      </c>
      <c r="E1755" s="18" t="s">
        <v>811</v>
      </c>
      <c r="F1755" s="18">
        <v>33630.788256042855</v>
      </c>
      <c r="G1755" s="18">
        <v>1201.099580572959</v>
      </c>
      <c r="H1755" s="18">
        <v>94949</v>
      </c>
      <c r="I1755" s="18">
        <v>9714760</v>
      </c>
      <c r="J1755" s="18">
        <v>9714.76</v>
      </c>
      <c r="K1755" s="18">
        <v>64.900000000000006</v>
      </c>
    </row>
    <row r="1756" spans="1:11" x14ac:dyDescent="0.3">
      <c r="A1756" s="18" t="s">
        <v>52</v>
      </c>
      <c r="B1756" s="18" t="s">
        <v>818</v>
      </c>
      <c r="C1756" s="18" t="s">
        <v>13</v>
      </c>
      <c r="D1756" s="18" t="s">
        <v>812</v>
      </c>
      <c r="E1756" s="18" t="s">
        <v>811</v>
      </c>
      <c r="F1756" s="18">
        <v>124037.48</v>
      </c>
      <c r="G1756" s="18">
        <v>4429.91</v>
      </c>
      <c r="H1756" s="18">
        <v>94949</v>
      </c>
      <c r="I1756" s="18">
        <v>9714760</v>
      </c>
      <c r="J1756" s="18">
        <v>9714.76</v>
      </c>
      <c r="K1756" s="18">
        <v>64.900000000000006</v>
      </c>
    </row>
    <row r="1757" spans="1:11" x14ac:dyDescent="0.3">
      <c r="A1757" s="18" t="s">
        <v>52</v>
      </c>
      <c r="B1757" s="18" t="s">
        <v>814</v>
      </c>
      <c r="C1757" s="18" t="s">
        <v>34</v>
      </c>
      <c r="D1757" s="18" t="s">
        <v>812</v>
      </c>
      <c r="E1757" s="18" t="s">
        <v>816</v>
      </c>
      <c r="F1757" s="18">
        <v>1318517.6736653659</v>
      </c>
      <c r="G1757" s="18">
        <v>4975.5383911900599</v>
      </c>
      <c r="H1757" s="18">
        <v>94949</v>
      </c>
      <c r="I1757" s="18">
        <v>9714760</v>
      </c>
      <c r="J1757" s="18">
        <v>9714.76</v>
      </c>
      <c r="K1757" s="18">
        <v>64.900000000000006</v>
      </c>
    </row>
    <row r="1758" spans="1:11" x14ac:dyDescent="0.3">
      <c r="A1758" s="18" t="s">
        <v>52</v>
      </c>
      <c r="B1758" s="18" t="s">
        <v>12</v>
      </c>
      <c r="C1758" s="18" t="s">
        <v>34</v>
      </c>
      <c r="D1758" s="18" t="s">
        <v>817</v>
      </c>
      <c r="E1758" s="18" t="s">
        <v>813</v>
      </c>
      <c r="F1758" s="18">
        <v>1004.91</v>
      </c>
      <c r="G1758" s="18">
        <v>1004.91</v>
      </c>
      <c r="H1758" s="18">
        <v>94949</v>
      </c>
      <c r="I1758" s="18">
        <v>9714760</v>
      </c>
      <c r="J1758" s="18">
        <v>9714.76</v>
      </c>
      <c r="K1758" s="18">
        <v>64.900000000000006</v>
      </c>
    </row>
    <row r="1759" spans="1:11" x14ac:dyDescent="0.3">
      <c r="A1759" s="18" t="s">
        <v>52</v>
      </c>
      <c r="B1759" s="18" t="s">
        <v>814</v>
      </c>
      <c r="C1759" s="18" t="s">
        <v>23</v>
      </c>
      <c r="D1759" s="18" t="s">
        <v>812</v>
      </c>
      <c r="E1759" s="18" t="s">
        <v>816</v>
      </c>
      <c r="F1759" s="18">
        <v>970098.75</v>
      </c>
      <c r="G1759" s="18">
        <v>3660.75</v>
      </c>
      <c r="H1759" s="18">
        <v>94949</v>
      </c>
      <c r="I1759" s="18">
        <v>9714760</v>
      </c>
      <c r="J1759" s="18">
        <v>9714.76</v>
      </c>
      <c r="K1759" s="18">
        <v>64.900000000000006</v>
      </c>
    </row>
    <row r="1760" spans="1:11" x14ac:dyDescent="0.3">
      <c r="A1760" s="18" t="s">
        <v>92</v>
      </c>
      <c r="B1760" s="18" t="s">
        <v>12</v>
      </c>
      <c r="C1760" s="18" t="s">
        <v>13</v>
      </c>
      <c r="D1760" s="18" t="s">
        <v>817</v>
      </c>
      <c r="E1760" s="18" t="s">
        <v>813</v>
      </c>
      <c r="F1760" s="18">
        <v>569.39</v>
      </c>
      <c r="G1760" s="18">
        <v>569.39</v>
      </c>
      <c r="H1760" s="18">
        <v>18726</v>
      </c>
      <c r="I1760" s="18">
        <v>5099540</v>
      </c>
      <c r="J1760" s="18">
        <v>5099.54</v>
      </c>
      <c r="K1760" s="18">
        <v>71.05</v>
      </c>
    </row>
    <row r="1761" spans="1:11" x14ac:dyDescent="0.3">
      <c r="A1761" s="18" t="s">
        <v>92</v>
      </c>
      <c r="B1761" s="18" t="s">
        <v>815</v>
      </c>
      <c r="C1761" s="18" t="s">
        <v>34</v>
      </c>
      <c r="D1761" s="18" t="s">
        <v>810</v>
      </c>
      <c r="E1761" s="18" t="s">
        <v>816</v>
      </c>
      <c r="F1761" s="18">
        <v>347971.5</v>
      </c>
      <c r="G1761" s="18">
        <v>1313.1</v>
      </c>
      <c r="H1761" s="18">
        <v>18726</v>
      </c>
      <c r="I1761" s="18">
        <v>5099540</v>
      </c>
      <c r="J1761" s="18">
        <v>5099.54</v>
      </c>
      <c r="K1761" s="18">
        <v>71.05</v>
      </c>
    </row>
    <row r="1762" spans="1:11" x14ac:dyDescent="0.3">
      <c r="A1762" s="18" t="s">
        <v>92</v>
      </c>
      <c r="B1762" s="18" t="s">
        <v>818</v>
      </c>
      <c r="C1762" s="18" t="s">
        <v>13</v>
      </c>
      <c r="D1762" s="18" t="s">
        <v>810</v>
      </c>
      <c r="E1762" s="18" t="s">
        <v>816</v>
      </c>
      <c r="F1762" s="18">
        <v>916314.35</v>
      </c>
      <c r="G1762" s="18">
        <v>3457.79</v>
      </c>
      <c r="H1762" s="18">
        <v>18726</v>
      </c>
      <c r="I1762" s="18">
        <v>5099540</v>
      </c>
      <c r="J1762" s="18">
        <v>5099.54</v>
      </c>
      <c r="K1762" s="18">
        <v>71.05</v>
      </c>
    </row>
    <row r="1763" spans="1:11" x14ac:dyDescent="0.3">
      <c r="A1763" s="18" t="s">
        <v>92</v>
      </c>
      <c r="B1763" s="18" t="s">
        <v>814</v>
      </c>
      <c r="C1763" s="18" t="s">
        <v>34</v>
      </c>
      <c r="D1763" s="18" t="s">
        <v>810</v>
      </c>
      <c r="E1763" s="18" t="s">
        <v>811</v>
      </c>
      <c r="F1763" s="18">
        <v>139741.28</v>
      </c>
      <c r="G1763" s="18">
        <v>4990.76</v>
      </c>
      <c r="H1763" s="18">
        <v>18726</v>
      </c>
      <c r="I1763" s="18">
        <v>5099540</v>
      </c>
      <c r="J1763" s="18">
        <v>5099.54</v>
      </c>
      <c r="K1763" s="18">
        <v>71.05</v>
      </c>
    </row>
    <row r="1764" spans="1:11" x14ac:dyDescent="0.3">
      <c r="A1764" s="18" t="s">
        <v>92</v>
      </c>
      <c r="B1764" s="18" t="s">
        <v>12</v>
      </c>
      <c r="C1764" s="18" t="s">
        <v>13</v>
      </c>
      <c r="D1764" s="18" t="s">
        <v>810</v>
      </c>
      <c r="E1764" s="18" t="s">
        <v>811</v>
      </c>
      <c r="F1764" s="18">
        <v>8421</v>
      </c>
      <c r="G1764" s="18">
        <v>300.75</v>
      </c>
      <c r="H1764" s="18">
        <v>18726</v>
      </c>
      <c r="I1764" s="18">
        <v>5099540</v>
      </c>
      <c r="J1764" s="18">
        <v>5099.54</v>
      </c>
      <c r="K1764" s="18">
        <v>71.05</v>
      </c>
    </row>
    <row r="1765" spans="1:11" x14ac:dyDescent="0.3">
      <c r="A1765" s="18" t="s">
        <v>92</v>
      </c>
      <c r="B1765" s="18" t="s">
        <v>815</v>
      </c>
      <c r="C1765" s="18" t="s">
        <v>23</v>
      </c>
      <c r="D1765" s="18" t="s">
        <v>812</v>
      </c>
      <c r="E1765" s="18" t="s">
        <v>816</v>
      </c>
      <c r="F1765" s="18">
        <v>835635.20529218612</v>
      </c>
      <c r="G1765" s="18">
        <v>3153.3403973290042</v>
      </c>
      <c r="H1765" s="18">
        <v>18726</v>
      </c>
      <c r="I1765" s="18">
        <v>5099540</v>
      </c>
      <c r="J1765" s="18">
        <v>5099.54</v>
      </c>
      <c r="K1765" s="18">
        <v>71.05</v>
      </c>
    </row>
    <row r="1766" spans="1:11" x14ac:dyDescent="0.3">
      <c r="A1766" s="18" t="s">
        <v>92</v>
      </c>
      <c r="B1766" s="18" t="s">
        <v>12</v>
      </c>
      <c r="C1766" s="18" t="s">
        <v>8</v>
      </c>
      <c r="D1766" s="18" t="s">
        <v>810</v>
      </c>
      <c r="E1766" s="18" t="s">
        <v>816</v>
      </c>
      <c r="F1766" s="18">
        <v>1198864.466542887</v>
      </c>
      <c r="G1766" s="18">
        <v>4524.0168548788188</v>
      </c>
      <c r="H1766" s="18">
        <v>18726</v>
      </c>
      <c r="I1766" s="18">
        <v>5099540</v>
      </c>
      <c r="J1766" s="18">
        <v>5099.54</v>
      </c>
      <c r="K1766" s="18">
        <v>71.05</v>
      </c>
    </row>
    <row r="1767" spans="1:11" x14ac:dyDescent="0.3">
      <c r="A1767" s="18" t="s">
        <v>92</v>
      </c>
      <c r="B1767" s="18" t="s">
        <v>12</v>
      </c>
      <c r="C1767" s="18" t="s">
        <v>8</v>
      </c>
      <c r="D1767" s="18" t="s">
        <v>810</v>
      </c>
      <c r="E1767" s="18" t="s">
        <v>816</v>
      </c>
      <c r="F1767" s="18">
        <v>807171.45</v>
      </c>
      <c r="G1767" s="18">
        <v>3045.93</v>
      </c>
      <c r="H1767" s="18">
        <v>18726</v>
      </c>
      <c r="I1767" s="18">
        <v>5099540</v>
      </c>
      <c r="J1767" s="18">
        <v>5099.54</v>
      </c>
      <c r="K1767" s="18">
        <v>71.05</v>
      </c>
    </row>
    <row r="1768" spans="1:11" x14ac:dyDescent="0.3">
      <c r="A1768" s="18" t="s">
        <v>163</v>
      </c>
      <c r="B1768" s="18" t="s">
        <v>809</v>
      </c>
      <c r="C1768" s="18" t="s">
        <v>34</v>
      </c>
      <c r="D1768" s="18" t="s">
        <v>817</v>
      </c>
      <c r="E1768" s="18" t="s">
        <v>813</v>
      </c>
      <c r="F1768" s="18">
        <v>1827.8</v>
      </c>
      <c r="G1768" s="18">
        <v>1827.8</v>
      </c>
      <c r="H1768" s="18">
        <v>87482</v>
      </c>
      <c r="I1768" s="18">
        <v>2231740</v>
      </c>
      <c r="J1768" s="18">
        <v>2231.7399999999998</v>
      </c>
      <c r="K1768" s="18">
        <v>45.43</v>
      </c>
    </row>
    <row r="1769" spans="1:11" x14ac:dyDescent="0.3">
      <c r="A1769" s="18" t="s">
        <v>163</v>
      </c>
      <c r="B1769" s="18" t="s">
        <v>814</v>
      </c>
      <c r="C1769" s="18" t="s">
        <v>13</v>
      </c>
      <c r="D1769" s="18" t="s">
        <v>817</v>
      </c>
      <c r="E1769" s="18" t="s">
        <v>816</v>
      </c>
      <c r="F1769" s="18">
        <v>1355655.3261283326</v>
      </c>
      <c r="G1769" s="18">
        <v>5115.6804759559718</v>
      </c>
      <c r="H1769" s="18">
        <v>87482</v>
      </c>
      <c r="I1769" s="18">
        <v>2231740</v>
      </c>
      <c r="J1769" s="18">
        <v>2231.7399999999998</v>
      </c>
      <c r="K1769" s="18">
        <v>45.43</v>
      </c>
    </row>
    <row r="1770" spans="1:11" x14ac:dyDescent="0.3">
      <c r="A1770" s="18" t="s">
        <v>163</v>
      </c>
      <c r="B1770" s="18" t="s">
        <v>815</v>
      </c>
      <c r="C1770" s="18" t="s">
        <v>8</v>
      </c>
      <c r="D1770" s="18" t="s">
        <v>817</v>
      </c>
      <c r="E1770" s="18" t="s">
        <v>811</v>
      </c>
      <c r="F1770" s="18">
        <v>77668.08</v>
      </c>
      <c r="G1770" s="18">
        <v>2773.86</v>
      </c>
      <c r="H1770" s="18">
        <v>87482</v>
      </c>
      <c r="I1770" s="18">
        <v>2231740</v>
      </c>
      <c r="J1770" s="18">
        <v>2231.7399999999998</v>
      </c>
      <c r="K1770" s="18">
        <v>45.43</v>
      </c>
    </row>
    <row r="1771" spans="1:11" x14ac:dyDescent="0.3">
      <c r="A1771" s="18" t="s">
        <v>163</v>
      </c>
      <c r="B1771" s="18" t="s">
        <v>815</v>
      </c>
      <c r="C1771" s="18" t="s">
        <v>13</v>
      </c>
      <c r="D1771" s="18" t="s">
        <v>812</v>
      </c>
      <c r="E1771" s="18" t="s">
        <v>816</v>
      </c>
      <c r="F1771" s="18">
        <v>162502.47220247559</v>
      </c>
      <c r="G1771" s="18">
        <v>613.2168762357569</v>
      </c>
      <c r="H1771" s="18">
        <v>87482</v>
      </c>
      <c r="I1771" s="18">
        <v>2231740</v>
      </c>
      <c r="J1771" s="18">
        <v>2231.7399999999998</v>
      </c>
      <c r="K1771" s="18">
        <v>45.43</v>
      </c>
    </row>
    <row r="1772" spans="1:11" x14ac:dyDescent="0.3">
      <c r="A1772" s="18" t="s">
        <v>163</v>
      </c>
      <c r="B1772" s="18" t="s">
        <v>814</v>
      </c>
      <c r="C1772" s="18" t="s">
        <v>8</v>
      </c>
      <c r="D1772" s="18" t="s">
        <v>810</v>
      </c>
      <c r="E1772" s="18" t="s">
        <v>816</v>
      </c>
      <c r="F1772" s="18">
        <v>456473.1</v>
      </c>
      <c r="G1772" s="18">
        <v>1722.54</v>
      </c>
      <c r="H1772" s="18">
        <v>87482</v>
      </c>
      <c r="I1772" s="18">
        <v>2231740</v>
      </c>
      <c r="J1772" s="18">
        <v>2231.7399999999998</v>
      </c>
      <c r="K1772" s="18">
        <v>45.43</v>
      </c>
    </row>
    <row r="1773" spans="1:11" x14ac:dyDescent="0.3">
      <c r="A1773" s="18" t="s">
        <v>163</v>
      </c>
      <c r="B1773" s="18" t="s">
        <v>818</v>
      </c>
      <c r="C1773" s="18" t="s">
        <v>34</v>
      </c>
      <c r="D1773" s="18" t="s">
        <v>810</v>
      </c>
      <c r="E1773" s="18" t="s">
        <v>813</v>
      </c>
      <c r="F1773" s="18">
        <v>1867.58</v>
      </c>
      <c r="G1773" s="18">
        <v>1867.58</v>
      </c>
      <c r="H1773" s="18">
        <v>87482</v>
      </c>
      <c r="I1773" s="18">
        <v>2231740</v>
      </c>
      <c r="J1773" s="18">
        <v>2231.7399999999998</v>
      </c>
      <c r="K1773" s="18">
        <v>45.43</v>
      </c>
    </row>
    <row r="1774" spans="1:11" x14ac:dyDescent="0.3">
      <c r="A1774" s="18" t="s">
        <v>163</v>
      </c>
      <c r="B1774" s="18" t="s">
        <v>809</v>
      </c>
      <c r="C1774" s="18" t="s">
        <v>13</v>
      </c>
      <c r="D1774" s="18" t="s">
        <v>817</v>
      </c>
      <c r="E1774" s="18" t="s">
        <v>811</v>
      </c>
      <c r="F1774" s="18">
        <v>26067.16</v>
      </c>
      <c r="G1774" s="18">
        <v>930.97</v>
      </c>
      <c r="H1774" s="18">
        <v>87482</v>
      </c>
      <c r="I1774" s="18">
        <v>2231740</v>
      </c>
      <c r="J1774" s="18">
        <v>2231.7399999999998</v>
      </c>
      <c r="K1774" s="18">
        <v>45.43</v>
      </c>
    </row>
    <row r="1775" spans="1:11" x14ac:dyDescent="0.3">
      <c r="A1775" s="18" t="s">
        <v>163</v>
      </c>
      <c r="B1775" s="18" t="s">
        <v>12</v>
      </c>
      <c r="C1775" s="18" t="s">
        <v>34</v>
      </c>
      <c r="D1775" s="18" t="s">
        <v>810</v>
      </c>
      <c r="E1775" s="18" t="s">
        <v>816</v>
      </c>
      <c r="F1775" s="18">
        <v>520083.69999999995</v>
      </c>
      <c r="G1775" s="18">
        <v>1962.58</v>
      </c>
      <c r="H1775" s="18">
        <v>87482</v>
      </c>
      <c r="I1775" s="18">
        <v>2231740</v>
      </c>
      <c r="J1775" s="18">
        <v>2231.7399999999998</v>
      </c>
      <c r="K1775" s="18">
        <v>45.43</v>
      </c>
    </row>
    <row r="1776" spans="1:11" x14ac:dyDescent="0.3">
      <c r="A1776" s="18" t="s">
        <v>163</v>
      </c>
      <c r="B1776" s="18" t="s">
        <v>818</v>
      </c>
      <c r="C1776" s="18" t="s">
        <v>13</v>
      </c>
      <c r="D1776" s="18" t="s">
        <v>812</v>
      </c>
      <c r="E1776" s="18" t="s">
        <v>813</v>
      </c>
      <c r="F1776" s="18">
        <v>2876.13</v>
      </c>
      <c r="G1776" s="18">
        <v>2876.13</v>
      </c>
      <c r="H1776" s="18">
        <v>87482</v>
      </c>
      <c r="I1776" s="18">
        <v>2231740</v>
      </c>
      <c r="J1776" s="18">
        <v>2231.7399999999998</v>
      </c>
      <c r="K1776" s="18">
        <v>45.43</v>
      </c>
    </row>
    <row r="1777" spans="1:11" x14ac:dyDescent="0.3">
      <c r="A1777" s="18" t="s">
        <v>163</v>
      </c>
      <c r="B1777" s="18" t="s">
        <v>815</v>
      </c>
      <c r="C1777" s="18" t="s">
        <v>23</v>
      </c>
      <c r="D1777" s="18" t="s">
        <v>810</v>
      </c>
      <c r="E1777" s="18" t="s">
        <v>816</v>
      </c>
      <c r="F1777" s="18">
        <v>61257.4</v>
      </c>
      <c r="G1777" s="18">
        <v>231.16</v>
      </c>
      <c r="H1777" s="18">
        <v>87482</v>
      </c>
      <c r="I1777" s="18">
        <v>2231740</v>
      </c>
      <c r="J1777" s="18">
        <v>2231.7399999999998</v>
      </c>
      <c r="K1777" s="18">
        <v>45.43</v>
      </c>
    </row>
    <row r="1778" spans="1:11" x14ac:dyDescent="0.3">
      <c r="A1778" s="18" t="s">
        <v>163</v>
      </c>
      <c r="B1778" s="18" t="s">
        <v>815</v>
      </c>
      <c r="C1778" s="18" t="s">
        <v>23</v>
      </c>
      <c r="D1778" s="18" t="s">
        <v>812</v>
      </c>
      <c r="E1778" s="18" t="s">
        <v>811</v>
      </c>
      <c r="F1778" s="18">
        <v>111056.68</v>
      </c>
      <c r="G1778" s="18">
        <v>3966.31</v>
      </c>
      <c r="H1778" s="18">
        <v>87482</v>
      </c>
      <c r="I1778" s="18">
        <v>2231740</v>
      </c>
      <c r="J1778" s="18">
        <v>2231.7399999999998</v>
      </c>
      <c r="K1778" s="18">
        <v>45.43</v>
      </c>
    </row>
    <row r="1779" spans="1:11" x14ac:dyDescent="0.3">
      <c r="A1779" s="18" t="s">
        <v>163</v>
      </c>
      <c r="B1779" s="18" t="s">
        <v>815</v>
      </c>
      <c r="C1779" s="18" t="s">
        <v>23</v>
      </c>
      <c r="D1779" s="18" t="s">
        <v>812</v>
      </c>
      <c r="E1779" s="18" t="s">
        <v>811</v>
      </c>
      <c r="F1779" s="18">
        <v>62245.400000000009</v>
      </c>
      <c r="G1779" s="18">
        <v>2223.0500000000002</v>
      </c>
      <c r="H1779" s="18">
        <v>87482</v>
      </c>
      <c r="I1779" s="18">
        <v>2231740</v>
      </c>
      <c r="J1779" s="18">
        <v>2231.7399999999998</v>
      </c>
      <c r="K1779" s="18">
        <v>45.43</v>
      </c>
    </row>
    <row r="1780" spans="1:11" x14ac:dyDescent="0.3">
      <c r="A1780" s="18" t="s">
        <v>187</v>
      </c>
      <c r="B1780" s="18" t="s">
        <v>814</v>
      </c>
      <c r="C1780" s="18" t="s">
        <v>13</v>
      </c>
      <c r="D1780" s="18" t="s">
        <v>817</v>
      </c>
      <c r="E1780" s="18" t="s">
        <v>813</v>
      </c>
      <c r="F1780" s="18">
        <v>1935.29569129775</v>
      </c>
      <c r="G1780" s="18">
        <v>1935.29569129775</v>
      </c>
      <c r="H1780" s="18">
        <v>94861</v>
      </c>
      <c r="I1780" s="18">
        <v>8363570</v>
      </c>
      <c r="J1780" s="18">
        <v>8363.57</v>
      </c>
      <c r="K1780" s="18">
        <v>90.29</v>
      </c>
    </row>
    <row r="1781" spans="1:11" x14ac:dyDescent="0.3">
      <c r="A1781" s="18" t="s">
        <v>187</v>
      </c>
      <c r="B1781" s="18" t="s">
        <v>809</v>
      </c>
      <c r="C1781" s="18" t="s">
        <v>23</v>
      </c>
      <c r="D1781" s="18" t="s">
        <v>817</v>
      </c>
      <c r="E1781" s="18" t="s">
        <v>816</v>
      </c>
      <c r="F1781" s="18">
        <v>279508.75</v>
      </c>
      <c r="G1781" s="18">
        <v>1054.75</v>
      </c>
      <c r="H1781" s="18">
        <v>94861</v>
      </c>
      <c r="I1781" s="18">
        <v>8363570</v>
      </c>
      <c r="J1781" s="18">
        <v>8363.57</v>
      </c>
      <c r="K1781" s="18">
        <v>90.29</v>
      </c>
    </row>
    <row r="1782" spans="1:11" x14ac:dyDescent="0.3">
      <c r="A1782" s="18" t="s">
        <v>219</v>
      </c>
      <c r="B1782" s="18" t="s">
        <v>815</v>
      </c>
      <c r="C1782" s="18" t="s">
        <v>8</v>
      </c>
      <c r="D1782" s="18" t="s">
        <v>817</v>
      </c>
      <c r="E1782" s="18" t="s">
        <v>811</v>
      </c>
      <c r="F1782" s="18">
        <v>124256.72</v>
      </c>
      <c r="G1782" s="18">
        <v>4437.74</v>
      </c>
      <c r="H1782" s="18">
        <v>84524</v>
      </c>
      <c r="I1782" s="18">
        <v>9350110</v>
      </c>
      <c r="J1782" s="18">
        <v>9350.11</v>
      </c>
      <c r="K1782" s="18">
        <v>27.53</v>
      </c>
    </row>
    <row r="1783" spans="1:11" x14ac:dyDescent="0.3">
      <c r="A1783" s="18" t="s">
        <v>219</v>
      </c>
      <c r="B1783" s="18" t="s">
        <v>815</v>
      </c>
      <c r="C1783" s="18" t="s">
        <v>8</v>
      </c>
      <c r="D1783" s="18" t="s">
        <v>810</v>
      </c>
      <c r="E1783" s="18" t="s">
        <v>813</v>
      </c>
      <c r="F1783" s="18">
        <v>2151.91</v>
      </c>
      <c r="G1783" s="18">
        <v>2151.91</v>
      </c>
      <c r="H1783" s="18">
        <v>84524</v>
      </c>
      <c r="I1783" s="18">
        <v>9350110</v>
      </c>
      <c r="J1783" s="18">
        <v>9350.11</v>
      </c>
      <c r="K1783" s="18">
        <v>27.53</v>
      </c>
    </row>
    <row r="1784" spans="1:11" x14ac:dyDescent="0.3">
      <c r="A1784" s="18" t="s">
        <v>219</v>
      </c>
      <c r="B1784" s="18" t="s">
        <v>815</v>
      </c>
      <c r="C1784" s="18" t="s">
        <v>34</v>
      </c>
      <c r="D1784" s="18" t="s">
        <v>817</v>
      </c>
      <c r="E1784" s="18" t="s">
        <v>816</v>
      </c>
      <c r="F1784" s="18">
        <v>884702.5</v>
      </c>
      <c r="G1784" s="18">
        <v>3338.5</v>
      </c>
      <c r="H1784" s="18">
        <v>84524</v>
      </c>
      <c r="I1784" s="18">
        <v>9350110</v>
      </c>
      <c r="J1784" s="18">
        <v>9350.11</v>
      </c>
      <c r="K1784" s="18">
        <v>27.53</v>
      </c>
    </row>
    <row r="1785" spans="1:11" x14ac:dyDescent="0.3">
      <c r="A1785" s="18" t="s">
        <v>219</v>
      </c>
      <c r="B1785" s="18" t="s">
        <v>815</v>
      </c>
      <c r="C1785" s="18" t="s">
        <v>34</v>
      </c>
      <c r="D1785" s="18" t="s">
        <v>810</v>
      </c>
      <c r="E1785" s="18" t="s">
        <v>811</v>
      </c>
      <c r="F1785" s="18">
        <v>121462.59999999999</v>
      </c>
      <c r="G1785" s="18">
        <v>4337.95</v>
      </c>
      <c r="H1785" s="18">
        <v>84524</v>
      </c>
      <c r="I1785" s="18">
        <v>9350110</v>
      </c>
      <c r="J1785" s="18">
        <v>9350.11</v>
      </c>
      <c r="K1785" s="18">
        <v>27.53</v>
      </c>
    </row>
    <row r="1786" spans="1:11" x14ac:dyDescent="0.3">
      <c r="A1786" s="18" t="s">
        <v>219</v>
      </c>
      <c r="B1786" s="18" t="s">
        <v>818</v>
      </c>
      <c r="C1786" s="18" t="s">
        <v>13</v>
      </c>
      <c r="D1786" s="18" t="s">
        <v>810</v>
      </c>
      <c r="E1786" s="18" t="s">
        <v>813</v>
      </c>
      <c r="F1786" s="18">
        <v>4684.57</v>
      </c>
      <c r="G1786" s="18">
        <v>4684.57</v>
      </c>
      <c r="H1786" s="18">
        <v>84524</v>
      </c>
      <c r="I1786" s="18">
        <v>9350110</v>
      </c>
      <c r="J1786" s="18">
        <v>9350.11</v>
      </c>
      <c r="K1786" s="18">
        <v>27.53</v>
      </c>
    </row>
    <row r="1787" spans="1:11" x14ac:dyDescent="0.3">
      <c r="A1787" s="18" t="s">
        <v>219</v>
      </c>
      <c r="B1787" s="18" t="s">
        <v>815</v>
      </c>
      <c r="C1787" s="18" t="s">
        <v>8</v>
      </c>
      <c r="D1787" s="18" t="s">
        <v>817</v>
      </c>
      <c r="E1787" s="18" t="s">
        <v>816</v>
      </c>
      <c r="F1787" s="18">
        <v>1314561.6499999999</v>
      </c>
      <c r="G1787" s="18">
        <v>4960.6099999999997</v>
      </c>
      <c r="H1787" s="18">
        <v>84524</v>
      </c>
      <c r="I1787" s="18">
        <v>9350110</v>
      </c>
      <c r="J1787" s="18">
        <v>9350.11</v>
      </c>
      <c r="K1787" s="18">
        <v>27.53</v>
      </c>
    </row>
    <row r="1788" spans="1:11" x14ac:dyDescent="0.3">
      <c r="A1788" s="18" t="s">
        <v>219</v>
      </c>
      <c r="B1788" s="18" t="s">
        <v>809</v>
      </c>
      <c r="C1788" s="18" t="s">
        <v>23</v>
      </c>
      <c r="D1788" s="18" t="s">
        <v>812</v>
      </c>
      <c r="E1788" s="18" t="s">
        <v>811</v>
      </c>
      <c r="F1788" s="18">
        <v>110864.88</v>
      </c>
      <c r="G1788" s="18">
        <v>3959.46</v>
      </c>
      <c r="H1788" s="18">
        <v>84524</v>
      </c>
      <c r="I1788" s="18">
        <v>9350110</v>
      </c>
      <c r="J1788" s="18">
        <v>9350.11</v>
      </c>
      <c r="K1788" s="18">
        <v>27.53</v>
      </c>
    </row>
    <row r="1789" spans="1:11" x14ac:dyDescent="0.3">
      <c r="A1789" s="18" t="s">
        <v>216</v>
      </c>
      <c r="B1789" s="18" t="s">
        <v>809</v>
      </c>
      <c r="C1789" s="18" t="s">
        <v>34</v>
      </c>
      <c r="D1789" s="18" t="s">
        <v>810</v>
      </c>
      <c r="E1789" s="18" t="s">
        <v>811</v>
      </c>
      <c r="F1789" s="18">
        <v>74287.360000000001</v>
      </c>
      <c r="G1789" s="18">
        <v>2653.12</v>
      </c>
      <c r="H1789" s="18">
        <v>13302</v>
      </c>
      <c r="I1789" s="18">
        <v>821510</v>
      </c>
      <c r="J1789" s="18">
        <v>821.51</v>
      </c>
      <c r="K1789" s="18">
        <v>69.599999999999994</v>
      </c>
    </row>
    <row r="1790" spans="1:11" x14ac:dyDescent="0.3">
      <c r="A1790" s="18" t="s">
        <v>216</v>
      </c>
      <c r="B1790" s="18" t="s">
        <v>814</v>
      </c>
      <c r="C1790" s="18" t="s">
        <v>23</v>
      </c>
      <c r="D1790" s="18" t="s">
        <v>810</v>
      </c>
      <c r="E1790" s="18" t="s">
        <v>816</v>
      </c>
      <c r="F1790" s="18">
        <v>739938.29999999993</v>
      </c>
      <c r="G1790" s="18">
        <v>2792.22</v>
      </c>
      <c r="H1790" s="18">
        <v>13302</v>
      </c>
      <c r="I1790" s="18">
        <v>821510</v>
      </c>
      <c r="J1790" s="18">
        <v>821.51</v>
      </c>
      <c r="K1790" s="18">
        <v>69.599999999999994</v>
      </c>
    </row>
    <row r="1791" spans="1:11" x14ac:dyDescent="0.3">
      <c r="A1791" s="18" t="s">
        <v>216</v>
      </c>
      <c r="B1791" s="18" t="s">
        <v>809</v>
      </c>
      <c r="C1791" s="18" t="s">
        <v>13</v>
      </c>
      <c r="D1791" s="18" t="s">
        <v>817</v>
      </c>
      <c r="E1791" s="18" t="s">
        <v>811</v>
      </c>
      <c r="F1791" s="18">
        <v>141004.44848810611</v>
      </c>
      <c r="G1791" s="18">
        <v>5035.8731602895041</v>
      </c>
      <c r="H1791" s="18">
        <v>13302</v>
      </c>
      <c r="I1791" s="18">
        <v>821510</v>
      </c>
      <c r="J1791" s="18">
        <v>821.51</v>
      </c>
      <c r="K1791" s="18">
        <v>69.599999999999994</v>
      </c>
    </row>
    <row r="1792" spans="1:11" x14ac:dyDescent="0.3">
      <c r="A1792" s="18" t="s">
        <v>216</v>
      </c>
      <c r="B1792" s="18" t="s">
        <v>809</v>
      </c>
      <c r="C1792" s="18" t="s">
        <v>13</v>
      </c>
      <c r="D1792" s="18" t="s">
        <v>817</v>
      </c>
      <c r="E1792" s="18" t="s">
        <v>813</v>
      </c>
      <c r="F1792" s="18">
        <v>2483.8206122296601</v>
      </c>
      <c r="G1792" s="18">
        <v>2483.8206122296601</v>
      </c>
      <c r="H1792" s="18">
        <v>13302</v>
      </c>
      <c r="I1792" s="18">
        <v>821510</v>
      </c>
      <c r="J1792" s="18">
        <v>821.51</v>
      </c>
      <c r="K1792" s="18">
        <v>69.599999999999994</v>
      </c>
    </row>
    <row r="1793" spans="1:11" x14ac:dyDescent="0.3">
      <c r="A1793" s="18" t="s">
        <v>70</v>
      </c>
      <c r="B1793" s="18" t="s">
        <v>818</v>
      </c>
      <c r="C1793" s="18" t="s">
        <v>13</v>
      </c>
      <c r="D1793" s="18" t="s">
        <v>810</v>
      </c>
      <c r="E1793" s="18" t="s">
        <v>813</v>
      </c>
      <c r="F1793" s="18">
        <v>4782.28</v>
      </c>
      <c r="G1793" s="18">
        <v>4782.28</v>
      </c>
      <c r="H1793" s="18">
        <v>42485</v>
      </c>
      <c r="I1793" s="18">
        <v>4755750</v>
      </c>
      <c r="J1793" s="18">
        <v>4755.75</v>
      </c>
      <c r="K1793" s="18">
        <v>10.19</v>
      </c>
    </row>
    <row r="1794" spans="1:11" x14ac:dyDescent="0.3">
      <c r="A1794" s="18" t="s">
        <v>70</v>
      </c>
      <c r="B1794" s="18" t="s">
        <v>12</v>
      </c>
      <c r="C1794" s="18" t="s">
        <v>34</v>
      </c>
      <c r="D1794" s="18" t="s">
        <v>817</v>
      </c>
      <c r="E1794" s="18" t="s">
        <v>811</v>
      </c>
      <c r="F1794" s="18">
        <v>52134.04</v>
      </c>
      <c r="G1794" s="18">
        <v>1861.93</v>
      </c>
      <c r="H1794" s="18">
        <v>42485</v>
      </c>
      <c r="I1794" s="18">
        <v>4755750</v>
      </c>
      <c r="J1794" s="18">
        <v>4755.75</v>
      </c>
      <c r="K1794" s="18">
        <v>10.19</v>
      </c>
    </row>
    <row r="1795" spans="1:11" x14ac:dyDescent="0.3">
      <c r="A1795" s="18" t="s">
        <v>70</v>
      </c>
      <c r="B1795" s="18" t="s">
        <v>12</v>
      </c>
      <c r="C1795" s="18" t="s">
        <v>23</v>
      </c>
      <c r="D1795" s="18" t="s">
        <v>817</v>
      </c>
      <c r="E1795" s="18" t="s">
        <v>811</v>
      </c>
      <c r="F1795" s="18">
        <v>67434.64</v>
      </c>
      <c r="G1795" s="18">
        <v>2408.38</v>
      </c>
      <c r="H1795" s="18">
        <v>42485</v>
      </c>
      <c r="I1795" s="18">
        <v>4755750</v>
      </c>
      <c r="J1795" s="18">
        <v>4755.75</v>
      </c>
      <c r="K1795" s="18">
        <v>10.19</v>
      </c>
    </row>
    <row r="1796" spans="1:11" x14ac:dyDescent="0.3">
      <c r="A1796" s="18" t="s">
        <v>70</v>
      </c>
      <c r="B1796" s="18" t="s">
        <v>809</v>
      </c>
      <c r="C1796" s="18" t="s">
        <v>8</v>
      </c>
      <c r="D1796" s="18" t="s">
        <v>817</v>
      </c>
      <c r="E1796" s="18" t="s">
        <v>813</v>
      </c>
      <c r="F1796" s="18">
        <v>297.68827140952732</v>
      </c>
      <c r="G1796" s="18">
        <v>297.68827140952732</v>
      </c>
      <c r="H1796" s="18">
        <v>42485</v>
      </c>
      <c r="I1796" s="18">
        <v>4755750</v>
      </c>
      <c r="J1796" s="18">
        <v>4755.75</v>
      </c>
      <c r="K1796" s="18">
        <v>10.19</v>
      </c>
    </row>
    <row r="1797" spans="1:11" x14ac:dyDescent="0.3">
      <c r="A1797" s="18" t="s">
        <v>70</v>
      </c>
      <c r="B1797" s="18" t="s">
        <v>818</v>
      </c>
      <c r="C1797" s="18" t="s">
        <v>13</v>
      </c>
      <c r="D1797" s="18" t="s">
        <v>812</v>
      </c>
      <c r="E1797" s="18" t="s">
        <v>816</v>
      </c>
      <c r="F1797" s="18">
        <v>423422.3</v>
      </c>
      <c r="G1797" s="18">
        <v>1597.82</v>
      </c>
      <c r="H1797" s="18">
        <v>42485</v>
      </c>
      <c r="I1797" s="18">
        <v>4755750</v>
      </c>
      <c r="J1797" s="18">
        <v>4755.75</v>
      </c>
      <c r="K1797" s="18">
        <v>10.19</v>
      </c>
    </row>
    <row r="1798" spans="1:11" x14ac:dyDescent="0.3">
      <c r="A1798" s="18" t="s">
        <v>70</v>
      </c>
      <c r="B1798" s="18" t="s">
        <v>815</v>
      </c>
      <c r="C1798" s="18" t="s">
        <v>8</v>
      </c>
      <c r="D1798" s="18" t="s">
        <v>817</v>
      </c>
      <c r="E1798" s="18" t="s">
        <v>813</v>
      </c>
      <c r="F1798" s="18">
        <v>2563.5500000000002</v>
      </c>
      <c r="G1798" s="18">
        <v>2563.5500000000002</v>
      </c>
      <c r="H1798" s="18">
        <v>42485</v>
      </c>
      <c r="I1798" s="18">
        <v>4755750</v>
      </c>
      <c r="J1798" s="18">
        <v>4755.75</v>
      </c>
      <c r="K1798" s="18">
        <v>10.19</v>
      </c>
    </row>
    <row r="1799" spans="1:11" x14ac:dyDescent="0.3">
      <c r="A1799" s="18" t="s">
        <v>70</v>
      </c>
      <c r="B1799" s="18" t="s">
        <v>814</v>
      </c>
      <c r="C1799" s="18" t="s">
        <v>13</v>
      </c>
      <c r="D1799" s="18" t="s">
        <v>810</v>
      </c>
      <c r="E1799" s="18" t="s">
        <v>811</v>
      </c>
      <c r="F1799" s="18">
        <v>139854.12</v>
      </c>
      <c r="G1799" s="18">
        <v>4994.79</v>
      </c>
      <c r="H1799" s="18">
        <v>42485</v>
      </c>
      <c r="I1799" s="18">
        <v>4755750</v>
      </c>
      <c r="J1799" s="18">
        <v>4755.75</v>
      </c>
      <c r="K1799" s="18">
        <v>10.19</v>
      </c>
    </row>
    <row r="1800" spans="1:11" x14ac:dyDescent="0.3">
      <c r="A1800" s="18" t="s">
        <v>70</v>
      </c>
      <c r="B1800" s="18" t="s">
        <v>809</v>
      </c>
      <c r="C1800" s="18" t="s">
        <v>34</v>
      </c>
      <c r="D1800" s="18" t="s">
        <v>810</v>
      </c>
      <c r="E1800" s="18" t="s">
        <v>813</v>
      </c>
      <c r="F1800" s="18">
        <v>443.26562317967608</v>
      </c>
      <c r="G1800" s="18">
        <v>443.26562317967608</v>
      </c>
      <c r="H1800" s="18">
        <v>42485</v>
      </c>
      <c r="I1800" s="18">
        <v>4755750</v>
      </c>
      <c r="J1800" s="18">
        <v>4755.75</v>
      </c>
      <c r="K1800" s="18">
        <v>10.19</v>
      </c>
    </row>
    <row r="1801" spans="1:11" x14ac:dyDescent="0.3">
      <c r="A1801" s="18" t="s">
        <v>70</v>
      </c>
      <c r="B1801" s="18" t="s">
        <v>818</v>
      </c>
      <c r="C1801" s="18" t="s">
        <v>8</v>
      </c>
      <c r="D1801" s="18" t="s">
        <v>817</v>
      </c>
      <c r="E1801" s="18" t="s">
        <v>811</v>
      </c>
      <c r="F1801" s="18">
        <v>122289.43999999999</v>
      </c>
      <c r="G1801" s="18">
        <v>4367.4799999999996</v>
      </c>
      <c r="H1801" s="18">
        <v>42485</v>
      </c>
      <c r="I1801" s="18">
        <v>4755750</v>
      </c>
      <c r="J1801" s="18">
        <v>4755.75</v>
      </c>
      <c r="K1801" s="18">
        <v>10.19</v>
      </c>
    </row>
    <row r="1802" spans="1:11" x14ac:dyDescent="0.3">
      <c r="A1802" s="18" t="s">
        <v>70</v>
      </c>
      <c r="B1802" s="18" t="s">
        <v>12</v>
      </c>
      <c r="C1802" s="18" t="s">
        <v>8</v>
      </c>
      <c r="D1802" s="18" t="s">
        <v>812</v>
      </c>
      <c r="E1802" s="18" t="s">
        <v>813</v>
      </c>
      <c r="F1802" s="18">
        <v>1375.5189586855199</v>
      </c>
      <c r="G1802" s="18">
        <v>1375.5189586855199</v>
      </c>
      <c r="H1802" s="18">
        <v>42485</v>
      </c>
      <c r="I1802" s="18">
        <v>4755750</v>
      </c>
      <c r="J1802" s="18">
        <v>4755.75</v>
      </c>
      <c r="K1802" s="18">
        <v>10.19</v>
      </c>
    </row>
    <row r="1803" spans="1:11" x14ac:dyDescent="0.3">
      <c r="A1803" s="18" t="s">
        <v>70</v>
      </c>
      <c r="B1803" s="18" t="s">
        <v>12</v>
      </c>
      <c r="C1803" s="18" t="s">
        <v>34</v>
      </c>
      <c r="D1803" s="18" t="s">
        <v>817</v>
      </c>
      <c r="E1803" s="18" t="s">
        <v>811</v>
      </c>
      <c r="F1803" s="18">
        <v>8929.7571967716867</v>
      </c>
      <c r="G1803" s="18">
        <v>318.91989988470311</v>
      </c>
      <c r="H1803" s="18">
        <v>42485</v>
      </c>
      <c r="I1803" s="18">
        <v>4755750</v>
      </c>
      <c r="J1803" s="18">
        <v>4755.75</v>
      </c>
      <c r="K1803" s="18">
        <v>10.19</v>
      </c>
    </row>
    <row r="1804" spans="1:11" x14ac:dyDescent="0.3">
      <c r="A1804" s="18" t="s">
        <v>70</v>
      </c>
      <c r="B1804" s="18" t="s">
        <v>818</v>
      </c>
      <c r="C1804" s="18" t="s">
        <v>13</v>
      </c>
      <c r="D1804" s="18" t="s">
        <v>812</v>
      </c>
      <c r="E1804" s="18" t="s">
        <v>816</v>
      </c>
      <c r="F1804" s="18">
        <v>1269861.4500000002</v>
      </c>
      <c r="G1804" s="18">
        <v>4791.93</v>
      </c>
      <c r="H1804" s="18">
        <v>42485</v>
      </c>
      <c r="I1804" s="18">
        <v>4755750</v>
      </c>
      <c r="J1804" s="18">
        <v>4755.75</v>
      </c>
      <c r="K1804" s="18">
        <v>10.19</v>
      </c>
    </row>
    <row r="1805" spans="1:11" x14ac:dyDescent="0.3">
      <c r="A1805" s="18" t="s">
        <v>57</v>
      </c>
      <c r="B1805" s="18" t="s">
        <v>12</v>
      </c>
      <c r="C1805" s="18" t="s">
        <v>34</v>
      </c>
      <c r="D1805" s="18" t="s">
        <v>812</v>
      </c>
      <c r="E1805" s="18" t="s">
        <v>811</v>
      </c>
      <c r="F1805" s="18">
        <v>40467.839999999997</v>
      </c>
      <c r="G1805" s="18">
        <v>1445.28</v>
      </c>
      <c r="H1805" s="18">
        <v>41027</v>
      </c>
      <c r="I1805" s="18">
        <v>7285850</v>
      </c>
      <c r="J1805" s="18">
        <v>7285.85</v>
      </c>
      <c r="K1805" s="18">
        <v>59.87</v>
      </c>
    </row>
    <row r="1806" spans="1:11" x14ac:dyDescent="0.3">
      <c r="A1806" s="18" t="s">
        <v>57</v>
      </c>
      <c r="B1806" s="18" t="s">
        <v>815</v>
      </c>
      <c r="C1806" s="18" t="s">
        <v>23</v>
      </c>
      <c r="D1806" s="18" t="s">
        <v>810</v>
      </c>
      <c r="E1806" s="18" t="s">
        <v>813</v>
      </c>
      <c r="F1806" s="18">
        <v>1638.41</v>
      </c>
      <c r="G1806" s="18">
        <v>1638.41</v>
      </c>
      <c r="H1806" s="18">
        <v>41027</v>
      </c>
      <c r="I1806" s="18">
        <v>7285850</v>
      </c>
      <c r="J1806" s="18">
        <v>7285.85</v>
      </c>
      <c r="K1806" s="18">
        <v>59.87</v>
      </c>
    </row>
    <row r="1807" spans="1:11" x14ac:dyDescent="0.3">
      <c r="A1807" s="18" t="s">
        <v>57</v>
      </c>
      <c r="B1807" s="18" t="s">
        <v>818</v>
      </c>
      <c r="C1807" s="18" t="s">
        <v>8</v>
      </c>
      <c r="D1807" s="18" t="s">
        <v>812</v>
      </c>
      <c r="E1807" s="18" t="s">
        <v>816</v>
      </c>
      <c r="F1807" s="18">
        <v>663096.25</v>
      </c>
      <c r="G1807" s="18">
        <v>2502.25</v>
      </c>
      <c r="H1807" s="18">
        <v>41027</v>
      </c>
      <c r="I1807" s="18">
        <v>7285850</v>
      </c>
      <c r="J1807" s="18">
        <v>7285.85</v>
      </c>
      <c r="K1807" s="18">
        <v>59.87</v>
      </c>
    </row>
    <row r="1808" spans="1:11" x14ac:dyDescent="0.3">
      <c r="A1808" s="18" t="s">
        <v>57</v>
      </c>
      <c r="B1808" s="18" t="s">
        <v>815</v>
      </c>
      <c r="C1808" s="18" t="s">
        <v>13</v>
      </c>
      <c r="D1808" s="18" t="s">
        <v>812</v>
      </c>
      <c r="E1808" s="18" t="s">
        <v>811</v>
      </c>
      <c r="F1808" s="18">
        <v>35301.666880825913</v>
      </c>
      <c r="G1808" s="18">
        <v>1260.773817172354</v>
      </c>
      <c r="H1808" s="18">
        <v>41027</v>
      </c>
      <c r="I1808" s="18">
        <v>7285850</v>
      </c>
      <c r="J1808" s="18">
        <v>7285.85</v>
      </c>
      <c r="K1808" s="18">
        <v>59.87</v>
      </c>
    </row>
    <row r="1809" spans="1:11" x14ac:dyDescent="0.3">
      <c r="A1809" s="18" t="s">
        <v>57</v>
      </c>
      <c r="B1809" s="18" t="s">
        <v>12</v>
      </c>
      <c r="C1809" s="18" t="s">
        <v>23</v>
      </c>
      <c r="D1809" s="18" t="s">
        <v>812</v>
      </c>
      <c r="E1809" s="18" t="s">
        <v>813</v>
      </c>
      <c r="F1809" s="18">
        <v>1703.95</v>
      </c>
      <c r="G1809" s="18">
        <v>1703.95</v>
      </c>
      <c r="H1809" s="18">
        <v>41027</v>
      </c>
      <c r="I1809" s="18">
        <v>7285850</v>
      </c>
      <c r="J1809" s="18">
        <v>7285.85</v>
      </c>
      <c r="K1809" s="18">
        <v>59.87</v>
      </c>
    </row>
    <row r="1810" spans="1:11" x14ac:dyDescent="0.3">
      <c r="A1810" s="18" t="s">
        <v>57</v>
      </c>
      <c r="B1810" s="18" t="s">
        <v>818</v>
      </c>
      <c r="C1810" s="18" t="s">
        <v>13</v>
      </c>
      <c r="D1810" s="18" t="s">
        <v>812</v>
      </c>
      <c r="E1810" s="18" t="s">
        <v>816</v>
      </c>
      <c r="F1810" s="18">
        <v>1076422.05</v>
      </c>
      <c r="G1810" s="18">
        <v>4061.97</v>
      </c>
      <c r="H1810" s="18">
        <v>41027</v>
      </c>
      <c r="I1810" s="18">
        <v>7285850</v>
      </c>
      <c r="J1810" s="18">
        <v>7285.85</v>
      </c>
      <c r="K1810" s="18">
        <v>59.87</v>
      </c>
    </row>
    <row r="1811" spans="1:11" x14ac:dyDescent="0.3">
      <c r="A1811" s="18" t="s">
        <v>57</v>
      </c>
      <c r="B1811" s="18" t="s">
        <v>815</v>
      </c>
      <c r="C1811" s="18" t="s">
        <v>8</v>
      </c>
      <c r="D1811" s="18" t="s">
        <v>812</v>
      </c>
      <c r="E1811" s="18" t="s">
        <v>816</v>
      </c>
      <c r="F1811" s="18">
        <v>1087827.3646175235</v>
      </c>
      <c r="G1811" s="18">
        <v>4105.0089230849944</v>
      </c>
      <c r="H1811" s="18">
        <v>41027</v>
      </c>
      <c r="I1811" s="18">
        <v>7285850</v>
      </c>
      <c r="J1811" s="18">
        <v>7285.85</v>
      </c>
      <c r="K1811" s="18">
        <v>59.87</v>
      </c>
    </row>
    <row r="1812" spans="1:11" x14ac:dyDescent="0.3">
      <c r="A1812" s="18" t="s">
        <v>57</v>
      </c>
      <c r="B1812" s="18" t="s">
        <v>815</v>
      </c>
      <c r="C1812" s="18" t="s">
        <v>23</v>
      </c>
      <c r="D1812" s="18" t="s">
        <v>810</v>
      </c>
      <c r="E1812" s="18" t="s">
        <v>811</v>
      </c>
      <c r="F1812" s="18">
        <v>74691.679999999993</v>
      </c>
      <c r="G1812" s="18">
        <v>2667.56</v>
      </c>
      <c r="H1812" s="18">
        <v>41027</v>
      </c>
      <c r="I1812" s="18">
        <v>7285850</v>
      </c>
      <c r="J1812" s="18">
        <v>7285.85</v>
      </c>
      <c r="K1812" s="18">
        <v>59.87</v>
      </c>
    </row>
    <row r="1813" spans="1:11" x14ac:dyDescent="0.3">
      <c r="A1813" s="18" t="s">
        <v>57</v>
      </c>
      <c r="B1813" s="18" t="s">
        <v>814</v>
      </c>
      <c r="C1813" s="18" t="s">
        <v>34</v>
      </c>
      <c r="D1813" s="18" t="s">
        <v>810</v>
      </c>
      <c r="E1813" s="18" t="s">
        <v>813</v>
      </c>
      <c r="F1813" s="18">
        <v>751.28</v>
      </c>
      <c r="G1813" s="18">
        <v>751.28</v>
      </c>
      <c r="H1813" s="18">
        <v>41027</v>
      </c>
      <c r="I1813" s="18">
        <v>7285850</v>
      </c>
      <c r="J1813" s="18">
        <v>7285.85</v>
      </c>
      <c r="K1813" s="18">
        <v>59.87</v>
      </c>
    </row>
    <row r="1814" spans="1:11" x14ac:dyDescent="0.3">
      <c r="A1814" s="18" t="s">
        <v>132</v>
      </c>
      <c r="B1814" s="18" t="s">
        <v>815</v>
      </c>
      <c r="C1814" s="18" t="s">
        <v>13</v>
      </c>
      <c r="D1814" s="18" t="s">
        <v>810</v>
      </c>
      <c r="E1814" s="18" t="s">
        <v>813</v>
      </c>
      <c r="F1814" s="18">
        <v>3456.69</v>
      </c>
      <c r="G1814" s="18">
        <v>3456.69</v>
      </c>
      <c r="H1814" s="18">
        <v>29860</v>
      </c>
      <c r="I1814" s="18">
        <v>3956230</v>
      </c>
      <c r="J1814" s="18">
        <v>3956.23</v>
      </c>
      <c r="K1814" s="18">
        <v>57.5</v>
      </c>
    </row>
    <row r="1815" spans="1:11" x14ac:dyDescent="0.3">
      <c r="A1815" s="18" t="s">
        <v>132</v>
      </c>
      <c r="B1815" s="18" t="s">
        <v>818</v>
      </c>
      <c r="C1815" s="18" t="s">
        <v>8</v>
      </c>
      <c r="D1815" s="18" t="s">
        <v>810</v>
      </c>
      <c r="E1815" s="18" t="s">
        <v>816</v>
      </c>
      <c r="F1815" s="18">
        <v>1275166.75</v>
      </c>
      <c r="G1815" s="18">
        <v>4811.95</v>
      </c>
      <c r="H1815" s="18">
        <v>29860</v>
      </c>
      <c r="I1815" s="18">
        <v>3956230</v>
      </c>
      <c r="J1815" s="18">
        <v>3956.23</v>
      </c>
      <c r="K1815" s="18">
        <v>57.5</v>
      </c>
    </row>
    <row r="1816" spans="1:11" x14ac:dyDescent="0.3">
      <c r="A1816" s="18" t="s">
        <v>132</v>
      </c>
      <c r="B1816" s="18" t="s">
        <v>809</v>
      </c>
      <c r="C1816" s="18" t="s">
        <v>8</v>
      </c>
      <c r="D1816" s="18" t="s">
        <v>810</v>
      </c>
      <c r="E1816" s="18" t="s">
        <v>813</v>
      </c>
      <c r="F1816" s="18">
        <v>4643.79</v>
      </c>
      <c r="G1816" s="18">
        <v>4643.79</v>
      </c>
      <c r="H1816" s="18">
        <v>29860</v>
      </c>
      <c r="I1816" s="18">
        <v>3956230</v>
      </c>
      <c r="J1816" s="18">
        <v>3956.23</v>
      </c>
      <c r="K1816" s="18">
        <v>57.5</v>
      </c>
    </row>
    <row r="1817" spans="1:11" x14ac:dyDescent="0.3">
      <c r="A1817" s="18" t="s">
        <v>132</v>
      </c>
      <c r="B1817" s="18" t="s">
        <v>809</v>
      </c>
      <c r="C1817" s="18" t="s">
        <v>8</v>
      </c>
      <c r="D1817" s="18" t="s">
        <v>810</v>
      </c>
      <c r="E1817" s="18" t="s">
        <v>811</v>
      </c>
      <c r="F1817" s="18">
        <v>130280.5166177715</v>
      </c>
      <c r="G1817" s="18">
        <v>4652.875593491839</v>
      </c>
      <c r="H1817" s="18">
        <v>29860</v>
      </c>
      <c r="I1817" s="18">
        <v>3956230</v>
      </c>
      <c r="J1817" s="18">
        <v>3956.23</v>
      </c>
      <c r="K1817" s="18">
        <v>57.5</v>
      </c>
    </row>
    <row r="1818" spans="1:11" x14ac:dyDescent="0.3">
      <c r="A1818" s="18" t="s">
        <v>132</v>
      </c>
      <c r="B1818" s="18" t="s">
        <v>809</v>
      </c>
      <c r="C1818" s="18" t="s">
        <v>23</v>
      </c>
      <c r="D1818" s="18" t="s">
        <v>812</v>
      </c>
      <c r="E1818" s="18" t="s">
        <v>811</v>
      </c>
      <c r="F1818" s="18">
        <v>74997.440000000002</v>
      </c>
      <c r="G1818" s="18">
        <v>2678.48</v>
      </c>
      <c r="H1818" s="18">
        <v>29860</v>
      </c>
      <c r="I1818" s="18">
        <v>3956230</v>
      </c>
      <c r="J1818" s="18">
        <v>3956.23</v>
      </c>
      <c r="K1818" s="18">
        <v>57.5</v>
      </c>
    </row>
    <row r="1819" spans="1:11" x14ac:dyDescent="0.3">
      <c r="A1819" s="18" t="s">
        <v>132</v>
      </c>
      <c r="B1819" s="18" t="s">
        <v>818</v>
      </c>
      <c r="C1819" s="18" t="s">
        <v>23</v>
      </c>
      <c r="D1819" s="18" t="s">
        <v>817</v>
      </c>
      <c r="E1819" s="18" t="s">
        <v>811</v>
      </c>
      <c r="F1819" s="18">
        <v>87010.28</v>
      </c>
      <c r="G1819" s="18">
        <v>3107.51</v>
      </c>
      <c r="H1819" s="18">
        <v>29860</v>
      </c>
      <c r="I1819" s="18">
        <v>3956230</v>
      </c>
      <c r="J1819" s="18">
        <v>3956.23</v>
      </c>
      <c r="K1819" s="18">
        <v>57.5</v>
      </c>
    </row>
    <row r="1820" spans="1:11" x14ac:dyDescent="0.3">
      <c r="A1820" s="18" t="s">
        <v>132</v>
      </c>
      <c r="B1820" s="18" t="s">
        <v>818</v>
      </c>
      <c r="C1820" s="18" t="s">
        <v>34</v>
      </c>
      <c r="D1820" s="18" t="s">
        <v>812</v>
      </c>
      <c r="E1820" s="18" t="s">
        <v>811</v>
      </c>
      <c r="F1820" s="18">
        <v>3544.7999999999997</v>
      </c>
      <c r="G1820" s="18">
        <v>126.6</v>
      </c>
      <c r="H1820" s="18">
        <v>29860</v>
      </c>
      <c r="I1820" s="18">
        <v>3956230</v>
      </c>
      <c r="J1820" s="18">
        <v>3956.23</v>
      </c>
      <c r="K1820" s="18">
        <v>57.5</v>
      </c>
    </row>
    <row r="1821" spans="1:11" x14ac:dyDescent="0.3">
      <c r="A1821" s="18" t="s">
        <v>132</v>
      </c>
      <c r="B1821" s="18" t="s">
        <v>12</v>
      </c>
      <c r="C1821" s="18" t="s">
        <v>23</v>
      </c>
      <c r="D1821" s="18" t="s">
        <v>812</v>
      </c>
      <c r="E1821" s="18" t="s">
        <v>811</v>
      </c>
      <c r="F1821" s="18">
        <v>110556.59999999999</v>
      </c>
      <c r="G1821" s="18">
        <v>3948.45</v>
      </c>
      <c r="H1821" s="18">
        <v>29860</v>
      </c>
      <c r="I1821" s="18">
        <v>3956230</v>
      </c>
      <c r="J1821" s="18">
        <v>3956.23</v>
      </c>
      <c r="K1821" s="18">
        <v>57.5</v>
      </c>
    </row>
    <row r="1822" spans="1:11" x14ac:dyDescent="0.3">
      <c r="A1822" s="18" t="s">
        <v>132</v>
      </c>
      <c r="B1822" s="18" t="s">
        <v>814</v>
      </c>
      <c r="C1822" s="18" t="s">
        <v>8</v>
      </c>
      <c r="D1822" s="18" t="s">
        <v>817</v>
      </c>
      <c r="E1822" s="18" t="s">
        <v>813</v>
      </c>
      <c r="F1822" s="18">
        <v>572.46</v>
      </c>
      <c r="G1822" s="18">
        <v>572.46</v>
      </c>
      <c r="H1822" s="18">
        <v>29860</v>
      </c>
      <c r="I1822" s="18">
        <v>3956230</v>
      </c>
      <c r="J1822" s="18">
        <v>3956.23</v>
      </c>
      <c r="K1822" s="18">
        <v>57.5</v>
      </c>
    </row>
    <row r="1823" spans="1:11" x14ac:dyDescent="0.3">
      <c r="A1823" s="18" t="s">
        <v>132</v>
      </c>
      <c r="B1823" s="18" t="s">
        <v>809</v>
      </c>
      <c r="C1823" s="18" t="s">
        <v>13</v>
      </c>
      <c r="D1823" s="18" t="s">
        <v>810</v>
      </c>
      <c r="E1823" s="18" t="s">
        <v>811</v>
      </c>
      <c r="F1823" s="18">
        <v>99547</v>
      </c>
      <c r="G1823" s="18">
        <v>3555.25</v>
      </c>
      <c r="H1823" s="18">
        <v>29860</v>
      </c>
      <c r="I1823" s="18">
        <v>3956230</v>
      </c>
      <c r="J1823" s="18">
        <v>3956.23</v>
      </c>
      <c r="K1823" s="18">
        <v>57.5</v>
      </c>
    </row>
    <row r="1824" spans="1:11" x14ac:dyDescent="0.3">
      <c r="A1824" s="18" t="s">
        <v>108</v>
      </c>
      <c r="B1824" s="18" t="s">
        <v>814</v>
      </c>
      <c r="C1824" s="18" t="s">
        <v>8</v>
      </c>
      <c r="D1824" s="18" t="s">
        <v>817</v>
      </c>
      <c r="E1824" s="18" t="s">
        <v>816</v>
      </c>
      <c r="F1824" s="18">
        <v>341958.65</v>
      </c>
      <c r="G1824" s="18">
        <v>1290.4100000000001</v>
      </c>
      <c r="H1824" s="18">
        <v>22201</v>
      </c>
      <c r="I1824" s="18">
        <v>2853660</v>
      </c>
      <c r="J1824" s="18">
        <v>2853.66</v>
      </c>
      <c r="K1824" s="18">
        <v>71.94</v>
      </c>
    </row>
    <row r="1825" spans="1:11" x14ac:dyDescent="0.3">
      <c r="A1825" s="18" t="s">
        <v>108</v>
      </c>
      <c r="B1825" s="18" t="s">
        <v>12</v>
      </c>
      <c r="C1825" s="18" t="s">
        <v>8</v>
      </c>
      <c r="D1825" s="18" t="s">
        <v>810</v>
      </c>
      <c r="E1825" s="18" t="s">
        <v>811</v>
      </c>
      <c r="F1825" s="18">
        <v>87496.942131449818</v>
      </c>
      <c r="G1825" s="18">
        <v>3124.8907904089219</v>
      </c>
      <c r="H1825" s="18">
        <v>22201</v>
      </c>
      <c r="I1825" s="18">
        <v>2853660</v>
      </c>
      <c r="J1825" s="18">
        <v>2853.66</v>
      </c>
      <c r="K1825" s="18">
        <v>71.94</v>
      </c>
    </row>
    <row r="1826" spans="1:11" x14ac:dyDescent="0.3">
      <c r="A1826" s="18" t="s">
        <v>108</v>
      </c>
      <c r="B1826" s="18" t="s">
        <v>809</v>
      </c>
      <c r="C1826" s="18" t="s">
        <v>23</v>
      </c>
      <c r="D1826" s="18" t="s">
        <v>817</v>
      </c>
      <c r="E1826" s="18" t="s">
        <v>811</v>
      </c>
      <c r="F1826" s="18">
        <v>87946.599999999991</v>
      </c>
      <c r="G1826" s="18">
        <v>3140.95</v>
      </c>
      <c r="H1826" s="18">
        <v>22201</v>
      </c>
      <c r="I1826" s="18">
        <v>2853660</v>
      </c>
      <c r="J1826" s="18">
        <v>2853.66</v>
      </c>
      <c r="K1826" s="18">
        <v>71.94</v>
      </c>
    </row>
    <row r="1827" spans="1:11" x14ac:dyDescent="0.3">
      <c r="A1827" s="18" t="s">
        <v>108</v>
      </c>
      <c r="B1827" s="18" t="s">
        <v>818</v>
      </c>
      <c r="C1827" s="18" t="s">
        <v>13</v>
      </c>
      <c r="D1827" s="18" t="s">
        <v>817</v>
      </c>
      <c r="E1827" s="18" t="s">
        <v>813</v>
      </c>
      <c r="F1827" s="18">
        <v>3901.9</v>
      </c>
      <c r="G1827" s="18">
        <v>3901.9</v>
      </c>
      <c r="H1827" s="18">
        <v>22201</v>
      </c>
      <c r="I1827" s="18">
        <v>2853660</v>
      </c>
      <c r="J1827" s="18">
        <v>2853.66</v>
      </c>
      <c r="K1827" s="18">
        <v>71.94</v>
      </c>
    </row>
    <row r="1828" spans="1:11" x14ac:dyDescent="0.3">
      <c r="A1828" s="18" t="s">
        <v>108</v>
      </c>
      <c r="B1828" s="18" t="s">
        <v>12</v>
      </c>
      <c r="C1828" s="18" t="s">
        <v>8</v>
      </c>
      <c r="D1828" s="18" t="s">
        <v>817</v>
      </c>
      <c r="E1828" s="18" t="s">
        <v>813</v>
      </c>
      <c r="F1828" s="18">
        <v>4879.25</v>
      </c>
      <c r="G1828" s="18">
        <v>4879.25</v>
      </c>
      <c r="H1828" s="18">
        <v>22201</v>
      </c>
      <c r="I1828" s="18">
        <v>2853660</v>
      </c>
      <c r="J1828" s="18">
        <v>2853.66</v>
      </c>
      <c r="K1828" s="18">
        <v>71.94</v>
      </c>
    </row>
    <row r="1829" spans="1:11" x14ac:dyDescent="0.3">
      <c r="A1829" s="18" t="s">
        <v>108</v>
      </c>
      <c r="B1829" s="18" t="s">
        <v>814</v>
      </c>
      <c r="C1829" s="18" t="s">
        <v>13</v>
      </c>
      <c r="D1829" s="18" t="s">
        <v>810</v>
      </c>
      <c r="E1829" s="18" t="s">
        <v>813</v>
      </c>
      <c r="F1829" s="18">
        <v>4608.12</v>
      </c>
      <c r="G1829" s="18">
        <v>4608.12</v>
      </c>
      <c r="H1829" s="18">
        <v>22201</v>
      </c>
      <c r="I1829" s="18">
        <v>2853660</v>
      </c>
      <c r="J1829" s="18">
        <v>2853.66</v>
      </c>
      <c r="K1829" s="18">
        <v>71.94</v>
      </c>
    </row>
    <row r="1830" spans="1:11" x14ac:dyDescent="0.3">
      <c r="A1830" s="18" t="s">
        <v>108</v>
      </c>
      <c r="B1830" s="18" t="s">
        <v>809</v>
      </c>
      <c r="C1830" s="18" t="s">
        <v>13</v>
      </c>
      <c r="D1830" s="18" t="s">
        <v>817</v>
      </c>
      <c r="E1830" s="18" t="s">
        <v>811</v>
      </c>
      <c r="F1830" s="18">
        <v>73457.059550740101</v>
      </c>
      <c r="G1830" s="18">
        <v>2623.4664125264321</v>
      </c>
      <c r="H1830" s="18">
        <v>22201</v>
      </c>
      <c r="I1830" s="18">
        <v>2853660</v>
      </c>
      <c r="J1830" s="18">
        <v>2853.66</v>
      </c>
      <c r="K1830" s="18">
        <v>71.94</v>
      </c>
    </row>
    <row r="1831" spans="1:11" x14ac:dyDescent="0.3">
      <c r="A1831" s="18" t="s">
        <v>108</v>
      </c>
      <c r="B1831" s="18" t="s">
        <v>818</v>
      </c>
      <c r="C1831" s="18" t="s">
        <v>13</v>
      </c>
      <c r="D1831" s="18" t="s">
        <v>810</v>
      </c>
      <c r="E1831" s="18" t="s">
        <v>816</v>
      </c>
      <c r="F1831" s="18">
        <v>1312259.8194201095</v>
      </c>
      <c r="G1831" s="18">
        <v>4951.9238468683379</v>
      </c>
      <c r="H1831" s="18">
        <v>22201</v>
      </c>
      <c r="I1831" s="18">
        <v>2853660</v>
      </c>
      <c r="J1831" s="18">
        <v>2853.66</v>
      </c>
      <c r="K1831" s="18">
        <v>71.94</v>
      </c>
    </row>
    <row r="1832" spans="1:11" x14ac:dyDescent="0.3">
      <c r="A1832" s="18" t="s">
        <v>172</v>
      </c>
      <c r="B1832" s="18" t="s">
        <v>815</v>
      </c>
      <c r="C1832" s="18" t="s">
        <v>8</v>
      </c>
      <c r="D1832" s="18" t="s">
        <v>817</v>
      </c>
      <c r="E1832" s="18" t="s">
        <v>811</v>
      </c>
      <c r="F1832" s="18">
        <v>93542.400000000009</v>
      </c>
      <c r="G1832" s="18">
        <v>3340.8</v>
      </c>
      <c r="H1832" s="18">
        <v>68820</v>
      </c>
      <c r="I1832" s="18">
        <v>9612250</v>
      </c>
      <c r="J1832" s="18">
        <v>9612.25</v>
      </c>
      <c r="K1832" s="18">
        <v>83.51</v>
      </c>
    </row>
    <row r="1833" spans="1:11" x14ac:dyDescent="0.3">
      <c r="A1833" s="18" t="s">
        <v>172</v>
      </c>
      <c r="B1833" s="18" t="s">
        <v>818</v>
      </c>
      <c r="C1833" s="18" t="s">
        <v>8</v>
      </c>
      <c r="D1833" s="18" t="s">
        <v>812</v>
      </c>
      <c r="E1833" s="18" t="s">
        <v>813</v>
      </c>
      <c r="F1833" s="18">
        <v>1213.4732180266089</v>
      </c>
      <c r="G1833" s="18">
        <v>1213.4732180266089</v>
      </c>
      <c r="H1833" s="18">
        <v>68820</v>
      </c>
      <c r="I1833" s="18">
        <v>9612250</v>
      </c>
      <c r="J1833" s="18">
        <v>9612.25</v>
      </c>
      <c r="K1833" s="18">
        <v>83.51</v>
      </c>
    </row>
    <row r="1834" spans="1:11" x14ac:dyDescent="0.3">
      <c r="A1834" s="18" t="s">
        <v>172</v>
      </c>
      <c r="B1834" s="18" t="s">
        <v>818</v>
      </c>
      <c r="C1834" s="18" t="s">
        <v>23</v>
      </c>
      <c r="D1834" s="18" t="s">
        <v>817</v>
      </c>
      <c r="E1834" s="18" t="s">
        <v>811</v>
      </c>
      <c r="F1834" s="18">
        <v>111062</v>
      </c>
      <c r="G1834" s="18">
        <v>3966.5</v>
      </c>
      <c r="H1834" s="18">
        <v>68820</v>
      </c>
      <c r="I1834" s="18">
        <v>9612250</v>
      </c>
      <c r="J1834" s="18">
        <v>9612.25</v>
      </c>
      <c r="K1834" s="18">
        <v>83.51</v>
      </c>
    </row>
    <row r="1835" spans="1:11" x14ac:dyDescent="0.3">
      <c r="A1835" s="18" t="s">
        <v>172</v>
      </c>
      <c r="B1835" s="18" t="s">
        <v>818</v>
      </c>
      <c r="C1835" s="18" t="s">
        <v>34</v>
      </c>
      <c r="D1835" s="18" t="s">
        <v>817</v>
      </c>
      <c r="E1835" s="18" t="s">
        <v>813</v>
      </c>
      <c r="F1835" s="18">
        <v>3886.2318916883992</v>
      </c>
      <c r="G1835" s="18">
        <v>3886.2318916883992</v>
      </c>
      <c r="H1835" s="18">
        <v>68820</v>
      </c>
      <c r="I1835" s="18">
        <v>9612250</v>
      </c>
      <c r="J1835" s="18">
        <v>9612.25</v>
      </c>
      <c r="K1835" s="18">
        <v>83.51</v>
      </c>
    </row>
    <row r="1836" spans="1:11" x14ac:dyDescent="0.3">
      <c r="A1836" s="18" t="s">
        <v>172</v>
      </c>
      <c r="B1836" s="18" t="s">
        <v>809</v>
      </c>
      <c r="C1836" s="18" t="s">
        <v>23</v>
      </c>
      <c r="D1836" s="18" t="s">
        <v>817</v>
      </c>
      <c r="E1836" s="18" t="s">
        <v>811</v>
      </c>
      <c r="F1836" s="18">
        <v>8516.1999999999989</v>
      </c>
      <c r="G1836" s="18">
        <v>304.14999999999998</v>
      </c>
      <c r="H1836" s="18">
        <v>68820</v>
      </c>
      <c r="I1836" s="18">
        <v>9612250</v>
      </c>
      <c r="J1836" s="18">
        <v>9612.25</v>
      </c>
      <c r="K1836" s="18">
        <v>83.51</v>
      </c>
    </row>
    <row r="1837" spans="1:11" x14ac:dyDescent="0.3">
      <c r="A1837" s="18" t="s">
        <v>172</v>
      </c>
      <c r="B1837" s="18" t="s">
        <v>809</v>
      </c>
      <c r="C1837" s="18" t="s">
        <v>13</v>
      </c>
      <c r="D1837" s="18" t="s">
        <v>810</v>
      </c>
      <c r="E1837" s="18" t="s">
        <v>816</v>
      </c>
      <c r="F1837" s="18">
        <v>1123019.6500000001</v>
      </c>
      <c r="G1837" s="18">
        <v>4237.8100000000004</v>
      </c>
      <c r="H1837" s="18">
        <v>68820</v>
      </c>
      <c r="I1837" s="18">
        <v>9612250</v>
      </c>
      <c r="J1837" s="18">
        <v>9612.25</v>
      </c>
      <c r="K1837" s="18">
        <v>83.51</v>
      </c>
    </row>
    <row r="1838" spans="1:11" x14ac:dyDescent="0.3">
      <c r="A1838" s="18" t="s">
        <v>172</v>
      </c>
      <c r="B1838" s="18" t="s">
        <v>809</v>
      </c>
      <c r="C1838" s="18" t="s">
        <v>23</v>
      </c>
      <c r="D1838" s="18" t="s">
        <v>812</v>
      </c>
      <c r="E1838" s="18" t="s">
        <v>813</v>
      </c>
      <c r="F1838" s="18">
        <v>748.114080134647</v>
      </c>
      <c r="G1838" s="18">
        <v>748.114080134647</v>
      </c>
      <c r="H1838" s="18">
        <v>68820</v>
      </c>
      <c r="I1838" s="18">
        <v>9612250</v>
      </c>
      <c r="J1838" s="18">
        <v>9612.25</v>
      </c>
      <c r="K1838" s="18">
        <v>83.51</v>
      </c>
    </row>
    <row r="1839" spans="1:11" x14ac:dyDescent="0.3">
      <c r="A1839" s="18" t="s">
        <v>172</v>
      </c>
      <c r="B1839" s="18" t="s">
        <v>814</v>
      </c>
      <c r="C1839" s="18" t="s">
        <v>13</v>
      </c>
      <c r="D1839" s="18" t="s">
        <v>810</v>
      </c>
      <c r="E1839" s="18" t="s">
        <v>813</v>
      </c>
      <c r="F1839" s="18">
        <v>1795.35</v>
      </c>
      <c r="G1839" s="18">
        <v>1795.35</v>
      </c>
      <c r="H1839" s="18">
        <v>68820</v>
      </c>
      <c r="I1839" s="18">
        <v>9612250</v>
      </c>
      <c r="J1839" s="18">
        <v>9612.25</v>
      </c>
      <c r="K1839" s="18">
        <v>83.51</v>
      </c>
    </row>
    <row r="1840" spans="1:11" x14ac:dyDescent="0.3">
      <c r="A1840" s="18" t="s">
        <v>172</v>
      </c>
      <c r="B1840" s="18" t="s">
        <v>814</v>
      </c>
      <c r="C1840" s="18" t="s">
        <v>34</v>
      </c>
      <c r="D1840" s="18" t="s">
        <v>817</v>
      </c>
      <c r="E1840" s="18" t="s">
        <v>816</v>
      </c>
      <c r="F1840" s="18">
        <v>736965</v>
      </c>
      <c r="G1840" s="18">
        <v>2781</v>
      </c>
      <c r="H1840" s="18">
        <v>68820</v>
      </c>
      <c r="I1840" s="18">
        <v>9612250</v>
      </c>
      <c r="J1840" s="18">
        <v>9612.25</v>
      </c>
      <c r="K1840" s="18">
        <v>83.51</v>
      </c>
    </row>
    <row r="1841" spans="1:11" x14ac:dyDescent="0.3">
      <c r="A1841" s="18" t="s">
        <v>172</v>
      </c>
      <c r="B1841" s="18" t="s">
        <v>815</v>
      </c>
      <c r="C1841" s="18" t="s">
        <v>23</v>
      </c>
      <c r="D1841" s="18" t="s">
        <v>810</v>
      </c>
      <c r="E1841" s="18" t="s">
        <v>813</v>
      </c>
      <c r="F1841" s="18">
        <v>2641.31</v>
      </c>
      <c r="G1841" s="18">
        <v>2641.31</v>
      </c>
      <c r="H1841" s="18">
        <v>68820</v>
      </c>
      <c r="I1841" s="18">
        <v>9612250</v>
      </c>
      <c r="J1841" s="18">
        <v>9612.25</v>
      </c>
      <c r="K1841" s="18">
        <v>83.51</v>
      </c>
    </row>
    <row r="1842" spans="1:11" x14ac:dyDescent="0.3">
      <c r="A1842" s="18" t="s">
        <v>172</v>
      </c>
      <c r="B1842" s="18" t="s">
        <v>818</v>
      </c>
      <c r="C1842" s="18" t="s">
        <v>8</v>
      </c>
      <c r="D1842" s="18" t="s">
        <v>812</v>
      </c>
      <c r="E1842" s="18" t="s">
        <v>813</v>
      </c>
      <c r="F1842" s="18">
        <v>672.58975537787273</v>
      </c>
      <c r="G1842" s="18">
        <v>672.58975537787273</v>
      </c>
      <c r="H1842" s="18">
        <v>68820</v>
      </c>
      <c r="I1842" s="18">
        <v>9612250</v>
      </c>
      <c r="J1842" s="18">
        <v>9612.25</v>
      </c>
      <c r="K1842" s="18">
        <v>83.51</v>
      </c>
    </row>
    <row r="1843" spans="1:11" x14ac:dyDescent="0.3">
      <c r="A1843" s="18" t="s">
        <v>172</v>
      </c>
      <c r="B1843" s="18" t="s">
        <v>815</v>
      </c>
      <c r="C1843" s="18" t="s">
        <v>34</v>
      </c>
      <c r="D1843" s="18" t="s">
        <v>810</v>
      </c>
      <c r="E1843" s="18" t="s">
        <v>813</v>
      </c>
      <c r="F1843" s="18">
        <v>705.84</v>
      </c>
      <c r="G1843" s="18">
        <v>705.84</v>
      </c>
      <c r="H1843" s="18">
        <v>68820</v>
      </c>
      <c r="I1843" s="18">
        <v>9612250</v>
      </c>
      <c r="J1843" s="18">
        <v>9612.25</v>
      </c>
      <c r="K1843" s="18">
        <v>83.51</v>
      </c>
    </row>
    <row r="1844" spans="1:11" x14ac:dyDescent="0.3">
      <c r="A1844" s="18" t="s">
        <v>77</v>
      </c>
      <c r="B1844" s="18" t="s">
        <v>809</v>
      </c>
      <c r="C1844" s="18" t="s">
        <v>23</v>
      </c>
      <c r="D1844" s="18" t="s">
        <v>817</v>
      </c>
      <c r="E1844" s="18" t="s">
        <v>813</v>
      </c>
      <c r="F1844" s="18">
        <v>2013.870322342912</v>
      </c>
      <c r="G1844" s="18">
        <v>2013.870322342912</v>
      </c>
      <c r="H1844" s="18">
        <v>61942</v>
      </c>
      <c r="I1844" s="18">
        <v>4891320</v>
      </c>
      <c r="J1844" s="18">
        <v>4891.32</v>
      </c>
      <c r="K1844" s="18">
        <v>91.59</v>
      </c>
    </row>
    <row r="1845" spans="1:11" x14ac:dyDescent="0.3">
      <c r="A1845" s="18" t="s">
        <v>77</v>
      </c>
      <c r="B1845" s="18" t="s">
        <v>818</v>
      </c>
      <c r="C1845" s="18" t="s">
        <v>13</v>
      </c>
      <c r="D1845" s="18" t="s">
        <v>812</v>
      </c>
      <c r="E1845" s="18" t="s">
        <v>816</v>
      </c>
      <c r="F1845" s="18">
        <v>971476.30633746856</v>
      </c>
      <c r="G1845" s="18">
        <v>3665.9483258017681</v>
      </c>
      <c r="H1845" s="18">
        <v>61942</v>
      </c>
      <c r="I1845" s="18">
        <v>4891320</v>
      </c>
      <c r="J1845" s="18">
        <v>4891.32</v>
      </c>
      <c r="K1845" s="18">
        <v>91.59</v>
      </c>
    </row>
    <row r="1846" spans="1:11" x14ac:dyDescent="0.3">
      <c r="A1846" s="18" t="s">
        <v>77</v>
      </c>
      <c r="B1846" s="18" t="s">
        <v>818</v>
      </c>
      <c r="C1846" s="18" t="s">
        <v>8</v>
      </c>
      <c r="D1846" s="18" t="s">
        <v>817</v>
      </c>
      <c r="E1846" s="18" t="s">
        <v>813</v>
      </c>
      <c r="F1846" s="18">
        <v>439.97</v>
      </c>
      <c r="G1846" s="18">
        <v>439.97</v>
      </c>
      <c r="H1846" s="18">
        <v>61942</v>
      </c>
      <c r="I1846" s="18">
        <v>4891320</v>
      </c>
      <c r="J1846" s="18">
        <v>4891.32</v>
      </c>
      <c r="K1846" s="18">
        <v>91.59</v>
      </c>
    </row>
    <row r="1847" spans="1:11" x14ac:dyDescent="0.3">
      <c r="A1847" s="18" t="s">
        <v>77</v>
      </c>
      <c r="B1847" s="18" t="s">
        <v>818</v>
      </c>
      <c r="C1847" s="18" t="s">
        <v>23</v>
      </c>
      <c r="D1847" s="18" t="s">
        <v>810</v>
      </c>
      <c r="E1847" s="18" t="s">
        <v>816</v>
      </c>
      <c r="F1847" s="18">
        <v>945989.05</v>
      </c>
      <c r="G1847" s="18">
        <v>3569.77</v>
      </c>
      <c r="H1847" s="18">
        <v>61942</v>
      </c>
      <c r="I1847" s="18">
        <v>4891320</v>
      </c>
      <c r="J1847" s="18">
        <v>4891.32</v>
      </c>
      <c r="K1847" s="18">
        <v>91.59</v>
      </c>
    </row>
    <row r="1848" spans="1:11" x14ac:dyDescent="0.3">
      <c r="A1848" s="18" t="s">
        <v>77</v>
      </c>
      <c r="B1848" s="18" t="s">
        <v>814</v>
      </c>
      <c r="C1848" s="18" t="s">
        <v>34</v>
      </c>
      <c r="D1848" s="18" t="s">
        <v>812</v>
      </c>
      <c r="E1848" s="18" t="s">
        <v>811</v>
      </c>
      <c r="F1848" s="18">
        <v>112876.729126251</v>
      </c>
      <c r="G1848" s="18">
        <v>4031.311754508964</v>
      </c>
      <c r="H1848" s="18">
        <v>61942</v>
      </c>
      <c r="I1848" s="18">
        <v>4891320</v>
      </c>
      <c r="J1848" s="18">
        <v>4891.32</v>
      </c>
      <c r="K1848" s="18">
        <v>91.59</v>
      </c>
    </row>
    <row r="1849" spans="1:11" x14ac:dyDescent="0.3">
      <c r="A1849" s="18" t="s">
        <v>77</v>
      </c>
      <c r="B1849" s="18" t="s">
        <v>818</v>
      </c>
      <c r="C1849" s="18" t="s">
        <v>8</v>
      </c>
      <c r="D1849" s="18" t="s">
        <v>810</v>
      </c>
      <c r="E1849" s="18" t="s">
        <v>816</v>
      </c>
      <c r="F1849" s="18">
        <v>1307768.1999045026</v>
      </c>
      <c r="G1849" s="18">
        <v>4934.974339262274</v>
      </c>
      <c r="H1849" s="18">
        <v>61942</v>
      </c>
      <c r="I1849" s="18">
        <v>4891320</v>
      </c>
      <c r="J1849" s="18">
        <v>4891.32</v>
      </c>
      <c r="K1849" s="18">
        <v>91.59</v>
      </c>
    </row>
    <row r="1850" spans="1:11" x14ac:dyDescent="0.3">
      <c r="A1850" s="18" t="s">
        <v>77</v>
      </c>
      <c r="B1850" s="18" t="s">
        <v>809</v>
      </c>
      <c r="C1850" s="18" t="s">
        <v>8</v>
      </c>
      <c r="D1850" s="18" t="s">
        <v>810</v>
      </c>
      <c r="E1850" s="18" t="s">
        <v>813</v>
      </c>
      <c r="F1850" s="18">
        <v>1014.2</v>
      </c>
      <c r="G1850" s="18">
        <v>1014.2</v>
      </c>
      <c r="H1850" s="18">
        <v>61942</v>
      </c>
      <c r="I1850" s="18">
        <v>4891320</v>
      </c>
      <c r="J1850" s="18">
        <v>4891.32</v>
      </c>
      <c r="K1850" s="18">
        <v>91.59</v>
      </c>
    </row>
    <row r="1851" spans="1:11" x14ac:dyDescent="0.3">
      <c r="A1851" s="18" t="s">
        <v>77</v>
      </c>
      <c r="B1851" s="18" t="s">
        <v>815</v>
      </c>
      <c r="C1851" s="18" t="s">
        <v>23</v>
      </c>
      <c r="D1851" s="18" t="s">
        <v>810</v>
      </c>
      <c r="E1851" s="18" t="s">
        <v>816</v>
      </c>
      <c r="F1851" s="18">
        <v>397696.44733983779</v>
      </c>
      <c r="G1851" s="18">
        <v>1500.7413107163691</v>
      </c>
      <c r="H1851" s="18">
        <v>61942</v>
      </c>
      <c r="I1851" s="18">
        <v>4891320</v>
      </c>
      <c r="J1851" s="18">
        <v>4891.32</v>
      </c>
      <c r="K1851" s="18">
        <v>91.59</v>
      </c>
    </row>
    <row r="1852" spans="1:11" x14ac:dyDescent="0.3">
      <c r="A1852" s="18" t="s">
        <v>199</v>
      </c>
      <c r="B1852" s="18" t="s">
        <v>814</v>
      </c>
      <c r="C1852" s="18" t="s">
        <v>34</v>
      </c>
      <c r="D1852" s="18" t="s">
        <v>812</v>
      </c>
      <c r="E1852" s="18" t="s">
        <v>811</v>
      </c>
      <c r="F1852" s="18">
        <v>72879.8</v>
      </c>
      <c r="G1852" s="18">
        <v>2602.85</v>
      </c>
      <c r="H1852" s="18">
        <v>77317</v>
      </c>
      <c r="I1852" s="18">
        <v>4862950</v>
      </c>
      <c r="J1852" s="18">
        <v>4862.95</v>
      </c>
      <c r="K1852" s="18">
        <v>89.78</v>
      </c>
    </row>
    <row r="1853" spans="1:11" x14ac:dyDescent="0.3">
      <c r="A1853" s="18" t="s">
        <v>199</v>
      </c>
      <c r="B1853" s="18" t="s">
        <v>809</v>
      </c>
      <c r="C1853" s="18" t="s">
        <v>13</v>
      </c>
      <c r="D1853" s="18" t="s">
        <v>817</v>
      </c>
      <c r="E1853" s="18" t="s">
        <v>811</v>
      </c>
      <c r="F1853" s="18">
        <v>68932.879143918195</v>
      </c>
      <c r="G1853" s="18">
        <v>2461.888540854221</v>
      </c>
      <c r="H1853" s="18">
        <v>77317</v>
      </c>
      <c r="I1853" s="18">
        <v>4862950</v>
      </c>
      <c r="J1853" s="18">
        <v>4862.95</v>
      </c>
      <c r="K1853" s="18">
        <v>89.78</v>
      </c>
    </row>
    <row r="1854" spans="1:11" x14ac:dyDescent="0.3">
      <c r="A1854" s="18" t="s">
        <v>199</v>
      </c>
      <c r="B1854" s="18" t="s">
        <v>12</v>
      </c>
      <c r="C1854" s="18" t="s">
        <v>8</v>
      </c>
      <c r="D1854" s="18" t="s">
        <v>812</v>
      </c>
      <c r="E1854" s="18" t="s">
        <v>816</v>
      </c>
      <c r="F1854" s="18">
        <v>801246.05</v>
      </c>
      <c r="G1854" s="18">
        <v>3023.57</v>
      </c>
      <c r="H1854" s="18">
        <v>77317</v>
      </c>
      <c r="I1854" s="18">
        <v>4862950</v>
      </c>
      <c r="J1854" s="18">
        <v>4862.95</v>
      </c>
      <c r="K1854" s="18">
        <v>89.78</v>
      </c>
    </row>
    <row r="1855" spans="1:11" x14ac:dyDescent="0.3">
      <c r="A1855" s="18" t="s">
        <v>199</v>
      </c>
      <c r="B1855" s="18" t="s">
        <v>809</v>
      </c>
      <c r="C1855" s="18" t="s">
        <v>34</v>
      </c>
      <c r="D1855" s="18" t="s">
        <v>812</v>
      </c>
      <c r="E1855" s="18" t="s">
        <v>811</v>
      </c>
      <c r="F1855" s="18">
        <v>102830.56</v>
      </c>
      <c r="G1855" s="18">
        <v>3672.52</v>
      </c>
      <c r="H1855" s="18">
        <v>77317</v>
      </c>
      <c r="I1855" s="18">
        <v>4862950</v>
      </c>
      <c r="J1855" s="18">
        <v>4862.95</v>
      </c>
      <c r="K1855" s="18">
        <v>89.78</v>
      </c>
    </row>
    <row r="1856" spans="1:11" x14ac:dyDescent="0.3">
      <c r="A1856" s="18" t="s">
        <v>199</v>
      </c>
      <c r="B1856" s="18" t="s">
        <v>818</v>
      </c>
      <c r="C1856" s="18" t="s">
        <v>34</v>
      </c>
      <c r="D1856" s="18" t="s">
        <v>810</v>
      </c>
      <c r="E1856" s="18" t="s">
        <v>811</v>
      </c>
      <c r="F1856" s="18">
        <v>79381.119999999995</v>
      </c>
      <c r="G1856" s="18">
        <v>2835.04</v>
      </c>
      <c r="H1856" s="18">
        <v>77317</v>
      </c>
      <c r="I1856" s="18">
        <v>4862950</v>
      </c>
      <c r="J1856" s="18">
        <v>4862.95</v>
      </c>
      <c r="K1856" s="18">
        <v>89.78</v>
      </c>
    </row>
    <row r="1857" spans="1:11" x14ac:dyDescent="0.3">
      <c r="A1857" s="18" t="s">
        <v>199</v>
      </c>
      <c r="B1857" s="18" t="s">
        <v>12</v>
      </c>
      <c r="C1857" s="18" t="s">
        <v>23</v>
      </c>
      <c r="D1857" s="18" t="s">
        <v>817</v>
      </c>
      <c r="E1857" s="18" t="s">
        <v>816</v>
      </c>
      <c r="F1857" s="18">
        <v>888900.10000000009</v>
      </c>
      <c r="G1857" s="18">
        <v>3354.34</v>
      </c>
      <c r="H1857" s="18">
        <v>77317</v>
      </c>
      <c r="I1857" s="18">
        <v>4862950</v>
      </c>
      <c r="J1857" s="18">
        <v>4862.95</v>
      </c>
      <c r="K1857" s="18">
        <v>89.78</v>
      </c>
    </row>
    <row r="1858" spans="1:11" x14ac:dyDescent="0.3">
      <c r="A1858" s="18" t="s">
        <v>217</v>
      </c>
      <c r="B1858" s="18" t="s">
        <v>809</v>
      </c>
      <c r="C1858" s="18" t="s">
        <v>23</v>
      </c>
      <c r="D1858" s="18" t="s">
        <v>810</v>
      </c>
      <c r="E1858" s="18" t="s">
        <v>813</v>
      </c>
      <c r="F1858" s="18">
        <v>2400.9</v>
      </c>
      <c r="G1858" s="18">
        <v>2400.9</v>
      </c>
      <c r="H1858" s="18">
        <v>80824</v>
      </c>
      <c r="I1858" s="18">
        <v>2858920</v>
      </c>
      <c r="J1858" s="18">
        <v>2858.92</v>
      </c>
      <c r="K1858" s="18">
        <v>13.97</v>
      </c>
    </row>
    <row r="1859" spans="1:11" x14ac:dyDescent="0.3">
      <c r="A1859" s="18" t="s">
        <v>217</v>
      </c>
      <c r="B1859" s="18" t="s">
        <v>814</v>
      </c>
      <c r="C1859" s="18" t="s">
        <v>34</v>
      </c>
      <c r="D1859" s="18" t="s">
        <v>812</v>
      </c>
      <c r="E1859" s="18" t="s">
        <v>811</v>
      </c>
      <c r="F1859" s="18">
        <v>61381.32</v>
      </c>
      <c r="G1859" s="18">
        <v>2192.19</v>
      </c>
      <c r="H1859" s="18">
        <v>80824</v>
      </c>
      <c r="I1859" s="18">
        <v>2858920</v>
      </c>
      <c r="J1859" s="18">
        <v>2858.92</v>
      </c>
      <c r="K1859" s="18">
        <v>13.97</v>
      </c>
    </row>
    <row r="1860" spans="1:11" x14ac:dyDescent="0.3">
      <c r="A1860" s="18" t="s">
        <v>217</v>
      </c>
      <c r="B1860" s="18" t="s">
        <v>814</v>
      </c>
      <c r="C1860" s="18" t="s">
        <v>13</v>
      </c>
      <c r="D1860" s="18" t="s">
        <v>817</v>
      </c>
      <c r="E1860" s="18" t="s">
        <v>813</v>
      </c>
      <c r="F1860" s="18">
        <v>4636.55</v>
      </c>
      <c r="G1860" s="18">
        <v>4636.55</v>
      </c>
      <c r="H1860" s="18">
        <v>80824</v>
      </c>
      <c r="I1860" s="18">
        <v>2858920</v>
      </c>
      <c r="J1860" s="18">
        <v>2858.92</v>
      </c>
      <c r="K1860" s="18">
        <v>13.97</v>
      </c>
    </row>
    <row r="1861" spans="1:11" x14ac:dyDescent="0.3">
      <c r="A1861" s="18" t="s">
        <v>217</v>
      </c>
      <c r="B1861" s="18" t="s">
        <v>818</v>
      </c>
      <c r="C1861" s="18" t="s">
        <v>23</v>
      </c>
      <c r="D1861" s="18" t="s">
        <v>817</v>
      </c>
      <c r="E1861" s="18" t="s">
        <v>811</v>
      </c>
      <c r="F1861" s="18">
        <v>29009.96</v>
      </c>
      <c r="G1861" s="18">
        <v>1036.07</v>
      </c>
      <c r="H1861" s="18">
        <v>80824</v>
      </c>
      <c r="I1861" s="18">
        <v>2858920</v>
      </c>
      <c r="J1861" s="18">
        <v>2858.92</v>
      </c>
      <c r="K1861" s="18">
        <v>13.97</v>
      </c>
    </row>
    <row r="1862" spans="1:11" x14ac:dyDescent="0.3">
      <c r="A1862" s="18" t="s">
        <v>217</v>
      </c>
      <c r="B1862" s="18" t="s">
        <v>818</v>
      </c>
      <c r="C1862" s="18" t="s">
        <v>23</v>
      </c>
      <c r="D1862" s="18" t="s">
        <v>817</v>
      </c>
      <c r="E1862" s="18" t="s">
        <v>816</v>
      </c>
      <c r="F1862" s="18">
        <v>551207.95000000007</v>
      </c>
      <c r="G1862" s="18">
        <v>2080.0300000000002</v>
      </c>
      <c r="H1862" s="18">
        <v>80824</v>
      </c>
      <c r="I1862" s="18">
        <v>2858920</v>
      </c>
      <c r="J1862" s="18">
        <v>2858.92</v>
      </c>
      <c r="K1862" s="18">
        <v>13.97</v>
      </c>
    </row>
    <row r="1863" spans="1:11" x14ac:dyDescent="0.3">
      <c r="A1863" s="18" t="s">
        <v>217</v>
      </c>
      <c r="B1863" s="18" t="s">
        <v>12</v>
      </c>
      <c r="C1863" s="18" t="s">
        <v>8</v>
      </c>
      <c r="D1863" s="18" t="s">
        <v>810</v>
      </c>
      <c r="E1863" s="18" t="s">
        <v>813</v>
      </c>
      <c r="F1863" s="18">
        <v>4828.6000524431611</v>
      </c>
      <c r="G1863" s="18">
        <v>4828.6000524431611</v>
      </c>
      <c r="H1863" s="18">
        <v>80824</v>
      </c>
      <c r="I1863" s="18">
        <v>2858920</v>
      </c>
      <c r="J1863" s="18">
        <v>2858.92</v>
      </c>
      <c r="K1863" s="18">
        <v>13.97</v>
      </c>
    </row>
    <row r="1864" spans="1:11" x14ac:dyDescent="0.3">
      <c r="A1864" s="18" t="s">
        <v>217</v>
      </c>
      <c r="B1864" s="18" t="s">
        <v>818</v>
      </c>
      <c r="C1864" s="18" t="s">
        <v>13</v>
      </c>
      <c r="D1864" s="18" t="s">
        <v>810</v>
      </c>
      <c r="E1864" s="18" t="s">
        <v>811</v>
      </c>
      <c r="F1864" s="18">
        <v>55819.96</v>
      </c>
      <c r="G1864" s="18">
        <v>1993.57</v>
      </c>
      <c r="H1864" s="18">
        <v>80824</v>
      </c>
      <c r="I1864" s="18">
        <v>2858920</v>
      </c>
      <c r="J1864" s="18">
        <v>2858.92</v>
      </c>
      <c r="K1864" s="18">
        <v>13.97</v>
      </c>
    </row>
    <row r="1865" spans="1:11" x14ac:dyDescent="0.3">
      <c r="A1865" s="18" t="s">
        <v>217</v>
      </c>
      <c r="B1865" s="18" t="s">
        <v>12</v>
      </c>
      <c r="C1865" s="18" t="s">
        <v>23</v>
      </c>
      <c r="D1865" s="18" t="s">
        <v>817</v>
      </c>
      <c r="E1865" s="18" t="s">
        <v>811</v>
      </c>
      <c r="F1865" s="18">
        <v>129516.80000000002</v>
      </c>
      <c r="G1865" s="18">
        <v>4625.6000000000004</v>
      </c>
      <c r="H1865" s="18">
        <v>80824</v>
      </c>
      <c r="I1865" s="18">
        <v>2858920</v>
      </c>
      <c r="J1865" s="18">
        <v>2858.92</v>
      </c>
      <c r="K1865" s="18">
        <v>13.97</v>
      </c>
    </row>
    <row r="1866" spans="1:11" x14ac:dyDescent="0.3">
      <c r="A1866" s="18" t="s">
        <v>212</v>
      </c>
      <c r="B1866" s="18" t="s">
        <v>809</v>
      </c>
      <c r="C1866" s="18" t="s">
        <v>13</v>
      </c>
      <c r="D1866" s="18" t="s">
        <v>812</v>
      </c>
      <c r="E1866" s="18" t="s">
        <v>816</v>
      </c>
      <c r="F1866" s="18">
        <v>1316252.3499999999</v>
      </c>
      <c r="G1866" s="18">
        <v>4966.99</v>
      </c>
      <c r="H1866" s="18">
        <v>67820</v>
      </c>
      <c r="I1866" s="18">
        <v>8177950</v>
      </c>
      <c r="J1866" s="18">
        <v>8177.95</v>
      </c>
      <c r="K1866" s="18">
        <v>40.69</v>
      </c>
    </row>
    <row r="1867" spans="1:11" x14ac:dyDescent="0.3">
      <c r="A1867" s="18" t="s">
        <v>212</v>
      </c>
      <c r="B1867" s="18" t="s">
        <v>818</v>
      </c>
      <c r="C1867" s="18" t="s">
        <v>34</v>
      </c>
      <c r="D1867" s="18" t="s">
        <v>812</v>
      </c>
      <c r="E1867" s="18" t="s">
        <v>813</v>
      </c>
      <c r="F1867" s="18">
        <v>2263.6999999999998</v>
      </c>
      <c r="G1867" s="18">
        <v>2263.6999999999998</v>
      </c>
      <c r="H1867" s="18">
        <v>67820</v>
      </c>
      <c r="I1867" s="18">
        <v>8177950</v>
      </c>
      <c r="J1867" s="18">
        <v>8177.95</v>
      </c>
      <c r="K1867" s="18">
        <v>40.69</v>
      </c>
    </row>
    <row r="1868" spans="1:11" x14ac:dyDescent="0.3">
      <c r="A1868" s="18" t="s">
        <v>212</v>
      </c>
      <c r="B1868" s="18" t="s">
        <v>12</v>
      </c>
      <c r="C1868" s="18" t="s">
        <v>13</v>
      </c>
      <c r="D1868" s="18" t="s">
        <v>810</v>
      </c>
      <c r="E1868" s="18" t="s">
        <v>816</v>
      </c>
      <c r="F1868" s="18">
        <v>389247.89999999997</v>
      </c>
      <c r="G1868" s="18">
        <v>1468.86</v>
      </c>
      <c r="H1868" s="18">
        <v>67820</v>
      </c>
      <c r="I1868" s="18">
        <v>8177950</v>
      </c>
      <c r="J1868" s="18">
        <v>8177.95</v>
      </c>
      <c r="K1868" s="18">
        <v>40.69</v>
      </c>
    </row>
    <row r="1869" spans="1:11" x14ac:dyDescent="0.3">
      <c r="A1869" s="18" t="s">
        <v>212</v>
      </c>
      <c r="B1869" s="18" t="s">
        <v>12</v>
      </c>
      <c r="C1869" s="18" t="s">
        <v>13</v>
      </c>
      <c r="D1869" s="18" t="s">
        <v>812</v>
      </c>
      <c r="E1869" s="18" t="s">
        <v>816</v>
      </c>
      <c r="F1869" s="18">
        <v>974524.25</v>
      </c>
      <c r="G1869" s="18">
        <v>3677.45</v>
      </c>
      <c r="H1869" s="18">
        <v>67820</v>
      </c>
      <c r="I1869" s="18">
        <v>8177950</v>
      </c>
      <c r="J1869" s="18">
        <v>8177.95</v>
      </c>
      <c r="K1869" s="18">
        <v>40.69</v>
      </c>
    </row>
    <row r="1870" spans="1:11" x14ac:dyDescent="0.3">
      <c r="A1870" s="18" t="s">
        <v>212</v>
      </c>
      <c r="B1870" s="18" t="s">
        <v>814</v>
      </c>
      <c r="C1870" s="18" t="s">
        <v>13</v>
      </c>
      <c r="D1870" s="18" t="s">
        <v>817</v>
      </c>
      <c r="E1870" s="18" t="s">
        <v>816</v>
      </c>
      <c r="F1870" s="18">
        <v>201219.80000000002</v>
      </c>
      <c r="G1870" s="18">
        <v>759.32</v>
      </c>
      <c r="H1870" s="18">
        <v>67820</v>
      </c>
      <c r="I1870" s="18">
        <v>8177950</v>
      </c>
      <c r="J1870" s="18">
        <v>8177.95</v>
      </c>
      <c r="K1870" s="18">
        <v>40.69</v>
      </c>
    </row>
    <row r="1871" spans="1:11" x14ac:dyDescent="0.3">
      <c r="A1871" s="18" t="s">
        <v>212</v>
      </c>
      <c r="B1871" s="18" t="s">
        <v>815</v>
      </c>
      <c r="C1871" s="18" t="s">
        <v>8</v>
      </c>
      <c r="D1871" s="18" t="s">
        <v>810</v>
      </c>
      <c r="E1871" s="18" t="s">
        <v>813</v>
      </c>
      <c r="F1871" s="18">
        <v>1054.48</v>
      </c>
      <c r="G1871" s="18">
        <v>1054.48</v>
      </c>
      <c r="H1871" s="18">
        <v>67820</v>
      </c>
      <c r="I1871" s="18">
        <v>8177950</v>
      </c>
      <c r="J1871" s="18">
        <v>8177.95</v>
      </c>
      <c r="K1871" s="18">
        <v>40.69</v>
      </c>
    </row>
    <row r="1872" spans="1:11" x14ac:dyDescent="0.3">
      <c r="A1872" s="18" t="s">
        <v>212</v>
      </c>
      <c r="B1872" s="18" t="s">
        <v>809</v>
      </c>
      <c r="C1872" s="18" t="s">
        <v>13</v>
      </c>
      <c r="D1872" s="18" t="s">
        <v>810</v>
      </c>
      <c r="E1872" s="18" t="s">
        <v>811</v>
      </c>
      <c r="F1872" s="18">
        <v>42146.16</v>
      </c>
      <c r="G1872" s="18">
        <v>1505.22</v>
      </c>
      <c r="H1872" s="18">
        <v>67820</v>
      </c>
      <c r="I1872" s="18">
        <v>8177950</v>
      </c>
      <c r="J1872" s="18">
        <v>8177.95</v>
      </c>
      <c r="K1872" s="18">
        <v>40.69</v>
      </c>
    </row>
    <row r="1873" spans="1:11" x14ac:dyDescent="0.3">
      <c r="A1873" s="18" t="s">
        <v>212</v>
      </c>
      <c r="B1873" s="18" t="s">
        <v>809</v>
      </c>
      <c r="C1873" s="18" t="s">
        <v>34</v>
      </c>
      <c r="D1873" s="18" t="s">
        <v>812</v>
      </c>
      <c r="E1873" s="18" t="s">
        <v>816</v>
      </c>
      <c r="F1873" s="18">
        <v>375699.0680329327</v>
      </c>
      <c r="G1873" s="18">
        <v>1417.732332199746</v>
      </c>
      <c r="H1873" s="18">
        <v>67820</v>
      </c>
      <c r="I1873" s="18">
        <v>8177950</v>
      </c>
      <c r="J1873" s="18">
        <v>8177.95</v>
      </c>
      <c r="K1873" s="18">
        <v>40.69</v>
      </c>
    </row>
    <row r="1874" spans="1:11" x14ac:dyDescent="0.3">
      <c r="A1874" s="18" t="s">
        <v>212</v>
      </c>
      <c r="B1874" s="18" t="s">
        <v>818</v>
      </c>
      <c r="C1874" s="18" t="s">
        <v>13</v>
      </c>
      <c r="D1874" s="18" t="s">
        <v>810</v>
      </c>
      <c r="E1874" s="18" t="s">
        <v>813</v>
      </c>
      <c r="F1874" s="18">
        <v>818.77</v>
      </c>
      <c r="G1874" s="18">
        <v>818.77</v>
      </c>
      <c r="H1874" s="18">
        <v>67820</v>
      </c>
      <c r="I1874" s="18">
        <v>8177950</v>
      </c>
      <c r="J1874" s="18">
        <v>8177.95</v>
      </c>
      <c r="K1874" s="18">
        <v>40.69</v>
      </c>
    </row>
    <row r="1875" spans="1:11" x14ac:dyDescent="0.3">
      <c r="A1875" s="18" t="s">
        <v>67</v>
      </c>
      <c r="B1875" s="18" t="s">
        <v>818</v>
      </c>
      <c r="C1875" s="18" t="s">
        <v>8</v>
      </c>
      <c r="D1875" s="18" t="s">
        <v>812</v>
      </c>
      <c r="E1875" s="18" t="s">
        <v>813</v>
      </c>
      <c r="F1875" s="18">
        <v>4777.7700000000004</v>
      </c>
      <c r="G1875" s="18">
        <v>4777.7700000000004</v>
      </c>
      <c r="H1875" s="18">
        <v>70582</v>
      </c>
      <c r="I1875" s="18">
        <v>7517590</v>
      </c>
      <c r="J1875" s="18">
        <v>7517.59</v>
      </c>
      <c r="K1875" s="18">
        <v>95.71</v>
      </c>
    </row>
    <row r="1876" spans="1:11" x14ac:dyDescent="0.3">
      <c r="A1876" s="18" t="s">
        <v>67</v>
      </c>
      <c r="B1876" s="18" t="s">
        <v>815</v>
      </c>
      <c r="C1876" s="18" t="s">
        <v>8</v>
      </c>
      <c r="D1876" s="18" t="s">
        <v>812</v>
      </c>
      <c r="E1876" s="18" t="s">
        <v>813</v>
      </c>
      <c r="F1876" s="18">
        <v>2868.75</v>
      </c>
      <c r="G1876" s="18">
        <v>2868.75</v>
      </c>
      <c r="H1876" s="18">
        <v>70582</v>
      </c>
      <c r="I1876" s="18">
        <v>7517590</v>
      </c>
      <c r="J1876" s="18">
        <v>7517.59</v>
      </c>
      <c r="K1876" s="18">
        <v>95.71</v>
      </c>
    </row>
    <row r="1877" spans="1:11" x14ac:dyDescent="0.3">
      <c r="A1877" s="18" t="s">
        <v>67</v>
      </c>
      <c r="B1877" s="18" t="s">
        <v>814</v>
      </c>
      <c r="C1877" s="18" t="s">
        <v>13</v>
      </c>
      <c r="D1877" s="18" t="s">
        <v>812</v>
      </c>
      <c r="E1877" s="18" t="s">
        <v>811</v>
      </c>
      <c r="F1877" s="18">
        <v>118807.07999999999</v>
      </c>
      <c r="G1877" s="18">
        <v>4243.1099999999997</v>
      </c>
      <c r="H1877" s="18">
        <v>70582</v>
      </c>
      <c r="I1877" s="18">
        <v>7517590</v>
      </c>
      <c r="J1877" s="18">
        <v>7517.59</v>
      </c>
      <c r="K1877" s="18">
        <v>95.71</v>
      </c>
    </row>
    <row r="1878" spans="1:11" x14ac:dyDescent="0.3">
      <c r="A1878" s="18" t="s">
        <v>67</v>
      </c>
      <c r="B1878" s="18" t="s">
        <v>815</v>
      </c>
      <c r="C1878" s="18" t="s">
        <v>23</v>
      </c>
      <c r="D1878" s="18" t="s">
        <v>812</v>
      </c>
      <c r="E1878" s="18" t="s">
        <v>811</v>
      </c>
      <c r="F1878" s="18">
        <v>64137.919999999998</v>
      </c>
      <c r="G1878" s="18">
        <v>2290.64</v>
      </c>
      <c r="H1878" s="18">
        <v>70582</v>
      </c>
      <c r="I1878" s="18">
        <v>7517590</v>
      </c>
      <c r="J1878" s="18">
        <v>7517.59</v>
      </c>
      <c r="K1878" s="18">
        <v>95.71</v>
      </c>
    </row>
    <row r="1879" spans="1:11" x14ac:dyDescent="0.3">
      <c r="A1879" s="18" t="s">
        <v>67</v>
      </c>
      <c r="B1879" s="18" t="s">
        <v>12</v>
      </c>
      <c r="C1879" s="18" t="s">
        <v>13</v>
      </c>
      <c r="D1879" s="18" t="s">
        <v>817</v>
      </c>
      <c r="E1879" s="18" t="s">
        <v>811</v>
      </c>
      <c r="F1879" s="18">
        <v>116273.36</v>
      </c>
      <c r="G1879" s="18">
        <v>4152.62</v>
      </c>
      <c r="H1879" s="18">
        <v>70582</v>
      </c>
      <c r="I1879" s="18">
        <v>7517590</v>
      </c>
      <c r="J1879" s="18">
        <v>7517.59</v>
      </c>
      <c r="K1879" s="18">
        <v>95.71</v>
      </c>
    </row>
    <row r="1880" spans="1:11" x14ac:dyDescent="0.3">
      <c r="A1880" s="18" t="s">
        <v>67</v>
      </c>
      <c r="B1880" s="18" t="s">
        <v>809</v>
      </c>
      <c r="C1880" s="18" t="s">
        <v>8</v>
      </c>
      <c r="D1880" s="18" t="s">
        <v>812</v>
      </c>
      <c r="E1880" s="18" t="s">
        <v>816</v>
      </c>
      <c r="F1880" s="18">
        <v>825811.55</v>
      </c>
      <c r="G1880" s="18">
        <v>3116.27</v>
      </c>
      <c r="H1880" s="18">
        <v>70582</v>
      </c>
      <c r="I1880" s="18">
        <v>7517590</v>
      </c>
      <c r="J1880" s="18">
        <v>7517.59</v>
      </c>
      <c r="K1880" s="18">
        <v>95.71</v>
      </c>
    </row>
    <row r="1881" spans="1:11" x14ac:dyDescent="0.3">
      <c r="A1881" s="18" t="s">
        <v>67</v>
      </c>
      <c r="B1881" s="18" t="s">
        <v>814</v>
      </c>
      <c r="C1881" s="18" t="s">
        <v>13</v>
      </c>
      <c r="D1881" s="18" t="s">
        <v>817</v>
      </c>
      <c r="E1881" s="18" t="s">
        <v>811</v>
      </c>
      <c r="F1881" s="18">
        <v>40865.72</v>
      </c>
      <c r="G1881" s="18">
        <v>1459.49</v>
      </c>
      <c r="H1881" s="18">
        <v>70582</v>
      </c>
      <c r="I1881" s="18">
        <v>7517590</v>
      </c>
      <c r="J1881" s="18">
        <v>7517.59</v>
      </c>
      <c r="K1881" s="18">
        <v>95.71</v>
      </c>
    </row>
    <row r="1882" spans="1:11" x14ac:dyDescent="0.3">
      <c r="A1882" s="18" t="s">
        <v>67</v>
      </c>
      <c r="B1882" s="18" t="s">
        <v>809</v>
      </c>
      <c r="C1882" s="18" t="s">
        <v>23</v>
      </c>
      <c r="D1882" s="18" t="s">
        <v>812</v>
      </c>
      <c r="E1882" s="18" t="s">
        <v>813</v>
      </c>
      <c r="F1882" s="18">
        <v>358.08</v>
      </c>
      <c r="G1882" s="18">
        <v>358.08</v>
      </c>
      <c r="H1882" s="18">
        <v>70582</v>
      </c>
      <c r="I1882" s="18">
        <v>7517590</v>
      </c>
      <c r="J1882" s="18">
        <v>7517.59</v>
      </c>
      <c r="K1882" s="18">
        <v>95.71</v>
      </c>
    </row>
    <row r="1883" spans="1:11" x14ac:dyDescent="0.3">
      <c r="A1883" s="18" t="s">
        <v>67</v>
      </c>
      <c r="B1883" s="18" t="s">
        <v>818</v>
      </c>
      <c r="C1883" s="18" t="s">
        <v>8</v>
      </c>
      <c r="D1883" s="18" t="s">
        <v>817</v>
      </c>
      <c r="E1883" s="18" t="s">
        <v>813</v>
      </c>
      <c r="F1883" s="18">
        <v>4785.2299999999996</v>
      </c>
      <c r="G1883" s="18">
        <v>4785.2299999999996</v>
      </c>
      <c r="H1883" s="18">
        <v>70582</v>
      </c>
      <c r="I1883" s="18">
        <v>7517590</v>
      </c>
      <c r="J1883" s="18">
        <v>7517.59</v>
      </c>
      <c r="K1883" s="18">
        <v>95.71</v>
      </c>
    </row>
    <row r="1884" spans="1:11" x14ac:dyDescent="0.3">
      <c r="A1884" s="18" t="s">
        <v>67</v>
      </c>
      <c r="B1884" s="18" t="s">
        <v>815</v>
      </c>
      <c r="C1884" s="18" t="s">
        <v>34</v>
      </c>
      <c r="D1884" s="18" t="s">
        <v>812</v>
      </c>
      <c r="E1884" s="18" t="s">
        <v>813</v>
      </c>
      <c r="F1884" s="18">
        <v>2537.5</v>
      </c>
      <c r="G1884" s="18">
        <v>2537.5</v>
      </c>
      <c r="H1884" s="18">
        <v>70582</v>
      </c>
      <c r="I1884" s="18">
        <v>7517590</v>
      </c>
      <c r="J1884" s="18">
        <v>7517.59</v>
      </c>
      <c r="K1884" s="18">
        <v>95.71</v>
      </c>
    </row>
    <row r="1885" spans="1:11" x14ac:dyDescent="0.3">
      <c r="A1885" s="18" t="s">
        <v>67</v>
      </c>
      <c r="B1885" s="18" t="s">
        <v>814</v>
      </c>
      <c r="C1885" s="18" t="s">
        <v>8</v>
      </c>
      <c r="D1885" s="18" t="s">
        <v>810</v>
      </c>
      <c r="E1885" s="18" t="s">
        <v>813</v>
      </c>
      <c r="F1885" s="18">
        <v>4074.33</v>
      </c>
      <c r="G1885" s="18">
        <v>4074.33</v>
      </c>
      <c r="H1885" s="18">
        <v>70582</v>
      </c>
      <c r="I1885" s="18">
        <v>7517590</v>
      </c>
      <c r="J1885" s="18">
        <v>7517.59</v>
      </c>
      <c r="K1885" s="18">
        <v>95.71</v>
      </c>
    </row>
    <row r="1886" spans="1:11" x14ac:dyDescent="0.3">
      <c r="A1886" s="18" t="s">
        <v>67</v>
      </c>
      <c r="B1886" s="18" t="s">
        <v>815</v>
      </c>
      <c r="C1886" s="18" t="s">
        <v>34</v>
      </c>
      <c r="D1886" s="18" t="s">
        <v>817</v>
      </c>
      <c r="E1886" s="18" t="s">
        <v>813</v>
      </c>
      <c r="F1886" s="18">
        <v>4394.3599999999997</v>
      </c>
      <c r="G1886" s="18">
        <v>4394.3599999999997</v>
      </c>
      <c r="H1886" s="18">
        <v>70582</v>
      </c>
      <c r="I1886" s="18">
        <v>7517590</v>
      </c>
      <c r="J1886" s="18">
        <v>7517.59</v>
      </c>
      <c r="K1886" s="18">
        <v>95.71</v>
      </c>
    </row>
    <row r="1887" spans="1:11" x14ac:dyDescent="0.3">
      <c r="A1887" s="18" t="s">
        <v>78</v>
      </c>
      <c r="B1887" s="18" t="s">
        <v>809</v>
      </c>
      <c r="C1887" s="18" t="s">
        <v>23</v>
      </c>
      <c r="D1887" s="18" t="s">
        <v>817</v>
      </c>
      <c r="E1887" s="18" t="s">
        <v>813</v>
      </c>
      <c r="F1887" s="18">
        <v>1752.18</v>
      </c>
      <c r="G1887" s="18">
        <v>1752.18</v>
      </c>
      <c r="H1887" s="18">
        <v>86557</v>
      </c>
      <c r="I1887" s="18">
        <v>8631280</v>
      </c>
      <c r="J1887" s="18">
        <v>8631.2800000000007</v>
      </c>
      <c r="K1887" s="18">
        <v>69.53</v>
      </c>
    </row>
    <row r="1888" spans="1:11" x14ac:dyDescent="0.3">
      <c r="A1888" s="18" t="s">
        <v>78</v>
      </c>
      <c r="B1888" s="18" t="s">
        <v>818</v>
      </c>
      <c r="C1888" s="18" t="s">
        <v>34</v>
      </c>
      <c r="D1888" s="18" t="s">
        <v>817</v>
      </c>
      <c r="E1888" s="18" t="s">
        <v>811</v>
      </c>
      <c r="F1888" s="18">
        <v>13435.800000000001</v>
      </c>
      <c r="G1888" s="18">
        <v>479.85</v>
      </c>
      <c r="H1888" s="18">
        <v>86557</v>
      </c>
      <c r="I1888" s="18">
        <v>8631280</v>
      </c>
      <c r="J1888" s="18">
        <v>8631.2800000000007</v>
      </c>
      <c r="K1888" s="18">
        <v>69.53</v>
      </c>
    </row>
    <row r="1889" spans="1:11" x14ac:dyDescent="0.3">
      <c r="A1889" s="18" t="s">
        <v>78</v>
      </c>
      <c r="B1889" s="18" t="s">
        <v>814</v>
      </c>
      <c r="C1889" s="18" t="s">
        <v>13</v>
      </c>
      <c r="D1889" s="18" t="s">
        <v>817</v>
      </c>
      <c r="E1889" s="18" t="s">
        <v>811</v>
      </c>
      <c r="F1889" s="18">
        <v>83271.72</v>
      </c>
      <c r="G1889" s="18">
        <v>2973.99</v>
      </c>
      <c r="H1889" s="18">
        <v>86557</v>
      </c>
      <c r="I1889" s="18">
        <v>8631280</v>
      </c>
      <c r="J1889" s="18">
        <v>8631.2800000000007</v>
      </c>
      <c r="K1889" s="18">
        <v>69.53</v>
      </c>
    </row>
    <row r="1890" spans="1:11" x14ac:dyDescent="0.3">
      <c r="A1890" s="18" t="s">
        <v>78</v>
      </c>
      <c r="B1890" s="18" t="s">
        <v>818</v>
      </c>
      <c r="C1890" s="18" t="s">
        <v>23</v>
      </c>
      <c r="D1890" s="18" t="s">
        <v>817</v>
      </c>
      <c r="E1890" s="18" t="s">
        <v>816</v>
      </c>
      <c r="F1890" s="18">
        <v>159429.29999999999</v>
      </c>
      <c r="G1890" s="18">
        <v>601.62</v>
      </c>
      <c r="H1890" s="18">
        <v>86557</v>
      </c>
      <c r="I1890" s="18">
        <v>8631280</v>
      </c>
      <c r="J1890" s="18">
        <v>8631.2800000000007</v>
      </c>
      <c r="K1890" s="18">
        <v>69.53</v>
      </c>
    </row>
    <row r="1891" spans="1:11" x14ac:dyDescent="0.3">
      <c r="A1891" s="18" t="s">
        <v>78</v>
      </c>
      <c r="B1891" s="18" t="s">
        <v>818</v>
      </c>
      <c r="C1891" s="18" t="s">
        <v>13</v>
      </c>
      <c r="D1891" s="18" t="s">
        <v>812</v>
      </c>
      <c r="E1891" s="18" t="s">
        <v>811</v>
      </c>
      <c r="F1891" s="18">
        <v>47512.639999999999</v>
      </c>
      <c r="G1891" s="18">
        <v>1696.88</v>
      </c>
      <c r="H1891" s="18">
        <v>86557</v>
      </c>
      <c r="I1891" s="18">
        <v>8631280</v>
      </c>
      <c r="J1891" s="18">
        <v>8631.2800000000007</v>
      </c>
      <c r="K1891" s="18">
        <v>69.53</v>
      </c>
    </row>
    <row r="1892" spans="1:11" x14ac:dyDescent="0.3">
      <c r="A1892" s="18" t="s">
        <v>78</v>
      </c>
      <c r="B1892" s="18" t="s">
        <v>818</v>
      </c>
      <c r="C1892" s="18" t="s">
        <v>13</v>
      </c>
      <c r="D1892" s="18" t="s">
        <v>817</v>
      </c>
      <c r="E1892" s="18" t="s">
        <v>813</v>
      </c>
      <c r="F1892" s="18">
        <v>4697.92</v>
      </c>
      <c r="G1892" s="18">
        <v>4697.92</v>
      </c>
      <c r="H1892" s="18">
        <v>86557</v>
      </c>
      <c r="I1892" s="18">
        <v>8631280</v>
      </c>
      <c r="J1892" s="18">
        <v>8631.2800000000007</v>
      </c>
      <c r="K1892" s="18">
        <v>69.53</v>
      </c>
    </row>
    <row r="1893" spans="1:11" x14ac:dyDescent="0.3">
      <c r="A1893" s="18" t="s">
        <v>78</v>
      </c>
      <c r="B1893" s="18" t="s">
        <v>12</v>
      </c>
      <c r="C1893" s="18" t="s">
        <v>13</v>
      </c>
      <c r="D1893" s="18" t="s">
        <v>817</v>
      </c>
      <c r="E1893" s="18" t="s">
        <v>816</v>
      </c>
      <c r="F1893" s="18">
        <v>380309.45</v>
      </c>
      <c r="G1893" s="18">
        <v>1435.13</v>
      </c>
      <c r="H1893" s="18">
        <v>86557</v>
      </c>
      <c r="I1893" s="18">
        <v>8631280</v>
      </c>
      <c r="J1893" s="18">
        <v>8631.2800000000007</v>
      </c>
      <c r="K1893" s="18">
        <v>69.53</v>
      </c>
    </row>
    <row r="1894" spans="1:11" x14ac:dyDescent="0.3">
      <c r="A1894" s="18" t="s">
        <v>78</v>
      </c>
      <c r="B1894" s="18" t="s">
        <v>809</v>
      </c>
      <c r="C1894" s="18" t="s">
        <v>13</v>
      </c>
      <c r="D1894" s="18" t="s">
        <v>810</v>
      </c>
      <c r="E1894" s="18" t="s">
        <v>813</v>
      </c>
      <c r="F1894" s="18">
        <v>351.56</v>
      </c>
      <c r="G1894" s="18">
        <v>351.56</v>
      </c>
      <c r="H1894" s="18">
        <v>86557</v>
      </c>
      <c r="I1894" s="18">
        <v>8631280</v>
      </c>
      <c r="J1894" s="18">
        <v>8631.2800000000007</v>
      </c>
      <c r="K1894" s="18">
        <v>69.53</v>
      </c>
    </row>
    <row r="1895" spans="1:11" x14ac:dyDescent="0.3">
      <c r="A1895" s="18" t="s">
        <v>78</v>
      </c>
      <c r="B1895" s="18" t="s">
        <v>814</v>
      </c>
      <c r="C1895" s="18" t="s">
        <v>34</v>
      </c>
      <c r="D1895" s="18" t="s">
        <v>812</v>
      </c>
      <c r="E1895" s="18" t="s">
        <v>816</v>
      </c>
      <c r="F1895" s="18">
        <v>1078247.9000000001</v>
      </c>
      <c r="G1895" s="18">
        <v>4068.86</v>
      </c>
      <c r="H1895" s="18">
        <v>86557</v>
      </c>
      <c r="I1895" s="18">
        <v>8631280</v>
      </c>
      <c r="J1895" s="18">
        <v>8631.2800000000007</v>
      </c>
      <c r="K1895" s="18">
        <v>69.53</v>
      </c>
    </row>
    <row r="1896" spans="1:11" x14ac:dyDescent="0.3">
      <c r="A1896" s="18" t="s">
        <v>78</v>
      </c>
      <c r="B1896" s="18" t="s">
        <v>818</v>
      </c>
      <c r="C1896" s="18" t="s">
        <v>34</v>
      </c>
      <c r="D1896" s="18" t="s">
        <v>812</v>
      </c>
      <c r="E1896" s="18" t="s">
        <v>811</v>
      </c>
      <c r="F1896" s="18">
        <v>53795.839999999997</v>
      </c>
      <c r="G1896" s="18">
        <v>1921.28</v>
      </c>
      <c r="H1896" s="18">
        <v>86557</v>
      </c>
      <c r="I1896" s="18">
        <v>8631280</v>
      </c>
      <c r="J1896" s="18">
        <v>8631.2800000000007</v>
      </c>
      <c r="K1896" s="18">
        <v>69.53</v>
      </c>
    </row>
    <row r="1897" spans="1:11" x14ac:dyDescent="0.3">
      <c r="A1897" s="18" t="s">
        <v>152</v>
      </c>
      <c r="B1897" s="18" t="s">
        <v>809</v>
      </c>
      <c r="C1897" s="18" t="s">
        <v>34</v>
      </c>
      <c r="D1897" s="18" t="s">
        <v>812</v>
      </c>
      <c r="E1897" s="18" t="s">
        <v>811</v>
      </c>
      <c r="F1897" s="18">
        <v>77740.039999999994</v>
      </c>
      <c r="G1897" s="18">
        <v>2776.43</v>
      </c>
      <c r="H1897" s="18">
        <v>21914</v>
      </c>
      <c r="I1897" s="18">
        <v>5897270</v>
      </c>
      <c r="J1897" s="18">
        <v>5897.27</v>
      </c>
      <c r="K1897" s="18">
        <v>49.41</v>
      </c>
    </row>
    <row r="1898" spans="1:11" x14ac:dyDescent="0.3">
      <c r="A1898" s="18" t="s">
        <v>152</v>
      </c>
      <c r="B1898" s="18" t="s">
        <v>815</v>
      </c>
      <c r="C1898" s="18" t="s">
        <v>34</v>
      </c>
      <c r="D1898" s="18" t="s">
        <v>812</v>
      </c>
      <c r="E1898" s="18" t="s">
        <v>816</v>
      </c>
      <c r="F1898" s="18">
        <v>1026636.5</v>
      </c>
      <c r="G1898" s="18">
        <v>3874.1</v>
      </c>
      <c r="H1898" s="18">
        <v>21914</v>
      </c>
      <c r="I1898" s="18">
        <v>5897270</v>
      </c>
      <c r="J1898" s="18">
        <v>5897.27</v>
      </c>
      <c r="K1898" s="18">
        <v>49.41</v>
      </c>
    </row>
    <row r="1899" spans="1:11" x14ac:dyDescent="0.3">
      <c r="A1899" s="18" t="s">
        <v>152</v>
      </c>
      <c r="B1899" s="18" t="s">
        <v>814</v>
      </c>
      <c r="C1899" s="18" t="s">
        <v>8</v>
      </c>
      <c r="D1899" s="18" t="s">
        <v>810</v>
      </c>
      <c r="E1899" s="18" t="s">
        <v>816</v>
      </c>
      <c r="F1899" s="18">
        <v>983518.05973163922</v>
      </c>
      <c r="G1899" s="18">
        <v>3711.3889046476952</v>
      </c>
      <c r="H1899" s="18">
        <v>21914</v>
      </c>
      <c r="I1899" s="18">
        <v>5897270</v>
      </c>
      <c r="J1899" s="18">
        <v>5897.27</v>
      </c>
      <c r="K1899" s="18">
        <v>49.41</v>
      </c>
    </row>
    <row r="1900" spans="1:11" x14ac:dyDescent="0.3">
      <c r="A1900" s="18" t="s">
        <v>152</v>
      </c>
      <c r="B1900" s="18" t="s">
        <v>12</v>
      </c>
      <c r="C1900" s="18" t="s">
        <v>8</v>
      </c>
      <c r="D1900" s="18" t="s">
        <v>812</v>
      </c>
      <c r="E1900" s="18" t="s">
        <v>813</v>
      </c>
      <c r="F1900" s="18">
        <v>4682.5600000000004</v>
      </c>
      <c r="G1900" s="18">
        <v>4682.5600000000004</v>
      </c>
      <c r="H1900" s="18">
        <v>21914</v>
      </c>
      <c r="I1900" s="18">
        <v>5897270</v>
      </c>
      <c r="J1900" s="18">
        <v>5897.27</v>
      </c>
      <c r="K1900" s="18">
        <v>49.41</v>
      </c>
    </row>
    <row r="1901" spans="1:11" x14ac:dyDescent="0.3">
      <c r="A1901" s="18" t="s">
        <v>152</v>
      </c>
      <c r="B1901" s="18" t="s">
        <v>814</v>
      </c>
      <c r="C1901" s="18" t="s">
        <v>13</v>
      </c>
      <c r="D1901" s="18" t="s">
        <v>817</v>
      </c>
      <c r="E1901" s="18" t="s">
        <v>816</v>
      </c>
      <c r="F1901" s="18">
        <v>882110.79999999993</v>
      </c>
      <c r="G1901" s="18">
        <v>3328.72</v>
      </c>
      <c r="H1901" s="18">
        <v>21914</v>
      </c>
      <c r="I1901" s="18">
        <v>5897270</v>
      </c>
      <c r="J1901" s="18">
        <v>5897.27</v>
      </c>
      <c r="K1901" s="18">
        <v>49.41</v>
      </c>
    </row>
    <row r="1902" spans="1:11" x14ac:dyDescent="0.3">
      <c r="A1902" s="18" t="s">
        <v>152</v>
      </c>
      <c r="B1902" s="18" t="s">
        <v>818</v>
      </c>
      <c r="C1902" s="18" t="s">
        <v>23</v>
      </c>
      <c r="D1902" s="18" t="s">
        <v>817</v>
      </c>
      <c r="E1902" s="18" t="s">
        <v>816</v>
      </c>
      <c r="F1902" s="18">
        <v>293853.2</v>
      </c>
      <c r="G1902" s="18">
        <v>1108.8800000000001</v>
      </c>
      <c r="H1902" s="18">
        <v>21914</v>
      </c>
      <c r="I1902" s="18">
        <v>5897270</v>
      </c>
      <c r="J1902" s="18">
        <v>5897.27</v>
      </c>
      <c r="K1902" s="18">
        <v>49.41</v>
      </c>
    </row>
    <row r="1903" spans="1:11" x14ac:dyDescent="0.3">
      <c r="A1903" s="18" t="s">
        <v>152</v>
      </c>
      <c r="B1903" s="18" t="s">
        <v>815</v>
      </c>
      <c r="C1903" s="18" t="s">
        <v>23</v>
      </c>
      <c r="D1903" s="18" t="s">
        <v>810</v>
      </c>
      <c r="E1903" s="18" t="s">
        <v>816</v>
      </c>
      <c r="F1903" s="18">
        <v>791968.4</v>
      </c>
      <c r="G1903" s="18">
        <v>2988.56</v>
      </c>
      <c r="H1903" s="18">
        <v>21914</v>
      </c>
      <c r="I1903" s="18">
        <v>5897270</v>
      </c>
      <c r="J1903" s="18">
        <v>5897.27</v>
      </c>
      <c r="K1903" s="18">
        <v>49.41</v>
      </c>
    </row>
    <row r="1904" spans="1:11" x14ac:dyDescent="0.3">
      <c r="A1904" s="18" t="s">
        <v>152</v>
      </c>
      <c r="B1904" s="18" t="s">
        <v>12</v>
      </c>
      <c r="C1904" s="18" t="s">
        <v>8</v>
      </c>
      <c r="D1904" s="18" t="s">
        <v>810</v>
      </c>
      <c r="E1904" s="18" t="s">
        <v>816</v>
      </c>
      <c r="F1904" s="18">
        <v>1225747.9262828948</v>
      </c>
      <c r="G1904" s="18">
        <v>4625.4638727656411</v>
      </c>
      <c r="H1904" s="18">
        <v>21914</v>
      </c>
      <c r="I1904" s="18">
        <v>5897270</v>
      </c>
      <c r="J1904" s="18">
        <v>5897.27</v>
      </c>
      <c r="K1904" s="18">
        <v>49.41</v>
      </c>
    </row>
    <row r="1905" spans="1:11" x14ac:dyDescent="0.3">
      <c r="A1905" s="18" t="s">
        <v>87</v>
      </c>
      <c r="B1905" s="18" t="s">
        <v>818</v>
      </c>
      <c r="C1905" s="18" t="s">
        <v>34</v>
      </c>
      <c r="D1905" s="18" t="s">
        <v>817</v>
      </c>
      <c r="E1905" s="18" t="s">
        <v>816</v>
      </c>
      <c r="F1905" s="18">
        <v>276196.25</v>
      </c>
      <c r="G1905" s="18">
        <v>1042.25</v>
      </c>
      <c r="H1905" s="18">
        <v>15333</v>
      </c>
      <c r="I1905" s="18">
        <v>2570540</v>
      </c>
      <c r="J1905" s="18">
        <v>2570.54</v>
      </c>
      <c r="K1905" s="18">
        <v>41.07</v>
      </c>
    </row>
    <row r="1906" spans="1:11" x14ac:dyDescent="0.3">
      <c r="A1906" s="18" t="s">
        <v>87</v>
      </c>
      <c r="B1906" s="18" t="s">
        <v>815</v>
      </c>
      <c r="C1906" s="18" t="s">
        <v>8</v>
      </c>
      <c r="D1906" s="18" t="s">
        <v>817</v>
      </c>
      <c r="E1906" s="18" t="s">
        <v>816</v>
      </c>
      <c r="F1906" s="18">
        <v>237289.90288834556</v>
      </c>
      <c r="G1906" s="18">
        <v>895.43359580507763</v>
      </c>
      <c r="H1906" s="18">
        <v>15333</v>
      </c>
      <c r="I1906" s="18">
        <v>2570540</v>
      </c>
      <c r="J1906" s="18">
        <v>2570.54</v>
      </c>
      <c r="K1906" s="18">
        <v>41.07</v>
      </c>
    </row>
    <row r="1907" spans="1:11" x14ac:dyDescent="0.3">
      <c r="A1907" s="18" t="s">
        <v>87</v>
      </c>
      <c r="B1907" s="18" t="s">
        <v>12</v>
      </c>
      <c r="C1907" s="18" t="s">
        <v>34</v>
      </c>
      <c r="D1907" s="18" t="s">
        <v>810</v>
      </c>
      <c r="E1907" s="18" t="s">
        <v>816</v>
      </c>
      <c r="F1907" s="18">
        <v>641953.81833985925</v>
      </c>
      <c r="G1907" s="18">
        <v>2422.4672390183368</v>
      </c>
      <c r="H1907" s="18">
        <v>15333</v>
      </c>
      <c r="I1907" s="18">
        <v>2570540</v>
      </c>
      <c r="J1907" s="18">
        <v>2570.54</v>
      </c>
      <c r="K1907" s="18">
        <v>41.07</v>
      </c>
    </row>
    <row r="1908" spans="1:11" x14ac:dyDescent="0.3">
      <c r="A1908" s="18" t="s">
        <v>87</v>
      </c>
      <c r="B1908" s="18" t="s">
        <v>814</v>
      </c>
      <c r="C1908" s="18" t="s">
        <v>8</v>
      </c>
      <c r="D1908" s="18" t="s">
        <v>810</v>
      </c>
      <c r="E1908" s="18" t="s">
        <v>816</v>
      </c>
      <c r="F1908" s="18">
        <v>1140163.4084534734</v>
      </c>
      <c r="G1908" s="18">
        <v>4302.5034281263142</v>
      </c>
      <c r="H1908" s="18">
        <v>15333</v>
      </c>
      <c r="I1908" s="18">
        <v>2570540</v>
      </c>
      <c r="J1908" s="18">
        <v>2570.54</v>
      </c>
      <c r="K1908" s="18">
        <v>41.07</v>
      </c>
    </row>
    <row r="1909" spans="1:11" x14ac:dyDescent="0.3">
      <c r="A1909" s="18" t="s">
        <v>87</v>
      </c>
      <c r="B1909" s="18" t="s">
        <v>12</v>
      </c>
      <c r="C1909" s="18" t="s">
        <v>23</v>
      </c>
      <c r="D1909" s="18" t="s">
        <v>810</v>
      </c>
      <c r="E1909" s="18" t="s">
        <v>816</v>
      </c>
      <c r="F1909" s="18">
        <v>1058902.9000000001</v>
      </c>
      <c r="G1909" s="18">
        <v>3995.86</v>
      </c>
      <c r="H1909" s="18">
        <v>15333</v>
      </c>
      <c r="I1909" s="18">
        <v>2570540</v>
      </c>
      <c r="J1909" s="18">
        <v>2570.54</v>
      </c>
      <c r="K1909" s="18">
        <v>41.07</v>
      </c>
    </row>
    <row r="1910" spans="1:11" x14ac:dyDescent="0.3">
      <c r="A1910" s="18" t="s">
        <v>87</v>
      </c>
      <c r="B1910" s="18" t="s">
        <v>818</v>
      </c>
      <c r="C1910" s="18" t="s">
        <v>8</v>
      </c>
      <c r="D1910" s="18" t="s">
        <v>812</v>
      </c>
      <c r="E1910" s="18" t="s">
        <v>816</v>
      </c>
      <c r="F1910" s="18">
        <v>746497.04999999993</v>
      </c>
      <c r="G1910" s="18">
        <v>2816.97</v>
      </c>
      <c r="H1910" s="18">
        <v>15333</v>
      </c>
      <c r="I1910" s="18">
        <v>2570540</v>
      </c>
      <c r="J1910" s="18">
        <v>2570.54</v>
      </c>
      <c r="K1910" s="18">
        <v>41.07</v>
      </c>
    </row>
    <row r="1911" spans="1:11" x14ac:dyDescent="0.3">
      <c r="A1911" s="18" t="s">
        <v>87</v>
      </c>
      <c r="B1911" s="18" t="s">
        <v>818</v>
      </c>
      <c r="C1911" s="18" t="s">
        <v>23</v>
      </c>
      <c r="D1911" s="18" t="s">
        <v>817</v>
      </c>
      <c r="E1911" s="18" t="s">
        <v>813</v>
      </c>
      <c r="F1911" s="18">
        <v>3792.89</v>
      </c>
      <c r="G1911" s="18">
        <v>3792.89</v>
      </c>
      <c r="H1911" s="18">
        <v>15333</v>
      </c>
      <c r="I1911" s="18">
        <v>2570540</v>
      </c>
      <c r="J1911" s="18">
        <v>2570.54</v>
      </c>
      <c r="K1911" s="18">
        <v>41.07</v>
      </c>
    </row>
    <row r="1912" spans="1:11" x14ac:dyDescent="0.3">
      <c r="A1912" s="18" t="s">
        <v>87</v>
      </c>
      <c r="B1912" s="18" t="s">
        <v>814</v>
      </c>
      <c r="C1912" s="18" t="s">
        <v>8</v>
      </c>
      <c r="D1912" s="18" t="s">
        <v>810</v>
      </c>
      <c r="E1912" s="18" t="s">
        <v>811</v>
      </c>
      <c r="F1912" s="18">
        <v>91290.92</v>
      </c>
      <c r="G1912" s="18">
        <v>3260.39</v>
      </c>
      <c r="H1912" s="18">
        <v>15333</v>
      </c>
      <c r="I1912" s="18">
        <v>2570540</v>
      </c>
      <c r="J1912" s="18">
        <v>2570.54</v>
      </c>
      <c r="K1912" s="18">
        <v>41.07</v>
      </c>
    </row>
    <row r="1913" spans="1:11" x14ac:dyDescent="0.3">
      <c r="A1913" s="18" t="s">
        <v>87</v>
      </c>
      <c r="B1913" s="18" t="s">
        <v>809</v>
      </c>
      <c r="C1913" s="18" t="s">
        <v>13</v>
      </c>
      <c r="D1913" s="18" t="s">
        <v>817</v>
      </c>
      <c r="E1913" s="18" t="s">
        <v>813</v>
      </c>
      <c r="F1913" s="18">
        <v>4563.1180218760719</v>
      </c>
      <c r="G1913" s="18">
        <v>4563.1180218760719</v>
      </c>
      <c r="H1913" s="18">
        <v>15333</v>
      </c>
      <c r="I1913" s="18">
        <v>2570540</v>
      </c>
      <c r="J1913" s="18">
        <v>2570.54</v>
      </c>
      <c r="K1913" s="18">
        <v>41.07</v>
      </c>
    </row>
    <row r="1914" spans="1:11" x14ac:dyDescent="0.3">
      <c r="A1914" s="18" t="s">
        <v>87</v>
      </c>
      <c r="B1914" s="18" t="s">
        <v>815</v>
      </c>
      <c r="C1914" s="18" t="s">
        <v>23</v>
      </c>
      <c r="D1914" s="18" t="s">
        <v>812</v>
      </c>
      <c r="E1914" s="18" t="s">
        <v>813</v>
      </c>
      <c r="F1914" s="18">
        <v>2906.15</v>
      </c>
      <c r="G1914" s="18">
        <v>2906.15</v>
      </c>
      <c r="H1914" s="18">
        <v>15333</v>
      </c>
      <c r="I1914" s="18">
        <v>2570540</v>
      </c>
      <c r="J1914" s="18">
        <v>2570.54</v>
      </c>
      <c r="K1914" s="18">
        <v>41.07</v>
      </c>
    </row>
    <row r="1915" spans="1:11" x14ac:dyDescent="0.3">
      <c r="A1915" s="18" t="s">
        <v>87</v>
      </c>
      <c r="B1915" s="18" t="s">
        <v>814</v>
      </c>
      <c r="C1915" s="18" t="s">
        <v>8</v>
      </c>
      <c r="D1915" s="18" t="s">
        <v>810</v>
      </c>
      <c r="E1915" s="18" t="s">
        <v>816</v>
      </c>
      <c r="F1915" s="18">
        <v>909866.9</v>
      </c>
      <c r="G1915" s="18">
        <v>3433.46</v>
      </c>
      <c r="H1915" s="18">
        <v>15333</v>
      </c>
      <c r="I1915" s="18">
        <v>2570540</v>
      </c>
      <c r="J1915" s="18">
        <v>2570.54</v>
      </c>
      <c r="K1915" s="18">
        <v>41.07</v>
      </c>
    </row>
    <row r="1916" spans="1:11" x14ac:dyDescent="0.3">
      <c r="A1916" s="18" t="s">
        <v>87</v>
      </c>
      <c r="B1916" s="18" t="s">
        <v>12</v>
      </c>
      <c r="C1916" s="18" t="s">
        <v>34</v>
      </c>
      <c r="D1916" s="18" t="s">
        <v>810</v>
      </c>
      <c r="E1916" s="18" t="s">
        <v>813</v>
      </c>
      <c r="F1916" s="18">
        <v>5236.8358757008327</v>
      </c>
      <c r="G1916" s="18">
        <v>5236.8358757008327</v>
      </c>
      <c r="H1916" s="18">
        <v>15333</v>
      </c>
      <c r="I1916" s="18">
        <v>2570540</v>
      </c>
      <c r="J1916" s="18">
        <v>2570.54</v>
      </c>
      <c r="K1916" s="18">
        <v>41.07</v>
      </c>
    </row>
    <row r="1917" spans="1:11" x14ac:dyDescent="0.3">
      <c r="A1917" s="18" t="s">
        <v>87</v>
      </c>
      <c r="B1917" s="18" t="s">
        <v>12</v>
      </c>
      <c r="C1917" s="18" t="s">
        <v>23</v>
      </c>
      <c r="D1917" s="18" t="s">
        <v>817</v>
      </c>
      <c r="E1917" s="18" t="s">
        <v>813</v>
      </c>
      <c r="F1917" s="18">
        <v>2362.1602799724528</v>
      </c>
      <c r="G1917" s="18">
        <v>2362.1602799724528</v>
      </c>
      <c r="H1917" s="18">
        <v>15333</v>
      </c>
      <c r="I1917" s="18">
        <v>2570540</v>
      </c>
      <c r="J1917" s="18">
        <v>2570.54</v>
      </c>
      <c r="K1917" s="18">
        <v>41.07</v>
      </c>
    </row>
    <row r="1918" spans="1:11" x14ac:dyDescent="0.3">
      <c r="A1918" s="18" t="s">
        <v>35</v>
      </c>
      <c r="B1918" s="18" t="s">
        <v>12</v>
      </c>
      <c r="C1918" s="18" t="s">
        <v>8</v>
      </c>
      <c r="D1918" s="18" t="s">
        <v>810</v>
      </c>
      <c r="E1918" s="18" t="s">
        <v>811</v>
      </c>
      <c r="F1918" s="18">
        <v>35570.079999999994</v>
      </c>
      <c r="G1918" s="18">
        <v>1270.3599999999999</v>
      </c>
      <c r="H1918" s="18">
        <v>42382</v>
      </c>
      <c r="I1918" s="18">
        <v>5116690</v>
      </c>
      <c r="J1918" s="18">
        <v>5116.6899999999996</v>
      </c>
      <c r="K1918" s="18">
        <v>80.42</v>
      </c>
    </row>
    <row r="1919" spans="1:11" x14ac:dyDescent="0.3">
      <c r="A1919" s="18" t="s">
        <v>35</v>
      </c>
      <c r="B1919" s="18" t="s">
        <v>818</v>
      </c>
      <c r="C1919" s="18" t="s">
        <v>13</v>
      </c>
      <c r="D1919" s="18" t="s">
        <v>812</v>
      </c>
      <c r="E1919" s="18" t="s">
        <v>811</v>
      </c>
      <c r="F1919" s="18">
        <v>101517.64</v>
      </c>
      <c r="G1919" s="18">
        <v>3625.63</v>
      </c>
      <c r="H1919" s="18">
        <v>42382</v>
      </c>
      <c r="I1919" s="18">
        <v>5116690</v>
      </c>
      <c r="J1919" s="18">
        <v>5116.6899999999996</v>
      </c>
      <c r="K1919" s="18">
        <v>80.42</v>
      </c>
    </row>
    <row r="1920" spans="1:11" x14ac:dyDescent="0.3">
      <c r="A1920" s="18" t="s">
        <v>35</v>
      </c>
      <c r="B1920" s="18" t="s">
        <v>814</v>
      </c>
      <c r="C1920" s="18" t="s">
        <v>8</v>
      </c>
      <c r="D1920" s="18" t="s">
        <v>812</v>
      </c>
      <c r="E1920" s="18" t="s">
        <v>811</v>
      </c>
      <c r="F1920" s="18">
        <v>87115.331106467551</v>
      </c>
      <c r="G1920" s="18">
        <v>3111.261825230984</v>
      </c>
      <c r="H1920" s="18">
        <v>42382</v>
      </c>
      <c r="I1920" s="18">
        <v>5116690</v>
      </c>
      <c r="J1920" s="18">
        <v>5116.6899999999996</v>
      </c>
      <c r="K1920" s="18">
        <v>80.42</v>
      </c>
    </row>
    <row r="1921" spans="1:11" x14ac:dyDescent="0.3">
      <c r="A1921" s="18" t="s">
        <v>35</v>
      </c>
      <c r="B1921" s="18" t="s">
        <v>12</v>
      </c>
      <c r="C1921" s="18" t="s">
        <v>8</v>
      </c>
      <c r="D1921" s="18" t="s">
        <v>812</v>
      </c>
      <c r="E1921" s="18" t="s">
        <v>816</v>
      </c>
      <c r="F1921" s="18">
        <v>120411.04420783433</v>
      </c>
      <c r="G1921" s="18">
        <v>454.38129889748802</v>
      </c>
      <c r="H1921" s="18">
        <v>42382</v>
      </c>
      <c r="I1921" s="18">
        <v>5116690</v>
      </c>
      <c r="J1921" s="18">
        <v>5116.6899999999996</v>
      </c>
      <c r="K1921" s="18">
        <v>80.42</v>
      </c>
    </row>
    <row r="1922" spans="1:11" x14ac:dyDescent="0.3">
      <c r="A1922" s="18" t="s">
        <v>35</v>
      </c>
      <c r="B1922" s="18" t="s">
        <v>818</v>
      </c>
      <c r="C1922" s="18" t="s">
        <v>13</v>
      </c>
      <c r="D1922" s="18" t="s">
        <v>810</v>
      </c>
      <c r="E1922" s="18" t="s">
        <v>811</v>
      </c>
      <c r="F1922" s="18">
        <v>88005.96</v>
      </c>
      <c r="G1922" s="18">
        <v>3143.07</v>
      </c>
      <c r="H1922" s="18">
        <v>42382</v>
      </c>
      <c r="I1922" s="18">
        <v>5116690</v>
      </c>
      <c r="J1922" s="18">
        <v>5116.6899999999996</v>
      </c>
      <c r="K1922" s="18">
        <v>80.42</v>
      </c>
    </row>
    <row r="1923" spans="1:11" x14ac:dyDescent="0.3">
      <c r="A1923" s="18" t="s">
        <v>35</v>
      </c>
      <c r="B1923" s="18" t="s">
        <v>814</v>
      </c>
      <c r="C1923" s="18" t="s">
        <v>34</v>
      </c>
      <c r="D1923" s="18" t="s">
        <v>810</v>
      </c>
      <c r="E1923" s="18" t="s">
        <v>813</v>
      </c>
      <c r="F1923" s="18">
        <v>1166.768107289013</v>
      </c>
      <c r="G1923" s="18">
        <v>1166.768107289013</v>
      </c>
      <c r="H1923" s="18">
        <v>42382</v>
      </c>
      <c r="I1923" s="18">
        <v>5116690</v>
      </c>
      <c r="J1923" s="18">
        <v>5116.6899999999996</v>
      </c>
      <c r="K1923" s="18">
        <v>80.42</v>
      </c>
    </row>
    <row r="1924" spans="1:11" x14ac:dyDescent="0.3">
      <c r="A1924" s="18" t="s">
        <v>35</v>
      </c>
      <c r="B1924" s="18" t="s">
        <v>809</v>
      </c>
      <c r="C1924" s="18" t="s">
        <v>34</v>
      </c>
      <c r="D1924" s="18" t="s">
        <v>812</v>
      </c>
      <c r="E1924" s="18" t="s">
        <v>816</v>
      </c>
      <c r="F1924" s="18">
        <v>1231208.5499999998</v>
      </c>
      <c r="G1924" s="18">
        <v>4646.07</v>
      </c>
      <c r="H1924" s="18">
        <v>42382</v>
      </c>
      <c r="I1924" s="18">
        <v>5116690</v>
      </c>
      <c r="J1924" s="18">
        <v>5116.6899999999996</v>
      </c>
      <c r="K1924" s="18">
        <v>80.42</v>
      </c>
    </row>
    <row r="1925" spans="1:11" x14ac:dyDescent="0.3">
      <c r="A1925" s="18" t="s">
        <v>35</v>
      </c>
      <c r="B1925" s="18" t="s">
        <v>12</v>
      </c>
      <c r="C1925" s="18" t="s">
        <v>13</v>
      </c>
      <c r="D1925" s="18" t="s">
        <v>817</v>
      </c>
      <c r="E1925" s="18" t="s">
        <v>811</v>
      </c>
      <c r="F1925" s="18">
        <v>87744.72</v>
      </c>
      <c r="G1925" s="18">
        <v>3133.74</v>
      </c>
      <c r="H1925" s="18">
        <v>42382</v>
      </c>
      <c r="I1925" s="18">
        <v>5116690</v>
      </c>
      <c r="J1925" s="18">
        <v>5116.6899999999996</v>
      </c>
      <c r="K1925" s="18">
        <v>80.42</v>
      </c>
    </row>
    <row r="1926" spans="1:11" x14ac:dyDescent="0.3">
      <c r="A1926" s="18" t="s">
        <v>35</v>
      </c>
      <c r="B1926" s="18" t="s">
        <v>809</v>
      </c>
      <c r="C1926" s="18" t="s">
        <v>8</v>
      </c>
      <c r="D1926" s="18" t="s">
        <v>812</v>
      </c>
      <c r="E1926" s="18" t="s">
        <v>816</v>
      </c>
      <c r="F1926" s="18">
        <v>1306248.5999999999</v>
      </c>
      <c r="G1926" s="18">
        <v>4929.24</v>
      </c>
      <c r="H1926" s="18">
        <v>42382</v>
      </c>
      <c r="I1926" s="18">
        <v>5116690</v>
      </c>
      <c r="J1926" s="18">
        <v>5116.6899999999996</v>
      </c>
      <c r="K1926" s="18">
        <v>80.42</v>
      </c>
    </row>
    <row r="1927" spans="1:11" x14ac:dyDescent="0.3">
      <c r="A1927" s="18" t="s">
        <v>35</v>
      </c>
      <c r="B1927" s="18" t="s">
        <v>815</v>
      </c>
      <c r="C1927" s="18" t="s">
        <v>23</v>
      </c>
      <c r="D1927" s="18" t="s">
        <v>812</v>
      </c>
      <c r="E1927" s="18" t="s">
        <v>813</v>
      </c>
      <c r="F1927" s="18">
        <v>1001.43</v>
      </c>
      <c r="G1927" s="18">
        <v>1001.43</v>
      </c>
      <c r="H1927" s="18">
        <v>42382</v>
      </c>
      <c r="I1927" s="18">
        <v>5116690</v>
      </c>
      <c r="J1927" s="18">
        <v>5116.6899999999996</v>
      </c>
      <c r="K1927" s="18">
        <v>80.42</v>
      </c>
    </row>
    <row r="1928" spans="1:11" x14ac:dyDescent="0.3">
      <c r="A1928" s="18" t="s">
        <v>35</v>
      </c>
      <c r="B1928" s="18" t="s">
        <v>809</v>
      </c>
      <c r="C1928" s="18" t="s">
        <v>34</v>
      </c>
      <c r="D1928" s="18" t="s">
        <v>812</v>
      </c>
      <c r="E1928" s="18" t="s">
        <v>816</v>
      </c>
      <c r="F1928" s="18">
        <v>437946.9981193312</v>
      </c>
      <c r="G1928" s="18">
        <v>1652.630181582382</v>
      </c>
      <c r="H1928" s="18">
        <v>42382</v>
      </c>
      <c r="I1928" s="18">
        <v>5116690</v>
      </c>
      <c r="J1928" s="18">
        <v>5116.6899999999996</v>
      </c>
      <c r="K1928" s="18">
        <v>80.42</v>
      </c>
    </row>
    <row r="1929" spans="1:11" x14ac:dyDescent="0.3">
      <c r="A1929" s="18" t="s">
        <v>35</v>
      </c>
      <c r="B1929" s="18" t="s">
        <v>809</v>
      </c>
      <c r="C1929" s="18" t="s">
        <v>13</v>
      </c>
      <c r="D1929" s="18" t="s">
        <v>812</v>
      </c>
      <c r="E1929" s="18" t="s">
        <v>816</v>
      </c>
      <c r="F1929" s="18">
        <v>45450.149999999994</v>
      </c>
      <c r="G1929" s="18">
        <v>171.51</v>
      </c>
      <c r="H1929" s="18">
        <v>42382</v>
      </c>
      <c r="I1929" s="18">
        <v>5116690</v>
      </c>
      <c r="J1929" s="18">
        <v>5116.6899999999996</v>
      </c>
      <c r="K1929" s="18">
        <v>80.42</v>
      </c>
    </row>
    <row r="1930" spans="1:11" x14ac:dyDescent="0.3">
      <c r="A1930" s="18" t="s">
        <v>35</v>
      </c>
      <c r="B1930" s="18" t="s">
        <v>814</v>
      </c>
      <c r="C1930" s="18" t="s">
        <v>13</v>
      </c>
      <c r="D1930" s="18" t="s">
        <v>810</v>
      </c>
      <c r="E1930" s="18" t="s">
        <v>813</v>
      </c>
      <c r="F1930" s="18">
        <v>1277.3399999999999</v>
      </c>
      <c r="G1930" s="18">
        <v>1277.3399999999999</v>
      </c>
      <c r="H1930" s="18">
        <v>42382</v>
      </c>
      <c r="I1930" s="18">
        <v>5116690</v>
      </c>
      <c r="J1930" s="18">
        <v>5116.6899999999996</v>
      </c>
      <c r="K1930" s="18">
        <v>80.42</v>
      </c>
    </row>
    <row r="1931" spans="1:11" x14ac:dyDescent="0.3">
      <c r="A1931" s="18" t="s">
        <v>35</v>
      </c>
      <c r="B1931" s="18" t="s">
        <v>814</v>
      </c>
      <c r="C1931" s="18" t="s">
        <v>13</v>
      </c>
      <c r="D1931" s="18" t="s">
        <v>817</v>
      </c>
      <c r="E1931" s="18" t="s">
        <v>811</v>
      </c>
      <c r="F1931" s="18">
        <v>109402.75718689752</v>
      </c>
      <c r="G1931" s="18">
        <v>3907.2413281034828</v>
      </c>
      <c r="H1931" s="18">
        <v>42382</v>
      </c>
      <c r="I1931" s="18">
        <v>5116690</v>
      </c>
      <c r="J1931" s="18">
        <v>5116.6899999999996</v>
      </c>
      <c r="K1931" s="18">
        <v>80.42</v>
      </c>
    </row>
    <row r="1932" spans="1:11" x14ac:dyDescent="0.3">
      <c r="A1932" s="18" t="s">
        <v>154</v>
      </c>
      <c r="B1932" s="18" t="s">
        <v>814</v>
      </c>
      <c r="C1932" s="18" t="s">
        <v>34</v>
      </c>
      <c r="D1932" s="18" t="s">
        <v>817</v>
      </c>
      <c r="E1932" s="18" t="s">
        <v>816</v>
      </c>
      <c r="F1932" s="18">
        <v>452620</v>
      </c>
      <c r="G1932" s="18">
        <v>1708</v>
      </c>
      <c r="H1932" s="18">
        <v>87012</v>
      </c>
      <c r="I1932" s="18">
        <v>7478130</v>
      </c>
      <c r="J1932" s="18">
        <v>7478.13</v>
      </c>
      <c r="K1932" s="18">
        <v>27.22</v>
      </c>
    </row>
    <row r="1933" spans="1:11" x14ac:dyDescent="0.3">
      <c r="A1933" s="18" t="s">
        <v>154</v>
      </c>
      <c r="B1933" s="18" t="s">
        <v>818</v>
      </c>
      <c r="C1933" s="18" t="s">
        <v>8</v>
      </c>
      <c r="D1933" s="18" t="s">
        <v>812</v>
      </c>
      <c r="E1933" s="18" t="s">
        <v>813</v>
      </c>
      <c r="F1933" s="18">
        <v>3825.5</v>
      </c>
      <c r="G1933" s="18">
        <v>3825.5</v>
      </c>
      <c r="H1933" s="18">
        <v>87012</v>
      </c>
      <c r="I1933" s="18">
        <v>7478130</v>
      </c>
      <c r="J1933" s="18">
        <v>7478.13</v>
      </c>
      <c r="K1933" s="18">
        <v>27.22</v>
      </c>
    </row>
    <row r="1934" spans="1:11" x14ac:dyDescent="0.3">
      <c r="A1934" s="18" t="s">
        <v>154</v>
      </c>
      <c r="B1934" s="18" t="s">
        <v>815</v>
      </c>
      <c r="C1934" s="18" t="s">
        <v>8</v>
      </c>
      <c r="D1934" s="18" t="s">
        <v>812</v>
      </c>
      <c r="E1934" s="18" t="s">
        <v>816</v>
      </c>
      <c r="F1934" s="18">
        <v>884570</v>
      </c>
      <c r="G1934" s="18">
        <v>3338</v>
      </c>
      <c r="H1934" s="18">
        <v>87012</v>
      </c>
      <c r="I1934" s="18">
        <v>7478130</v>
      </c>
      <c r="J1934" s="18">
        <v>7478.13</v>
      </c>
      <c r="K1934" s="18">
        <v>27.22</v>
      </c>
    </row>
    <row r="1935" spans="1:11" x14ac:dyDescent="0.3">
      <c r="A1935" s="18" t="s">
        <v>154</v>
      </c>
      <c r="B1935" s="18" t="s">
        <v>12</v>
      </c>
      <c r="C1935" s="18" t="s">
        <v>13</v>
      </c>
      <c r="D1935" s="18" t="s">
        <v>810</v>
      </c>
      <c r="E1935" s="18" t="s">
        <v>813</v>
      </c>
      <c r="F1935" s="18">
        <v>1399.9373111610009</v>
      </c>
      <c r="G1935" s="18">
        <v>1399.9373111610009</v>
      </c>
      <c r="H1935" s="18">
        <v>87012</v>
      </c>
      <c r="I1935" s="18">
        <v>7478130</v>
      </c>
      <c r="J1935" s="18">
        <v>7478.13</v>
      </c>
      <c r="K1935" s="18">
        <v>27.22</v>
      </c>
    </row>
    <row r="1936" spans="1:11" x14ac:dyDescent="0.3">
      <c r="A1936" s="18" t="s">
        <v>154</v>
      </c>
      <c r="B1936" s="18" t="s">
        <v>818</v>
      </c>
      <c r="C1936" s="18" t="s">
        <v>8</v>
      </c>
      <c r="D1936" s="18" t="s">
        <v>810</v>
      </c>
      <c r="E1936" s="18" t="s">
        <v>813</v>
      </c>
      <c r="F1936" s="18">
        <v>4418.3</v>
      </c>
      <c r="G1936" s="18">
        <v>4418.3</v>
      </c>
      <c r="H1936" s="18">
        <v>87012</v>
      </c>
      <c r="I1936" s="18">
        <v>7478130</v>
      </c>
      <c r="J1936" s="18">
        <v>7478.13</v>
      </c>
      <c r="K1936" s="18">
        <v>27.22</v>
      </c>
    </row>
    <row r="1937" spans="1:11" x14ac:dyDescent="0.3">
      <c r="A1937" s="18" t="s">
        <v>154</v>
      </c>
      <c r="B1937" s="18" t="s">
        <v>818</v>
      </c>
      <c r="C1937" s="18" t="s">
        <v>13</v>
      </c>
      <c r="D1937" s="18" t="s">
        <v>810</v>
      </c>
      <c r="E1937" s="18" t="s">
        <v>813</v>
      </c>
      <c r="F1937" s="18">
        <v>1825.34</v>
      </c>
      <c r="G1937" s="18">
        <v>1825.34</v>
      </c>
      <c r="H1937" s="18">
        <v>87012</v>
      </c>
      <c r="I1937" s="18">
        <v>7478130</v>
      </c>
      <c r="J1937" s="18">
        <v>7478.13</v>
      </c>
      <c r="K1937" s="18">
        <v>27.22</v>
      </c>
    </row>
    <row r="1938" spans="1:11" x14ac:dyDescent="0.3">
      <c r="A1938" s="18" t="s">
        <v>154</v>
      </c>
      <c r="B1938" s="18" t="s">
        <v>818</v>
      </c>
      <c r="C1938" s="18" t="s">
        <v>34</v>
      </c>
      <c r="D1938" s="18" t="s">
        <v>817</v>
      </c>
      <c r="E1938" s="18" t="s">
        <v>811</v>
      </c>
      <c r="F1938" s="18">
        <v>54926.200000000004</v>
      </c>
      <c r="G1938" s="18">
        <v>1961.65</v>
      </c>
      <c r="H1938" s="18">
        <v>87012</v>
      </c>
      <c r="I1938" s="18">
        <v>7478130</v>
      </c>
      <c r="J1938" s="18">
        <v>7478.13</v>
      </c>
      <c r="K1938" s="18">
        <v>27.22</v>
      </c>
    </row>
    <row r="1939" spans="1:11" x14ac:dyDescent="0.3">
      <c r="A1939" s="18" t="s">
        <v>154</v>
      </c>
      <c r="B1939" s="18" t="s">
        <v>814</v>
      </c>
      <c r="C1939" s="18" t="s">
        <v>8</v>
      </c>
      <c r="D1939" s="18" t="s">
        <v>817</v>
      </c>
      <c r="E1939" s="18" t="s">
        <v>816</v>
      </c>
      <c r="F1939" s="18">
        <v>750522.39999999991</v>
      </c>
      <c r="G1939" s="18">
        <v>2832.16</v>
      </c>
      <c r="H1939" s="18">
        <v>87012</v>
      </c>
      <c r="I1939" s="18">
        <v>7478130</v>
      </c>
      <c r="J1939" s="18">
        <v>7478.13</v>
      </c>
      <c r="K1939" s="18">
        <v>27.22</v>
      </c>
    </row>
    <row r="1940" spans="1:11" x14ac:dyDescent="0.3">
      <c r="A1940" s="18" t="s">
        <v>154</v>
      </c>
      <c r="B1940" s="18" t="s">
        <v>814</v>
      </c>
      <c r="C1940" s="18" t="s">
        <v>13</v>
      </c>
      <c r="D1940" s="18" t="s">
        <v>812</v>
      </c>
      <c r="E1940" s="18" t="s">
        <v>811</v>
      </c>
      <c r="F1940" s="18">
        <v>30084.880000000001</v>
      </c>
      <c r="G1940" s="18">
        <v>1074.46</v>
      </c>
      <c r="H1940" s="18">
        <v>87012</v>
      </c>
      <c r="I1940" s="18">
        <v>7478130</v>
      </c>
      <c r="J1940" s="18">
        <v>7478.13</v>
      </c>
      <c r="K1940" s="18">
        <v>27.22</v>
      </c>
    </row>
    <row r="1941" spans="1:11" x14ac:dyDescent="0.3">
      <c r="A1941" s="18" t="s">
        <v>84</v>
      </c>
      <c r="B1941" s="18" t="s">
        <v>809</v>
      </c>
      <c r="C1941" s="18" t="s">
        <v>13</v>
      </c>
      <c r="D1941" s="18" t="s">
        <v>810</v>
      </c>
      <c r="E1941" s="18" t="s">
        <v>816</v>
      </c>
      <c r="F1941" s="18">
        <v>1271437.0325813903</v>
      </c>
      <c r="G1941" s="18">
        <v>4797.8755946467563</v>
      </c>
      <c r="H1941" s="18">
        <v>85444</v>
      </c>
      <c r="I1941" s="18">
        <v>852570</v>
      </c>
      <c r="J1941" s="18">
        <v>852.57</v>
      </c>
      <c r="K1941" s="18">
        <v>72.650000000000006</v>
      </c>
    </row>
    <row r="1942" spans="1:11" x14ac:dyDescent="0.3">
      <c r="A1942" s="18" t="s">
        <v>84</v>
      </c>
      <c r="B1942" s="18" t="s">
        <v>818</v>
      </c>
      <c r="C1942" s="18" t="s">
        <v>13</v>
      </c>
      <c r="D1942" s="18" t="s">
        <v>817</v>
      </c>
      <c r="E1942" s="18" t="s">
        <v>811</v>
      </c>
      <c r="F1942" s="18">
        <v>87205.928042656553</v>
      </c>
      <c r="G1942" s="18">
        <v>3114.497430094877</v>
      </c>
      <c r="H1942" s="18">
        <v>85444</v>
      </c>
      <c r="I1942" s="18">
        <v>852570</v>
      </c>
      <c r="J1942" s="18">
        <v>852.57</v>
      </c>
      <c r="K1942" s="18">
        <v>72.650000000000006</v>
      </c>
    </row>
    <row r="1943" spans="1:11" x14ac:dyDescent="0.3">
      <c r="A1943" s="18" t="s">
        <v>84</v>
      </c>
      <c r="B1943" s="18" t="s">
        <v>814</v>
      </c>
      <c r="C1943" s="18" t="s">
        <v>13</v>
      </c>
      <c r="D1943" s="18" t="s">
        <v>810</v>
      </c>
      <c r="E1943" s="18" t="s">
        <v>816</v>
      </c>
      <c r="F1943" s="18">
        <v>584425.70000000007</v>
      </c>
      <c r="G1943" s="18">
        <v>2205.38</v>
      </c>
      <c r="H1943" s="18">
        <v>85444</v>
      </c>
      <c r="I1943" s="18">
        <v>852570</v>
      </c>
      <c r="J1943" s="18">
        <v>852.57</v>
      </c>
      <c r="K1943" s="18">
        <v>72.650000000000006</v>
      </c>
    </row>
    <row r="1944" spans="1:11" x14ac:dyDescent="0.3">
      <c r="A1944" s="18" t="s">
        <v>84</v>
      </c>
      <c r="B1944" s="18" t="s">
        <v>809</v>
      </c>
      <c r="C1944" s="18" t="s">
        <v>13</v>
      </c>
      <c r="D1944" s="18" t="s">
        <v>810</v>
      </c>
      <c r="E1944" s="18" t="s">
        <v>811</v>
      </c>
      <c r="F1944" s="18">
        <v>78370.599999999991</v>
      </c>
      <c r="G1944" s="18">
        <v>2798.95</v>
      </c>
      <c r="H1944" s="18">
        <v>85444</v>
      </c>
      <c r="I1944" s="18">
        <v>852570</v>
      </c>
      <c r="J1944" s="18">
        <v>852.57</v>
      </c>
      <c r="K1944" s="18">
        <v>72.650000000000006</v>
      </c>
    </row>
    <row r="1945" spans="1:11" x14ac:dyDescent="0.3">
      <c r="A1945" s="18" t="s">
        <v>84</v>
      </c>
      <c r="B1945" s="18" t="s">
        <v>818</v>
      </c>
      <c r="C1945" s="18" t="s">
        <v>23</v>
      </c>
      <c r="D1945" s="18" t="s">
        <v>810</v>
      </c>
      <c r="E1945" s="18" t="s">
        <v>813</v>
      </c>
      <c r="F1945" s="18">
        <v>3517.31</v>
      </c>
      <c r="G1945" s="18">
        <v>3517.31</v>
      </c>
      <c r="H1945" s="18">
        <v>85444</v>
      </c>
      <c r="I1945" s="18">
        <v>852570</v>
      </c>
      <c r="J1945" s="18">
        <v>852.57</v>
      </c>
      <c r="K1945" s="18">
        <v>72.650000000000006</v>
      </c>
    </row>
    <row r="1946" spans="1:11" x14ac:dyDescent="0.3">
      <c r="A1946" s="18" t="s">
        <v>84</v>
      </c>
      <c r="B1946" s="18" t="s">
        <v>815</v>
      </c>
      <c r="C1946" s="18" t="s">
        <v>34</v>
      </c>
      <c r="D1946" s="18" t="s">
        <v>817</v>
      </c>
      <c r="E1946" s="18" t="s">
        <v>813</v>
      </c>
      <c r="F1946" s="18">
        <v>499.33</v>
      </c>
      <c r="G1946" s="18">
        <v>499.33</v>
      </c>
      <c r="H1946" s="18">
        <v>85444</v>
      </c>
      <c r="I1946" s="18">
        <v>852570</v>
      </c>
      <c r="J1946" s="18">
        <v>852.57</v>
      </c>
      <c r="K1946" s="18">
        <v>72.650000000000006</v>
      </c>
    </row>
    <row r="1947" spans="1:11" x14ac:dyDescent="0.3">
      <c r="A1947" s="18" t="s">
        <v>84</v>
      </c>
      <c r="B1947" s="18" t="s">
        <v>12</v>
      </c>
      <c r="C1947" s="18" t="s">
        <v>13</v>
      </c>
      <c r="D1947" s="18" t="s">
        <v>817</v>
      </c>
      <c r="E1947" s="18" t="s">
        <v>816</v>
      </c>
      <c r="F1947" s="18">
        <v>985267.35</v>
      </c>
      <c r="G1947" s="18">
        <v>3717.99</v>
      </c>
      <c r="H1947" s="18">
        <v>85444</v>
      </c>
      <c r="I1947" s="18">
        <v>852570</v>
      </c>
      <c r="J1947" s="18">
        <v>852.57</v>
      </c>
      <c r="K1947" s="18">
        <v>72.650000000000006</v>
      </c>
    </row>
    <row r="1948" spans="1:11" x14ac:dyDescent="0.3">
      <c r="A1948" s="18" t="s">
        <v>84</v>
      </c>
      <c r="B1948" s="18" t="s">
        <v>12</v>
      </c>
      <c r="C1948" s="18" t="s">
        <v>13</v>
      </c>
      <c r="D1948" s="18" t="s">
        <v>812</v>
      </c>
      <c r="E1948" s="18" t="s">
        <v>816</v>
      </c>
      <c r="F1948" s="18">
        <v>1166422.3350794325</v>
      </c>
      <c r="G1948" s="18">
        <v>4401.5937172808772</v>
      </c>
      <c r="H1948" s="18">
        <v>85444</v>
      </c>
      <c r="I1948" s="18">
        <v>852570</v>
      </c>
      <c r="J1948" s="18">
        <v>852.57</v>
      </c>
      <c r="K1948" s="18">
        <v>72.650000000000006</v>
      </c>
    </row>
    <row r="1949" spans="1:11" x14ac:dyDescent="0.3">
      <c r="A1949" s="18" t="s">
        <v>84</v>
      </c>
      <c r="B1949" s="18" t="s">
        <v>12</v>
      </c>
      <c r="C1949" s="18" t="s">
        <v>34</v>
      </c>
      <c r="D1949" s="18" t="s">
        <v>812</v>
      </c>
      <c r="E1949" s="18" t="s">
        <v>813</v>
      </c>
      <c r="F1949" s="18">
        <v>3818.4985235852419</v>
      </c>
      <c r="G1949" s="18">
        <v>3818.4985235852419</v>
      </c>
      <c r="H1949" s="18">
        <v>85444</v>
      </c>
      <c r="I1949" s="18">
        <v>852570</v>
      </c>
      <c r="J1949" s="18">
        <v>852.57</v>
      </c>
      <c r="K1949" s="18">
        <v>72.650000000000006</v>
      </c>
    </row>
    <row r="1950" spans="1:11" x14ac:dyDescent="0.3">
      <c r="A1950" s="18" t="s">
        <v>84</v>
      </c>
      <c r="B1950" s="18" t="s">
        <v>815</v>
      </c>
      <c r="C1950" s="18" t="s">
        <v>34</v>
      </c>
      <c r="D1950" s="18" t="s">
        <v>812</v>
      </c>
      <c r="E1950" s="18" t="s">
        <v>813</v>
      </c>
      <c r="F1950" s="18">
        <v>2921.55</v>
      </c>
      <c r="G1950" s="18">
        <v>2921.55</v>
      </c>
      <c r="H1950" s="18">
        <v>85444</v>
      </c>
      <c r="I1950" s="18">
        <v>852570</v>
      </c>
      <c r="J1950" s="18">
        <v>852.57</v>
      </c>
      <c r="K1950" s="18">
        <v>72.650000000000006</v>
      </c>
    </row>
    <row r="1951" spans="1:11" x14ac:dyDescent="0.3">
      <c r="A1951" s="18" t="s">
        <v>84</v>
      </c>
      <c r="B1951" s="18" t="s">
        <v>818</v>
      </c>
      <c r="C1951" s="18" t="s">
        <v>13</v>
      </c>
      <c r="D1951" s="18" t="s">
        <v>817</v>
      </c>
      <c r="E1951" s="18" t="s">
        <v>816</v>
      </c>
      <c r="F1951" s="18">
        <v>134304.65</v>
      </c>
      <c r="G1951" s="18">
        <v>506.81</v>
      </c>
      <c r="H1951" s="18">
        <v>85444</v>
      </c>
      <c r="I1951" s="18">
        <v>852570</v>
      </c>
      <c r="J1951" s="18">
        <v>852.57</v>
      </c>
      <c r="K1951" s="18">
        <v>72.650000000000006</v>
      </c>
    </row>
    <row r="1952" spans="1:11" x14ac:dyDescent="0.3">
      <c r="A1952" s="18" t="s">
        <v>76</v>
      </c>
      <c r="B1952" s="18" t="s">
        <v>814</v>
      </c>
      <c r="C1952" s="18" t="s">
        <v>34</v>
      </c>
      <c r="D1952" s="18" t="s">
        <v>810</v>
      </c>
      <c r="E1952" s="18" t="s">
        <v>813</v>
      </c>
      <c r="F1952" s="18">
        <v>2558.1799999999998</v>
      </c>
      <c r="G1952" s="18">
        <v>2558.1799999999998</v>
      </c>
      <c r="H1952" s="18">
        <v>59617</v>
      </c>
      <c r="I1952" s="18">
        <v>5000950</v>
      </c>
      <c r="J1952" s="18">
        <v>5000.95</v>
      </c>
      <c r="K1952" s="18">
        <v>80.36</v>
      </c>
    </row>
    <row r="1953" spans="1:11" x14ac:dyDescent="0.3">
      <c r="A1953" s="18" t="s">
        <v>76</v>
      </c>
      <c r="B1953" s="18" t="s">
        <v>809</v>
      </c>
      <c r="C1953" s="18" t="s">
        <v>23</v>
      </c>
      <c r="D1953" s="18" t="s">
        <v>812</v>
      </c>
      <c r="E1953" s="18" t="s">
        <v>813</v>
      </c>
      <c r="F1953" s="18">
        <v>1865.65</v>
      </c>
      <c r="G1953" s="18">
        <v>1865.65</v>
      </c>
      <c r="H1953" s="18">
        <v>59617</v>
      </c>
      <c r="I1953" s="18">
        <v>5000950</v>
      </c>
      <c r="J1953" s="18">
        <v>5000.95</v>
      </c>
      <c r="K1953" s="18">
        <v>80.36</v>
      </c>
    </row>
    <row r="1954" spans="1:11" x14ac:dyDescent="0.3">
      <c r="A1954" s="18" t="s">
        <v>76</v>
      </c>
      <c r="B1954" s="18" t="s">
        <v>814</v>
      </c>
      <c r="C1954" s="18" t="s">
        <v>13</v>
      </c>
      <c r="D1954" s="18" t="s">
        <v>810</v>
      </c>
      <c r="E1954" s="18" t="s">
        <v>813</v>
      </c>
      <c r="F1954" s="18">
        <v>3331.658830143745</v>
      </c>
      <c r="G1954" s="18">
        <v>3331.658830143745</v>
      </c>
      <c r="H1954" s="18">
        <v>59617</v>
      </c>
      <c r="I1954" s="18">
        <v>5000950</v>
      </c>
      <c r="J1954" s="18">
        <v>5000.95</v>
      </c>
      <c r="K1954" s="18">
        <v>80.36</v>
      </c>
    </row>
    <row r="1955" spans="1:11" x14ac:dyDescent="0.3">
      <c r="A1955" s="18" t="s">
        <v>76</v>
      </c>
      <c r="B1955" s="18" t="s">
        <v>814</v>
      </c>
      <c r="C1955" s="18" t="s">
        <v>34</v>
      </c>
      <c r="D1955" s="18" t="s">
        <v>812</v>
      </c>
      <c r="E1955" s="18" t="s">
        <v>813</v>
      </c>
      <c r="F1955" s="18">
        <v>1226.9100000000001</v>
      </c>
      <c r="G1955" s="18">
        <v>1226.9100000000001</v>
      </c>
      <c r="H1955" s="18">
        <v>59617</v>
      </c>
      <c r="I1955" s="18">
        <v>5000950</v>
      </c>
      <c r="J1955" s="18">
        <v>5000.95</v>
      </c>
      <c r="K1955" s="18">
        <v>80.36</v>
      </c>
    </row>
    <row r="1956" spans="1:11" x14ac:dyDescent="0.3">
      <c r="A1956" s="18" t="s">
        <v>76</v>
      </c>
      <c r="B1956" s="18" t="s">
        <v>809</v>
      </c>
      <c r="C1956" s="18" t="s">
        <v>13</v>
      </c>
      <c r="D1956" s="18" t="s">
        <v>817</v>
      </c>
      <c r="E1956" s="18" t="s">
        <v>816</v>
      </c>
      <c r="F1956" s="18">
        <v>633700.62237258803</v>
      </c>
      <c r="G1956" s="18">
        <v>2391.3231032927852</v>
      </c>
      <c r="H1956" s="18">
        <v>59617</v>
      </c>
      <c r="I1956" s="18">
        <v>5000950</v>
      </c>
      <c r="J1956" s="18">
        <v>5000.95</v>
      </c>
      <c r="K1956" s="18">
        <v>80.36</v>
      </c>
    </row>
    <row r="1957" spans="1:11" x14ac:dyDescent="0.3">
      <c r="A1957" s="18" t="s">
        <v>76</v>
      </c>
      <c r="B1957" s="18" t="s">
        <v>814</v>
      </c>
      <c r="C1957" s="18" t="s">
        <v>34</v>
      </c>
      <c r="D1957" s="18" t="s">
        <v>817</v>
      </c>
      <c r="E1957" s="18" t="s">
        <v>816</v>
      </c>
      <c r="F1957" s="18">
        <v>981310.06857029942</v>
      </c>
      <c r="G1957" s="18">
        <v>3703.0568625294318</v>
      </c>
      <c r="H1957" s="18">
        <v>59617</v>
      </c>
      <c r="I1957" s="18">
        <v>5000950</v>
      </c>
      <c r="J1957" s="18">
        <v>5000.95</v>
      </c>
      <c r="K1957" s="18">
        <v>80.36</v>
      </c>
    </row>
    <row r="1958" spans="1:11" x14ac:dyDescent="0.3">
      <c r="A1958" s="18" t="s">
        <v>76</v>
      </c>
      <c r="B1958" s="18" t="s">
        <v>818</v>
      </c>
      <c r="C1958" s="18" t="s">
        <v>34</v>
      </c>
      <c r="D1958" s="18" t="s">
        <v>817</v>
      </c>
      <c r="E1958" s="18" t="s">
        <v>813</v>
      </c>
      <c r="F1958" s="18">
        <v>4159.3606564068978</v>
      </c>
      <c r="G1958" s="18">
        <v>4159.3606564068978</v>
      </c>
      <c r="H1958" s="18">
        <v>59617</v>
      </c>
      <c r="I1958" s="18">
        <v>5000950</v>
      </c>
      <c r="J1958" s="18">
        <v>5000.95</v>
      </c>
      <c r="K1958" s="18">
        <v>80.36</v>
      </c>
    </row>
    <row r="1959" spans="1:11" x14ac:dyDescent="0.3">
      <c r="A1959" s="18" t="s">
        <v>76</v>
      </c>
      <c r="B1959" s="18" t="s">
        <v>12</v>
      </c>
      <c r="C1959" s="18" t="s">
        <v>13</v>
      </c>
      <c r="D1959" s="18" t="s">
        <v>812</v>
      </c>
      <c r="E1959" s="18" t="s">
        <v>811</v>
      </c>
      <c r="F1959" s="18">
        <v>9764.5485245992968</v>
      </c>
      <c r="G1959" s="18">
        <v>348.73387587854631</v>
      </c>
      <c r="H1959" s="18">
        <v>59617</v>
      </c>
      <c r="I1959" s="18">
        <v>5000950</v>
      </c>
      <c r="J1959" s="18">
        <v>5000.95</v>
      </c>
      <c r="K1959" s="18">
        <v>80.36</v>
      </c>
    </row>
    <row r="1960" spans="1:11" x14ac:dyDescent="0.3">
      <c r="A1960" s="18" t="s">
        <v>76</v>
      </c>
      <c r="B1960" s="18" t="s">
        <v>809</v>
      </c>
      <c r="C1960" s="18" t="s">
        <v>23</v>
      </c>
      <c r="D1960" s="18" t="s">
        <v>812</v>
      </c>
      <c r="E1960" s="18" t="s">
        <v>811</v>
      </c>
      <c r="F1960" s="18">
        <v>76483.12</v>
      </c>
      <c r="G1960" s="18">
        <v>2731.54</v>
      </c>
      <c r="H1960" s="18">
        <v>59617</v>
      </c>
      <c r="I1960" s="18">
        <v>5000950</v>
      </c>
      <c r="J1960" s="18">
        <v>5000.95</v>
      </c>
      <c r="K1960" s="18">
        <v>80.36</v>
      </c>
    </row>
    <row r="1961" spans="1:11" x14ac:dyDescent="0.3">
      <c r="A1961" s="18" t="s">
        <v>76</v>
      </c>
      <c r="B1961" s="18" t="s">
        <v>12</v>
      </c>
      <c r="C1961" s="18" t="s">
        <v>8</v>
      </c>
      <c r="D1961" s="18" t="s">
        <v>810</v>
      </c>
      <c r="E1961" s="18" t="s">
        <v>816</v>
      </c>
      <c r="F1961" s="18">
        <v>1244879.8999999999</v>
      </c>
      <c r="G1961" s="18">
        <v>4697.66</v>
      </c>
      <c r="H1961" s="18">
        <v>59617</v>
      </c>
      <c r="I1961" s="18">
        <v>5000950</v>
      </c>
      <c r="J1961" s="18">
        <v>5000.95</v>
      </c>
      <c r="K1961" s="18">
        <v>80.36</v>
      </c>
    </row>
    <row r="1962" spans="1:11" x14ac:dyDescent="0.3">
      <c r="A1962" s="18" t="s">
        <v>76</v>
      </c>
      <c r="B1962" s="18" t="s">
        <v>12</v>
      </c>
      <c r="C1962" s="18" t="s">
        <v>13</v>
      </c>
      <c r="D1962" s="18" t="s">
        <v>810</v>
      </c>
      <c r="E1962" s="18" t="s">
        <v>811</v>
      </c>
      <c r="F1962" s="18">
        <v>98044.762021671777</v>
      </c>
      <c r="G1962" s="18">
        <v>3501.598643631135</v>
      </c>
      <c r="H1962" s="18">
        <v>59617</v>
      </c>
      <c r="I1962" s="18">
        <v>5000950</v>
      </c>
      <c r="J1962" s="18">
        <v>5000.95</v>
      </c>
      <c r="K1962" s="18">
        <v>80.36</v>
      </c>
    </row>
    <row r="1963" spans="1:11" x14ac:dyDescent="0.3">
      <c r="A1963" s="18" t="s">
        <v>76</v>
      </c>
      <c r="B1963" s="18" t="s">
        <v>12</v>
      </c>
      <c r="C1963" s="18" t="s">
        <v>8</v>
      </c>
      <c r="D1963" s="18" t="s">
        <v>812</v>
      </c>
      <c r="E1963" s="18" t="s">
        <v>813</v>
      </c>
      <c r="F1963" s="18">
        <v>2134.795554622061</v>
      </c>
      <c r="G1963" s="18">
        <v>2134.795554622061</v>
      </c>
      <c r="H1963" s="18">
        <v>59617</v>
      </c>
      <c r="I1963" s="18">
        <v>5000950</v>
      </c>
      <c r="J1963" s="18">
        <v>5000.95</v>
      </c>
      <c r="K1963" s="18">
        <v>80.36</v>
      </c>
    </row>
    <row r="1964" spans="1:11" x14ac:dyDescent="0.3">
      <c r="A1964" s="18" t="s">
        <v>50</v>
      </c>
      <c r="B1964" s="18" t="s">
        <v>815</v>
      </c>
      <c r="C1964" s="18" t="s">
        <v>23</v>
      </c>
      <c r="D1964" s="18" t="s">
        <v>817</v>
      </c>
      <c r="E1964" s="18" t="s">
        <v>816</v>
      </c>
      <c r="F1964" s="18">
        <v>74390.8</v>
      </c>
      <c r="G1964" s="18">
        <v>280.72000000000003</v>
      </c>
      <c r="H1964" s="18">
        <v>40577</v>
      </c>
      <c r="I1964" s="18">
        <v>4280820</v>
      </c>
      <c r="J1964" s="18">
        <v>4280.82</v>
      </c>
      <c r="K1964" s="18">
        <v>79.88</v>
      </c>
    </row>
    <row r="1965" spans="1:11" x14ac:dyDescent="0.3">
      <c r="A1965" s="18" t="s">
        <v>50</v>
      </c>
      <c r="B1965" s="18" t="s">
        <v>12</v>
      </c>
      <c r="C1965" s="18" t="s">
        <v>34</v>
      </c>
      <c r="D1965" s="18" t="s">
        <v>810</v>
      </c>
      <c r="E1965" s="18" t="s">
        <v>816</v>
      </c>
      <c r="F1965" s="18">
        <v>405794.5</v>
      </c>
      <c r="G1965" s="18">
        <v>1531.3</v>
      </c>
      <c r="H1965" s="18">
        <v>40577</v>
      </c>
      <c r="I1965" s="18">
        <v>4280820</v>
      </c>
      <c r="J1965" s="18">
        <v>4280.82</v>
      </c>
      <c r="K1965" s="18">
        <v>79.88</v>
      </c>
    </row>
    <row r="1966" spans="1:11" x14ac:dyDescent="0.3">
      <c r="A1966" s="18" t="s">
        <v>50</v>
      </c>
      <c r="B1966" s="18" t="s">
        <v>815</v>
      </c>
      <c r="C1966" s="18" t="s">
        <v>13</v>
      </c>
      <c r="D1966" s="18" t="s">
        <v>810</v>
      </c>
      <c r="E1966" s="18" t="s">
        <v>811</v>
      </c>
      <c r="F1966" s="18">
        <v>119443.80000000002</v>
      </c>
      <c r="G1966" s="18">
        <v>4265.8500000000004</v>
      </c>
      <c r="H1966" s="18">
        <v>40577</v>
      </c>
      <c r="I1966" s="18">
        <v>4280820</v>
      </c>
      <c r="J1966" s="18">
        <v>4280.82</v>
      </c>
      <c r="K1966" s="18">
        <v>79.88</v>
      </c>
    </row>
    <row r="1967" spans="1:11" x14ac:dyDescent="0.3">
      <c r="A1967" s="18" t="s">
        <v>50</v>
      </c>
      <c r="B1967" s="18" t="s">
        <v>809</v>
      </c>
      <c r="C1967" s="18" t="s">
        <v>34</v>
      </c>
      <c r="D1967" s="18" t="s">
        <v>812</v>
      </c>
      <c r="E1967" s="18" t="s">
        <v>813</v>
      </c>
      <c r="F1967" s="18">
        <v>1079.0999999999999</v>
      </c>
      <c r="G1967" s="18">
        <v>1079.0999999999999</v>
      </c>
      <c r="H1967" s="18">
        <v>40577</v>
      </c>
      <c r="I1967" s="18">
        <v>4280820</v>
      </c>
      <c r="J1967" s="18">
        <v>4280.82</v>
      </c>
      <c r="K1967" s="18">
        <v>79.88</v>
      </c>
    </row>
    <row r="1968" spans="1:11" x14ac:dyDescent="0.3">
      <c r="A1968" s="18" t="s">
        <v>50</v>
      </c>
      <c r="B1968" s="18" t="s">
        <v>12</v>
      </c>
      <c r="C1968" s="18" t="s">
        <v>8</v>
      </c>
      <c r="D1968" s="18" t="s">
        <v>817</v>
      </c>
      <c r="E1968" s="18" t="s">
        <v>813</v>
      </c>
      <c r="F1968" s="18">
        <v>2726.5885548988631</v>
      </c>
      <c r="G1968" s="18">
        <v>2726.5885548988631</v>
      </c>
      <c r="H1968" s="18">
        <v>40577</v>
      </c>
      <c r="I1968" s="18">
        <v>4280820</v>
      </c>
      <c r="J1968" s="18">
        <v>4280.82</v>
      </c>
      <c r="K1968" s="18">
        <v>79.88</v>
      </c>
    </row>
    <row r="1969" spans="1:11" x14ac:dyDescent="0.3">
      <c r="A1969" s="18" t="s">
        <v>50</v>
      </c>
      <c r="B1969" s="18" t="s">
        <v>12</v>
      </c>
      <c r="C1969" s="18" t="s">
        <v>8</v>
      </c>
      <c r="D1969" s="18" t="s">
        <v>812</v>
      </c>
      <c r="E1969" s="18" t="s">
        <v>813</v>
      </c>
      <c r="F1969" s="18">
        <v>2241.89</v>
      </c>
      <c r="G1969" s="18">
        <v>2241.89</v>
      </c>
      <c r="H1969" s="18">
        <v>40577</v>
      </c>
      <c r="I1969" s="18">
        <v>4280820</v>
      </c>
      <c r="J1969" s="18">
        <v>4280.82</v>
      </c>
      <c r="K1969" s="18">
        <v>79.88</v>
      </c>
    </row>
    <row r="1970" spans="1:11" x14ac:dyDescent="0.3">
      <c r="A1970" s="18" t="s">
        <v>50</v>
      </c>
      <c r="B1970" s="18" t="s">
        <v>818</v>
      </c>
      <c r="C1970" s="18" t="s">
        <v>13</v>
      </c>
      <c r="D1970" s="18" t="s">
        <v>810</v>
      </c>
      <c r="E1970" s="18" t="s">
        <v>813</v>
      </c>
      <c r="F1970" s="18">
        <v>1053.8399999999999</v>
      </c>
      <c r="G1970" s="18">
        <v>1053.8399999999999</v>
      </c>
      <c r="H1970" s="18">
        <v>40577</v>
      </c>
      <c r="I1970" s="18">
        <v>4280820</v>
      </c>
      <c r="J1970" s="18">
        <v>4280.82</v>
      </c>
      <c r="K1970" s="18">
        <v>79.88</v>
      </c>
    </row>
    <row r="1971" spans="1:11" x14ac:dyDescent="0.3">
      <c r="A1971" s="18" t="s">
        <v>50</v>
      </c>
      <c r="B1971" s="18" t="s">
        <v>809</v>
      </c>
      <c r="C1971" s="18" t="s">
        <v>13</v>
      </c>
      <c r="D1971" s="18" t="s">
        <v>812</v>
      </c>
      <c r="E1971" s="18" t="s">
        <v>816</v>
      </c>
      <c r="F1971" s="18">
        <v>686662.7</v>
      </c>
      <c r="G1971" s="18">
        <v>2591.1799999999998</v>
      </c>
      <c r="H1971" s="18">
        <v>40577</v>
      </c>
      <c r="I1971" s="18">
        <v>4280820</v>
      </c>
      <c r="J1971" s="18">
        <v>4280.82</v>
      </c>
      <c r="K1971" s="18">
        <v>79.88</v>
      </c>
    </row>
    <row r="1972" spans="1:11" x14ac:dyDescent="0.3">
      <c r="A1972" s="18" t="s">
        <v>50</v>
      </c>
      <c r="B1972" s="18" t="s">
        <v>809</v>
      </c>
      <c r="C1972" s="18" t="s">
        <v>34</v>
      </c>
      <c r="D1972" s="18" t="s">
        <v>810</v>
      </c>
      <c r="E1972" s="18" t="s">
        <v>811</v>
      </c>
      <c r="F1972" s="18">
        <v>93371.432866140909</v>
      </c>
      <c r="G1972" s="18">
        <v>3334.6940309336042</v>
      </c>
      <c r="H1972" s="18">
        <v>40577</v>
      </c>
      <c r="I1972" s="18">
        <v>4280820</v>
      </c>
      <c r="J1972" s="18">
        <v>4280.82</v>
      </c>
      <c r="K1972" s="18">
        <v>79.88</v>
      </c>
    </row>
    <row r="1973" spans="1:11" x14ac:dyDescent="0.3">
      <c r="A1973" s="18" t="s">
        <v>50</v>
      </c>
      <c r="B1973" s="18" t="s">
        <v>814</v>
      </c>
      <c r="C1973" s="18" t="s">
        <v>13</v>
      </c>
      <c r="D1973" s="18" t="s">
        <v>810</v>
      </c>
      <c r="E1973" s="18" t="s">
        <v>813</v>
      </c>
      <c r="F1973" s="18">
        <v>2960.39</v>
      </c>
      <c r="G1973" s="18">
        <v>2960.39</v>
      </c>
      <c r="H1973" s="18">
        <v>40577</v>
      </c>
      <c r="I1973" s="18">
        <v>4280820</v>
      </c>
      <c r="J1973" s="18">
        <v>4280.82</v>
      </c>
      <c r="K1973" s="18">
        <v>79.88</v>
      </c>
    </row>
    <row r="1974" spans="1:11" x14ac:dyDescent="0.3">
      <c r="A1974" s="18" t="s">
        <v>50</v>
      </c>
      <c r="B1974" s="18" t="s">
        <v>815</v>
      </c>
      <c r="C1974" s="18" t="s">
        <v>13</v>
      </c>
      <c r="D1974" s="18" t="s">
        <v>817</v>
      </c>
      <c r="E1974" s="18" t="s">
        <v>813</v>
      </c>
      <c r="F1974" s="18">
        <v>3245.74</v>
      </c>
      <c r="G1974" s="18">
        <v>3245.74</v>
      </c>
      <c r="H1974" s="18">
        <v>40577</v>
      </c>
      <c r="I1974" s="18">
        <v>4280820</v>
      </c>
      <c r="J1974" s="18">
        <v>4280.82</v>
      </c>
      <c r="K1974" s="18">
        <v>79.88</v>
      </c>
    </row>
    <row r="1975" spans="1:11" x14ac:dyDescent="0.3">
      <c r="A1975" s="18" t="s">
        <v>50</v>
      </c>
      <c r="B1975" s="18" t="s">
        <v>815</v>
      </c>
      <c r="C1975" s="18" t="s">
        <v>13</v>
      </c>
      <c r="D1975" s="18" t="s">
        <v>810</v>
      </c>
      <c r="E1975" s="18" t="s">
        <v>816</v>
      </c>
      <c r="F1975" s="18">
        <v>27700.45</v>
      </c>
      <c r="G1975" s="18">
        <v>104.53</v>
      </c>
      <c r="H1975" s="18">
        <v>40577</v>
      </c>
      <c r="I1975" s="18">
        <v>4280820</v>
      </c>
      <c r="J1975" s="18">
        <v>4280.82</v>
      </c>
      <c r="K1975" s="18">
        <v>79.88</v>
      </c>
    </row>
    <row r="1976" spans="1:11" x14ac:dyDescent="0.3">
      <c r="A1976" s="18" t="s">
        <v>50</v>
      </c>
      <c r="B1976" s="18" t="s">
        <v>818</v>
      </c>
      <c r="C1976" s="18" t="s">
        <v>23</v>
      </c>
      <c r="D1976" s="18" t="s">
        <v>812</v>
      </c>
      <c r="E1976" s="18" t="s">
        <v>813</v>
      </c>
      <c r="F1976" s="18">
        <v>349.13</v>
      </c>
      <c r="G1976" s="18">
        <v>349.13</v>
      </c>
      <c r="H1976" s="18">
        <v>40577</v>
      </c>
      <c r="I1976" s="18">
        <v>4280820</v>
      </c>
      <c r="J1976" s="18">
        <v>4280.82</v>
      </c>
      <c r="K1976" s="18">
        <v>79.88</v>
      </c>
    </row>
    <row r="1977" spans="1:11" x14ac:dyDescent="0.3">
      <c r="A1977" s="18" t="s">
        <v>50</v>
      </c>
      <c r="B1977" s="18" t="s">
        <v>818</v>
      </c>
      <c r="C1977" s="18" t="s">
        <v>34</v>
      </c>
      <c r="D1977" s="18" t="s">
        <v>812</v>
      </c>
      <c r="E1977" s="18" t="s">
        <v>816</v>
      </c>
      <c r="F1977" s="18">
        <v>60478.3</v>
      </c>
      <c r="G1977" s="18">
        <v>228.22</v>
      </c>
      <c r="H1977" s="18">
        <v>40577</v>
      </c>
      <c r="I1977" s="18">
        <v>4280820</v>
      </c>
      <c r="J1977" s="18">
        <v>4280.82</v>
      </c>
      <c r="K1977" s="18">
        <v>79.88</v>
      </c>
    </row>
    <row r="1978" spans="1:11" x14ac:dyDescent="0.3">
      <c r="A1978" s="18" t="s">
        <v>50</v>
      </c>
      <c r="B1978" s="18" t="s">
        <v>818</v>
      </c>
      <c r="C1978" s="18" t="s">
        <v>13</v>
      </c>
      <c r="D1978" s="18" t="s">
        <v>817</v>
      </c>
      <c r="E1978" s="18" t="s">
        <v>816</v>
      </c>
      <c r="F1978" s="18">
        <v>1427733.5861200902</v>
      </c>
      <c r="G1978" s="18">
        <v>5387.673909887133</v>
      </c>
      <c r="H1978" s="18">
        <v>40577</v>
      </c>
      <c r="I1978" s="18">
        <v>4280820</v>
      </c>
      <c r="J1978" s="18">
        <v>4280.82</v>
      </c>
      <c r="K1978" s="18">
        <v>79.88</v>
      </c>
    </row>
    <row r="1979" spans="1:11" x14ac:dyDescent="0.3">
      <c r="A1979" s="18" t="s">
        <v>117</v>
      </c>
      <c r="B1979" s="18" t="s">
        <v>12</v>
      </c>
      <c r="C1979" s="18" t="s">
        <v>13</v>
      </c>
      <c r="D1979" s="18" t="s">
        <v>810</v>
      </c>
      <c r="E1979" s="18" t="s">
        <v>816</v>
      </c>
      <c r="F1979" s="18">
        <v>308645.5</v>
      </c>
      <c r="G1979" s="18">
        <v>1164.7</v>
      </c>
      <c r="H1979" s="18">
        <v>89321</v>
      </c>
      <c r="I1979" s="18">
        <v>9836340</v>
      </c>
      <c r="J1979" s="18">
        <v>9836.34</v>
      </c>
      <c r="K1979" s="18">
        <v>16.989999999999998</v>
      </c>
    </row>
    <row r="1980" spans="1:11" x14ac:dyDescent="0.3">
      <c r="A1980" s="18" t="s">
        <v>117</v>
      </c>
      <c r="B1980" s="18" t="s">
        <v>814</v>
      </c>
      <c r="C1980" s="18" t="s">
        <v>23</v>
      </c>
      <c r="D1980" s="18" t="s">
        <v>812</v>
      </c>
      <c r="E1980" s="18" t="s">
        <v>811</v>
      </c>
      <c r="F1980" s="18">
        <v>90837.988877565193</v>
      </c>
      <c r="G1980" s="18">
        <v>3244.2138884844712</v>
      </c>
      <c r="H1980" s="18">
        <v>89321</v>
      </c>
      <c r="I1980" s="18">
        <v>9836340</v>
      </c>
      <c r="J1980" s="18">
        <v>9836.34</v>
      </c>
      <c r="K1980" s="18">
        <v>16.989999999999998</v>
      </c>
    </row>
    <row r="1981" spans="1:11" x14ac:dyDescent="0.3">
      <c r="A1981" s="18" t="s">
        <v>117</v>
      </c>
      <c r="B1981" s="18" t="s">
        <v>818</v>
      </c>
      <c r="C1981" s="18" t="s">
        <v>13</v>
      </c>
      <c r="D1981" s="18" t="s">
        <v>810</v>
      </c>
      <c r="E1981" s="18" t="s">
        <v>811</v>
      </c>
      <c r="F1981" s="18">
        <v>31389.621018498146</v>
      </c>
      <c r="G1981" s="18">
        <v>1121.0578935177909</v>
      </c>
      <c r="H1981" s="18">
        <v>89321</v>
      </c>
      <c r="I1981" s="18">
        <v>9836340</v>
      </c>
      <c r="J1981" s="18">
        <v>9836.34</v>
      </c>
      <c r="K1981" s="18">
        <v>16.989999999999998</v>
      </c>
    </row>
    <row r="1982" spans="1:11" x14ac:dyDescent="0.3">
      <c r="A1982" s="18" t="s">
        <v>117</v>
      </c>
      <c r="B1982" s="18" t="s">
        <v>809</v>
      </c>
      <c r="C1982" s="18" t="s">
        <v>34</v>
      </c>
      <c r="D1982" s="18" t="s">
        <v>817</v>
      </c>
      <c r="E1982" s="18" t="s">
        <v>813</v>
      </c>
      <c r="F1982" s="18">
        <v>2409.39</v>
      </c>
      <c r="G1982" s="18">
        <v>2409.39</v>
      </c>
      <c r="H1982" s="18">
        <v>89321</v>
      </c>
      <c r="I1982" s="18">
        <v>9836340</v>
      </c>
      <c r="J1982" s="18">
        <v>9836.34</v>
      </c>
      <c r="K1982" s="18">
        <v>16.989999999999998</v>
      </c>
    </row>
    <row r="1983" spans="1:11" x14ac:dyDescent="0.3">
      <c r="A1983" s="18" t="s">
        <v>117</v>
      </c>
      <c r="B1983" s="18" t="s">
        <v>814</v>
      </c>
      <c r="C1983" s="18" t="s">
        <v>8</v>
      </c>
      <c r="D1983" s="18" t="s">
        <v>817</v>
      </c>
      <c r="E1983" s="18" t="s">
        <v>816</v>
      </c>
      <c r="F1983" s="18">
        <v>640110.15</v>
      </c>
      <c r="G1983" s="18">
        <v>2415.5100000000002</v>
      </c>
      <c r="H1983" s="18">
        <v>89321</v>
      </c>
      <c r="I1983" s="18">
        <v>9836340</v>
      </c>
      <c r="J1983" s="18">
        <v>9836.34</v>
      </c>
      <c r="K1983" s="18">
        <v>16.989999999999998</v>
      </c>
    </row>
    <row r="1984" spans="1:11" x14ac:dyDescent="0.3">
      <c r="A1984" s="18" t="s">
        <v>117</v>
      </c>
      <c r="B1984" s="18" t="s">
        <v>814</v>
      </c>
      <c r="C1984" s="18" t="s">
        <v>13</v>
      </c>
      <c r="D1984" s="18" t="s">
        <v>810</v>
      </c>
      <c r="E1984" s="18" t="s">
        <v>811</v>
      </c>
      <c r="F1984" s="18">
        <v>29842.959999999999</v>
      </c>
      <c r="G1984" s="18">
        <v>1065.82</v>
      </c>
      <c r="H1984" s="18">
        <v>89321</v>
      </c>
      <c r="I1984" s="18">
        <v>9836340</v>
      </c>
      <c r="J1984" s="18">
        <v>9836.34</v>
      </c>
      <c r="K1984" s="18">
        <v>16.989999999999998</v>
      </c>
    </row>
    <row r="1985" spans="1:11" x14ac:dyDescent="0.3">
      <c r="A1985" s="18" t="s">
        <v>117</v>
      </c>
      <c r="B1985" s="18" t="s">
        <v>814</v>
      </c>
      <c r="C1985" s="18" t="s">
        <v>23</v>
      </c>
      <c r="D1985" s="18" t="s">
        <v>817</v>
      </c>
      <c r="E1985" s="18" t="s">
        <v>816</v>
      </c>
      <c r="F1985" s="18">
        <v>510334.35</v>
      </c>
      <c r="G1985" s="18">
        <v>1925.79</v>
      </c>
      <c r="H1985" s="18">
        <v>89321</v>
      </c>
      <c r="I1985" s="18">
        <v>9836340</v>
      </c>
      <c r="J1985" s="18">
        <v>9836.34</v>
      </c>
      <c r="K1985" s="18">
        <v>16.989999999999998</v>
      </c>
    </row>
    <row r="1986" spans="1:11" x14ac:dyDescent="0.3">
      <c r="A1986" s="18" t="s">
        <v>117</v>
      </c>
      <c r="B1986" s="18" t="s">
        <v>12</v>
      </c>
      <c r="C1986" s="18" t="s">
        <v>34</v>
      </c>
      <c r="D1986" s="18" t="s">
        <v>817</v>
      </c>
      <c r="E1986" s="18" t="s">
        <v>813</v>
      </c>
      <c r="F1986" s="18">
        <v>4136.0715997829793</v>
      </c>
      <c r="G1986" s="18">
        <v>4136.0715997829793</v>
      </c>
      <c r="H1986" s="18">
        <v>89321</v>
      </c>
      <c r="I1986" s="18">
        <v>9836340</v>
      </c>
      <c r="J1986" s="18">
        <v>9836.34</v>
      </c>
      <c r="K1986" s="18">
        <v>16.989999999999998</v>
      </c>
    </row>
    <row r="1987" spans="1:11" x14ac:dyDescent="0.3">
      <c r="A1987" s="18" t="s">
        <v>117</v>
      </c>
      <c r="B1987" s="18" t="s">
        <v>815</v>
      </c>
      <c r="C1987" s="18" t="s">
        <v>8</v>
      </c>
      <c r="D1987" s="18" t="s">
        <v>817</v>
      </c>
      <c r="E1987" s="18" t="s">
        <v>816</v>
      </c>
      <c r="F1987" s="18">
        <v>969364.7</v>
      </c>
      <c r="G1987" s="18">
        <v>3657.98</v>
      </c>
      <c r="H1987" s="18">
        <v>89321</v>
      </c>
      <c r="I1987" s="18">
        <v>9836340</v>
      </c>
      <c r="J1987" s="18">
        <v>9836.34</v>
      </c>
      <c r="K1987" s="18">
        <v>16.989999999999998</v>
      </c>
    </row>
    <row r="1988" spans="1:11" x14ac:dyDescent="0.3">
      <c r="A1988" s="18" t="s">
        <v>117</v>
      </c>
      <c r="B1988" s="18" t="s">
        <v>814</v>
      </c>
      <c r="C1988" s="18" t="s">
        <v>23</v>
      </c>
      <c r="D1988" s="18" t="s">
        <v>810</v>
      </c>
      <c r="E1988" s="18" t="s">
        <v>811</v>
      </c>
      <c r="F1988" s="18">
        <v>108143.08898809685</v>
      </c>
      <c r="G1988" s="18">
        <v>3862.2531781463158</v>
      </c>
      <c r="H1988" s="18">
        <v>89321</v>
      </c>
      <c r="I1988" s="18">
        <v>9836340</v>
      </c>
      <c r="J1988" s="18">
        <v>9836.34</v>
      </c>
      <c r="K1988" s="18">
        <v>16.989999999999998</v>
      </c>
    </row>
    <row r="1989" spans="1:11" x14ac:dyDescent="0.3">
      <c r="A1989" s="18" t="s">
        <v>117</v>
      </c>
      <c r="B1989" s="18" t="s">
        <v>815</v>
      </c>
      <c r="C1989" s="18" t="s">
        <v>34</v>
      </c>
      <c r="D1989" s="18" t="s">
        <v>810</v>
      </c>
      <c r="E1989" s="18" t="s">
        <v>816</v>
      </c>
      <c r="F1989" s="18">
        <v>556441.70000000007</v>
      </c>
      <c r="G1989" s="18">
        <v>2099.7800000000002</v>
      </c>
      <c r="H1989" s="18">
        <v>89321</v>
      </c>
      <c r="I1989" s="18">
        <v>9836340</v>
      </c>
      <c r="J1989" s="18">
        <v>9836.34</v>
      </c>
      <c r="K1989" s="18">
        <v>16.989999999999998</v>
      </c>
    </row>
    <row r="1990" spans="1:11" x14ac:dyDescent="0.3">
      <c r="A1990" s="18" t="s">
        <v>182</v>
      </c>
      <c r="B1990" s="18" t="s">
        <v>818</v>
      </c>
      <c r="C1990" s="18" t="s">
        <v>13</v>
      </c>
      <c r="D1990" s="18" t="s">
        <v>812</v>
      </c>
      <c r="E1990" s="18" t="s">
        <v>816</v>
      </c>
      <c r="F1990" s="18">
        <v>455566.8</v>
      </c>
      <c r="G1990" s="18">
        <v>1719.12</v>
      </c>
      <c r="H1990" s="18">
        <v>21081</v>
      </c>
      <c r="I1990" s="18">
        <v>9001770</v>
      </c>
      <c r="J1990" s="18">
        <v>9001.77</v>
      </c>
      <c r="K1990" s="18">
        <v>49.27</v>
      </c>
    </row>
    <row r="1991" spans="1:11" x14ac:dyDescent="0.3">
      <c r="A1991" s="18" t="s">
        <v>182</v>
      </c>
      <c r="B1991" s="18" t="s">
        <v>815</v>
      </c>
      <c r="C1991" s="18" t="s">
        <v>8</v>
      </c>
      <c r="D1991" s="18" t="s">
        <v>810</v>
      </c>
      <c r="E1991" s="18" t="s">
        <v>813</v>
      </c>
      <c r="F1991" s="18">
        <v>4620.84</v>
      </c>
      <c r="G1991" s="18">
        <v>4620.84</v>
      </c>
      <c r="H1991" s="18">
        <v>21081</v>
      </c>
      <c r="I1991" s="18">
        <v>9001770</v>
      </c>
      <c r="J1991" s="18">
        <v>9001.77</v>
      </c>
      <c r="K1991" s="18">
        <v>49.27</v>
      </c>
    </row>
    <row r="1992" spans="1:11" x14ac:dyDescent="0.3">
      <c r="A1992" s="18" t="s">
        <v>182</v>
      </c>
      <c r="B1992" s="18" t="s">
        <v>814</v>
      </c>
      <c r="C1992" s="18" t="s">
        <v>13</v>
      </c>
      <c r="D1992" s="18" t="s">
        <v>810</v>
      </c>
      <c r="E1992" s="18" t="s">
        <v>813</v>
      </c>
      <c r="F1992" s="18">
        <v>3767.87</v>
      </c>
      <c r="G1992" s="18">
        <v>3767.87</v>
      </c>
      <c r="H1992" s="18">
        <v>21081</v>
      </c>
      <c r="I1992" s="18">
        <v>9001770</v>
      </c>
      <c r="J1992" s="18">
        <v>9001.77</v>
      </c>
      <c r="K1992" s="18">
        <v>49.27</v>
      </c>
    </row>
    <row r="1993" spans="1:11" x14ac:dyDescent="0.3">
      <c r="A1993" s="18" t="s">
        <v>182</v>
      </c>
      <c r="B1993" s="18" t="s">
        <v>814</v>
      </c>
      <c r="C1993" s="18" t="s">
        <v>13</v>
      </c>
      <c r="D1993" s="18" t="s">
        <v>817</v>
      </c>
      <c r="E1993" s="18" t="s">
        <v>811</v>
      </c>
      <c r="F1993" s="18">
        <v>19815.600000000002</v>
      </c>
      <c r="G1993" s="18">
        <v>707.7</v>
      </c>
      <c r="H1993" s="18">
        <v>21081</v>
      </c>
      <c r="I1993" s="18">
        <v>9001770</v>
      </c>
      <c r="J1993" s="18">
        <v>9001.77</v>
      </c>
      <c r="K1993" s="18">
        <v>49.27</v>
      </c>
    </row>
    <row r="1994" spans="1:11" x14ac:dyDescent="0.3">
      <c r="A1994" s="18" t="s">
        <v>182</v>
      </c>
      <c r="B1994" s="18" t="s">
        <v>818</v>
      </c>
      <c r="C1994" s="18" t="s">
        <v>34</v>
      </c>
      <c r="D1994" s="18" t="s">
        <v>810</v>
      </c>
      <c r="E1994" s="18" t="s">
        <v>813</v>
      </c>
      <c r="F1994" s="18">
        <v>922.25</v>
      </c>
      <c r="G1994" s="18">
        <v>922.25</v>
      </c>
      <c r="H1994" s="18">
        <v>21081</v>
      </c>
      <c r="I1994" s="18">
        <v>9001770</v>
      </c>
      <c r="J1994" s="18">
        <v>9001.77</v>
      </c>
      <c r="K1994" s="18">
        <v>49.27</v>
      </c>
    </row>
    <row r="1995" spans="1:11" x14ac:dyDescent="0.3">
      <c r="A1995" s="18" t="s">
        <v>182</v>
      </c>
      <c r="B1995" s="18" t="s">
        <v>12</v>
      </c>
      <c r="C1995" s="18" t="s">
        <v>34</v>
      </c>
      <c r="D1995" s="18" t="s">
        <v>812</v>
      </c>
      <c r="E1995" s="18" t="s">
        <v>813</v>
      </c>
      <c r="F1995" s="18">
        <v>1959.329133839653</v>
      </c>
      <c r="G1995" s="18">
        <v>1959.329133839653</v>
      </c>
      <c r="H1995" s="18">
        <v>21081</v>
      </c>
      <c r="I1995" s="18">
        <v>9001770</v>
      </c>
      <c r="J1995" s="18">
        <v>9001.77</v>
      </c>
      <c r="K1995" s="18">
        <v>49.27</v>
      </c>
    </row>
    <row r="1996" spans="1:11" x14ac:dyDescent="0.3">
      <c r="A1996" s="18" t="s">
        <v>182</v>
      </c>
      <c r="B1996" s="18" t="s">
        <v>818</v>
      </c>
      <c r="C1996" s="18" t="s">
        <v>23</v>
      </c>
      <c r="D1996" s="18" t="s">
        <v>810</v>
      </c>
      <c r="E1996" s="18" t="s">
        <v>813</v>
      </c>
      <c r="F1996" s="18">
        <v>2997.09</v>
      </c>
      <c r="G1996" s="18">
        <v>2997.09</v>
      </c>
      <c r="H1996" s="18">
        <v>21081</v>
      </c>
      <c r="I1996" s="18">
        <v>9001770</v>
      </c>
      <c r="J1996" s="18">
        <v>9001.77</v>
      </c>
      <c r="K1996" s="18">
        <v>49.27</v>
      </c>
    </row>
    <row r="1997" spans="1:11" x14ac:dyDescent="0.3">
      <c r="A1997" s="18" t="s">
        <v>182</v>
      </c>
      <c r="B1997" s="18" t="s">
        <v>814</v>
      </c>
      <c r="C1997" s="18" t="s">
        <v>23</v>
      </c>
      <c r="D1997" s="18" t="s">
        <v>812</v>
      </c>
      <c r="E1997" s="18" t="s">
        <v>813</v>
      </c>
      <c r="F1997" s="18">
        <v>1935.31</v>
      </c>
      <c r="G1997" s="18">
        <v>1935.31</v>
      </c>
      <c r="H1997" s="18">
        <v>21081</v>
      </c>
      <c r="I1997" s="18">
        <v>9001770</v>
      </c>
      <c r="J1997" s="18">
        <v>9001.77</v>
      </c>
      <c r="K1997" s="18">
        <v>49.27</v>
      </c>
    </row>
    <row r="1998" spans="1:11" x14ac:dyDescent="0.3">
      <c r="A1998" s="18" t="s">
        <v>182</v>
      </c>
      <c r="B1998" s="18" t="s">
        <v>12</v>
      </c>
      <c r="C1998" s="18" t="s">
        <v>34</v>
      </c>
      <c r="D1998" s="18" t="s">
        <v>810</v>
      </c>
      <c r="E1998" s="18" t="s">
        <v>813</v>
      </c>
      <c r="F1998" s="18">
        <v>4637.72</v>
      </c>
      <c r="G1998" s="18">
        <v>4637.72</v>
      </c>
      <c r="H1998" s="18">
        <v>21081</v>
      </c>
      <c r="I1998" s="18">
        <v>9001770</v>
      </c>
      <c r="J1998" s="18">
        <v>9001.77</v>
      </c>
      <c r="K1998" s="18">
        <v>49.27</v>
      </c>
    </row>
    <row r="1999" spans="1:11" x14ac:dyDescent="0.3">
      <c r="A1999" s="18" t="s">
        <v>182</v>
      </c>
      <c r="B1999" s="18" t="s">
        <v>809</v>
      </c>
      <c r="C1999" s="18" t="s">
        <v>8</v>
      </c>
      <c r="D1999" s="18" t="s">
        <v>817</v>
      </c>
      <c r="E1999" s="18" t="s">
        <v>813</v>
      </c>
      <c r="F1999" s="18">
        <v>4523.25</v>
      </c>
      <c r="G1999" s="18">
        <v>4523.25</v>
      </c>
      <c r="H1999" s="18">
        <v>21081</v>
      </c>
      <c r="I1999" s="18">
        <v>9001770</v>
      </c>
      <c r="J1999" s="18">
        <v>9001.77</v>
      </c>
      <c r="K1999" s="18">
        <v>49.27</v>
      </c>
    </row>
    <row r="2000" spans="1:11" x14ac:dyDescent="0.3">
      <c r="A2000" s="18" t="s">
        <v>182</v>
      </c>
      <c r="B2000" s="18" t="s">
        <v>818</v>
      </c>
      <c r="C2000" s="18" t="s">
        <v>23</v>
      </c>
      <c r="D2000" s="18" t="s">
        <v>810</v>
      </c>
      <c r="E2000" s="18" t="s">
        <v>811</v>
      </c>
      <c r="F2000" s="18">
        <v>33155.920000000006</v>
      </c>
      <c r="G2000" s="18">
        <v>1184.1400000000001</v>
      </c>
      <c r="H2000" s="18">
        <v>21081</v>
      </c>
      <c r="I2000" s="18">
        <v>9001770</v>
      </c>
      <c r="J2000" s="18">
        <v>9001.77</v>
      </c>
      <c r="K2000" s="18">
        <v>49.27</v>
      </c>
    </row>
    <row r="2001" spans="1:11" x14ac:dyDescent="0.3">
      <c r="A2001" s="18" t="s">
        <v>182</v>
      </c>
      <c r="B2001" s="18" t="s">
        <v>818</v>
      </c>
      <c r="C2001" s="18" t="s">
        <v>23</v>
      </c>
      <c r="D2001" s="18" t="s">
        <v>817</v>
      </c>
      <c r="E2001" s="18" t="s">
        <v>816</v>
      </c>
      <c r="F2001" s="18">
        <v>99343.2</v>
      </c>
      <c r="G2001" s="18">
        <v>374.88</v>
      </c>
      <c r="H2001" s="18">
        <v>21081</v>
      </c>
      <c r="I2001" s="18">
        <v>9001770</v>
      </c>
      <c r="J2001" s="18">
        <v>9001.77</v>
      </c>
      <c r="K2001" s="18">
        <v>49.27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1109"/>
  <sheetViews>
    <sheetView topLeftCell="A2" zoomScale="38" zoomScaleNormal="77" workbookViewId="0">
      <selection activeCell="AD30" sqref="AD30"/>
    </sheetView>
  </sheetViews>
  <sheetFormatPr defaultRowHeight="14.4" x14ac:dyDescent="0.3"/>
  <cols>
    <col min="1" max="1" width="21.6640625" customWidth="1"/>
    <col min="2" max="2" width="16.21875" customWidth="1"/>
    <col min="3" max="6" width="12.109375" bestFit="1" customWidth="1"/>
    <col min="18" max="18" width="21.6640625" customWidth="1"/>
    <col min="19" max="19" width="34.88671875" customWidth="1"/>
    <col min="20" max="20" width="18.5546875" customWidth="1"/>
    <col min="21" max="23" width="12.109375" customWidth="1"/>
    <col min="24" max="24" width="48.21875" customWidth="1"/>
    <col min="25" max="25" width="43.44140625" customWidth="1"/>
    <col min="26" max="26" width="16.21875" customWidth="1"/>
    <col min="27" max="27" width="21.6640625" customWidth="1"/>
    <col min="28" max="28" width="18.77734375" customWidth="1"/>
    <col min="29" max="29" width="17.21875" bestFit="1" customWidth="1"/>
    <col min="30" max="30" width="17.33203125" bestFit="1" customWidth="1"/>
    <col min="31" max="33" width="17.21875" bestFit="1" customWidth="1"/>
    <col min="34" max="34" width="27.44140625" bestFit="1" customWidth="1"/>
    <col min="35" max="35" width="17.21875" bestFit="1" customWidth="1"/>
    <col min="36" max="36" width="17" bestFit="1" customWidth="1"/>
    <col min="37" max="37" width="17.21875" bestFit="1" customWidth="1"/>
    <col min="38" max="38" width="16.5546875" bestFit="1" customWidth="1"/>
    <col min="39" max="39" width="17.21875" bestFit="1" customWidth="1"/>
    <col min="40" max="40" width="27.44140625" bestFit="1" customWidth="1"/>
    <col min="41" max="41" width="15.5546875" bestFit="1" customWidth="1"/>
    <col min="42" max="42" width="17.33203125" bestFit="1" customWidth="1"/>
    <col min="43" max="43" width="17.21875" bestFit="1" customWidth="1"/>
  </cols>
  <sheetData>
    <row r="2" spans="1:28" ht="36.6" x14ac:dyDescent="0.7">
      <c r="A2" s="22" t="s">
        <v>823</v>
      </c>
      <c r="R2" s="24" t="s">
        <v>827</v>
      </c>
      <c r="S2" s="24"/>
      <c r="T2" s="24"/>
      <c r="U2" s="24"/>
      <c r="V2" s="24"/>
      <c r="W2" s="24"/>
      <c r="X2" s="24"/>
      <c r="Y2" s="24"/>
      <c r="Z2" s="24"/>
      <c r="AA2" s="24"/>
      <c r="AB2" s="24"/>
    </row>
    <row r="3" spans="1:28" ht="24" thickBot="1" x14ac:dyDescent="0.5">
      <c r="A3" s="20" t="s">
        <v>821</v>
      </c>
      <c r="B3" s="20" t="s">
        <v>822</v>
      </c>
      <c r="R3" s="27" t="s">
        <v>828</v>
      </c>
    </row>
    <row r="4" spans="1:28" ht="15.6" thickTop="1" thickBot="1" x14ac:dyDescent="0.35">
      <c r="A4" s="21" t="s">
        <v>819</v>
      </c>
      <c r="B4" s="21" t="s">
        <v>8</v>
      </c>
      <c r="C4" s="21" t="s">
        <v>13</v>
      </c>
      <c r="D4" s="21" t="s">
        <v>34</v>
      </c>
      <c r="E4" s="21" t="s">
        <v>23</v>
      </c>
      <c r="F4" s="21" t="s">
        <v>820</v>
      </c>
      <c r="R4" s="25" t="s">
        <v>825</v>
      </c>
      <c r="S4" s="25" t="s">
        <v>822</v>
      </c>
      <c r="T4" s="4"/>
      <c r="U4" s="4"/>
      <c r="V4" s="4"/>
      <c r="W4" s="4"/>
    </row>
    <row r="5" spans="1:28" ht="15.6" thickTop="1" thickBot="1" x14ac:dyDescent="0.35">
      <c r="A5" s="21" t="s">
        <v>170</v>
      </c>
      <c r="B5" s="21">
        <v>4836.42</v>
      </c>
      <c r="C5" s="21">
        <v>8083.2199999999993</v>
      </c>
      <c r="D5" s="21">
        <v>7227.1908544742801</v>
      </c>
      <c r="E5" s="21">
        <v>470.38</v>
      </c>
      <c r="F5" s="21">
        <v>20617.21085447428</v>
      </c>
      <c r="R5" s="25" t="s">
        <v>819</v>
      </c>
      <c r="S5" s="4" t="s">
        <v>8</v>
      </c>
      <c r="T5" s="4" t="s">
        <v>13</v>
      </c>
      <c r="U5" s="4" t="s">
        <v>34</v>
      </c>
      <c r="V5" s="4" t="s">
        <v>23</v>
      </c>
      <c r="W5" s="26" t="s">
        <v>820</v>
      </c>
    </row>
    <row r="6" spans="1:28" ht="15.6" thickTop="1" thickBot="1" x14ac:dyDescent="0.35">
      <c r="A6" s="21" t="s">
        <v>47</v>
      </c>
      <c r="B6" s="21"/>
      <c r="C6" s="21">
        <v>3716.9500000000003</v>
      </c>
      <c r="D6" s="21">
        <v>8274.8244289241484</v>
      </c>
      <c r="E6" s="21">
        <v>14018.387466533957</v>
      </c>
      <c r="F6" s="21">
        <v>26010.161895458106</v>
      </c>
      <c r="R6" s="4" t="s">
        <v>818</v>
      </c>
      <c r="S6" s="26">
        <v>55987</v>
      </c>
      <c r="T6" s="26">
        <v>55006.345588235294</v>
      </c>
      <c r="U6" s="26">
        <v>55440.36567164179</v>
      </c>
      <c r="V6" s="26">
        <v>55306.214285714283</v>
      </c>
      <c r="W6" s="26">
        <v>55441.978805394989</v>
      </c>
    </row>
    <row r="7" spans="1:28" ht="15.6" thickTop="1" thickBot="1" x14ac:dyDescent="0.35">
      <c r="A7" s="21" t="s">
        <v>189</v>
      </c>
      <c r="B7" s="21">
        <v>2760.25</v>
      </c>
      <c r="C7" s="21">
        <v>15386.65</v>
      </c>
      <c r="D7" s="21">
        <v>7427.24</v>
      </c>
      <c r="E7" s="21">
        <v>9960.26</v>
      </c>
      <c r="F7" s="21">
        <v>35534.400000000001</v>
      </c>
      <c r="R7" s="4" t="s">
        <v>809</v>
      </c>
      <c r="S7" s="26">
        <v>49845.861111111109</v>
      </c>
      <c r="T7" s="26">
        <v>53913.42424242424</v>
      </c>
      <c r="U7" s="26">
        <v>53368.533333333333</v>
      </c>
      <c r="V7" s="26">
        <v>52226.23529411765</v>
      </c>
      <c r="W7" s="26">
        <v>52546.418282548475</v>
      </c>
    </row>
    <row r="8" spans="1:28" ht="15.6" thickTop="1" thickBot="1" x14ac:dyDescent="0.35">
      <c r="A8" s="21" t="s">
        <v>175</v>
      </c>
      <c r="B8" s="21">
        <v>5197.5550735752749</v>
      </c>
      <c r="C8" s="21">
        <v>14601.92468915011</v>
      </c>
      <c r="D8" s="21">
        <v>11662.16458467727</v>
      </c>
      <c r="E8" s="21">
        <v>11461.501702511128</v>
      </c>
      <c r="F8" s="21">
        <v>42923.146049913783</v>
      </c>
      <c r="R8" s="4" t="s">
        <v>12</v>
      </c>
      <c r="S8" s="26">
        <v>54430.577777777777</v>
      </c>
      <c r="T8" s="26">
        <v>52902.511904761908</v>
      </c>
      <c r="U8" s="26">
        <v>51836.662337662339</v>
      </c>
      <c r="V8" s="26">
        <v>53467.617647058825</v>
      </c>
      <c r="W8" s="26">
        <v>53196.815047021941</v>
      </c>
    </row>
    <row r="9" spans="1:28" ht="15.6" thickTop="1" thickBot="1" x14ac:dyDescent="0.35">
      <c r="A9" s="21" t="s">
        <v>41</v>
      </c>
      <c r="B9" s="21">
        <v>13925.982426447556</v>
      </c>
      <c r="C9" s="21">
        <v>4562.24</v>
      </c>
      <c r="D9" s="21">
        <v>12637.273068403863</v>
      </c>
      <c r="E9" s="21">
        <v>3701.02</v>
      </c>
      <c r="F9" s="21">
        <v>34826.515494851417</v>
      </c>
      <c r="R9" s="4" t="s">
        <v>814</v>
      </c>
      <c r="S9" s="26">
        <v>50488.537499999999</v>
      </c>
      <c r="T9" s="26">
        <v>55808.794117647056</v>
      </c>
      <c r="U9" s="26">
        <v>57514.184782608696</v>
      </c>
      <c r="V9" s="26">
        <v>59299.602040816324</v>
      </c>
      <c r="W9" s="26">
        <v>56006.037634408603</v>
      </c>
    </row>
    <row r="10" spans="1:28" ht="15.6" thickTop="1" thickBot="1" x14ac:dyDescent="0.35">
      <c r="A10" s="21" t="s">
        <v>144</v>
      </c>
      <c r="B10" s="21">
        <v>8599</v>
      </c>
      <c r="C10" s="21">
        <v>6512.12</v>
      </c>
      <c r="D10" s="21">
        <v>8969.5400000000009</v>
      </c>
      <c r="E10" s="21">
        <v>9328.9</v>
      </c>
      <c r="F10" s="21">
        <v>33409.56</v>
      </c>
      <c r="R10" s="4" t="s">
        <v>815</v>
      </c>
      <c r="S10" s="26">
        <v>57091.616161616163</v>
      </c>
      <c r="T10" s="26">
        <v>52280.504672897194</v>
      </c>
      <c r="U10" s="26">
        <v>57267.089108910892</v>
      </c>
      <c r="V10" s="26">
        <v>50483.385245901642</v>
      </c>
      <c r="W10" s="26">
        <v>54053.689976689973</v>
      </c>
    </row>
    <row r="11" spans="1:28" ht="15.6" thickTop="1" thickBot="1" x14ac:dyDescent="0.35">
      <c r="A11" s="21" t="s">
        <v>126</v>
      </c>
      <c r="B11" s="21">
        <v>4810.13</v>
      </c>
      <c r="C11" s="21">
        <v>5889.73</v>
      </c>
      <c r="D11" s="21">
        <v>2545.79</v>
      </c>
      <c r="E11" s="21">
        <v>14017.869999999999</v>
      </c>
      <c r="F11" s="21">
        <v>27263.52</v>
      </c>
      <c r="R11" s="26" t="s">
        <v>820</v>
      </c>
      <c r="S11" s="26">
        <v>54077.460251046024</v>
      </c>
      <c r="T11" s="26">
        <v>54069.344696969696</v>
      </c>
      <c r="U11" s="26">
        <v>55205.125736738701</v>
      </c>
      <c r="V11" s="26">
        <v>54102.387628865981</v>
      </c>
      <c r="W11" s="26">
        <v>54368.353499999997</v>
      </c>
    </row>
    <row r="12" spans="1:28" ht="15.6" thickTop="1" thickBot="1" x14ac:dyDescent="0.35">
      <c r="A12" s="21" t="s">
        <v>49</v>
      </c>
      <c r="B12" s="21">
        <v>4229.93</v>
      </c>
      <c r="C12" s="21">
        <v>20096.400000000001</v>
      </c>
      <c r="D12" s="21">
        <v>1436.13</v>
      </c>
      <c r="E12" s="21">
        <v>5760.4500000000007</v>
      </c>
      <c r="F12" s="21">
        <v>31522.910000000003</v>
      </c>
    </row>
    <row r="13" spans="1:28" ht="27" thickTop="1" thickBot="1" x14ac:dyDescent="0.55000000000000004">
      <c r="A13" s="21" t="s">
        <v>141</v>
      </c>
      <c r="B13" s="21">
        <v>5264.91</v>
      </c>
      <c r="C13" s="21">
        <v>5857.6</v>
      </c>
      <c r="D13" s="21">
        <v>9210.9289587251751</v>
      </c>
      <c r="E13" s="21">
        <v>4546.3641340138474</v>
      </c>
      <c r="F13" s="21">
        <v>24879.803092739021</v>
      </c>
      <c r="R13" s="28" t="s">
        <v>829</v>
      </c>
    </row>
    <row r="14" spans="1:28" ht="15.6" thickTop="1" thickBot="1" x14ac:dyDescent="0.35">
      <c r="A14" s="21" t="s">
        <v>165</v>
      </c>
      <c r="B14" s="21">
        <v>6205.3260568479182</v>
      </c>
      <c r="C14" s="21">
        <v>2740.4869743549507</v>
      </c>
      <c r="D14" s="21">
        <v>4845.8500000000004</v>
      </c>
      <c r="E14" s="21">
        <v>4093.1141229498298</v>
      </c>
      <c r="F14" s="21">
        <v>17884.7771541527</v>
      </c>
      <c r="R14" s="25" t="s">
        <v>826</v>
      </c>
      <c r="S14" s="25" t="s">
        <v>822</v>
      </c>
      <c r="T14" s="4"/>
      <c r="U14" s="4"/>
      <c r="V14" s="4"/>
      <c r="W14" s="4"/>
    </row>
    <row r="15" spans="1:28" ht="15.6" thickTop="1" thickBot="1" x14ac:dyDescent="0.35">
      <c r="A15" s="21" t="s">
        <v>180</v>
      </c>
      <c r="B15" s="21">
        <v>8665.61</v>
      </c>
      <c r="C15" s="21">
        <v>11980.4</v>
      </c>
      <c r="D15" s="21">
        <v>8809.14</v>
      </c>
      <c r="E15" s="21">
        <v>3970.3</v>
      </c>
      <c r="F15" s="21">
        <v>33425.450000000004</v>
      </c>
      <c r="R15" s="25" t="s">
        <v>819</v>
      </c>
      <c r="S15" s="4" t="s">
        <v>8</v>
      </c>
      <c r="T15" s="4" t="s">
        <v>13</v>
      </c>
      <c r="U15" s="4" t="s">
        <v>34</v>
      </c>
      <c r="V15" s="4" t="s">
        <v>23</v>
      </c>
      <c r="W15" s="26" t="s">
        <v>820</v>
      </c>
    </row>
    <row r="16" spans="1:28" ht="15.6" thickTop="1" thickBot="1" x14ac:dyDescent="0.35">
      <c r="A16" s="21" t="s">
        <v>56</v>
      </c>
      <c r="B16" s="21">
        <v>5798.4619345452738</v>
      </c>
      <c r="C16" s="21">
        <v>9626.5204595304313</v>
      </c>
      <c r="D16" s="21">
        <v>4454.3549515445802</v>
      </c>
      <c r="E16" s="21">
        <v>4181.354116162589</v>
      </c>
      <c r="F16" s="21">
        <v>24060.691461782873</v>
      </c>
      <c r="R16" s="4" t="s">
        <v>818</v>
      </c>
      <c r="S16" s="26">
        <v>5506234.8175182482</v>
      </c>
      <c r="T16" s="26">
        <v>5022626.5441176472</v>
      </c>
      <c r="U16" s="26">
        <v>5203135</v>
      </c>
      <c r="V16" s="26">
        <v>5264752.4107142854</v>
      </c>
      <c r="W16" s="26">
        <v>5249140.1541425819</v>
      </c>
    </row>
    <row r="17" spans="1:23" ht="15.6" thickTop="1" thickBot="1" x14ac:dyDescent="0.35">
      <c r="A17" s="21" t="s">
        <v>215</v>
      </c>
      <c r="B17" s="21">
        <v>4697.13</v>
      </c>
      <c r="C17" s="21">
        <v>2051.69</v>
      </c>
      <c r="D17" s="21">
        <v>10720.39</v>
      </c>
      <c r="E17" s="21">
        <v>3912.43</v>
      </c>
      <c r="F17" s="21">
        <v>21381.64</v>
      </c>
      <c r="R17" s="4" t="s">
        <v>809</v>
      </c>
      <c r="S17" s="26">
        <v>4961397.222222222</v>
      </c>
      <c r="T17" s="26">
        <v>5066562.4242424238</v>
      </c>
      <c r="U17" s="26">
        <v>5575720.9523809524</v>
      </c>
      <c r="V17" s="26">
        <v>5389849.4117647056</v>
      </c>
      <c r="W17" s="26">
        <v>5269801.0526315793</v>
      </c>
    </row>
    <row r="18" spans="1:23" ht="15.6" thickTop="1" thickBot="1" x14ac:dyDescent="0.35">
      <c r="A18" s="21" t="s">
        <v>127</v>
      </c>
      <c r="B18" s="21">
        <v>2430.6999999999998</v>
      </c>
      <c r="C18" s="21">
        <v>9111.9404568923073</v>
      </c>
      <c r="D18" s="21">
        <v>8510.1839579500047</v>
      </c>
      <c r="E18" s="21">
        <v>6056.9369517661162</v>
      </c>
      <c r="F18" s="21">
        <v>26109.761366608429</v>
      </c>
      <c r="R18" s="4" t="s">
        <v>12</v>
      </c>
      <c r="S18" s="26">
        <v>5434585.888888889</v>
      </c>
      <c r="T18" s="26">
        <v>5667836.0714285718</v>
      </c>
      <c r="U18" s="26">
        <v>5620183.2467532465</v>
      </c>
      <c r="V18" s="26">
        <v>5081408.3823529407</v>
      </c>
      <c r="W18" s="26">
        <v>5465519.8746081507</v>
      </c>
    </row>
    <row r="19" spans="1:23" ht="15.6" thickTop="1" thickBot="1" x14ac:dyDescent="0.35">
      <c r="A19" s="21" t="s">
        <v>119</v>
      </c>
      <c r="B19" s="21">
        <v>4150.7700000000004</v>
      </c>
      <c r="C19" s="21">
        <v>3728.7153593339081</v>
      </c>
      <c r="D19" s="21">
        <v>4790.9454259670492</v>
      </c>
      <c r="E19" s="21">
        <v>6894.5384297156033</v>
      </c>
      <c r="F19" s="21">
        <v>19564.969215016561</v>
      </c>
      <c r="R19" s="4" t="s">
        <v>814</v>
      </c>
      <c r="S19" s="26">
        <v>5064032.625</v>
      </c>
      <c r="T19" s="26">
        <v>5417783.0392156867</v>
      </c>
      <c r="U19" s="26">
        <v>5989654.7826086953</v>
      </c>
      <c r="V19" s="26">
        <v>6332691.224489796</v>
      </c>
      <c r="W19" s="26">
        <v>5724162.5268817209</v>
      </c>
    </row>
    <row r="20" spans="1:23" ht="15.6" thickTop="1" thickBot="1" x14ac:dyDescent="0.35">
      <c r="A20" s="21" t="s">
        <v>82</v>
      </c>
      <c r="B20" s="21">
        <v>4789.1400000000003</v>
      </c>
      <c r="C20" s="21">
        <v>802.15</v>
      </c>
      <c r="D20" s="21">
        <v>9250.19</v>
      </c>
      <c r="E20" s="21">
        <v>3415.97</v>
      </c>
      <c r="F20" s="21">
        <v>18257.45</v>
      </c>
      <c r="R20" s="4" t="s">
        <v>815</v>
      </c>
      <c r="S20" s="26">
        <v>5373797.1717171716</v>
      </c>
      <c r="T20" s="26">
        <v>5274761.121495327</v>
      </c>
      <c r="U20" s="26">
        <v>5488238.712871287</v>
      </c>
      <c r="V20" s="26">
        <v>5195924.2622950822</v>
      </c>
      <c r="W20" s="26">
        <v>5325455.0815850813</v>
      </c>
    </row>
    <row r="21" spans="1:23" ht="15.6" thickTop="1" thickBot="1" x14ac:dyDescent="0.35">
      <c r="A21" s="21" t="s">
        <v>37</v>
      </c>
      <c r="B21" s="21">
        <v>12652.616167293811</v>
      </c>
      <c r="C21" s="21">
        <v>9292.6769576202441</v>
      </c>
      <c r="D21" s="21">
        <v>11177.795912835783</v>
      </c>
      <c r="E21" s="21">
        <v>5604.5693800767895</v>
      </c>
      <c r="F21" s="21">
        <v>38727.658417826628</v>
      </c>
      <c r="R21" s="26" t="s">
        <v>820</v>
      </c>
      <c r="S21" s="26">
        <v>5309238.5564853558</v>
      </c>
      <c r="T21" s="26">
        <v>5260943.9962121211</v>
      </c>
      <c r="U21" s="26">
        <v>5541817.7799607068</v>
      </c>
      <c r="V21" s="26">
        <v>5459446.8865979379</v>
      </c>
      <c r="W21" s="26">
        <v>5392105.7249999996</v>
      </c>
    </row>
    <row r="22" spans="1:23" ht="15.6" thickTop="1" thickBot="1" x14ac:dyDescent="0.35">
      <c r="A22" s="21" t="s">
        <v>107</v>
      </c>
      <c r="B22" s="21">
        <v>6433.9023770810645</v>
      </c>
      <c r="C22" s="21">
        <v>1094.0999999999999</v>
      </c>
      <c r="D22" s="21">
        <v>9432.0657762798437</v>
      </c>
      <c r="E22" s="21">
        <v>8224.5474864092284</v>
      </c>
      <c r="F22" s="21">
        <v>25184.615639770138</v>
      </c>
    </row>
    <row r="23" spans="1:23" ht="15.6" thickTop="1" thickBot="1" x14ac:dyDescent="0.35">
      <c r="A23" s="21" t="s">
        <v>71</v>
      </c>
      <c r="B23" s="21">
        <v>3567.7200000000003</v>
      </c>
      <c r="C23" s="21">
        <v>14485.619999999999</v>
      </c>
      <c r="D23" s="21">
        <v>673.38</v>
      </c>
      <c r="E23" s="21">
        <v>26563.107492340052</v>
      </c>
      <c r="F23" s="21">
        <v>45289.827492340053</v>
      </c>
    </row>
    <row r="24" spans="1:23" ht="15.6" thickTop="1" thickBot="1" x14ac:dyDescent="0.35">
      <c r="A24" s="21" t="s">
        <v>194</v>
      </c>
      <c r="B24" s="21"/>
      <c r="C24" s="21">
        <v>9040.3813590892369</v>
      </c>
      <c r="D24" s="21">
        <v>5842.1355817829281</v>
      </c>
      <c r="E24" s="21">
        <v>1452.21</v>
      </c>
      <c r="F24" s="21">
        <v>16334.726940872166</v>
      </c>
    </row>
    <row r="25" spans="1:23" ht="15.6" thickTop="1" thickBot="1" x14ac:dyDescent="0.35">
      <c r="A25" s="21" t="s">
        <v>11</v>
      </c>
      <c r="B25" s="21">
        <v>751.3</v>
      </c>
      <c r="C25" s="21">
        <v>5481.3159632906181</v>
      </c>
      <c r="D25" s="21">
        <v>827.65</v>
      </c>
      <c r="E25" s="21">
        <v>11752.623655444169</v>
      </c>
      <c r="F25" s="21">
        <v>18812.889618734785</v>
      </c>
    </row>
    <row r="26" spans="1:23" ht="15.6" thickTop="1" thickBot="1" x14ac:dyDescent="0.35">
      <c r="A26" s="21" t="s">
        <v>91</v>
      </c>
      <c r="B26" s="21">
        <v>5054.67</v>
      </c>
      <c r="C26" s="21">
        <v>8969.8006160605019</v>
      </c>
      <c r="D26" s="21">
        <v>136.41</v>
      </c>
      <c r="E26" s="21">
        <v>4304.96</v>
      </c>
      <c r="F26" s="21">
        <v>18465.840616060501</v>
      </c>
    </row>
    <row r="27" spans="1:23" ht="15.6" thickTop="1" thickBot="1" x14ac:dyDescent="0.35">
      <c r="A27" s="21" t="s">
        <v>22</v>
      </c>
      <c r="B27" s="21">
        <v>6418.4609256389031</v>
      </c>
      <c r="C27" s="21">
        <v>5592.53</v>
      </c>
      <c r="D27" s="21"/>
      <c r="E27" s="21">
        <v>17300.587486831027</v>
      </c>
      <c r="F27" s="21">
        <v>29311.578412469931</v>
      </c>
    </row>
    <row r="28" spans="1:23" ht="15.6" thickTop="1" thickBot="1" x14ac:dyDescent="0.35">
      <c r="A28" s="21" t="s">
        <v>61</v>
      </c>
      <c r="B28" s="21">
        <v>12444.047053883107</v>
      </c>
      <c r="C28" s="21">
        <v>6426.6146098693507</v>
      </c>
      <c r="D28" s="21">
        <v>1460.27</v>
      </c>
      <c r="E28" s="21">
        <v>4508.47</v>
      </c>
      <c r="F28" s="21">
        <v>24839.401663752458</v>
      </c>
    </row>
    <row r="29" spans="1:23" ht="15.6" thickTop="1" thickBot="1" x14ac:dyDescent="0.35">
      <c r="A29" s="21" t="s">
        <v>29</v>
      </c>
      <c r="B29" s="21">
        <v>14157.169064694277</v>
      </c>
      <c r="C29" s="21">
        <v>6515.0199999999995</v>
      </c>
      <c r="D29" s="21">
        <v>19803.150000000001</v>
      </c>
      <c r="E29" s="21">
        <v>5877.81</v>
      </c>
      <c r="F29" s="21">
        <v>46353.149064694277</v>
      </c>
    </row>
    <row r="30" spans="1:23" ht="37.799999999999997" thickTop="1" thickBot="1" x14ac:dyDescent="0.75">
      <c r="A30" s="21" t="s">
        <v>58</v>
      </c>
      <c r="B30" s="21">
        <v>1816.62</v>
      </c>
      <c r="C30" s="21">
        <v>1230.6533421377731</v>
      </c>
      <c r="D30" s="21">
        <v>14100.553217820976</v>
      </c>
      <c r="E30" s="21">
        <v>6306.9664807937334</v>
      </c>
      <c r="F30" s="21">
        <v>23454.793040752484</v>
      </c>
      <c r="R30" s="35" t="s">
        <v>830</v>
      </c>
      <c r="S30" s="35"/>
    </row>
    <row r="31" spans="1:23" ht="15.6" thickTop="1" thickBot="1" x14ac:dyDescent="0.35">
      <c r="A31" s="21" t="s">
        <v>95</v>
      </c>
      <c r="B31" s="21">
        <v>8467.3139443822329</v>
      </c>
      <c r="C31" s="21">
        <v>16678.918504300244</v>
      </c>
      <c r="D31" s="21">
        <v>10015.653540752268</v>
      </c>
      <c r="E31" s="21">
        <v>10804.84</v>
      </c>
      <c r="F31" s="21">
        <v>45966.725989434737</v>
      </c>
      <c r="R31" s="25" t="s">
        <v>821</v>
      </c>
      <c r="S31" s="25" t="s">
        <v>822</v>
      </c>
      <c r="T31" s="4"/>
      <c r="U31" s="4"/>
      <c r="V31" s="4"/>
      <c r="W31" s="4"/>
    </row>
    <row r="32" spans="1:23" ht="15.6" thickTop="1" thickBot="1" x14ac:dyDescent="0.35">
      <c r="A32" s="21" t="s">
        <v>123</v>
      </c>
      <c r="B32" s="21">
        <v>14568.990000000002</v>
      </c>
      <c r="C32" s="21">
        <v>18942.810000000001</v>
      </c>
      <c r="D32" s="21">
        <v>13395.59</v>
      </c>
      <c r="E32" s="21">
        <v>10340.709999999999</v>
      </c>
      <c r="F32" s="21">
        <v>57248.1</v>
      </c>
      <c r="R32" s="25" t="s">
        <v>819</v>
      </c>
      <c r="S32" s="4" t="s">
        <v>8</v>
      </c>
      <c r="T32" s="4" t="s">
        <v>13</v>
      </c>
      <c r="U32" s="4" t="s">
        <v>34</v>
      </c>
      <c r="V32" s="4" t="s">
        <v>23</v>
      </c>
      <c r="W32" s="26" t="s">
        <v>820</v>
      </c>
    </row>
    <row r="33" spans="1:23" ht="15.6" thickTop="1" thickBot="1" x14ac:dyDescent="0.35">
      <c r="A33" s="21" t="s">
        <v>196</v>
      </c>
      <c r="B33" s="21">
        <v>106.32</v>
      </c>
      <c r="C33" s="21">
        <v>14768.417703656911</v>
      </c>
      <c r="D33" s="21">
        <v>3151.33</v>
      </c>
      <c r="E33" s="21">
        <v>7919.7789292781426</v>
      </c>
      <c r="F33" s="21">
        <v>25945.846632935052</v>
      </c>
      <c r="R33" s="4" t="s">
        <v>812</v>
      </c>
      <c r="S33" s="26">
        <v>406171.87902800803</v>
      </c>
      <c r="T33" s="26">
        <v>463689.2270897142</v>
      </c>
      <c r="U33" s="26">
        <v>430614.241981411</v>
      </c>
      <c r="V33" s="26">
        <v>497513.95633884164</v>
      </c>
      <c r="W33" s="26">
        <v>1797989.3044379749</v>
      </c>
    </row>
    <row r="34" spans="1:23" ht="15.6" thickTop="1" thickBot="1" x14ac:dyDescent="0.35">
      <c r="A34" s="21" t="s">
        <v>45</v>
      </c>
      <c r="B34" s="21">
        <v>3333.1932189834824</v>
      </c>
      <c r="C34" s="21">
        <v>6400.8813375476957</v>
      </c>
      <c r="D34" s="21">
        <v>12458.453608528347</v>
      </c>
      <c r="E34" s="21">
        <v>3604.55</v>
      </c>
      <c r="F34" s="21">
        <v>25797.078165059524</v>
      </c>
      <c r="R34" s="4" t="s">
        <v>817</v>
      </c>
      <c r="S34" s="26">
        <v>480912.48577161471</v>
      </c>
      <c r="T34" s="26">
        <v>417787.7127643273</v>
      </c>
      <c r="U34" s="26">
        <v>453781.6455429949</v>
      </c>
      <c r="V34" s="26">
        <v>384776.05461662146</v>
      </c>
      <c r="W34" s="26">
        <v>1737257.8986955583</v>
      </c>
    </row>
    <row r="35" spans="1:23" ht="15.6" thickTop="1" thickBot="1" x14ac:dyDescent="0.35">
      <c r="A35" s="21" t="s">
        <v>102</v>
      </c>
      <c r="B35" s="21">
        <v>5537.8298606885446</v>
      </c>
      <c r="C35" s="21">
        <v>8103.2700388664998</v>
      </c>
      <c r="D35" s="21">
        <v>12163.890360504245</v>
      </c>
      <c r="E35" s="21">
        <v>5538.8722860627022</v>
      </c>
      <c r="F35" s="21">
        <v>31343.862546121993</v>
      </c>
      <c r="R35" s="4" t="s">
        <v>810</v>
      </c>
      <c r="S35" s="26">
        <v>369118.49884659139</v>
      </c>
      <c r="T35" s="26">
        <v>475609.33795719367</v>
      </c>
      <c r="U35" s="26">
        <v>461633.08219283825</v>
      </c>
      <c r="V35" s="26">
        <v>374783.94473003474</v>
      </c>
      <c r="W35" s="26">
        <v>1681144.863726658</v>
      </c>
    </row>
    <row r="36" spans="1:23" ht="15.6" thickTop="1" thickBot="1" x14ac:dyDescent="0.35">
      <c r="A36" s="21" t="s">
        <v>63</v>
      </c>
      <c r="B36" s="21">
        <v>9292.5829788926403</v>
      </c>
      <c r="C36" s="21">
        <v>1210.07</v>
      </c>
      <c r="D36" s="21">
        <v>15377.49803231648</v>
      </c>
      <c r="E36" s="21">
        <v>12556.09</v>
      </c>
      <c r="F36" s="21">
        <v>38436.241011209117</v>
      </c>
      <c r="R36" s="26" t="s">
        <v>820</v>
      </c>
      <c r="S36" s="26">
        <v>1256202.8636462141</v>
      </c>
      <c r="T36" s="26">
        <v>1357086.277811235</v>
      </c>
      <c r="U36" s="26">
        <v>1346028.9697172442</v>
      </c>
      <c r="V36" s="26">
        <v>1257073.955685498</v>
      </c>
      <c r="W36" s="26">
        <v>5216392.0668601915</v>
      </c>
    </row>
    <row r="37" spans="1:23" ht="15.6" thickTop="1" thickBot="1" x14ac:dyDescent="0.35">
      <c r="A37" s="21" t="s">
        <v>159</v>
      </c>
      <c r="B37" s="21">
        <v>6043.5999999999995</v>
      </c>
      <c r="C37" s="21">
        <v>5429.1162922816629</v>
      </c>
      <c r="D37" s="21">
        <v>4512.13</v>
      </c>
      <c r="E37" s="21">
        <v>2802.78</v>
      </c>
      <c r="F37" s="21">
        <v>18787.62629228166</v>
      </c>
    </row>
    <row r="38" spans="1:23" ht="15.6" thickTop="1" thickBot="1" x14ac:dyDescent="0.35">
      <c r="A38" s="21" t="s">
        <v>167</v>
      </c>
      <c r="B38" s="21">
        <v>2912.25026796272</v>
      </c>
      <c r="C38" s="21"/>
      <c r="D38" s="21">
        <v>771.92290011566217</v>
      </c>
      <c r="E38" s="21">
        <v>5787.08</v>
      </c>
      <c r="F38" s="21">
        <v>9471.2531680783832</v>
      </c>
    </row>
    <row r="39" spans="1:23" ht="15.6" thickTop="1" thickBot="1" x14ac:dyDescent="0.35">
      <c r="A39" s="21" t="s">
        <v>185</v>
      </c>
      <c r="B39" s="21">
        <v>9515.4700000000012</v>
      </c>
      <c r="C39" s="21">
        <v>8533.3000000000011</v>
      </c>
      <c r="D39" s="21">
        <v>3815.7400000000002</v>
      </c>
      <c r="E39" s="21"/>
      <c r="F39" s="21">
        <v>21864.510000000006</v>
      </c>
    </row>
    <row r="40" spans="1:23" ht="15.6" thickTop="1" thickBot="1" x14ac:dyDescent="0.35">
      <c r="A40" s="21" t="s">
        <v>96</v>
      </c>
      <c r="B40" s="21">
        <v>3263.5459667683749</v>
      </c>
      <c r="C40" s="21">
        <v>7050.7425842455268</v>
      </c>
      <c r="D40" s="21">
        <v>2249.1121229593919</v>
      </c>
      <c r="E40" s="21">
        <v>6622.8200000000006</v>
      </c>
      <c r="F40" s="21">
        <v>19186.220673973294</v>
      </c>
    </row>
    <row r="41" spans="1:23" ht="15.6" thickTop="1" thickBot="1" x14ac:dyDescent="0.35">
      <c r="A41" s="21" t="s">
        <v>90</v>
      </c>
      <c r="B41" s="21">
        <v>4411.2768762193737</v>
      </c>
      <c r="C41" s="21">
        <v>4990.6019913017017</v>
      </c>
      <c r="D41" s="21"/>
      <c r="E41" s="21">
        <v>4893.0599999999995</v>
      </c>
      <c r="F41" s="21">
        <v>14294.938867521074</v>
      </c>
    </row>
    <row r="42" spans="1:23" ht="15.6" thickTop="1" thickBot="1" x14ac:dyDescent="0.35">
      <c r="A42" s="21" t="s">
        <v>160</v>
      </c>
      <c r="B42" s="21">
        <v>2175.48</v>
      </c>
      <c r="C42" s="21">
        <v>10093.98</v>
      </c>
      <c r="D42" s="21">
        <v>9265.2100000000009</v>
      </c>
      <c r="E42" s="21">
        <v>6278.7199999999993</v>
      </c>
      <c r="F42" s="21">
        <v>27813.39</v>
      </c>
    </row>
    <row r="43" spans="1:23" ht="15.6" thickTop="1" thickBot="1" x14ac:dyDescent="0.35">
      <c r="A43" s="21" t="s">
        <v>79</v>
      </c>
      <c r="B43" s="21">
        <v>4806.7187368771019</v>
      </c>
      <c r="C43" s="21">
        <v>7053.6994331126743</v>
      </c>
      <c r="D43" s="21">
        <v>331.53</v>
      </c>
      <c r="E43" s="21"/>
      <c r="F43" s="21">
        <v>12191.948169989777</v>
      </c>
    </row>
    <row r="44" spans="1:23" ht="37.799999999999997" thickTop="1" thickBot="1" x14ac:dyDescent="0.75">
      <c r="A44" s="21" t="s">
        <v>209</v>
      </c>
      <c r="B44" s="21">
        <v>2429.6</v>
      </c>
      <c r="C44" s="21">
        <v>12257.755631006657</v>
      </c>
      <c r="D44" s="21">
        <v>6156.5897179727563</v>
      </c>
      <c r="E44" s="21">
        <v>4959.5938472780635</v>
      </c>
      <c r="F44" s="21">
        <v>25803.539196257479</v>
      </c>
      <c r="R44" s="35" t="s">
        <v>831</v>
      </c>
      <c r="S44" s="35"/>
    </row>
    <row r="45" spans="1:23" ht="15.6" thickTop="1" thickBot="1" x14ac:dyDescent="0.35">
      <c r="A45" s="21" t="s">
        <v>109</v>
      </c>
      <c r="B45" s="21">
        <v>2209.6</v>
      </c>
      <c r="C45" s="21">
        <v>11699.22095972516</v>
      </c>
      <c r="D45" s="21">
        <v>4258.79</v>
      </c>
      <c r="E45" s="21">
        <v>7817.96</v>
      </c>
      <c r="F45" s="21">
        <v>25985.570959725159</v>
      </c>
      <c r="R45" s="25" t="s">
        <v>821</v>
      </c>
      <c r="S45" s="25" t="s">
        <v>822</v>
      </c>
      <c r="T45" s="4"/>
      <c r="U45" s="4"/>
      <c r="V45" s="4"/>
      <c r="W45" s="4"/>
    </row>
    <row r="46" spans="1:23" ht="15.6" thickTop="1" thickBot="1" x14ac:dyDescent="0.35">
      <c r="A46" s="21" t="s">
        <v>54</v>
      </c>
      <c r="B46" s="21">
        <v>4045.09</v>
      </c>
      <c r="C46" s="21">
        <v>7726.3669169970317</v>
      </c>
      <c r="D46" s="21">
        <v>10886.021317703175</v>
      </c>
      <c r="E46" s="21">
        <v>12779.628505115897</v>
      </c>
      <c r="F46" s="21">
        <v>35437.106739816103</v>
      </c>
      <c r="R46" s="25" t="s">
        <v>819</v>
      </c>
      <c r="S46" s="4" t="s">
        <v>8</v>
      </c>
      <c r="T46" s="4" t="s">
        <v>13</v>
      </c>
      <c r="U46" s="4" t="s">
        <v>34</v>
      </c>
      <c r="V46" s="4" t="s">
        <v>23</v>
      </c>
      <c r="W46" s="26" t="s">
        <v>820</v>
      </c>
    </row>
    <row r="47" spans="1:23" ht="15.6" thickTop="1" thickBot="1" x14ac:dyDescent="0.35">
      <c r="A47" s="21" t="s">
        <v>183</v>
      </c>
      <c r="B47" s="21">
        <v>7791.8900045006358</v>
      </c>
      <c r="C47" s="21">
        <v>5628.5872129404997</v>
      </c>
      <c r="D47" s="21">
        <v>12584.278361982726</v>
      </c>
      <c r="E47" s="21">
        <v>6122.33623541222</v>
      </c>
      <c r="F47" s="21">
        <v>32127.09181483608</v>
      </c>
      <c r="R47" s="4" t="s">
        <v>818</v>
      </c>
      <c r="S47" s="26">
        <v>356589.46740753704</v>
      </c>
      <c r="T47" s="26">
        <v>383176.09632533428</v>
      </c>
      <c r="U47" s="26">
        <v>344712.94223426428</v>
      </c>
      <c r="V47" s="26">
        <v>277483.84438371111</v>
      </c>
      <c r="W47" s="26">
        <v>1361962.3503508465</v>
      </c>
    </row>
    <row r="48" spans="1:23" ht="15.6" thickTop="1" thickBot="1" x14ac:dyDescent="0.35">
      <c r="A48" s="21" t="s">
        <v>81</v>
      </c>
      <c r="B48" s="21"/>
      <c r="C48" s="21">
        <v>3790.6099999999997</v>
      </c>
      <c r="D48" s="21">
        <v>7624.7620189565623</v>
      </c>
      <c r="E48" s="21">
        <v>1930.129142461245</v>
      </c>
      <c r="F48" s="21">
        <v>13345.501161417806</v>
      </c>
      <c r="R48" s="4" t="s">
        <v>809</v>
      </c>
      <c r="S48" s="26">
        <v>193450.79501225302</v>
      </c>
      <c r="T48" s="26">
        <v>262472.28872925503</v>
      </c>
      <c r="U48" s="26">
        <v>271763.98357675876</v>
      </c>
      <c r="V48" s="26">
        <v>183064.52501163157</v>
      </c>
      <c r="W48" s="26">
        <v>910751.59232989838</v>
      </c>
    </row>
    <row r="49" spans="1:23" ht="15.6" thickTop="1" thickBot="1" x14ac:dyDescent="0.35">
      <c r="A49" s="21" t="s">
        <v>69</v>
      </c>
      <c r="B49" s="21">
        <v>1735.38</v>
      </c>
      <c r="C49" s="21">
        <v>8035.07</v>
      </c>
      <c r="D49" s="21">
        <v>5146.3088583449253</v>
      </c>
      <c r="E49" s="21">
        <v>2957.08</v>
      </c>
      <c r="F49" s="21">
        <v>17873.838858344927</v>
      </c>
      <c r="R49" s="4" t="s">
        <v>12</v>
      </c>
      <c r="S49" s="26">
        <v>240154.31856954549</v>
      </c>
      <c r="T49" s="26">
        <v>205462.01717603492</v>
      </c>
      <c r="U49" s="26">
        <v>205214.33067700962</v>
      </c>
      <c r="V49" s="26">
        <v>199475.46509111323</v>
      </c>
      <c r="W49" s="26">
        <v>850306.13151370327</v>
      </c>
    </row>
    <row r="50" spans="1:23" ht="15.6" thickTop="1" thickBot="1" x14ac:dyDescent="0.35">
      <c r="A50" s="21" t="s">
        <v>105</v>
      </c>
      <c r="B50" s="21"/>
      <c r="C50" s="21">
        <v>13661.45</v>
      </c>
      <c r="D50" s="21">
        <v>9941.07</v>
      </c>
      <c r="E50" s="21">
        <v>9434.5999999999985</v>
      </c>
      <c r="F50" s="21">
        <v>33037.119999999995</v>
      </c>
      <c r="R50" s="4" t="s">
        <v>814</v>
      </c>
      <c r="S50" s="26">
        <v>218471.42520232356</v>
      </c>
      <c r="T50" s="26">
        <v>243137.91277517707</v>
      </c>
      <c r="U50" s="26">
        <v>252051.0531311938</v>
      </c>
      <c r="V50" s="26">
        <v>259536.22622081265</v>
      </c>
      <c r="W50" s="26">
        <v>973196.61732950713</v>
      </c>
    </row>
    <row r="51" spans="1:23" ht="15.6" thickTop="1" thickBot="1" x14ac:dyDescent="0.35">
      <c r="A51" s="21" t="s">
        <v>134</v>
      </c>
      <c r="B51" s="21">
        <v>5786.35656026775</v>
      </c>
      <c r="C51" s="21">
        <v>2646.587032439355</v>
      </c>
      <c r="D51" s="21">
        <v>3226.08</v>
      </c>
      <c r="E51" s="21">
        <v>13947.886012412546</v>
      </c>
      <c r="F51" s="21">
        <v>25606.90960511965</v>
      </c>
      <c r="R51" s="4" t="s">
        <v>815</v>
      </c>
      <c r="S51" s="26">
        <v>247536.85745455505</v>
      </c>
      <c r="T51" s="26">
        <v>262837.96280543396</v>
      </c>
      <c r="U51" s="26">
        <v>272286.66009801783</v>
      </c>
      <c r="V51" s="26">
        <v>337513.89497822896</v>
      </c>
      <c r="W51" s="26">
        <v>1120175.3753362359</v>
      </c>
    </row>
    <row r="52" spans="1:23" ht="15.6" thickTop="1" thickBot="1" x14ac:dyDescent="0.35">
      <c r="A52" s="21" t="s">
        <v>94</v>
      </c>
      <c r="B52" s="21"/>
      <c r="C52" s="21">
        <v>19553.290639854989</v>
      </c>
      <c r="D52" s="21">
        <v>6254.07</v>
      </c>
      <c r="E52" s="21">
        <v>7788.8567060313617</v>
      </c>
      <c r="F52" s="21">
        <v>33596.217345886354</v>
      </c>
      <c r="R52" s="26" t="s">
        <v>820</v>
      </c>
      <c r="S52" s="26">
        <v>1256202.8636462141</v>
      </c>
      <c r="T52" s="26">
        <v>1357086.277811235</v>
      </c>
      <c r="U52" s="26">
        <v>1346028.9697172444</v>
      </c>
      <c r="V52" s="26">
        <v>1257073.9556854975</v>
      </c>
      <c r="W52" s="26">
        <v>5216392.0668601915</v>
      </c>
    </row>
    <row r="53" spans="1:23" ht="15.6" thickTop="1" thickBot="1" x14ac:dyDescent="0.35">
      <c r="A53" s="21" t="s">
        <v>210</v>
      </c>
      <c r="B53" s="21">
        <v>5031.83</v>
      </c>
      <c r="C53" s="21">
        <v>5198.34</v>
      </c>
      <c r="D53" s="21">
        <v>6247.2800000000007</v>
      </c>
      <c r="E53" s="21"/>
      <c r="F53" s="21">
        <v>16477.45</v>
      </c>
    </row>
    <row r="54" spans="1:23" ht="15.6" thickTop="1" thickBot="1" x14ac:dyDescent="0.35">
      <c r="A54" s="21" t="s">
        <v>139</v>
      </c>
      <c r="B54" s="21">
        <v>8017.9660210919374</v>
      </c>
      <c r="C54" s="21"/>
      <c r="D54" s="21">
        <v>5301.455337711679</v>
      </c>
      <c r="E54" s="21">
        <v>6360.2727537485916</v>
      </c>
      <c r="F54" s="21">
        <v>19679.694112552206</v>
      </c>
    </row>
    <row r="55" spans="1:23" ht="15.6" thickTop="1" thickBot="1" x14ac:dyDescent="0.35">
      <c r="A55" s="21" t="s">
        <v>197</v>
      </c>
      <c r="B55" s="21">
        <v>3608.5699999999997</v>
      </c>
      <c r="C55" s="21">
        <v>5985.43</v>
      </c>
      <c r="D55" s="21"/>
      <c r="E55" s="21">
        <v>5219.8341007677509</v>
      </c>
      <c r="F55" s="21">
        <v>14813.834100767752</v>
      </c>
    </row>
    <row r="56" spans="1:23" ht="15.6" thickTop="1" thickBot="1" x14ac:dyDescent="0.35">
      <c r="A56" s="21" t="s">
        <v>174</v>
      </c>
      <c r="B56" s="21"/>
      <c r="C56" s="21">
        <v>5488.1</v>
      </c>
      <c r="D56" s="21">
        <v>3459.7200000000003</v>
      </c>
      <c r="E56" s="21">
        <v>2664.1099999999997</v>
      </c>
      <c r="F56" s="21">
        <v>11611.93</v>
      </c>
    </row>
    <row r="57" spans="1:23" ht="15.6" thickTop="1" thickBot="1" x14ac:dyDescent="0.35">
      <c r="A57" s="21" t="s">
        <v>125</v>
      </c>
      <c r="B57" s="21">
        <v>5373.46</v>
      </c>
      <c r="C57" s="21">
        <v>8681.9842132607409</v>
      </c>
      <c r="D57" s="21">
        <v>8042.5685436944859</v>
      </c>
      <c r="E57" s="21">
        <v>8188.7899999999991</v>
      </c>
      <c r="F57" s="21">
        <v>30286.802756955229</v>
      </c>
    </row>
    <row r="58" spans="1:23" ht="15.6" thickTop="1" thickBot="1" x14ac:dyDescent="0.35">
      <c r="A58" s="21" t="s">
        <v>103</v>
      </c>
      <c r="B58" s="21">
        <v>12702.544752517952</v>
      </c>
      <c r="C58" s="21">
        <v>4278.0412265284549</v>
      </c>
      <c r="D58" s="21">
        <v>8579.8755701443952</v>
      </c>
      <c r="E58" s="21">
        <v>14516.2896096435</v>
      </c>
      <c r="F58" s="21">
        <v>40076.751158834304</v>
      </c>
    </row>
    <row r="59" spans="1:23" ht="15.6" thickTop="1" thickBot="1" x14ac:dyDescent="0.35">
      <c r="A59" s="21" t="s">
        <v>168</v>
      </c>
      <c r="B59" s="21">
        <v>4200.4249921028641</v>
      </c>
      <c r="C59" s="21">
        <v>14044.255447359761</v>
      </c>
      <c r="D59" s="21">
        <v>3950.71</v>
      </c>
      <c r="E59" s="21">
        <v>7992.8503480861928</v>
      </c>
      <c r="F59" s="21">
        <v>30188.240787548813</v>
      </c>
    </row>
    <row r="60" spans="1:23" ht="15.6" thickTop="1" thickBot="1" x14ac:dyDescent="0.35">
      <c r="A60" s="21" t="s">
        <v>65</v>
      </c>
      <c r="B60" s="21">
        <v>11943.156970563781</v>
      </c>
      <c r="C60" s="21">
        <v>3065.932983360045</v>
      </c>
      <c r="D60" s="21">
        <v>4532.49</v>
      </c>
      <c r="E60" s="21">
        <v>7305.1299999999992</v>
      </c>
      <c r="F60" s="21">
        <v>26846.709953923826</v>
      </c>
    </row>
    <row r="61" spans="1:23" ht="15.6" thickTop="1" thickBot="1" x14ac:dyDescent="0.35">
      <c r="A61" s="21" t="s">
        <v>36</v>
      </c>
      <c r="B61" s="21">
        <v>5092.62</v>
      </c>
      <c r="C61" s="21">
        <v>14620.512460184953</v>
      </c>
      <c r="D61" s="21"/>
      <c r="E61" s="21">
        <v>5233.17</v>
      </c>
      <c r="F61" s="21">
        <v>24946.302460184954</v>
      </c>
    </row>
    <row r="62" spans="1:23" ht="37.799999999999997" thickTop="1" thickBot="1" x14ac:dyDescent="0.75">
      <c r="A62" s="21" t="s">
        <v>203</v>
      </c>
      <c r="B62" s="21">
        <v>9326.4217959496127</v>
      </c>
      <c r="C62" s="21">
        <v>4812.6728340070913</v>
      </c>
      <c r="D62" s="21">
        <v>6807.7073254144325</v>
      </c>
      <c r="E62" s="21">
        <v>8827.4818851713972</v>
      </c>
      <c r="F62" s="21">
        <v>29774.283840542532</v>
      </c>
      <c r="R62" s="35" t="s">
        <v>832</v>
      </c>
      <c r="S62" s="35"/>
      <c r="T62" s="35"/>
      <c r="U62" s="35"/>
    </row>
    <row r="63" spans="1:23" ht="15.6" thickTop="1" thickBot="1" x14ac:dyDescent="0.35">
      <c r="A63" s="21" t="s">
        <v>83</v>
      </c>
      <c r="B63" s="21">
        <v>9367.005505476649</v>
      </c>
      <c r="C63" s="21"/>
      <c r="D63" s="21">
        <v>3734.66</v>
      </c>
      <c r="E63" s="21"/>
      <c r="F63" s="21">
        <v>13101.665505476649</v>
      </c>
      <c r="R63" s="25" t="s">
        <v>821</v>
      </c>
      <c r="S63" s="25" t="s">
        <v>822</v>
      </c>
      <c r="T63" s="4"/>
      <c r="U63" s="4"/>
      <c r="V63" s="4"/>
    </row>
    <row r="64" spans="1:23" ht="15.6" thickTop="1" thickBot="1" x14ac:dyDescent="0.35">
      <c r="A64" s="21" t="s">
        <v>42</v>
      </c>
      <c r="B64" s="21">
        <v>7204.21</v>
      </c>
      <c r="C64" s="21">
        <v>8112.7699999999995</v>
      </c>
      <c r="D64" s="21">
        <v>1012.81</v>
      </c>
      <c r="E64" s="21">
        <v>1262.77</v>
      </c>
      <c r="F64" s="21">
        <v>17592.559999999998</v>
      </c>
      <c r="R64" s="25" t="s">
        <v>819</v>
      </c>
      <c r="S64" s="4" t="s">
        <v>812</v>
      </c>
      <c r="T64" s="4" t="s">
        <v>817</v>
      </c>
      <c r="U64" s="4" t="s">
        <v>810</v>
      </c>
      <c r="V64" s="26" t="s">
        <v>820</v>
      </c>
    </row>
    <row r="65" spans="1:22" ht="15.6" thickTop="1" thickBot="1" x14ac:dyDescent="0.35">
      <c r="A65" s="21" t="s">
        <v>106</v>
      </c>
      <c r="B65" s="21">
        <v>5270.91</v>
      </c>
      <c r="C65" s="21"/>
      <c r="D65" s="21">
        <v>2434.14</v>
      </c>
      <c r="E65" s="21">
        <v>274.58999999999997</v>
      </c>
      <c r="F65" s="21">
        <v>7979.6399999999994</v>
      </c>
      <c r="R65" s="4" t="s">
        <v>8</v>
      </c>
      <c r="S65" s="26">
        <v>406171.87902800803</v>
      </c>
      <c r="T65" s="26">
        <v>480912.48577161471</v>
      </c>
      <c r="U65" s="26">
        <v>369118.49884659139</v>
      </c>
      <c r="V65" s="26">
        <v>1256202.8636462141</v>
      </c>
    </row>
    <row r="66" spans="1:22" ht="15.6" thickTop="1" thickBot="1" x14ac:dyDescent="0.35">
      <c r="A66" s="21" t="s">
        <v>137</v>
      </c>
      <c r="B66" s="21">
        <v>6876.41</v>
      </c>
      <c r="C66" s="21">
        <v>5045.6518355132339</v>
      </c>
      <c r="D66" s="21">
        <v>4210.4965161189812</v>
      </c>
      <c r="E66" s="21">
        <v>14796.596904357801</v>
      </c>
      <c r="F66" s="21">
        <v>30929.155255990016</v>
      </c>
      <c r="R66" s="4" t="s">
        <v>13</v>
      </c>
      <c r="S66" s="26">
        <v>463689.2270897142</v>
      </c>
      <c r="T66" s="26">
        <v>417787.7127643273</v>
      </c>
      <c r="U66" s="26">
        <v>475609.33795719367</v>
      </c>
      <c r="V66" s="26">
        <v>1357086.277811235</v>
      </c>
    </row>
    <row r="67" spans="1:22" ht="15.6" thickTop="1" thickBot="1" x14ac:dyDescent="0.35">
      <c r="A67" s="21" t="s">
        <v>85</v>
      </c>
      <c r="B67" s="21">
        <v>9310.2515414619829</v>
      </c>
      <c r="C67" s="21"/>
      <c r="D67" s="21">
        <v>7359.57</v>
      </c>
      <c r="E67" s="21">
        <v>7856.3399999999992</v>
      </c>
      <c r="F67" s="21">
        <v>24526.161541461985</v>
      </c>
      <c r="R67" s="4" t="s">
        <v>34</v>
      </c>
      <c r="S67" s="26">
        <v>430614.241981411</v>
      </c>
      <c r="T67" s="26">
        <v>453781.6455429949</v>
      </c>
      <c r="U67" s="26">
        <v>461633.08219283825</v>
      </c>
      <c r="V67" s="26">
        <v>1346028.9697172442</v>
      </c>
    </row>
    <row r="68" spans="1:22" ht="15.6" thickTop="1" thickBot="1" x14ac:dyDescent="0.35">
      <c r="A68" s="21" t="s">
        <v>110</v>
      </c>
      <c r="B68" s="21">
        <v>9560.5300000000007</v>
      </c>
      <c r="C68" s="21">
        <v>10822.45</v>
      </c>
      <c r="D68" s="21">
        <v>7872.91</v>
      </c>
      <c r="E68" s="21">
        <v>6689.4400000000005</v>
      </c>
      <c r="F68" s="21">
        <v>34945.33</v>
      </c>
      <c r="R68" s="4" t="s">
        <v>23</v>
      </c>
      <c r="S68" s="26">
        <v>497513.95633884164</v>
      </c>
      <c r="T68" s="26">
        <v>384776.05461662146</v>
      </c>
      <c r="U68" s="26">
        <v>374783.94473003474</v>
      </c>
      <c r="V68" s="26">
        <v>1257073.955685498</v>
      </c>
    </row>
    <row r="69" spans="1:22" ht="15.6" thickTop="1" thickBot="1" x14ac:dyDescent="0.35">
      <c r="A69" s="21" t="s">
        <v>27</v>
      </c>
      <c r="B69" s="21">
        <v>867.34</v>
      </c>
      <c r="C69" s="21">
        <v>5929.4831737465447</v>
      </c>
      <c r="D69" s="21"/>
      <c r="E69" s="21">
        <v>7472.6545073014258</v>
      </c>
      <c r="F69" s="21">
        <v>14269.477681047971</v>
      </c>
      <c r="R69" s="26" t="s">
        <v>820</v>
      </c>
      <c r="S69" s="26">
        <v>1797989.3044379749</v>
      </c>
      <c r="T69" s="26">
        <v>1737257.8986955583</v>
      </c>
      <c r="U69" s="26">
        <v>1681144.863726658</v>
      </c>
      <c r="V69" s="26">
        <v>5216392.0668601915</v>
      </c>
    </row>
    <row r="70" spans="1:22" ht="15.6" thickTop="1" thickBot="1" x14ac:dyDescent="0.35">
      <c r="A70" s="21" t="s">
        <v>184</v>
      </c>
      <c r="B70" s="21">
        <v>3457.1</v>
      </c>
      <c r="C70" s="21">
        <v>13264.874943908872</v>
      </c>
      <c r="D70" s="21">
        <v>8097.2484398259157</v>
      </c>
      <c r="E70" s="21">
        <v>1222.43</v>
      </c>
      <c r="F70" s="21">
        <v>26041.653383734785</v>
      </c>
    </row>
    <row r="71" spans="1:22" ht="15.6" thickTop="1" thickBot="1" x14ac:dyDescent="0.35">
      <c r="A71" s="21" t="s">
        <v>202</v>
      </c>
      <c r="B71" s="21">
        <v>6290.6601309363687</v>
      </c>
      <c r="C71" s="21">
        <v>15049.101013941354</v>
      </c>
      <c r="D71" s="21">
        <v>1564.12</v>
      </c>
      <c r="E71" s="21">
        <v>216.52</v>
      </c>
      <c r="F71" s="21">
        <v>23120.401144877724</v>
      </c>
    </row>
    <row r="72" spans="1:22" ht="15.6" thickTop="1" thickBot="1" x14ac:dyDescent="0.35">
      <c r="A72" s="21" t="s">
        <v>88</v>
      </c>
      <c r="B72" s="21"/>
      <c r="C72" s="21">
        <v>8207.6</v>
      </c>
      <c r="D72" s="21">
        <v>9544.7979958950837</v>
      </c>
      <c r="E72" s="21">
        <v>10142.49</v>
      </c>
      <c r="F72" s="21">
        <v>27894.887995895086</v>
      </c>
    </row>
    <row r="73" spans="1:22" ht="15.6" thickTop="1" thickBot="1" x14ac:dyDescent="0.35">
      <c r="A73" s="21" t="s">
        <v>158</v>
      </c>
      <c r="B73" s="21"/>
      <c r="C73" s="21">
        <v>4393.54</v>
      </c>
      <c r="D73" s="21"/>
      <c r="E73" s="21">
        <v>5623.26</v>
      </c>
      <c r="F73" s="21">
        <v>10016.799999999999</v>
      </c>
    </row>
    <row r="74" spans="1:22" ht="15.6" thickTop="1" thickBot="1" x14ac:dyDescent="0.35">
      <c r="A74" s="21" t="s">
        <v>136</v>
      </c>
      <c r="B74" s="21">
        <v>8527.5300000000007</v>
      </c>
      <c r="C74" s="21">
        <v>4183.93</v>
      </c>
      <c r="D74" s="21">
        <v>814.66</v>
      </c>
      <c r="E74" s="21">
        <v>12782.535254258208</v>
      </c>
      <c r="F74" s="21">
        <v>26308.655254258207</v>
      </c>
    </row>
    <row r="75" spans="1:22" ht="15.6" thickTop="1" thickBot="1" x14ac:dyDescent="0.35">
      <c r="A75" s="21" t="s">
        <v>93</v>
      </c>
      <c r="B75" s="21">
        <v>12110.29</v>
      </c>
      <c r="C75" s="21">
        <v>869.01</v>
      </c>
      <c r="D75" s="21">
        <v>4395.4888261292053</v>
      </c>
      <c r="E75" s="21">
        <v>4064.0941987137303</v>
      </c>
      <c r="F75" s="21">
        <v>21438.883024842937</v>
      </c>
    </row>
    <row r="76" spans="1:22" ht="15.6" thickTop="1" thickBot="1" x14ac:dyDescent="0.35">
      <c r="A76" s="21" t="s">
        <v>129</v>
      </c>
      <c r="B76" s="21">
        <v>14363.122353980143</v>
      </c>
      <c r="C76" s="21">
        <v>2963</v>
      </c>
      <c r="D76" s="21">
        <v>19832.447244637275</v>
      </c>
      <c r="E76" s="21">
        <v>4593.75</v>
      </c>
      <c r="F76" s="21">
        <v>41752.319598617418</v>
      </c>
    </row>
    <row r="77" spans="1:22" ht="15.6" thickTop="1" thickBot="1" x14ac:dyDescent="0.35">
      <c r="A77" s="21" t="s">
        <v>98</v>
      </c>
      <c r="B77" s="21"/>
      <c r="C77" s="21"/>
      <c r="D77" s="21">
        <v>526.19000000000005</v>
      </c>
      <c r="E77" s="21">
        <v>18996.98</v>
      </c>
      <c r="F77" s="21">
        <v>19523.169999999998</v>
      </c>
    </row>
    <row r="78" spans="1:22" ht="15.6" thickTop="1" thickBot="1" x14ac:dyDescent="0.35">
      <c r="A78" s="21" t="s">
        <v>60</v>
      </c>
      <c r="B78" s="21">
        <v>7088.5817040687261</v>
      </c>
      <c r="C78" s="21">
        <v>3229.82</v>
      </c>
      <c r="D78" s="21">
        <v>4676.5397935191113</v>
      </c>
      <c r="E78" s="21"/>
      <c r="F78" s="21">
        <v>14994.941497587839</v>
      </c>
    </row>
    <row r="79" spans="1:22" ht="15.6" thickTop="1" thickBot="1" x14ac:dyDescent="0.35">
      <c r="A79" s="21" t="s">
        <v>188</v>
      </c>
      <c r="B79" s="21">
        <v>13403.31</v>
      </c>
      <c r="C79" s="21">
        <v>7395.76</v>
      </c>
      <c r="D79" s="21"/>
      <c r="E79" s="21">
        <v>9207.99</v>
      </c>
      <c r="F79" s="21">
        <v>30007.059999999998</v>
      </c>
    </row>
    <row r="80" spans="1:22" ht="37.799999999999997" thickTop="1" thickBot="1" x14ac:dyDescent="0.75">
      <c r="A80" s="21" t="s">
        <v>190</v>
      </c>
      <c r="B80" s="21">
        <v>12607.688098506365</v>
      </c>
      <c r="C80" s="21">
        <v>10085.471184582415</v>
      </c>
      <c r="D80" s="21">
        <v>1979.48</v>
      </c>
      <c r="E80" s="21">
        <v>3760.7739265300088</v>
      </c>
      <c r="F80" s="21">
        <v>28433.41320961879</v>
      </c>
      <c r="R80" s="35" t="s">
        <v>838</v>
      </c>
      <c r="S80" s="35"/>
      <c r="T80" s="35"/>
    </row>
    <row r="81" spans="1:30" ht="37.799999999999997" thickTop="1" thickBot="1" x14ac:dyDescent="0.75">
      <c r="A81" s="21" t="s">
        <v>64</v>
      </c>
      <c r="B81" s="21">
        <v>20555.849999999995</v>
      </c>
      <c r="C81" s="21">
        <v>8801.36</v>
      </c>
      <c r="D81" s="21"/>
      <c r="E81" s="21">
        <v>9764.0300000000007</v>
      </c>
      <c r="F81" s="21">
        <v>39121.24</v>
      </c>
      <c r="R81" s="25" t="s">
        <v>819</v>
      </c>
      <c r="S81" s="4" t="s">
        <v>821</v>
      </c>
      <c r="T81" s="4" t="s">
        <v>824</v>
      </c>
      <c r="Z81" s="35" t="s">
        <v>848</v>
      </c>
      <c r="AA81" s="35"/>
      <c r="AB81" s="35"/>
      <c r="AC81" s="35"/>
      <c r="AD81" s="35"/>
    </row>
    <row r="82" spans="1:30" ht="15.6" thickTop="1" thickBot="1" x14ac:dyDescent="0.35">
      <c r="A82" s="21" t="s">
        <v>97</v>
      </c>
      <c r="B82" s="21">
        <v>5262.17</v>
      </c>
      <c r="C82" s="21">
        <v>10262.59</v>
      </c>
      <c r="D82" s="21">
        <v>2266.44</v>
      </c>
      <c r="E82" s="21">
        <v>3864.7</v>
      </c>
      <c r="F82" s="21">
        <v>21655.9</v>
      </c>
      <c r="R82" s="4" t="s">
        <v>8</v>
      </c>
      <c r="S82" s="26">
        <v>1256202.8636462141</v>
      </c>
      <c r="T82" s="26">
        <v>25849026</v>
      </c>
      <c r="Z82" s="26" t="s">
        <v>819</v>
      </c>
      <c r="AA82" s="4" t="s">
        <v>821</v>
      </c>
      <c r="AB82" s="4" t="s">
        <v>847</v>
      </c>
    </row>
    <row r="83" spans="1:30" ht="15.6" thickTop="1" thickBot="1" x14ac:dyDescent="0.35">
      <c r="A83" s="21" t="s">
        <v>26</v>
      </c>
      <c r="B83" s="21">
        <v>9601.11</v>
      </c>
      <c r="C83" s="21">
        <v>2273.65</v>
      </c>
      <c r="D83" s="21">
        <v>3296.99</v>
      </c>
      <c r="E83" s="21">
        <v>3318.284312726556</v>
      </c>
      <c r="F83" s="21">
        <v>18490.034312726555</v>
      </c>
      <c r="R83" s="4" t="s">
        <v>13</v>
      </c>
      <c r="S83" s="26">
        <v>1357086.2778112357</v>
      </c>
      <c r="T83" s="26">
        <v>28548614</v>
      </c>
      <c r="Z83" s="4" t="s">
        <v>170</v>
      </c>
      <c r="AA83" s="26">
        <v>20617.21085447428</v>
      </c>
      <c r="AB83" s="26">
        <v>15462.90814085571</v>
      </c>
    </row>
    <row r="84" spans="1:30" ht="15.6" thickTop="1" thickBot="1" x14ac:dyDescent="0.35">
      <c r="A84" s="21" t="s">
        <v>206</v>
      </c>
      <c r="B84" s="21">
        <v>1109.47</v>
      </c>
      <c r="C84" s="21">
        <v>6831.8165495747598</v>
      </c>
      <c r="D84" s="21">
        <v>7486.2759346620051</v>
      </c>
      <c r="E84" s="21">
        <v>6975.3644117832027</v>
      </c>
      <c r="F84" s="21">
        <v>22402.92689601997</v>
      </c>
      <c r="R84" s="4" t="s">
        <v>34</v>
      </c>
      <c r="S84" s="26">
        <v>1346028.9697172442</v>
      </c>
      <c r="T84" s="26">
        <v>28099409</v>
      </c>
      <c r="Z84" s="4" t="s">
        <v>47</v>
      </c>
      <c r="AA84" s="26">
        <v>26010.161895458106</v>
      </c>
      <c r="AB84" s="26">
        <v>19507.62142159358</v>
      </c>
    </row>
    <row r="85" spans="1:30" ht="15.6" thickTop="1" thickBot="1" x14ac:dyDescent="0.35">
      <c r="A85" s="21" t="s">
        <v>135</v>
      </c>
      <c r="B85" s="21">
        <v>801.11</v>
      </c>
      <c r="C85" s="21">
        <v>6476.21</v>
      </c>
      <c r="D85" s="21">
        <v>8588.94</v>
      </c>
      <c r="E85" s="21">
        <v>897.12</v>
      </c>
      <c r="F85" s="21">
        <v>16763.38</v>
      </c>
      <c r="R85" s="4" t="s">
        <v>23</v>
      </c>
      <c r="S85" s="26">
        <v>1257073.955685497</v>
      </c>
      <c r="T85" s="26">
        <v>26239658</v>
      </c>
      <c r="Z85" s="4" t="s">
        <v>189</v>
      </c>
      <c r="AA85" s="26">
        <v>35534.400000000001</v>
      </c>
      <c r="AB85" s="26">
        <v>26650.800000000003</v>
      </c>
    </row>
    <row r="86" spans="1:30" ht="15.6" thickTop="1" thickBot="1" x14ac:dyDescent="0.35">
      <c r="A86" s="21" t="s">
        <v>100</v>
      </c>
      <c r="B86" s="21">
        <v>4664.5184388300386</v>
      </c>
      <c r="C86" s="21">
        <v>11793.879684959262</v>
      </c>
      <c r="D86" s="21">
        <v>4962.6400000000003</v>
      </c>
      <c r="E86" s="21">
        <v>13420.16</v>
      </c>
      <c r="F86" s="21">
        <v>34841.198123789305</v>
      </c>
      <c r="R86" s="26" t="s">
        <v>820</v>
      </c>
      <c r="S86" s="26">
        <v>5216392.0668601906</v>
      </c>
      <c r="T86" s="26">
        <v>108736707</v>
      </c>
      <c r="Z86" s="4" t="s">
        <v>175</v>
      </c>
      <c r="AA86" s="26">
        <v>42923.146049913783</v>
      </c>
      <c r="AB86" s="26">
        <v>32192.359537435339</v>
      </c>
    </row>
    <row r="87" spans="1:30" ht="15.6" thickTop="1" thickBot="1" x14ac:dyDescent="0.35">
      <c r="A87" s="21" t="s">
        <v>143</v>
      </c>
      <c r="B87" s="21">
        <v>11758.289999999999</v>
      </c>
      <c r="C87" s="21">
        <v>7426.6497487037523</v>
      </c>
      <c r="D87" s="21">
        <v>1025.55</v>
      </c>
      <c r="E87" s="21">
        <v>7640.4911726126265</v>
      </c>
      <c r="F87" s="21">
        <v>27850.980921316375</v>
      </c>
      <c r="Z87" s="4" t="s">
        <v>41</v>
      </c>
      <c r="AA87" s="26">
        <v>34826.515494851417</v>
      </c>
      <c r="AB87" s="26">
        <v>26119.886621138561</v>
      </c>
    </row>
    <row r="88" spans="1:30" ht="15.6" thickTop="1" thickBot="1" x14ac:dyDescent="0.35">
      <c r="A88" s="21" t="s">
        <v>75</v>
      </c>
      <c r="B88" s="21">
        <v>2397.7500592839888</v>
      </c>
      <c r="C88" s="21">
        <v>13080.469543540268</v>
      </c>
      <c r="D88" s="21">
        <v>9577.7809567079912</v>
      </c>
      <c r="E88" s="21">
        <v>5080.7457097234583</v>
      </c>
      <c r="F88" s="21">
        <v>30136.746269255709</v>
      </c>
      <c r="Z88" s="4" t="s">
        <v>144</v>
      </c>
      <c r="AA88" s="26">
        <v>33409.560000000005</v>
      </c>
      <c r="AB88" s="26">
        <v>25057.170000000006</v>
      </c>
    </row>
    <row r="89" spans="1:30" ht="15.6" thickTop="1" thickBot="1" x14ac:dyDescent="0.35">
      <c r="A89" s="21" t="s">
        <v>114</v>
      </c>
      <c r="B89" s="21">
        <v>1588.28</v>
      </c>
      <c r="C89" s="21">
        <v>6900.1100000000006</v>
      </c>
      <c r="D89" s="21">
        <v>3905.64</v>
      </c>
      <c r="E89" s="21">
        <v>3378.49</v>
      </c>
      <c r="F89" s="21">
        <v>15772.52</v>
      </c>
      <c r="Z89" s="4" t="s">
        <v>126</v>
      </c>
      <c r="AA89" s="26">
        <v>27263.52</v>
      </c>
      <c r="AB89" s="26">
        <v>20447.64</v>
      </c>
    </row>
    <row r="90" spans="1:30" ht="15.6" thickTop="1" thickBot="1" x14ac:dyDescent="0.35">
      <c r="A90" s="21" t="s">
        <v>73</v>
      </c>
      <c r="B90" s="21">
        <v>6301.0970983701618</v>
      </c>
      <c r="C90" s="21"/>
      <c r="D90" s="21">
        <v>12418.89</v>
      </c>
      <c r="E90" s="21">
        <v>10813.131614218652</v>
      </c>
      <c r="F90" s="21">
        <v>29533.118712588814</v>
      </c>
      <c r="Z90" s="4" t="s">
        <v>49</v>
      </c>
      <c r="AA90" s="26">
        <v>31522.910000000003</v>
      </c>
      <c r="AB90" s="26">
        <v>23642.182500000003</v>
      </c>
    </row>
    <row r="91" spans="1:30" ht="15.6" thickTop="1" thickBot="1" x14ac:dyDescent="0.35">
      <c r="A91" s="21" t="s">
        <v>51</v>
      </c>
      <c r="B91" s="21"/>
      <c r="C91" s="21">
        <v>5460.3476479573237</v>
      </c>
      <c r="D91" s="21">
        <v>10209.3536511044</v>
      </c>
      <c r="E91" s="21">
        <v>2064.0500000000002</v>
      </c>
      <c r="F91" s="21">
        <v>17733.751299061725</v>
      </c>
      <c r="Z91" s="4" t="s">
        <v>141</v>
      </c>
      <c r="AA91" s="26">
        <v>24879.803092739025</v>
      </c>
      <c r="AB91" s="26">
        <v>18659.852319554269</v>
      </c>
    </row>
    <row r="92" spans="1:30" ht="15.6" thickTop="1" thickBot="1" x14ac:dyDescent="0.35">
      <c r="A92" s="21" t="s">
        <v>6</v>
      </c>
      <c r="B92" s="21">
        <v>2435.59740772847</v>
      </c>
      <c r="C92" s="21"/>
      <c r="D92" s="21">
        <v>12532.526520001269</v>
      </c>
      <c r="E92" s="21">
        <v>11351.17</v>
      </c>
      <c r="F92" s="21">
        <v>26319.293927729741</v>
      </c>
      <c r="Z92" s="4" t="s">
        <v>165</v>
      </c>
      <c r="AA92" s="26">
        <v>17884.7771541527</v>
      </c>
      <c r="AB92" s="26">
        <v>13413.582865614524</v>
      </c>
    </row>
    <row r="93" spans="1:30" ht="15.6" thickTop="1" thickBot="1" x14ac:dyDescent="0.35">
      <c r="A93" s="21" t="s">
        <v>121</v>
      </c>
      <c r="B93" s="21">
        <v>9674.9190743601539</v>
      </c>
      <c r="C93" s="21">
        <v>4882.4680385872616</v>
      </c>
      <c r="D93" s="21">
        <v>18005.426864365523</v>
      </c>
      <c r="E93" s="21">
        <v>484.81994284239721</v>
      </c>
      <c r="F93" s="21">
        <v>33047.633920155335</v>
      </c>
      <c r="Z93" s="4" t="s">
        <v>180</v>
      </c>
      <c r="AA93" s="26">
        <v>33425.450000000004</v>
      </c>
      <c r="AB93" s="26">
        <v>25069.087500000001</v>
      </c>
    </row>
    <row r="94" spans="1:30" ht="15.6" thickTop="1" thickBot="1" x14ac:dyDescent="0.35">
      <c r="A94" s="21" t="s">
        <v>20</v>
      </c>
      <c r="B94" s="21">
        <v>18105.593509203496</v>
      </c>
      <c r="C94" s="21">
        <v>9773.3335468854129</v>
      </c>
      <c r="D94" s="21">
        <v>2576.7800000000002</v>
      </c>
      <c r="E94" s="21">
        <v>8907.7990222212229</v>
      </c>
      <c r="F94" s="21">
        <v>39363.506078310129</v>
      </c>
      <c r="Z94" s="4" t="s">
        <v>56</v>
      </c>
      <c r="AA94" s="26">
        <v>24060.691461782877</v>
      </c>
      <c r="AB94" s="26">
        <v>18045.518596337159</v>
      </c>
    </row>
    <row r="95" spans="1:30" ht="15.6" thickTop="1" thickBot="1" x14ac:dyDescent="0.35">
      <c r="A95" s="21" t="s">
        <v>46</v>
      </c>
      <c r="B95" s="21"/>
      <c r="C95" s="21">
        <v>1787.35</v>
      </c>
      <c r="D95" s="21">
        <v>632.11</v>
      </c>
      <c r="E95" s="21">
        <v>10701.82</v>
      </c>
      <c r="F95" s="21">
        <v>13121.279999999999</v>
      </c>
      <c r="Z95" s="4" t="s">
        <v>215</v>
      </c>
      <c r="AA95" s="26">
        <v>21381.64</v>
      </c>
      <c r="AB95" s="26">
        <v>16036.23</v>
      </c>
    </row>
    <row r="96" spans="1:30" ht="15.6" thickTop="1" thickBot="1" x14ac:dyDescent="0.35">
      <c r="A96" s="21" t="s">
        <v>120</v>
      </c>
      <c r="B96" s="21">
        <v>6668.2761286424056</v>
      </c>
      <c r="C96" s="21"/>
      <c r="D96" s="21">
        <v>12714.486944315389</v>
      </c>
      <c r="E96" s="21">
        <v>7401.304764743998</v>
      </c>
      <c r="F96" s="21">
        <v>26784.06783770179</v>
      </c>
      <c r="Z96" s="4" t="s">
        <v>127</v>
      </c>
      <c r="AA96" s="26">
        <v>26109.761366608429</v>
      </c>
      <c r="AB96" s="26">
        <v>19582.32102495632</v>
      </c>
    </row>
    <row r="97" spans="1:28" ht="15.6" thickTop="1" thickBot="1" x14ac:dyDescent="0.35">
      <c r="A97" s="21" t="s">
        <v>59</v>
      </c>
      <c r="B97" s="21">
        <v>2103.19</v>
      </c>
      <c r="C97" s="21">
        <v>2509.14</v>
      </c>
      <c r="D97" s="21">
        <v>4324.54</v>
      </c>
      <c r="E97" s="21">
        <v>3036.18</v>
      </c>
      <c r="F97" s="21">
        <v>11973.05</v>
      </c>
      <c r="Z97" s="4" t="s">
        <v>119</v>
      </c>
      <c r="AA97" s="26">
        <v>19564.969215016561</v>
      </c>
      <c r="AB97" s="26">
        <v>14673.72691126242</v>
      </c>
    </row>
    <row r="98" spans="1:28" ht="15.6" thickTop="1" thickBot="1" x14ac:dyDescent="0.35">
      <c r="A98" s="21" t="s">
        <v>208</v>
      </c>
      <c r="B98" s="21">
        <v>3667.9851924479549</v>
      </c>
      <c r="C98" s="21">
        <v>2735.09</v>
      </c>
      <c r="D98" s="21">
        <v>9108.1854123017256</v>
      </c>
      <c r="E98" s="21">
        <v>9206.23</v>
      </c>
      <c r="F98" s="21">
        <v>24717.490604749681</v>
      </c>
      <c r="Z98" s="4" t="s">
        <v>82</v>
      </c>
      <c r="AA98" s="26">
        <v>18257.45</v>
      </c>
      <c r="AB98" s="26">
        <v>13693.087500000001</v>
      </c>
    </row>
    <row r="99" spans="1:28" ht="34.799999999999997" thickTop="1" thickBot="1" x14ac:dyDescent="0.7">
      <c r="A99" s="21" t="s">
        <v>149</v>
      </c>
      <c r="B99" s="21">
        <v>7978.8946553810056</v>
      </c>
      <c r="C99" s="21">
        <v>3997.4476184187611</v>
      </c>
      <c r="D99" s="21">
        <v>10529.846298239134</v>
      </c>
      <c r="E99" s="21">
        <v>4170.1997152902059</v>
      </c>
      <c r="F99" s="21">
        <v>26676.388287329108</v>
      </c>
      <c r="P99" s="36" t="s">
        <v>841</v>
      </c>
      <c r="Q99" s="36"/>
      <c r="R99" s="36"/>
      <c r="S99" s="36"/>
      <c r="Z99" s="4" t="s">
        <v>37</v>
      </c>
      <c r="AA99" s="26">
        <v>38727.658417826628</v>
      </c>
      <c r="AB99" s="26">
        <v>29045.743813369969</v>
      </c>
    </row>
    <row r="100" spans="1:28" ht="15.6" thickTop="1" thickBot="1" x14ac:dyDescent="0.35">
      <c r="A100" s="21" t="s">
        <v>153</v>
      </c>
      <c r="B100" s="21">
        <v>5128.2831403277305</v>
      </c>
      <c r="C100" s="21">
        <v>7479.18</v>
      </c>
      <c r="D100" s="21">
        <v>1984.2661450426281</v>
      </c>
      <c r="E100" s="21">
        <v>11316.783322086325</v>
      </c>
      <c r="F100" s="21">
        <v>25908.512607456683</v>
      </c>
      <c r="R100" s="25" t="s">
        <v>819</v>
      </c>
      <c r="S100" s="26" t="s">
        <v>839</v>
      </c>
      <c r="Z100" s="4" t="s">
        <v>107</v>
      </c>
      <c r="AA100" s="26">
        <v>25184.615639770138</v>
      </c>
      <c r="AB100" s="26">
        <v>18888.461729827603</v>
      </c>
    </row>
    <row r="101" spans="1:28" ht="15.6" thickTop="1" thickBot="1" x14ac:dyDescent="0.35">
      <c r="A101" s="21" t="s">
        <v>68</v>
      </c>
      <c r="B101" s="21">
        <v>1855.0036908857489</v>
      </c>
      <c r="C101" s="21">
        <v>10151.854582023776</v>
      </c>
      <c r="D101" s="21">
        <v>8414.9223883925843</v>
      </c>
      <c r="E101" s="21">
        <v>10679.692891856062</v>
      </c>
      <c r="F101" s="21">
        <v>31101.473553158172</v>
      </c>
      <c r="R101" s="4" t="s">
        <v>8</v>
      </c>
      <c r="S101" s="26">
        <v>121841333.74575293</v>
      </c>
      <c r="Z101" s="4" t="s">
        <v>71</v>
      </c>
      <c r="AA101" s="26">
        <v>45289.827492340053</v>
      </c>
      <c r="AB101" s="26">
        <v>33967.370619255038</v>
      </c>
    </row>
    <row r="102" spans="1:28" ht="15.6" thickTop="1" thickBot="1" x14ac:dyDescent="0.35">
      <c r="A102" s="21" t="s">
        <v>181</v>
      </c>
      <c r="B102" s="21">
        <v>4438.4237751789678</v>
      </c>
      <c r="C102" s="21">
        <v>6541.6199235697241</v>
      </c>
      <c r="D102" s="21">
        <v>1692.9140453897699</v>
      </c>
      <c r="E102" s="21">
        <v>12341.513693831381</v>
      </c>
      <c r="F102" s="21">
        <v>25014.471437969842</v>
      </c>
      <c r="R102" s="4" t="s">
        <v>13</v>
      </c>
      <c r="S102" s="26">
        <v>127605432.78852603</v>
      </c>
      <c r="Z102" s="4" t="s">
        <v>194</v>
      </c>
      <c r="AA102" s="26">
        <v>16334.726940872164</v>
      </c>
      <c r="AB102" s="26">
        <v>12251.045205654123</v>
      </c>
    </row>
    <row r="103" spans="1:28" ht="15.6" thickTop="1" thickBot="1" x14ac:dyDescent="0.35">
      <c r="A103" s="21" t="s">
        <v>115</v>
      </c>
      <c r="B103" s="21">
        <v>5334.13</v>
      </c>
      <c r="C103" s="21">
        <v>9723.9558685381162</v>
      </c>
      <c r="D103" s="21">
        <v>3336.4300000000003</v>
      </c>
      <c r="E103" s="21"/>
      <c r="F103" s="21">
        <v>18394.515868538118</v>
      </c>
      <c r="R103" s="4" t="s">
        <v>34</v>
      </c>
      <c r="S103" s="26">
        <v>133446822.2293348</v>
      </c>
      <c r="Z103" s="4" t="s">
        <v>11</v>
      </c>
      <c r="AA103" s="26">
        <v>18812.889618734785</v>
      </c>
      <c r="AB103" s="26">
        <v>14109.667214051089</v>
      </c>
    </row>
    <row r="104" spans="1:28" ht="15.6" thickTop="1" thickBot="1" x14ac:dyDescent="0.35">
      <c r="A104" s="21" t="s">
        <v>53</v>
      </c>
      <c r="B104" s="21">
        <v>13084.139281297272</v>
      </c>
      <c r="C104" s="21"/>
      <c r="D104" s="21">
        <v>11279.720000000001</v>
      </c>
      <c r="E104" s="21">
        <v>2229.33</v>
      </c>
      <c r="F104" s="21">
        <v>26593.189281297273</v>
      </c>
      <c r="R104" s="4" t="s">
        <v>23</v>
      </c>
      <c r="S104" s="26">
        <v>120809372.70429298</v>
      </c>
      <c r="Z104" s="4" t="s">
        <v>91</v>
      </c>
      <c r="AA104" s="26">
        <v>18465.840616060505</v>
      </c>
      <c r="AB104" s="26">
        <v>13849.380462045377</v>
      </c>
    </row>
    <row r="105" spans="1:28" ht="15.6" thickTop="1" thickBot="1" x14ac:dyDescent="0.35">
      <c r="A105" s="21" t="s">
        <v>33</v>
      </c>
      <c r="B105" s="21">
        <v>9026.741136207067</v>
      </c>
      <c r="C105" s="21">
        <v>2320.83</v>
      </c>
      <c r="D105" s="21">
        <v>17750.243086802882</v>
      </c>
      <c r="E105" s="21">
        <v>5618.7628276129944</v>
      </c>
      <c r="F105" s="21">
        <v>34716.577050622946</v>
      </c>
      <c r="R105" s="26" t="s">
        <v>820</v>
      </c>
      <c r="S105" s="26">
        <v>503702961.46790671</v>
      </c>
      <c r="Z105" s="4" t="s">
        <v>22</v>
      </c>
      <c r="AA105" s="26">
        <v>29311.578412469931</v>
      </c>
      <c r="AB105" s="26">
        <v>21983.683809352449</v>
      </c>
    </row>
    <row r="106" spans="1:28" ht="15.6" thickTop="1" thickBot="1" x14ac:dyDescent="0.35">
      <c r="A106" s="21" t="s">
        <v>169</v>
      </c>
      <c r="B106" s="21"/>
      <c r="C106" s="21">
        <v>2105.8900000000003</v>
      </c>
      <c r="D106" s="21">
        <v>11300.14</v>
      </c>
      <c r="E106" s="21">
        <v>4443.8500000000004</v>
      </c>
      <c r="F106" s="21">
        <v>17849.879999999997</v>
      </c>
      <c r="Z106" s="4" t="s">
        <v>61</v>
      </c>
      <c r="AA106" s="26">
        <v>24839.401663752462</v>
      </c>
      <c r="AB106" s="26">
        <v>18629.551247814346</v>
      </c>
    </row>
    <row r="107" spans="1:28" ht="15.6" thickTop="1" thickBot="1" x14ac:dyDescent="0.35">
      <c r="A107" s="21" t="s">
        <v>62</v>
      </c>
      <c r="B107" s="21">
        <v>9341.3580123051725</v>
      </c>
      <c r="C107" s="21">
        <v>5668.09</v>
      </c>
      <c r="D107" s="21">
        <v>8054.198373877015</v>
      </c>
      <c r="E107" s="21">
        <v>6032.55</v>
      </c>
      <c r="F107" s="21">
        <v>29096.196386182186</v>
      </c>
      <c r="Z107" s="4" t="s">
        <v>29</v>
      </c>
      <c r="AA107" s="26">
        <v>46353.149064694284</v>
      </c>
      <c r="AB107" s="26">
        <v>34764.861798520709</v>
      </c>
    </row>
    <row r="108" spans="1:28" ht="15.6" thickTop="1" thickBot="1" x14ac:dyDescent="0.35">
      <c r="A108" s="21" t="s">
        <v>31</v>
      </c>
      <c r="B108" s="21">
        <v>13190.809028648808</v>
      </c>
      <c r="C108" s="21">
        <v>5688.952692621986</v>
      </c>
      <c r="D108" s="21"/>
      <c r="E108" s="21">
        <v>3923.147929760431</v>
      </c>
      <c r="F108" s="21">
        <v>22802.909651031223</v>
      </c>
      <c r="Z108" s="4" t="s">
        <v>58</v>
      </c>
      <c r="AA108" s="26">
        <v>23454.793040752484</v>
      </c>
      <c r="AB108" s="26">
        <v>17591.094780564363</v>
      </c>
    </row>
    <row r="109" spans="1:28" ht="15.6" thickTop="1" thickBot="1" x14ac:dyDescent="0.35">
      <c r="A109" s="21" t="s">
        <v>211</v>
      </c>
      <c r="B109" s="21">
        <v>16765.172217980198</v>
      </c>
      <c r="C109" s="21"/>
      <c r="D109" s="21">
        <v>8390.5203941046475</v>
      </c>
      <c r="E109" s="21">
        <v>1909.18</v>
      </c>
      <c r="F109" s="21">
        <v>27064.872612084844</v>
      </c>
      <c r="Z109" s="4" t="s">
        <v>95</v>
      </c>
      <c r="AA109" s="26">
        <v>45966.725989434744</v>
      </c>
      <c r="AB109" s="26">
        <v>34475.044492076056</v>
      </c>
    </row>
    <row r="110" spans="1:28" ht="15.6" thickTop="1" thickBot="1" x14ac:dyDescent="0.35">
      <c r="A110" s="21" t="s">
        <v>18</v>
      </c>
      <c r="B110" s="21">
        <v>16272.505667932364</v>
      </c>
      <c r="C110" s="21">
        <v>7171.5400000000009</v>
      </c>
      <c r="D110" s="21">
        <v>10699.938177829539</v>
      </c>
      <c r="E110" s="21">
        <v>9721.7875447854676</v>
      </c>
      <c r="F110" s="21">
        <v>43865.771390547372</v>
      </c>
      <c r="Z110" s="4" t="s">
        <v>123</v>
      </c>
      <c r="AA110" s="26">
        <v>57248.100000000006</v>
      </c>
      <c r="AB110" s="26">
        <v>42936.075000000004</v>
      </c>
    </row>
    <row r="111" spans="1:28" ht="15.6" thickTop="1" thickBot="1" x14ac:dyDescent="0.35">
      <c r="A111" s="21" t="s">
        <v>16</v>
      </c>
      <c r="B111" s="21">
        <v>2036.074694882569</v>
      </c>
      <c r="C111" s="21">
        <v>11832.71</v>
      </c>
      <c r="D111" s="21">
        <v>9534.0221858161331</v>
      </c>
      <c r="E111" s="21">
        <v>9184.6</v>
      </c>
      <c r="F111" s="21">
        <v>32587.406880698698</v>
      </c>
      <c r="Z111" s="4" t="s">
        <v>196</v>
      </c>
      <c r="AA111" s="26">
        <v>25945.846632935056</v>
      </c>
      <c r="AB111" s="26">
        <v>19459.384974701294</v>
      </c>
    </row>
    <row r="112" spans="1:28" ht="15.6" thickTop="1" thickBot="1" x14ac:dyDescent="0.35">
      <c r="A112" s="21" t="s">
        <v>101</v>
      </c>
      <c r="B112" s="21"/>
      <c r="C112" s="21">
        <v>7744.357236706961</v>
      </c>
      <c r="D112" s="21">
        <v>14817.562687772797</v>
      </c>
      <c r="E112" s="21">
        <v>16912.710182518706</v>
      </c>
      <c r="F112" s="21">
        <v>39474.630106998462</v>
      </c>
      <c r="Z112" s="4" t="s">
        <v>45</v>
      </c>
      <c r="AA112" s="26">
        <v>25797.078165059524</v>
      </c>
      <c r="AB112" s="26">
        <v>19347.808623794641</v>
      </c>
    </row>
    <row r="113" spans="1:28" ht="15.6" thickTop="1" thickBot="1" x14ac:dyDescent="0.35">
      <c r="A113" s="21" t="s">
        <v>166</v>
      </c>
      <c r="B113" s="21">
        <v>10328.420038099075</v>
      </c>
      <c r="C113" s="21">
        <v>4727.2117433962267</v>
      </c>
      <c r="D113" s="21">
        <v>2812.6400000000003</v>
      </c>
      <c r="E113" s="21">
        <v>1123.56</v>
      </c>
      <c r="F113" s="21">
        <v>18991.831781495304</v>
      </c>
      <c r="Z113" s="4" t="s">
        <v>102</v>
      </c>
      <c r="AA113" s="26">
        <v>31343.862546121993</v>
      </c>
      <c r="AB113" s="26">
        <v>23507.896909591494</v>
      </c>
    </row>
    <row r="114" spans="1:28" ht="15.6" thickTop="1" thickBot="1" x14ac:dyDescent="0.35">
      <c r="A114" s="21" t="s">
        <v>186</v>
      </c>
      <c r="B114" s="21">
        <v>5414.63</v>
      </c>
      <c r="C114" s="21">
        <v>10265.43</v>
      </c>
      <c r="D114" s="21">
        <v>10362.41</v>
      </c>
      <c r="E114" s="21">
        <v>2949.5840264332301</v>
      </c>
      <c r="F114" s="21">
        <v>28992.05402643323</v>
      </c>
      <c r="Z114" s="4" t="s">
        <v>63</v>
      </c>
      <c r="AA114" s="26">
        <v>38436.241011209124</v>
      </c>
      <c r="AB114" s="26">
        <v>28827.180758406845</v>
      </c>
    </row>
    <row r="115" spans="1:28" ht="15.6" thickTop="1" thickBot="1" x14ac:dyDescent="0.35">
      <c r="A115" s="21" t="s">
        <v>176</v>
      </c>
      <c r="B115" s="21"/>
      <c r="C115" s="21">
        <v>3590.2148840070558</v>
      </c>
      <c r="D115" s="21">
        <v>4169.38</v>
      </c>
      <c r="E115" s="21">
        <v>1486</v>
      </c>
      <c r="F115" s="21">
        <v>9245.594884007056</v>
      </c>
      <c r="Z115" s="4" t="s">
        <v>159</v>
      </c>
      <c r="AA115" s="26">
        <v>18787.62629228166</v>
      </c>
      <c r="AB115" s="26">
        <v>14090.719719211245</v>
      </c>
    </row>
    <row r="116" spans="1:28" ht="15.6" thickTop="1" thickBot="1" x14ac:dyDescent="0.35">
      <c r="A116" s="21" t="s">
        <v>178</v>
      </c>
      <c r="B116" s="21">
        <v>10353.35905535012</v>
      </c>
      <c r="C116" s="21"/>
      <c r="D116" s="21">
        <v>10179.160005042593</v>
      </c>
      <c r="E116" s="21">
        <v>7052.82</v>
      </c>
      <c r="F116" s="21">
        <v>27585.339060392711</v>
      </c>
      <c r="Z116" s="4" t="s">
        <v>167</v>
      </c>
      <c r="AA116" s="26">
        <v>9471.2531680783832</v>
      </c>
      <c r="AB116" s="26">
        <v>7103.4398760587874</v>
      </c>
    </row>
    <row r="117" spans="1:28" ht="15.6" thickTop="1" thickBot="1" x14ac:dyDescent="0.35">
      <c r="A117" s="21" t="s">
        <v>164</v>
      </c>
      <c r="B117" s="21">
        <v>17448.259540939154</v>
      </c>
      <c r="C117" s="21">
        <v>3698.8482401196279</v>
      </c>
      <c r="D117" s="21">
        <v>9967.19</v>
      </c>
      <c r="E117" s="21">
        <v>2639.81</v>
      </c>
      <c r="F117" s="21">
        <v>33754.107781058781</v>
      </c>
      <c r="Z117" s="4" t="s">
        <v>185</v>
      </c>
      <c r="AA117" s="26">
        <v>21864.510000000002</v>
      </c>
      <c r="AB117" s="26">
        <v>16398.3825</v>
      </c>
    </row>
    <row r="118" spans="1:28" ht="15.6" thickTop="1" thickBot="1" x14ac:dyDescent="0.35">
      <c r="A118" s="21" t="s">
        <v>138</v>
      </c>
      <c r="B118" s="21"/>
      <c r="C118" s="21">
        <v>12374.752541410433</v>
      </c>
      <c r="D118" s="21">
        <v>9335.8137001757059</v>
      </c>
      <c r="E118" s="21"/>
      <c r="F118" s="21">
        <v>21710.566241586137</v>
      </c>
      <c r="Z118" s="4" t="s">
        <v>96</v>
      </c>
      <c r="AA118" s="26">
        <v>19186.220673973294</v>
      </c>
      <c r="AB118" s="26">
        <v>14389.66550547997</v>
      </c>
    </row>
    <row r="119" spans="1:28" ht="15.6" thickTop="1" thickBot="1" x14ac:dyDescent="0.35">
      <c r="A119" s="21" t="s">
        <v>72</v>
      </c>
      <c r="B119" s="21">
        <v>11210.48</v>
      </c>
      <c r="C119" s="21"/>
      <c r="D119" s="21">
        <v>11867.32</v>
      </c>
      <c r="E119" s="21">
        <v>3705.6195334108488</v>
      </c>
      <c r="F119" s="21">
        <v>26783.419533410848</v>
      </c>
      <c r="Z119" s="4" t="s">
        <v>90</v>
      </c>
      <c r="AA119" s="26">
        <v>14294.938867521076</v>
      </c>
      <c r="AB119" s="26">
        <v>10721.204150640806</v>
      </c>
    </row>
    <row r="120" spans="1:28" ht="15.6" thickTop="1" thickBot="1" x14ac:dyDescent="0.35">
      <c r="A120" s="21" t="s">
        <v>133</v>
      </c>
      <c r="B120" s="21"/>
      <c r="C120" s="21">
        <v>6871</v>
      </c>
      <c r="D120" s="21">
        <v>2159.65</v>
      </c>
      <c r="E120" s="21">
        <v>6091.1399999999994</v>
      </c>
      <c r="F120" s="21">
        <v>15121.789999999999</v>
      </c>
      <c r="Z120" s="4" t="s">
        <v>160</v>
      </c>
      <c r="AA120" s="26">
        <v>27813.39</v>
      </c>
      <c r="AB120" s="26">
        <v>20860.0425</v>
      </c>
    </row>
    <row r="121" spans="1:28" ht="15.6" thickTop="1" thickBot="1" x14ac:dyDescent="0.35">
      <c r="A121" s="21" t="s">
        <v>205</v>
      </c>
      <c r="B121" s="21">
        <v>4426.6499999999996</v>
      </c>
      <c r="C121" s="21">
        <v>4857.2618987185015</v>
      </c>
      <c r="D121" s="21">
        <v>8571.3668825832119</v>
      </c>
      <c r="E121" s="21">
        <v>7769.5981430906877</v>
      </c>
      <c r="F121" s="21">
        <v>25624.8769243924</v>
      </c>
      <c r="Z121" s="4" t="s">
        <v>79</v>
      </c>
      <c r="AA121" s="26">
        <v>12191.948169989777</v>
      </c>
      <c r="AB121" s="26">
        <v>9143.9611274923336</v>
      </c>
    </row>
    <row r="122" spans="1:28" ht="15.6" thickTop="1" thickBot="1" x14ac:dyDescent="0.35">
      <c r="A122" s="21" t="s">
        <v>146</v>
      </c>
      <c r="B122" s="21"/>
      <c r="C122" s="21">
        <v>5492.0924239114411</v>
      </c>
      <c r="D122" s="21">
        <v>9951.5480376942651</v>
      </c>
      <c r="E122" s="21">
        <v>6291.1023578259883</v>
      </c>
      <c r="F122" s="21">
        <v>21734.742819431696</v>
      </c>
      <c r="Z122" s="4" t="s">
        <v>209</v>
      </c>
      <c r="AA122" s="26">
        <v>25803.539196257479</v>
      </c>
      <c r="AB122" s="26">
        <v>19352.65439719311</v>
      </c>
    </row>
    <row r="123" spans="1:28" ht="15.6" thickTop="1" thickBot="1" x14ac:dyDescent="0.35">
      <c r="A123" s="21" t="s">
        <v>218</v>
      </c>
      <c r="B123" s="21">
        <v>10481.046095298097</v>
      </c>
      <c r="C123" s="21">
        <v>7163.9465772858712</v>
      </c>
      <c r="D123" s="21">
        <v>4736.7</v>
      </c>
      <c r="E123" s="21">
        <v>5166.1290253528923</v>
      </c>
      <c r="F123" s="21">
        <v>27547.821697936863</v>
      </c>
      <c r="Z123" s="4" t="s">
        <v>109</v>
      </c>
      <c r="AA123" s="26">
        <v>25985.570959725159</v>
      </c>
      <c r="AB123" s="26">
        <v>19489.17821979387</v>
      </c>
    </row>
    <row r="124" spans="1:28" ht="15.6" thickTop="1" thickBot="1" x14ac:dyDescent="0.35">
      <c r="A124" s="21" t="s">
        <v>38</v>
      </c>
      <c r="B124" s="21">
        <v>4068.061850570989</v>
      </c>
      <c r="C124" s="21">
        <v>7098.2757641809476</v>
      </c>
      <c r="D124" s="21">
        <v>7226.6369726295952</v>
      </c>
      <c r="E124" s="21">
        <v>5926.17</v>
      </c>
      <c r="F124" s="21">
        <v>24319.144587381532</v>
      </c>
      <c r="Z124" s="4" t="s">
        <v>54</v>
      </c>
      <c r="AA124" s="26">
        <v>35437.106739816103</v>
      </c>
      <c r="AB124" s="26">
        <v>26577.830054862075</v>
      </c>
    </row>
    <row r="125" spans="1:28" ht="15.6" thickTop="1" thickBot="1" x14ac:dyDescent="0.35">
      <c r="A125" s="21" t="s">
        <v>48</v>
      </c>
      <c r="B125" s="21">
        <v>13678.751686773487</v>
      </c>
      <c r="C125" s="21">
        <v>10348.76</v>
      </c>
      <c r="D125" s="21">
        <v>7366.08</v>
      </c>
      <c r="E125" s="21">
        <v>3501.5462220550826</v>
      </c>
      <c r="F125" s="21">
        <v>34895.137908828568</v>
      </c>
      <c r="Z125" s="4" t="s">
        <v>183</v>
      </c>
      <c r="AA125" s="26">
        <v>32127.09181483608</v>
      </c>
      <c r="AB125" s="26">
        <v>24095.31886112706</v>
      </c>
    </row>
    <row r="126" spans="1:28" ht="15.6" thickTop="1" thickBot="1" x14ac:dyDescent="0.35">
      <c r="A126" s="21" t="s">
        <v>173</v>
      </c>
      <c r="B126" s="21">
        <v>8622.2645978217952</v>
      </c>
      <c r="C126" s="21">
        <v>6081.9013043942077</v>
      </c>
      <c r="D126" s="21">
        <v>9431.5400000000009</v>
      </c>
      <c r="E126" s="21">
        <v>10932.007614841743</v>
      </c>
      <c r="F126" s="21">
        <v>35067.713517057746</v>
      </c>
      <c r="Z126" s="4" t="s">
        <v>81</v>
      </c>
      <c r="AA126" s="26">
        <v>13345.501161417807</v>
      </c>
      <c r="AB126" s="26">
        <v>10009.125871063356</v>
      </c>
    </row>
    <row r="127" spans="1:28" ht="15.6" thickTop="1" thickBot="1" x14ac:dyDescent="0.35">
      <c r="A127" s="21" t="s">
        <v>198</v>
      </c>
      <c r="B127" s="21">
        <v>5784.0816825784968</v>
      </c>
      <c r="C127" s="21">
        <v>3769.6593712481358</v>
      </c>
      <c r="D127" s="21">
        <v>8295.3754079588762</v>
      </c>
      <c r="E127" s="21">
        <v>7673.2192124683115</v>
      </c>
      <c r="F127" s="21">
        <v>25522.335674253824</v>
      </c>
      <c r="Z127" s="4" t="s">
        <v>69</v>
      </c>
      <c r="AA127" s="26">
        <v>17873.838858344927</v>
      </c>
      <c r="AB127" s="26">
        <v>13405.379143758695</v>
      </c>
    </row>
    <row r="128" spans="1:28" ht="47.4" thickTop="1" thickBot="1" x14ac:dyDescent="0.9">
      <c r="A128" s="21" t="s">
        <v>111</v>
      </c>
      <c r="B128" s="21">
        <v>9382.1914392980307</v>
      </c>
      <c r="C128" s="21">
        <v>1770.541684931432</v>
      </c>
      <c r="D128" s="21">
        <v>9025.4700000000012</v>
      </c>
      <c r="E128" s="21">
        <v>4500.0164754659972</v>
      </c>
      <c r="F128" s="21">
        <v>24678.219599695458</v>
      </c>
      <c r="R128" s="34" t="s">
        <v>842</v>
      </c>
      <c r="Z128" s="4" t="s">
        <v>105</v>
      </c>
      <c r="AA128" s="26">
        <v>33037.119999999995</v>
      </c>
      <c r="AB128" s="26">
        <v>24777.839999999997</v>
      </c>
    </row>
    <row r="129" spans="1:28" ht="15.6" thickTop="1" thickBot="1" x14ac:dyDescent="0.35">
      <c r="A129" s="21" t="s">
        <v>130</v>
      </c>
      <c r="B129" s="21">
        <v>5882.35</v>
      </c>
      <c r="C129" s="21">
        <v>4940.2774263039946</v>
      </c>
      <c r="D129" s="21">
        <v>3428.4034889448749</v>
      </c>
      <c r="E129" s="21">
        <v>12605.551724714005</v>
      </c>
      <c r="F129" s="21">
        <v>26856.582639962875</v>
      </c>
      <c r="Z129" s="4" t="s">
        <v>134</v>
      </c>
      <c r="AA129" s="26">
        <v>25606.909605119654</v>
      </c>
      <c r="AB129" s="26">
        <v>19205.18220383974</v>
      </c>
    </row>
    <row r="130" spans="1:28" ht="15.6" thickTop="1" thickBot="1" x14ac:dyDescent="0.35">
      <c r="A130" s="21" t="s">
        <v>80</v>
      </c>
      <c r="B130" s="21">
        <v>14240.047960446977</v>
      </c>
      <c r="C130" s="21">
        <v>16702.692832677698</v>
      </c>
      <c r="D130" s="21">
        <v>13578.34</v>
      </c>
      <c r="E130" s="21">
        <v>7597.95542383664</v>
      </c>
      <c r="F130" s="21">
        <v>52119.036216961314</v>
      </c>
      <c r="R130" s="23" t="s">
        <v>843</v>
      </c>
      <c r="S130" s="23" t="s">
        <v>844</v>
      </c>
      <c r="T130" s="23" t="s">
        <v>845</v>
      </c>
      <c r="Z130" s="4" t="s">
        <v>94</v>
      </c>
      <c r="AA130" s="26">
        <v>33596.217345886354</v>
      </c>
      <c r="AB130" s="26">
        <v>25197.163009414766</v>
      </c>
    </row>
    <row r="131" spans="1:28" ht="15.6" thickTop="1" thickBot="1" x14ac:dyDescent="0.35">
      <c r="A131" s="21" t="s">
        <v>99</v>
      </c>
      <c r="B131" s="21">
        <v>3440.5</v>
      </c>
      <c r="C131" s="21">
        <v>11585.39</v>
      </c>
      <c r="D131" s="21">
        <v>11137.53</v>
      </c>
      <c r="E131" s="21">
        <v>7530.6</v>
      </c>
      <c r="F131" s="21">
        <v>33694.019999999997</v>
      </c>
      <c r="R131" s="26" t="s">
        <v>821</v>
      </c>
      <c r="S131" s="26" t="s">
        <v>826</v>
      </c>
      <c r="T131" s="26" t="s">
        <v>840</v>
      </c>
      <c r="Z131" s="4" t="s">
        <v>210</v>
      </c>
      <c r="AA131" s="26">
        <v>16477.45</v>
      </c>
      <c r="AB131" s="26">
        <v>12358.087500000001</v>
      </c>
    </row>
    <row r="132" spans="1:28" ht="15.6" thickTop="1" thickBot="1" x14ac:dyDescent="0.35">
      <c r="A132" s="21" t="s">
        <v>116</v>
      </c>
      <c r="B132" s="21">
        <v>4391.1854277960947</v>
      </c>
      <c r="C132" s="21">
        <v>8011.3492645193191</v>
      </c>
      <c r="D132" s="21">
        <v>11936.905658869866</v>
      </c>
      <c r="E132" s="21">
        <v>9545.32</v>
      </c>
      <c r="F132" s="21">
        <v>33884.760351185279</v>
      </c>
      <c r="R132" s="26">
        <v>5216392.0668601915</v>
      </c>
      <c r="S132" s="26">
        <v>5392105.7249999996</v>
      </c>
      <c r="T132" s="26">
        <v>106995.25</v>
      </c>
      <c r="Z132" s="4" t="s">
        <v>139</v>
      </c>
      <c r="AA132" s="26">
        <v>19679.694112552206</v>
      </c>
      <c r="AB132" s="26">
        <v>14759.770584414155</v>
      </c>
    </row>
    <row r="133" spans="1:28" ht="15.6" thickTop="1" thickBot="1" x14ac:dyDescent="0.35">
      <c r="A133" s="21" t="s">
        <v>201</v>
      </c>
      <c r="B133" s="21">
        <v>3568.23</v>
      </c>
      <c r="C133" s="21">
        <v>3104.04</v>
      </c>
      <c r="D133" s="21">
        <v>7766.2138512624406</v>
      </c>
      <c r="E133" s="21">
        <v>2288.7600000000002</v>
      </c>
      <c r="F133" s="21">
        <v>16727.243851262443</v>
      </c>
      <c r="Z133" s="4" t="s">
        <v>197</v>
      </c>
      <c r="AA133" s="26">
        <v>14813.83410076775</v>
      </c>
      <c r="AB133" s="26">
        <v>11110.375575575812</v>
      </c>
    </row>
    <row r="134" spans="1:28" ht="15.6" thickTop="1" thickBot="1" x14ac:dyDescent="0.35">
      <c r="A134" s="21" t="s">
        <v>192</v>
      </c>
      <c r="B134" s="21">
        <v>4341.2559590595138</v>
      </c>
      <c r="C134" s="21">
        <v>4127.2296196760599</v>
      </c>
      <c r="D134" s="21">
        <v>15024.36169296427</v>
      </c>
      <c r="E134" s="21">
        <v>730.13</v>
      </c>
      <c r="F134" s="21">
        <v>24222.977271699845</v>
      </c>
      <c r="R134">
        <f>GETPIVOTDATA("Emissions (tons)",$R$131)</f>
        <v>5216392.0668601915</v>
      </c>
      <c r="S134">
        <f>GETPIVOTDATA("Energy Consumption (kWh)",$S$131)</f>
        <v>5392105.7249999996</v>
      </c>
      <c r="T134">
        <f>GETPIVOTDATA("Waste (tons)",$T$131)</f>
        <v>106995.25</v>
      </c>
      <c r="Z134" s="4" t="s">
        <v>174</v>
      </c>
      <c r="AA134" s="26">
        <v>11611.930000000002</v>
      </c>
      <c r="AB134" s="26">
        <v>8708.947500000002</v>
      </c>
    </row>
    <row r="135" spans="1:28" ht="15.6" thickTop="1" thickBot="1" x14ac:dyDescent="0.35">
      <c r="A135" s="21" t="s">
        <v>112</v>
      </c>
      <c r="B135" s="21">
        <v>4038.18</v>
      </c>
      <c r="C135" s="21">
        <v>2885.0903607914911</v>
      </c>
      <c r="D135" s="21">
        <v>10485.171191318568</v>
      </c>
      <c r="E135" s="21">
        <v>10216.400000000001</v>
      </c>
      <c r="F135" s="21">
        <v>27624.841552110061</v>
      </c>
      <c r="Z135" s="4" t="s">
        <v>125</v>
      </c>
      <c r="AA135" s="26">
        <v>30286.802756955229</v>
      </c>
      <c r="AB135" s="26">
        <v>22715.10206771642</v>
      </c>
    </row>
    <row r="136" spans="1:28" ht="15.6" thickTop="1" thickBot="1" x14ac:dyDescent="0.35">
      <c r="A136" s="21" t="s">
        <v>157</v>
      </c>
      <c r="B136" s="21">
        <v>2703.0846778542059</v>
      </c>
      <c r="C136" s="21">
        <v>6162.2800000000007</v>
      </c>
      <c r="D136" s="21">
        <v>2103.88</v>
      </c>
      <c r="E136" s="21">
        <v>8539.0635155816435</v>
      </c>
      <c r="F136" s="21">
        <v>19508.308193435849</v>
      </c>
      <c r="Z136" s="4" t="s">
        <v>103</v>
      </c>
      <c r="AA136" s="26">
        <v>40076.75115883429</v>
      </c>
      <c r="AB136" s="26">
        <v>30057.563369125717</v>
      </c>
    </row>
    <row r="137" spans="1:28" ht="15.6" thickTop="1" thickBot="1" x14ac:dyDescent="0.35">
      <c r="A137" s="21" t="s">
        <v>43</v>
      </c>
      <c r="B137" s="21">
        <v>2741.92</v>
      </c>
      <c r="C137" s="21">
        <v>3530.62</v>
      </c>
      <c r="D137" s="21">
        <v>1312.78</v>
      </c>
      <c r="E137" s="21">
        <v>6859.9173019892241</v>
      </c>
      <c r="F137" s="21">
        <v>14445.237301989224</v>
      </c>
      <c r="Z137" s="4" t="s">
        <v>168</v>
      </c>
      <c r="AA137" s="26">
        <v>30188.240787548821</v>
      </c>
      <c r="AB137" s="26">
        <v>22641.180590661614</v>
      </c>
    </row>
    <row r="138" spans="1:28" ht="15.6" thickTop="1" thickBot="1" x14ac:dyDescent="0.35">
      <c r="A138" s="21" t="s">
        <v>44</v>
      </c>
      <c r="B138" s="21">
        <v>1746.518164009387</v>
      </c>
      <c r="C138" s="21">
        <v>1954.98</v>
      </c>
      <c r="D138" s="21">
        <v>8690.4776133505093</v>
      </c>
      <c r="E138" s="21">
        <v>3979.9386323197655</v>
      </c>
      <c r="F138" s="21">
        <v>16371.914409679661</v>
      </c>
      <c r="Z138" s="4" t="s">
        <v>65</v>
      </c>
      <c r="AA138" s="26">
        <v>26846.709953923826</v>
      </c>
      <c r="AB138" s="26">
        <v>20135.03246544287</v>
      </c>
    </row>
    <row r="139" spans="1:28" ht="15.6" thickTop="1" thickBot="1" x14ac:dyDescent="0.35">
      <c r="A139" s="21" t="s">
        <v>86</v>
      </c>
      <c r="B139" s="21">
        <v>6059.27</v>
      </c>
      <c r="C139" s="21">
        <v>4990.236603991123</v>
      </c>
      <c r="D139" s="21">
        <v>11620.354304315981</v>
      </c>
      <c r="E139" s="21">
        <v>2922.31</v>
      </c>
      <c r="F139" s="21">
        <v>25592.170908307107</v>
      </c>
      <c r="Z139" s="4" t="s">
        <v>36</v>
      </c>
      <c r="AA139" s="26">
        <v>24946.302460184954</v>
      </c>
      <c r="AB139" s="26">
        <v>18709.726845138714</v>
      </c>
    </row>
    <row r="140" spans="1:28" ht="15.6" thickTop="1" thickBot="1" x14ac:dyDescent="0.35">
      <c r="A140" s="21" t="s">
        <v>191</v>
      </c>
      <c r="B140" s="21">
        <v>3436.000754463274</v>
      </c>
      <c r="C140" s="21">
        <v>7126.4400000000005</v>
      </c>
      <c r="D140" s="21">
        <v>6328.92</v>
      </c>
      <c r="E140" s="21">
        <v>1197.675114727394</v>
      </c>
      <c r="F140" s="21">
        <v>18089.035869190669</v>
      </c>
      <c r="Z140" s="4" t="s">
        <v>203</v>
      </c>
      <c r="AA140" s="26">
        <v>29774.283840542535</v>
      </c>
      <c r="AB140" s="26">
        <v>22330.7128804069</v>
      </c>
    </row>
    <row r="141" spans="1:28" ht="15.6" thickTop="1" thickBot="1" x14ac:dyDescent="0.35">
      <c r="A141" s="21" t="s">
        <v>32</v>
      </c>
      <c r="B141" s="21"/>
      <c r="C141" s="21">
        <v>10041.09</v>
      </c>
      <c r="D141" s="21">
        <v>3902.42</v>
      </c>
      <c r="E141" s="21">
        <v>6714.59</v>
      </c>
      <c r="F141" s="21">
        <v>20658.099999999999</v>
      </c>
      <c r="Z141" s="4" t="s">
        <v>83</v>
      </c>
      <c r="AA141" s="26">
        <v>13101.665505476649</v>
      </c>
      <c r="AB141" s="26">
        <v>9826.2491291074875</v>
      </c>
    </row>
    <row r="142" spans="1:28" ht="15.6" thickTop="1" thickBot="1" x14ac:dyDescent="0.35">
      <c r="A142" s="21" t="s">
        <v>179</v>
      </c>
      <c r="B142" s="21">
        <v>4758.33</v>
      </c>
      <c r="C142" s="21">
        <v>13818.600000000002</v>
      </c>
      <c r="D142" s="21"/>
      <c r="E142" s="21">
        <v>15677.092724972706</v>
      </c>
      <c r="F142" s="21">
        <v>34254.022724972703</v>
      </c>
      <c r="Z142" s="4" t="s">
        <v>42</v>
      </c>
      <c r="AA142" s="26">
        <v>17592.559999999998</v>
      </c>
      <c r="AB142" s="26">
        <v>13194.419999999998</v>
      </c>
    </row>
    <row r="143" spans="1:28" ht="15.6" thickTop="1" thickBot="1" x14ac:dyDescent="0.35">
      <c r="A143" s="21" t="s">
        <v>39</v>
      </c>
      <c r="B143" s="21">
        <v>6916.0337600588418</v>
      </c>
      <c r="C143" s="21">
        <v>4912.2398338261828</v>
      </c>
      <c r="D143" s="21">
        <v>5616.58</v>
      </c>
      <c r="E143" s="21">
        <v>4180.7537842485308</v>
      </c>
      <c r="F143" s="21">
        <v>21625.607378133558</v>
      </c>
      <c r="Z143" s="4" t="s">
        <v>106</v>
      </c>
      <c r="AA143" s="26">
        <v>7979.64</v>
      </c>
      <c r="AB143" s="26">
        <v>5984.7300000000005</v>
      </c>
    </row>
    <row r="144" spans="1:28" ht="15.6" thickTop="1" thickBot="1" x14ac:dyDescent="0.35">
      <c r="A144" s="21" t="s">
        <v>162</v>
      </c>
      <c r="B144" s="21"/>
      <c r="C144" s="21">
        <v>2521.0743771691868</v>
      </c>
      <c r="D144" s="21"/>
      <c r="E144" s="21">
        <v>4459.9451945475621</v>
      </c>
      <c r="F144" s="21">
        <v>6981.0195717167489</v>
      </c>
      <c r="Z144" s="4" t="s">
        <v>137</v>
      </c>
      <c r="AA144" s="26">
        <v>30929.155255990019</v>
      </c>
      <c r="AB144" s="26">
        <v>23196.866441992515</v>
      </c>
    </row>
    <row r="145" spans="1:28" ht="15.6" thickTop="1" thickBot="1" x14ac:dyDescent="0.35">
      <c r="A145" s="21" t="s">
        <v>213</v>
      </c>
      <c r="B145" s="21">
        <v>11546.232204108197</v>
      </c>
      <c r="C145" s="21">
        <v>9465.84</v>
      </c>
      <c r="D145" s="21">
        <v>4605.45</v>
      </c>
      <c r="E145" s="21"/>
      <c r="F145" s="21">
        <v>25617.522204108198</v>
      </c>
      <c r="Z145" s="4" t="s">
        <v>85</v>
      </c>
      <c r="AA145" s="26">
        <v>24526.161541461981</v>
      </c>
      <c r="AB145" s="26">
        <v>18394.621156096488</v>
      </c>
    </row>
    <row r="146" spans="1:28" ht="15.6" thickTop="1" thickBot="1" x14ac:dyDescent="0.35">
      <c r="A146" s="21" t="s">
        <v>195</v>
      </c>
      <c r="B146" s="21">
        <v>4352.3</v>
      </c>
      <c r="C146" s="21">
        <v>6702.1064080780916</v>
      </c>
      <c r="D146" s="21">
        <v>2875.636449218403</v>
      </c>
      <c r="E146" s="21">
        <v>2571.4593089720479</v>
      </c>
      <c r="F146" s="21">
        <v>16501.502166268543</v>
      </c>
      <c r="Z146" s="4" t="s">
        <v>110</v>
      </c>
      <c r="AA146" s="26">
        <v>34945.329999999994</v>
      </c>
      <c r="AB146" s="26">
        <v>26208.997499999998</v>
      </c>
    </row>
    <row r="147" spans="1:28" ht="15.6" thickTop="1" thickBot="1" x14ac:dyDescent="0.35">
      <c r="A147" s="21" t="s">
        <v>128</v>
      </c>
      <c r="B147" s="21">
        <v>7618.3392422693641</v>
      </c>
      <c r="C147" s="21">
        <v>4779.9188802339304</v>
      </c>
      <c r="D147" s="21">
        <v>4785.2105709288599</v>
      </c>
      <c r="E147" s="21">
        <v>1684.41</v>
      </c>
      <c r="F147" s="21">
        <v>18867.878693432154</v>
      </c>
      <c r="Z147" s="4" t="s">
        <v>27</v>
      </c>
      <c r="AA147" s="26">
        <v>14269.477681047973</v>
      </c>
      <c r="AB147" s="26">
        <v>10702.108260785979</v>
      </c>
    </row>
    <row r="148" spans="1:28" ht="15.6" thickTop="1" thickBot="1" x14ac:dyDescent="0.35">
      <c r="A148" s="21" t="s">
        <v>104</v>
      </c>
      <c r="B148" s="21">
        <v>6959.16</v>
      </c>
      <c r="C148" s="21"/>
      <c r="D148" s="21">
        <v>1288.92</v>
      </c>
      <c r="E148" s="21">
        <v>3247.07</v>
      </c>
      <c r="F148" s="21">
        <v>11495.15</v>
      </c>
      <c r="Z148" s="4" t="s">
        <v>184</v>
      </c>
      <c r="AA148" s="26">
        <v>26041.653383734785</v>
      </c>
      <c r="AB148" s="26">
        <v>19531.24003780109</v>
      </c>
    </row>
    <row r="149" spans="1:28" ht="15.6" thickTop="1" thickBot="1" x14ac:dyDescent="0.35">
      <c r="A149" s="21" t="s">
        <v>118</v>
      </c>
      <c r="B149" s="21">
        <v>132.24</v>
      </c>
      <c r="C149" s="21">
        <v>8248.84</v>
      </c>
      <c r="D149" s="21">
        <v>11390.432253628362</v>
      </c>
      <c r="E149" s="21"/>
      <c r="F149" s="21">
        <v>19771.51225362836</v>
      </c>
      <c r="Z149" s="4" t="s">
        <v>202</v>
      </c>
      <c r="AA149" s="26">
        <v>23120.40114487772</v>
      </c>
      <c r="AB149" s="26">
        <v>17340.300858658291</v>
      </c>
    </row>
    <row r="150" spans="1:28" ht="15.6" thickTop="1" thickBot="1" x14ac:dyDescent="0.35">
      <c r="A150" s="21" t="s">
        <v>207</v>
      </c>
      <c r="B150" s="21">
        <v>14937.64351989339</v>
      </c>
      <c r="C150" s="21">
        <v>3935.94</v>
      </c>
      <c r="D150" s="21">
        <v>1976.5084540877529</v>
      </c>
      <c r="E150" s="21">
        <v>1954.05</v>
      </c>
      <c r="F150" s="21">
        <v>22804.141973981143</v>
      </c>
      <c r="Z150" s="4" t="s">
        <v>88</v>
      </c>
      <c r="AA150" s="26">
        <v>27894.887995895086</v>
      </c>
      <c r="AB150" s="26">
        <v>20921.165996921314</v>
      </c>
    </row>
    <row r="151" spans="1:28" ht="15.6" thickTop="1" thickBot="1" x14ac:dyDescent="0.35">
      <c r="A151" s="21" t="s">
        <v>193</v>
      </c>
      <c r="B151" s="21">
        <v>12285.186909304944</v>
      </c>
      <c r="C151" s="21">
        <v>4275.4214308496685</v>
      </c>
      <c r="D151" s="21">
        <v>13935.388205839561</v>
      </c>
      <c r="E151" s="21">
        <v>13452.897055580821</v>
      </c>
      <c r="F151" s="21">
        <v>43948.893601574993</v>
      </c>
      <c r="Z151" s="4" t="s">
        <v>158</v>
      </c>
      <c r="AA151" s="26">
        <v>10016.799999999999</v>
      </c>
      <c r="AB151" s="26">
        <v>7512.5999999999995</v>
      </c>
    </row>
    <row r="152" spans="1:28" ht="15.6" thickTop="1" thickBot="1" x14ac:dyDescent="0.35">
      <c r="A152" s="21" t="s">
        <v>124</v>
      </c>
      <c r="B152" s="21">
        <v>7335.13</v>
      </c>
      <c r="C152" s="21">
        <v>4112.0026645076023</v>
      </c>
      <c r="D152" s="21">
        <v>9388.6</v>
      </c>
      <c r="E152" s="21">
        <v>13152.602377402114</v>
      </c>
      <c r="F152" s="21">
        <v>33988.335041909719</v>
      </c>
      <c r="Z152" s="4" t="s">
        <v>136</v>
      </c>
      <c r="AA152" s="26">
        <v>26308.655254258207</v>
      </c>
      <c r="AB152" s="26">
        <v>19731.491440693655</v>
      </c>
    </row>
    <row r="153" spans="1:28" ht="15.6" thickTop="1" thickBot="1" x14ac:dyDescent="0.35">
      <c r="A153" s="21" t="s">
        <v>151</v>
      </c>
      <c r="B153" s="21">
        <v>4721.8100000000004</v>
      </c>
      <c r="C153" s="21">
        <v>2242.38</v>
      </c>
      <c r="D153" s="21">
        <v>7221.56</v>
      </c>
      <c r="E153" s="21">
        <v>6316.04</v>
      </c>
      <c r="F153" s="21">
        <v>20501.79</v>
      </c>
      <c r="Z153" s="4" t="s">
        <v>93</v>
      </c>
      <c r="AA153" s="26">
        <v>21438.883024842937</v>
      </c>
      <c r="AB153" s="26">
        <v>16079.162268632203</v>
      </c>
    </row>
    <row r="154" spans="1:28" ht="15.6" thickTop="1" thickBot="1" x14ac:dyDescent="0.35">
      <c r="A154" s="21" t="s">
        <v>200</v>
      </c>
      <c r="B154" s="21">
        <v>13336.858651454962</v>
      </c>
      <c r="C154" s="21"/>
      <c r="D154" s="21">
        <v>1941.5080332021289</v>
      </c>
      <c r="E154" s="21"/>
      <c r="F154" s="21">
        <v>15278.366684657092</v>
      </c>
      <c r="Z154" s="4" t="s">
        <v>129</v>
      </c>
      <c r="AA154" s="26">
        <v>41752.319598617425</v>
      </c>
      <c r="AB154" s="26">
        <v>31314.239698963069</v>
      </c>
    </row>
    <row r="155" spans="1:28" ht="15.6" thickTop="1" thickBot="1" x14ac:dyDescent="0.35">
      <c r="A155" s="21" t="s">
        <v>156</v>
      </c>
      <c r="B155" s="21">
        <v>3803.961674149617</v>
      </c>
      <c r="C155" s="21">
        <v>6487.4495420397852</v>
      </c>
      <c r="D155" s="21">
        <v>1366.745650248869</v>
      </c>
      <c r="E155" s="21">
        <v>17798.624359758862</v>
      </c>
      <c r="F155" s="21">
        <v>29456.781226197134</v>
      </c>
      <c r="Z155" s="4" t="s">
        <v>98</v>
      </c>
      <c r="AA155" s="26">
        <v>19523.170000000002</v>
      </c>
      <c r="AB155" s="26">
        <v>14642.377500000002</v>
      </c>
    </row>
    <row r="156" spans="1:28" ht="15.6" thickTop="1" thickBot="1" x14ac:dyDescent="0.35">
      <c r="A156" s="21" t="s">
        <v>113</v>
      </c>
      <c r="B156" s="21">
        <v>6450.4177871498832</v>
      </c>
      <c r="C156" s="21">
        <v>7701.50644565727</v>
      </c>
      <c r="D156" s="21"/>
      <c r="E156" s="21">
        <v>15044.720000000001</v>
      </c>
      <c r="F156" s="21">
        <v>29196.644232807153</v>
      </c>
      <c r="Z156" s="4" t="s">
        <v>60</v>
      </c>
      <c r="AA156" s="26">
        <v>14994.941497587839</v>
      </c>
      <c r="AB156" s="26">
        <v>11246.206123190879</v>
      </c>
    </row>
    <row r="157" spans="1:28" ht="15.6" thickTop="1" thickBot="1" x14ac:dyDescent="0.35">
      <c r="A157" s="21" t="s">
        <v>25</v>
      </c>
      <c r="B157" s="21">
        <v>8156.6465940811941</v>
      </c>
      <c r="C157" s="21">
        <v>5201.9375364429225</v>
      </c>
      <c r="D157" s="21">
        <v>15802.609999999999</v>
      </c>
      <c r="E157" s="21">
        <v>13695.99</v>
      </c>
      <c r="F157" s="21">
        <v>42857.184130524111</v>
      </c>
      <c r="Z157" s="4" t="s">
        <v>188</v>
      </c>
      <c r="AA157" s="26">
        <v>30007.06</v>
      </c>
      <c r="AB157" s="26">
        <v>22505.295000000002</v>
      </c>
    </row>
    <row r="158" spans="1:28" ht="15.6" thickTop="1" thickBot="1" x14ac:dyDescent="0.35">
      <c r="A158" s="21" t="s">
        <v>177</v>
      </c>
      <c r="B158" s="21">
        <v>5003.3655328028626</v>
      </c>
      <c r="C158" s="21">
        <v>8558.64</v>
      </c>
      <c r="D158" s="21">
        <v>4448.1899999999996</v>
      </c>
      <c r="E158" s="21">
        <v>8682.2192309890197</v>
      </c>
      <c r="F158" s="21">
        <v>26692.41476379188</v>
      </c>
      <c r="Z158" s="4" t="s">
        <v>190</v>
      </c>
      <c r="AA158" s="26">
        <v>28433.41320961879</v>
      </c>
      <c r="AB158" s="26">
        <v>21325.05990721409</v>
      </c>
    </row>
    <row r="159" spans="1:28" ht="15.6" thickTop="1" thickBot="1" x14ac:dyDescent="0.35">
      <c r="A159" s="21" t="s">
        <v>142</v>
      </c>
      <c r="B159" s="21">
        <v>12125.26</v>
      </c>
      <c r="C159" s="21">
        <v>8000.091091593843</v>
      </c>
      <c r="D159" s="21">
        <v>5343.0830336414992</v>
      </c>
      <c r="E159" s="21">
        <v>5933.8627704120963</v>
      </c>
      <c r="F159" s="21">
        <v>31402.296895647436</v>
      </c>
      <c r="Z159" s="4" t="s">
        <v>64</v>
      </c>
      <c r="AA159" s="26">
        <v>39121.24</v>
      </c>
      <c r="AB159" s="26">
        <v>29340.93</v>
      </c>
    </row>
    <row r="160" spans="1:28" ht="15.6" thickTop="1" thickBot="1" x14ac:dyDescent="0.35">
      <c r="A160" s="21" t="s">
        <v>140</v>
      </c>
      <c r="B160" s="21">
        <v>5933.92</v>
      </c>
      <c r="C160" s="21">
        <v>9016.2399790026393</v>
      </c>
      <c r="D160" s="21">
        <v>9372.8294921557608</v>
      </c>
      <c r="E160" s="21">
        <v>10771.083282933228</v>
      </c>
      <c r="F160" s="21">
        <v>35094.072754091627</v>
      </c>
      <c r="Z160" s="4" t="s">
        <v>97</v>
      </c>
      <c r="AA160" s="26">
        <v>21655.9</v>
      </c>
      <c r="AB160" s="26">
        <v>16241.925000000001</v>
      </c>
    </row>
    <row r="161" spans="1:28" ht="15.6" thickTop="1" thickBot="1" x14ac:dyDescent="0.35">
      <c r="A161" s="21" t="s">
        <v>161</v>
      </c>
      <c r="B161" s="21">
        <v>7707.9383948909281</v>
      </c>
      <c r="C161" s="21">
        <v>13431.467277698834</v>
      </c>
      <c r="D161" s="21">
        <v>1277.2953508013491</v>
      </c>
      <c r="E161" s="21">
        <v>7353.13</v>
      </c>
      <c r="F161" s="21">
        <v>29769.831023391111</v>
      </c>
      <c r="Z161" s="4" t="s">
        <v>26</v>
      </c>
      <c r="AA161" s="26">
        <v>18490.034312726555</v>
      </c>
      <c r="AB161" s="26">
        <v>13867.525734544917</v>
      </c>
    </row>
    <row r="162" spans="1:28" ht="15.6" thickTop="1" thickBot="1" x14ac:dyDescent="0.35">
      <c r="A162" s="21" t="s">
        <v>21</v>
      </c>
      <c r="B162" s="21">
        <v>3361.824628484268</v>
      </c>
      <c r="C162" s="21">
        <v>11102.07</v>
      </c>
      <c r="D162" s="21">
        <v>4138.535449121583</v>
      </c>
      <c r="E162" s="21">
        <v>6002.6789235455635</v>
      </c>
      <c r="F162" s="21">
        <v>24605.109001151417</v>
      </c>
      <c r="Z162" s="4" t="s">
        <v>206</v>
      </c>
      <c r="AA162" s="26">
        <v>22402.92689601997</v>
      </c>
      <c r="AB162" s="26">
        <v>16802.195172014977</v>
      </c>
    </row>
    <row r="163" spans="1:28" ht="15.6" thickTop="1" thickBot="1" x14ac:dyDescent="0.35">
      <c r="A163" s="21" t="s">
        <v>155</v>
      </c>
      <c r="B163" s="21">
        <v>2556.839490768325</v>
      </c>
      <c r="C163" s="21">
        <v>7187.91</v>
      </c>
      <c r="D163" s="21">
        <v>6023.4167839176562</v>
      </c>
      <c r="E163" s="21">
        <v>2223.750731939338</v>
      </c>
      <c r="F163" s="21">
        <v>17991.917006625317</v>
      </c>
      <c r="Z163" s="4" t="s">
        <v>135</v>
      </c>
      <c r="AA163" s="26">
        <v>16763.38</v>
      </c>
      <c r="AB163" s="26">
        <v>12572.535</v>
      </c>
    </row>
    <row r="164" spans="1:28" ht="15.6" thickTop="1" thickBot="1" x14ac:dyDescent="0.35">
      <c r="A164" s="21" t="s">
        <v>204</v>
      </c>
      <c r="B164" s="21">
        <v>380.59776871331269</v>
      </c>
      <c r="C164" s="21">
        <v>7198.2456876458218</v>
      </c>
      <c r="D164" s="21">
        <v>9383.4836893130741</v>
      </c>
      <c r="E164" s="21">
        <v>3199.7601612137232</v>
      </c>
      <c r="F164" s="21">
        <v>20162.087306885929</v>
      </c>
      <c r="Z164" s="4" t="s">
        <v>100</v>
      </c>
      <c r="AA164" s="26">
        <v>34841.198123789305</v>
      </c>
      <c r="AB164" s="26">
        <v>26130.898592841979</v>
      </c>
    </row>
    <row r="165" spans="1:28" ht="15.6" thickTop="1" thickBot="1" x14ac:dyDescent="0.35">
      <c r="A165" s="21" t="s">
        <v>89</v>
      </c>
      <c r="B165" s="21">
        <v>16455.307705562878</v>
      </c>
      <c r="C165" s="21">
        <v>9291.9032849334435</v>
      </c>
      <c r="D165" s="21">
        <v>7339.5245236865976</v>
      </c>
      <c r="E165" s="21"/>
      <c r="F165" s="21">
        <v>33086.735514182918</v>
      </c>
      <c r="Z165" s="4" t="s">
        <v>143</v>
      </c>
      <c r="AA165" s="26">
        <v>27850.980921316379</v>
      </c>
      <c r="AB165" s="26">
        <v>20888.235690987283</v>
      </c>
    </row>
    <row r="166" spans="1:28" ht="15.6" thickTop="1" thickBot="1" x14ac:dyDescent="0.35">
      <c r="A166" s="21" t="s">
        <v>74</v>
      </c>
      <c r="B166" s="21">
        <v>11051.951107323597</v>
      </c>
      <c r="C166" s="21">
        <v>10100.096096615573</v>
      </c>
      <c r="D166" s="21">
        <v>12118.4</v>
      </c>
      <c r="E166" s="21">
        <v>2805.55</v>
      </c>
      <c r="F166" s="21">
        <v>36075.997203939172</v>
      </c>
      <c r="Z166" s="4" t="s">
        <v>75</v>
      </c>
      <c r="AA166" s="26">
        <v>30136.746269255709</v>
      </c>
      <c r="AB166" s="26">
        <v>22602.559701941784</v>
      </c>
    </row>
    <row r="167" spans="1:28" ht="15.6" thickTop="1" thickBot="1" x14ac:dyDescent="0.35">
      <c r="A167" s="21" t="s">
        <v>220</v>
      </c>
      <c r="B167" s="21"/>
      <c r="C167" s="21"/>
      <c r="D167" s="21">
        <v>1666.98</v>
      </c>
      <c r="E167" s="21">
        <v>3960.689579780842</v>
      </c>
      <c r="F167" s="21">
        <v>5627.6695797808425</v>
      </c>
      <c r="Z167" s="4" t="s">
        <v>114</v>
      </c>
      <c r="AA167" s="26">
        <v>15772.52</v>
      </c>
      <c r="AB167" s="26">
        <v>11829.39</v>
      </c>
    </row>
    <row r="168" spans="1:28" ht="15.6" thickTop="1" thickBot="1" x14ac:dyDescent="0.35">
      <c r="A168" s="21" t="s">
        <v>145</v>
      </c>
      <c r="B168" s="21">
        <v>7887.1399999999994</v>
      </c>
      <c r="C168" s="21">
        <v>538.5</v>
      </c>
      <c r="D168" s="21"/>
      <c r="E168" s="21">
        <v>3690.63</v>
      </c>
      <c r="F168" s="21">
        <v>12116.27</v>
      </c>
      <c r="Z168" s="4" t="s">
        <v>73</v>
      </c>
      <c r="AA168" s="26">
        <v>29533.11871258881</v>
      </c>
      <c r="AB168" s="26">
        <v>22149.839034441608</v>
      </c>
    </row>
    <row r="169" spans="1:28" ht="15.6" thickTop="1" thickBot="1" x14ac:dyDescent="0.35">
      <c r="A169" s="21" t="s">
        <v>214</v>
      </c>
      <c r="B169" s="21">
        <v>12618.98</v>
      </c>
      <c r="C169" s="21">
        <v>7330.6157750144066</v>
      </c>
      <c r="D169" s="21">
        <v>11285.945054914468</v>
      </c>
      <c r="E169" s="21"/>
      <c r="F169" s="21">
        <v>31235.540829928876</v>
      </c>
      <c r="Z169" s="4" t="s">
        <v>51</v>
      </c>
      <c r="AA169" s="26">
        <v>17733.751299061725</v>
      </c>
      <c r="AB169" s="26">
        <v>13300.313474296294</v>
      </c>
    </row>
    <row r="170" spans="1:28" ht="15.6" thickTop="1" thickBot="1" x14ac:dyDescent="0.35">
      <c r="A170" s="21" t="s">
        <v>40</v>
      </c>
      <c r="B170" s="21">
        <v>3424.5644231612659</v>
      </c>
      <c r="C170" s="21">
        <v>8398.865007896311</v>
      </c>
      <c r="D170" s="21">
        <v>2094.9969198553645</v>
      </c>
      <c r="E170" s="21">
        <v>11595.917669999426</v>
      </c>
      <c r="F170" s="21">
        <v>25514.344020912366</v>
      </c>
      <c r="Z170" s="4" t="s">
        <v>6</v>
      </c>
      <c r="AA170" s="26">
        <v>26319.293927729741</v>
      </c>
      <c r="AB170" s="26">
        <v>19739.470445797306</v>
      </c>
    </row>
    <row r="171" spans="1:28" ht="15.6" thickTop="1" thickBot="1" x14ac:dyDescent="0.35">
      <c r="A171" s="21" t="s">
        <v>131</v>
      </c>
      <c r="B171" s="21">
        <v>1334.36</v>
      </c>
      <c r="C171" s="21">
        <v>1447.34</v>
      </c>
      <c r="D171" s="21">
        <v>785.84108287331867</v>
      </c>
      <c r="E171" s="21">
        <v>9653.9738850410831</v>
      </c>
      <c r="F171" s="21">
        <v>13221.514967914401</v>
      </c>
      <c r="Z171" s="4" t="s">
        <v>121</v>
      </c>
      <c r="AA171" s="26">
        <v>33047.633920155335</v>
      </c>
      <c r="AB171" s="26">
        <v>24785.725440116501</v>
      </c>
    </row>
    <row r="172" spans="1:28" ht="15.6" thickTop="1" thickBot="1" x14ac:dyDescent="0.35">
      <c r="A172" s="21" t="s">
        <v>147</v>
      </c>
      <c r="B172" s="21">
        <v>8045.8357569818727</v>
      </c>
      <c r="C172" s="21">
        <v>1573</v>
      </c>
      <c r="D172" s="21">
        <v>10168.906155399483</v>
      </c>
      <c r="E172" s="21">
        <v>2956.74</v>
      </c>
      <c r="F172" s="21">
        <v>22744.481912381358</v>
      </c>
      <c r="Z172" s="4" t="s">
        <v>20</v>
      </c>
      <c r="AA172" s="26">
        <v>39363.506078310129</v>
      </c>
      <c r="AB172" s="26">
        <v>29522.629558732595</v>
      </c>
    </row>
    <row r="173" spans="1:28" ht="15.6" thickTop="1" thickBot="1" x14ac:dyDescent="0.35">
      <c r="A173" s="21" t="s">
        <v>148</v>
      </c>
      <c r="B173" s="21"/>
      <c r="C173" s="21">
        <v>2252.39</v>
      </c>
      <c r="D173" s="21">
        <v>6369.94</v>
      </c>
      <c r="E173" s="21">
        <v>4610.0857618355058</v>
      </c>
      <c r="F173" s="21">
        <v>13232.415761835506</v>
      </c>
      <c r="Z173" s="4" t="s">
        <v>46</v>
      </c>
      <c r="AA173" s="26">
        <v>13121.280000000002</v>
      </c>
      <c r="AB173" s="26">
        <v>9840.9600000000028</v>
      </c>
    </row>
    <row r="174" spans="1:28" ht="15.6" thickTop="1" thickBot="1" x14ac:dyDescent="0.35">
      <c r="A174" s="21" t="s">
        <v>171</v>
      </c>
      <c r="B174" s="21">
        <v>9265.4037392267819</v>
      </c>
      <c r="C174" s="21">
        <v>7627.4500000000007</v>
      </c>
      <c r="D174" s="21">
        <v>17181.34</v>
      </c>
      <c r="E174" s="21">
        <v>1655.776797590855</v>
      </c>
      <c r="F174" s="21">
        <v>35729.970536817644</v>
      </c>
      <c r="Z174" s="4" t="s">
        <v>120</v>
      </c>
      <c r="AA174" s="26">
        <v>26784.067837701794</v>
      </c>
      <c r="AB174" s="26">
        <v>20088.050878276346</v>
      </c>
    </row>
    <row r="175" spans="1:28" ht="15.6" thickTop="1" thickBot="1" x14ac:dyDescent="0.35">
      <c r="A175" s="21" t="s">
        <v>150</v>
      </c>
      <c r="B175" s="21">
        <v>3951</v>
      </c>
      <c r="C175" s="21">
        <v>4401.22</v>
      </c>
      <c r="D175" s="21">
        <v>19922.350091463497</v>
      </c>
      <c r="E175" s="21">
        <v>7249.8269439961878</v>
      </c>
      <c r="F175" s="21">
        <v>35524.397035459682</v>
      </c>
      <c r="Z175" s="4" t="s">
        <v>59</v>
      </c>
      <c r="AA175" s="26">
        <v>11973.05</v>
      </c>
      <c r="AB175" s="26">
        <v>8979.7874999999985</v>
      </c>
    </row>
    <row r="176" spans="1:28" ht="15.6" thickTop="1" thickBot="1" x14ac:dyDescent="0.35">
      <c r="A176" s="21" t="s">
        <v>66</v>
      </c>
      <c r="B176" s="21">
        <v>6281.04</v>
      </c>
      <c r="C176" s="21"/>
      <c r="D176" s="21">
        <v>12659.064421735284</v>
      </c>
      <c r="E176" s="21">
        <v>15010.570578122923</v>
      </c>
      <c r="F176" s="21">
        <v>33950.674999858209</v>
      </c>
      <c r="Z176" s="4" t="s">
        <v>208</v>
      </c>
      <c r="AA176" s="26">
        <v>24717.490604749681</v>
      </c>
      <c r="AB176" s="26">
        <v>18538.117953562261</v>
      </c>
    </row>
    <row r="177" spans="1:28" ht="15.6" thickTop="1" thickBot="1" x14ac:dyDescent="0.35">
      <c r="A177" s="21" t="s">
        <v>55</v>
      </c>
      <c r="B177" s="21">
        <v>2311.5500000000002</v>
      </c>
      <c r="C177" s="21">
        <v>18436.918337032141</v>
      </c>
      <c r="D177" s="21">
        <v>12534.578490050731</v>
      </c>
      <c r="E177" s="21">
        <v>7008.4252020344156</v>
      </c>
      <c r="F177" s="21">
        <v>40291.472029117285</v>
      </c>
      <c r="Z177" s="4" t="s">
        <v>149</v>
      </c>
      <c r="AA177" s="26">
        <v>26676.388287329108</v>
      </c>
      <c r="AB177" s="26">
        <v>20007.291215496829</v>
      </c>
    </row>
    <row r="178" spans="1:28" ht="15.6" thickTop="1" thickBot="1" x14ac:dyDescent="0.35">
      <c r="A178" s="21" t="s">
        <v>122</v>
      </c>
      <c r="B178" s="21">
        <v>11698.620309137812</v>
      </c>
      <c r="C178" s="21">
        <v>6556.5771306010411</v>
      </c>
      <c r="D178" s="21">
        <v>22230.743067892075</v>
      </c>
      <c r="E178" s="21">
        <v>12575.448881975513</v>
      </c>
      <c r="F178" s="21">
        <v>53061.389389606447</v>
      </c>
      <c r="Z178" s="4" t="s">
        <v>153</v>
      </c>
      <c r="AA178" s="26">
        <v>25908.51260745668</v>
      </c>
      <c r="AB178" s="26">
        <v>19431.38445559251</v>
      </c>
    </row>
    <row r="179" spans="1:28" ht="15.6" thickTop="1" thickBot="1" x14ac:dyDescent="0.35">
      <c r="A179" s="21" t="s">
        <v>52</v>
      </c>
      <c r="B179" s="21">
        <v>10996.726152167546</v>
      </c>
      <c r="C179" s="21">
        <v>9368.23</v>
      </c>
      <c r="D179" s="21">
        <v>15767.240754689356</v>
      </c>
      <c r="E179" s="21">
        <v>10385.649580572959</v>
      </c>
      <c r="F179" s="21">
        <v>46517.846487429859</v>
      </c>
      <c r="Z179" s="4" t="s">
        <v>68</v>
      </c>
      <c r="AA179" s="26">
        <v>31101.473553158175</v>
      </c>
      <c r="AB179" s="26">
        <v>23326.105164868633</v>
      </c>
    </row>
    <row r="180" spans="1:28" ht="15.6" thickTop="1" thickBot="1" x14ac:dyDescent="0.35">
      <c r="A180" s="21" t="s">
        <v>92</v>
      </c>
      <c r="B180" s="21">
        <v>7569.9468548788191</v>
      </c>
      <c r="C180" s="21">
        <v>4327.93</v>
      </c>
      <c r="D180" s="21">
        <v>6303.8600000000006</v>
      </c>
      <c r="E180" s="21">
        <v>3153.3403973290042</v>
      </c>
      <c r="F180" s="21">
        <v>21355.077252207826</v>
      </c>
      <c r="Z180" s="4" t="s">
        <v>181</v>
      </c>
      <c r="AA180" s="26">
        <v>25014.471437969838</v>
      </c>
      <c r="AB180" s="26">
        <v>18760.853578477378</v>
      </c>
    </row>
    <row r="181" spans="1:28" ht="15.6" thickTop="1" thickBot="1" x14ac:dyDescent="0.35">
      <c r="A181" s="21" t="s">
        <v>163</v>
      </c>
      <c r="B181" s="21">
        <v>4496.3999999999996</v>
      </c>
      <c r="C181" s="21">
        <v>9535.9973521917291</v>
      </c>
      <c r="D181" s="21">
        <v>5657.96</v>
      </c>
      <c r="E181" s="21">
        <v>6420.52</v>
      </c>
      <c r="F181" s="21">
        <v>26110.877352191728</v>
      </c>
      <c r="Z181" s="4" t="s">
        <v>115</v>
      </c>
      <c r="AA181" s="26">
        <v>18394.515868538118</v>
      </c>
      <c r="AB181" s="26">
        <v>13795.886901403588</v>
      </c>
    </row>
    <row r="182" spans="1:28" ht="15.6" thickTop="1" thickBot="1" x14ac:dyDescent="0.35">
      <c r="A182" s="21" t="s">
        <v>187</v>
      </c>
      <c r="B182" s="21"/>
      <c r="C182" s="21">
        <v>1935.29569129775</v>
      </c>
      <c r="D182" s="21"/>
      <c r="E182" s="21">
        <v>1054.75</v>
      </c>
      <c r="F182" s="21">
        <v>2990.0456912977497</v>
      </c>
      <c r="Z182" s="4" t="s">
        <v>53</v>
      </c>
      <c r="AA182" s="26">
        <v>26593.189281297276</v>
      </c>
      <c r="AB182" s="26">
        <v>19944.891960972956</v>
      </c>
    </row>
    <row r="183" spans="1:28" ht="15.6" thickTop="1" thickBot="1" x14ac:dyDescent="0.35">
      <c r="A183" s="21" t="s">
        <v>219</v>
      </c>
      <c r="B183" s="21">
        <v>11550.259999999998</v>
      </c>
      <c r="C183" s="21">
        <v>4684.57</v>
      </c>
      <c r="D183" s="21">
        <v>7676.45</v>
      </c>
      <c r="E183" s="21">
        <v>3959.46</v>
      </c>
      <c r="F183" s="21">
        <v>27870.739999999998</v>
      </c>
      <c r="Z183" s="4" t="s">
        <v>33</v>
      </c>
      <c r="AA183" s="26">
        <v>34716.577050622938</v>
      </c>
      <c r="AB183" s="26">
        <v>26037.432787967206</v>
      </c>
    </row>
    <row r="184" spans="1:28" ht="15.6" thickTop="1" thickBot="1" x14ac:dyDescent="0.35">
      <c r="A184" s="21" t="s">
        <v>216</v>
      </c>
      <c r="B184" s="21"/>
      <c r="C184" s="21">
        <v>7519.6937725191638</v>
      </c>
      <c r="D184" s="21">
        <v>2653.12</v>
      </c>
      <c r="E184" s="21">
        <v>2792.22</v>
      </c>
      <c r="F184" s="21">
        <v>12965.033772519162</v>
      </c>
      <c r="Z184" s="4" t="s">
        <v>169</v>
      </c>
      <c r="AA184" s="26">
        <v>17849.88</v>
      </c>
      <c r="AB184" s="26">
        <v>13387.41</v>
      </c>
    </row>
    <row r="185" spans="1:28" ht="15.6" thickTop="1" thickBot="1" x14ac:dyDescent="0.35">
      <c r="A185" s="21" t="s">
        <v>70</v>
      </c>
      <c r="B185" s="21">
        <v>8604.2372300950465</v>
      </c>
      <c r="C185" s="21">
        <v>16166.82</v>
      </c>
      <c r="D185" s="21">
        <v>2624.1155230643794</v>
      </c>
      <c r="E185" s="21">
        <v>2408.38</v>
      </c>
      <c r="F185" s="21">
        <v>29803.552753159423</v>
      </c>
      <c r="Z185" s="4" t="s">
        <v>62</v>
      </c>
      <c r="AA185" s="26">
        <v>29096.196386182186</v>
      </c>
      <c r="AB185" s="26">
        <v>21822.147289636639</v>
      </c>
    </row>
    <row r="186" spans="1:28" ht="15.6" thickTop="1" thickBot="1" x14ac:dyDescent="0.35">
      <c r="A186" s="21" t="s">
        <v>57</v>
      </c>
      <c r="B186" s="21">
        <v>6607.2589230849944</v>
      </c>
      <c r="C186" s="21">
        <v>5322.7438171723534</v>
      </c>
      <c r="D186" s="21">
        <v>2196.56</v>
      </c>
      <c r="E186" s="21">
        <v>6009.92</v>
      </c>
      <c r="F186" s="21">
        <v>20136.482740257346</v>
      </c>
      <c r="Z186" s="4" t="s">
        <v>31</v>
      </c>
      <c r="AA186" s="26">
        <v>22802.909651031227</v>
      </c>
      <c r="AB186" s="26">
        <v>17102.182238273421</v>
      </c>
    </row>
    <row r="187" spans="1:28" ht="15.6" thickTop="1" thickBot="1" x14ac:dyDescent="0.35">
      <c r="A187" s="21" t="s">
        <v>132</v>
      </c>
      <c r="B187" s="21">
        <v>14681.075593491838</v>
      </c>
      <c r="C187" s="21">
        <v>7011.9400000000005</v>
      </c>
      <c r="D187" s="21">
        <v>126.6</v>
      </c>
      <c r="E187" s="21">
        <v>9734.4399999999987</v>
      </c>
      <c r="F187" s="21">
        <v>31554.055593491834</v>
      </c>
      <c r="Z187" s="4" t="s">
        <v>211</v>
      </c>
      <c r="AA187" s="26">
        <v>27064.872612084848</v>
      </c>
      <c r="AB187" s="26">
        <v>20298.654459063637</v>
      </c>
    </row>
    <row r="188" spans="1:28" ht="15.6" thickTop="1" thickBot="1" x14ac:dyDescent="0.35">
      <c r="A188" s="21" t="s">
        <v>108</v>
      </c>
      <c r="B188" s="21">
        <v>9294.5507904089209</v>
      </c>
      <c r="C188" s="21">
        <v>16085.41025939477</v>
      </c>
      <c r="D188" s="21"/>
      <c r="E188" s="21">
        <v>3140.95</v>
      </c>
      <c r="F188" s="21">
        <v>28520.911049803693</v>
      </c>
      <c r="Z188" s="4" t="s">
        <v>18</v>
      </c>
      <c r="AA188" s="26">
        <v>43865.771390547372</v>
      </c>
      <c r="AB188" s="26">
        <v>32899.328542910531</v>
      </c>
    </row>
    <row r="189" spans="1:28" ht="15.6" thickTop="1" thickBot="1" x14ac:dyDescent="0.35">
      <c r="A189" s="21" t="s">
        <v>172</v>
      </c>
      <c r="B189" s="21">
        <v>5226.8629734044825</v>
      </c>
      <c r="C189" s="21">
        <v>6033.16</v>
      </c>
      <c r="D189" s="21">
        <v>7373.0718916883998</v>
      </c>
      <c r="E189" s="21">
        <v>7660.0740801346474</v>
      </c>
      <c r="F189" s="21">
        <v>26293.168945227531</v>
      </c>
      <c r="Z189" s="4" t="s">
        <v>16</v>
      </c>
      <c r="AA189" s="26">
        <v>32587.406880698698</v>
      </c>
      <c r="AB189" s="26">
        <v>24440.555160524025</v>
      </c>
    </row>
    <row r="190" spans="1:28" ht="15.6" thickTop="1" thickBot="1" x14ac:dyDescent="0.35">
      <c r="A190" s="21" t="s">
        <v>77</v>
      </c>
      <c r="B190" s="21">
        <v>6389.1443392622741</v>
      </c>
      <c r="C190" s="21">
        <v>3665.9483258017681</v>
      </c>
      <c r="D190" s="21">
        <v>4031.311754508964</v>
      </c>
      <c r="E190" s="21">
        <v>7084.3816330592808</v>
      </c>
      <c r="F190" s="21">
        <v>21170.786052632287</v>
      </c>
      <c r="Z190" s="4" t="s">
        <v>101</v>
      </c>
      <c r="AA190" s="26">
        <v>39474.630106998462</v>
      </c>
      <c r="AB190" s="26">
        <v>29605.972580248846</v>
      </c>
    </row>
    <row r="191" spans="1:28" ht="15.6" thickTop="1" thickBot="1" x14ac:dyDescent="0.35">
      <c r="A191" s="21" t="s">
        <v>199</v>
      </c>
      <c r="B191" s="21">
        <v>3023.57</v>
      </c>
      <c r="C191" s="21">
        <v>2461.888540854221</v>
      </c>
      <c r="D191" s="21">
        <v>9110.41</v>
      </c>
      <c r="E191" s="21">
        <v>3354.34</v>
      </c>
      <c r="F191" s="21">
        <v>17950.208540854219</v>
      </c>
      <c r="Z191" s="4" t="s">
        <v>166</v>
      </c>
      <c r="AA191" s="26">
        <v>18991.831781495301</v>
      </c>
      <c r="AB191" s="26">
        <v>14243.873836121475</v>
      </c>
    </row>
    <row r="192" spans="1:28" ht="15.6" thickTop="1" thickBot="1" x14ac:dyDescent="0.35">
      <c r="A192" s="21" t="s">
        <v>217</v>
      </c>
      <c r="B192" s="21">
        <v>4828.6000524431611</v>
      </c>
      <c r="C192" s="21">
        <v>6630.12</v>
      </c>
      <c r="D192" s="21">
        <v>2192.19</v>
      </c>
      <c r="E192" s="21">
        <v>10142.6</v>
      </c>
      <c r="F192" s="21">
        <v>23793.510052443162</v>
      </c>
      <c r="Z192" s="4" t="s">
        <v>186</v>
      </c>
      <c r="AA192" s="26">
        <v>28992.05402643323</v>
      </c>
      <c r="AB192" s="26">
        <v>21744.040519824921</v>
      </c>
    </row>
    <row r="193" spans="1:28" ht="15.6" thickTop="1" thickBot="1" x14ac:dyDescent="0.35">
      <c r="A193" s="21" t="s">
        <v>212</v>
      </c>
      <c r="B193" s="21">
        <v>1054.48</v>
      </c>
      <c r="C193" s="21">
        <v>13196.609999999999</v>
      </c>
      <c r="D193" s="21">
        <v>3681.4323321997458</v>
      </c>
      <c r="E193" s="21"/>
      <c r="F193" s="21">
        <v>17932.522332199744</v>
      </c>
      <c r="Z193" s="4" t="s">
        <v>176</v>
      </c>
      <c r="AA193" s="26">
        <v>9245.594884007056</v>
      </c>
      <c r="AB193" s="26">
        <v>6934.196163005292</v>
      </c>
    </row>
    <row r="194" spans="1:28" ht="15.6" thickTop="1" thickBot="1" x14ac:dyDescent="0.35">
      <c r="A194" s="21" t="s">
        <v>67</v>
      </c>
      <c r="B194" s="21">
        <v>19622.349999999999</v>
      </c>
      <c r="C194" s="21">
        <v>9855.2199999999993</v>
      </c>
      <c r="D194" s="21">
        <v>6931.86</v>
      </c>
      <c r="E194" s="21">
        <v>2648.72</v>
      </c>
      <c r="F194" s="21">
        <v>39058.15</v>
      </c>
      <c r="Z194" s="4" t="s">
        <v>178</v>
      </c>
      <c r="AA194" s="26">
        <v>27585.339060392711</v>
      </c>
      <c r="AB194" s="26">
        <v>20689.004295294533</v>
      </c>
    </row>
    <row r="195" spans="1:28" ht="15.6" thickTop="1" thickBot="1" x14ac:dyDescent="0.35">
      <c r="A195" s="21" t="s">
        <v>78</v>
      </c>
      <c r="B195" s="21"/>
      <c r="C195" s="21">
        <v>11155.480000000001</v>
      </c>
      <c r="D195" s="21">
        <v>6469.99</v>
      </c>
      <c r="E195" s="21">
        <v>2353.8000000000002</v>
      </c>
      <c r="F195" s="21">
        <v>19979.27</v>
      </c>
      <c r="Z195" s="4" t="s">
        <v>164</v>
      </c>
      <c r="AA195" s="26">
        <v>33754.107781058781</v>
      </c>
      <c r="AB195" s="26">
        <v>25315.580835794084</v>
      </c>
    </row>
    <row r="196" spans="1:28" ht="15.6" thickTop="1" thickBot="1" x14ac:dyDescent="0.35">
      <c r="A196" s="21" t="s">
        <v>152</v>
      </c>
      <c r="B196" s="21">
        <v>13019.412777413338</v>
      </c>
      <c r="C196" s="21">
        <v>3328.72</v>
      </c>
      <c r="D196" s="21">
        <v>6650.53</v>
      </c>
      <c r="E196" s="21">
        <v>4097.4400000000005</v>
      </c>
      <c r="F196" s="21">
        <v>27096.10277741334</v>
      </c>
      <c r="Z196" s="4" t="s">
        <v>138</v>
      </c>
      <c r="AA196" s="26">
        <v>21710.566241586137</v>
      </c>
      <c r="AB196" s="26">
        <v>16282.924681189603</v>
      </c>
    </row>
    <row r="197" spans="1:28" ht="15.6" thickTop="1" thickBot="1" x14ac:dyDescent="0.35">
      <c r="A197" s="21" t="s">
        <v>87</v>
      </c>
      <c r="B197" s="21">
        <v>14708.75702393139</v>
      </c>
      <c r="C197" s="21">
        <v>4563.1180218760719</v>
      </c>
      <c r="D197" s="21">
        <v>8701.5531147191687</v>
      </c>
      <c r="E197" s="21">
        <v>13057.060279972453</v>
      </c>
      <c r="F197" s="21">
        <v>41030.488440499081</v>
      </c>
      <c r="Z197" s="4" t="s">
        <v>72</v>
      </c>
      <c r="AA197" s="26">
        <v>26783.419533410848</v>
      </c>
      <c r="AB197" s="26">
        <v>20087.564650058135</v>
      </c>
    </row>
    <row r="198" spans="1:28" ht="15.6" thickTop="1" thickBot="1" x14ac:dyDescent="0.35">
      <c r="A198" s="21" t="s">
        <v>35</v>
      </c>
      <c r="B198" s="21">
        <v>9765.2431241284721</v>
      </c>
      <c r="C198" s="21">
        <v>15258.531328103483</v>
      </c>
      <c r="D198" s="21">
        <v>7465.4682888713942</v>
      </c>
      <c r="E198" s="21">
        <v>1001.43</v>
      </c>
      <c r="F198" s="21">
        <v>33490.67274110335</v>
      </c>
      <c r="Z198" s="4" t="s">
        <v>133</v>
      </c>
      <c r="AA198" s="26">
        <v>15121.789999999999</v>
      </c>
      <c r="AB198" s="26">
        <v>11341.342499999999</v>
      </c>
    </row>
    <row r="199" spans="1:28" ht="15.6" thickTop="1" thickBot="1" x14ac:dyDescent="0.35">
      <c r="A199" s="21" t="s">
        <v>154</v>
      </c>
      <c r="B199" s="21">
        <v>14413.96</v>
      </c>
      <c r="C199" s="21">
        <v>4299.7373111610013</v>
      </c>
      <c r="D199" s="21">
        <v>3669.65</v>
      </c>
      <c r="E199" s="21"/>
      <c r="F199" s="21">
        <v>22383.347311161</v>
      </c>
      <c r="Z199" s="4" t="s">
        <v>205</v>
      </c>
      <c r="AA199" s="26">
        <v>25624.8769243924</v>
      </c>
      <c r="AB199" s="26">
        <v>19218.657693294299</v>
      </c>
    </row>
    <row r="200" spans="1:28" ht="15.6" thickTop="1" thickBot="1" x14ac:dyDescent="0.35">
      <c r="A200" s="21" t="s">
        <v>84</v>
      </c>
      <c r="B200" s="21"/>
      <c r="C200" s="21">
        <v>21543.09674202251</v>
      </c>
      <c r="D200" s="21">
        <v>7239.378523585242</v>
      </c>
      <c r="E200" s="21">
        <v>3517.31</v>
      </c>
      <c r="F200" s="21">
        <v>32299.785265607752</v>
      </c>
      <c r="Z200" s="4" t="s">
        <v>146</v>
      </c>
      <c r="AA200" s="26">
        <v>21734.742819431696</v>
      </c>
      <c r="AB200" s="26">
        <v>16301.057114573772</v>
      </c>
    </row>
    <row r="201" spans="1:28" ht="15.6" thickTop="1" thickBot="1" x14ac:dyDescent="0.35">
      <c r="A201" s="21" t="s">
        <v>76</v>
      </c>
      <c r="B201" s="21">
        <v>6832.4555546220608</v>
      </c>
      <c r="C201" s="21">
        <v>9573.3144529462115</v>
      </c>
      <c r="D201" s="21">
        <v>11647.507518936331</v>
      </c>
      <c r="E201" s="21">
        <v>4597.1900000000005</v>
      </c>
      <c r="F201" s="21">
        <v>32650.467526504603</v>
      </c>
      <c r="Z201" s="4" t="s">
        <v>218</v>
      </c>
      <c r="AA201" s="26">
        <v>27547.821697936863</v>
      </c>
      <c r="AB201" s="26">
        <v>20660.866273452648</v>
      </c>
    </row>
    <row r="202" spans="1:28" ht="15.6" thickTop="1" thickBot="1" x14ac:dyDescent="0.35">
      <c r="A202" s="21" t="s">
        <v>50</v>
      </c>
      <c r="B202" s="21">
        <v>4968.478554898863</v>
      </c>
      <c r="C202" s="21">
        <v>19609.203909887132</v>
      </c>
      <c r="D202" s="21">
        <v>6173.314030933604</v>
      </c>
      <c r="E202" s="21">
        <v>629.85</v>
      </c>
      <c r="F202" s="21">
        <v>31380.846495719597</v>
      </c>
      <c r="Z202" s="4" t="s">
        <v>38</v>
      </c>
      <c r="AA202" s="26">
        <v>24319.144587381528</v>
      </c>
      <c r="AB202" s="26">
        <v>18239.358440536147</v>
      </c>
    </row>
    <row r="203" spans="1:28" ht="15.6" thickTop="1" thickBot="1" x14ac:dyDescent="0.35">
      <c r="A203" s="21" t="s">
        <v>117</v>
      </c>
      <c r="B203" s="21">
        <v>6073.49</v>
      </c>
      <c r="C203" s="21">
        <v>3351.5778935177905</v>
      </c>
      <c r="D203" s="21">
        <v>8645.2415997829794</v>
      </c>
      <c r="E203" s="21">
        <v>9032.2570666307874</v>
      </c>
      <c r="F203" s="21">
        <v>27102.566559931554</v>
      </c>
      <c r="Z203" s="4" t="s">
        <v>48</v>
      </c>
      <c r="AA203" s="26">
        <v>34895.137908828568</v>
      </c>
      <c r="AB203" s="26">
        <v>26171.353431621428</v>
      </c>
    </row>
    <row r="204" spans="1:28" ht="15.6" thickTop="1" thickBot="1" x14ac:dyDescent="0.35">
      <c r="A204" s="21" t="s">
        <v>182</v>
      </c>
      <c r="B204" s="21">
        <v>9144.09</v>
      </c>
      <c r="C204" s="21">
        <v>6194.69</v>
      </c>
      <c r="D204" s="21">
        <v>7519.2991338396532</v>
      </c>
      <c r="E204" s="21">
        <v>6491.42</v>
      </c>
      <c r="F204" s="21">
        <v>29349.49913383965</v>
      </c>
      <c r="Z204" s="4" t="s">
        <v>173</v>
      </c>
      <c r="AA204" s="26">
        <v>35067.713517057746</v>
      </c>
      <c r="AB204" s="26">
        <v>26300.785137793311</v>
      </c>
    </row>
    <row r="205" spans="1:28" ht="15.6" thickTop="1" thickBot="1" x14ac:dyDescent="0.35">
      <c r="A205" s="21" t="s">
        <v>820</v>
      </c>
      <c r="B205" s="21">
        <v>1256202.8636462141</v>
      </c>
      <c r="C205" s="21">
        <v>1357086.2778112344</v>
      </c>
      <c r="D205" s="21">
        <v>1346028.9697172439</v>
      </c>
      <c r="E205" s="21">
        <v>1257073.9556854977</v>
      </c>
      <c r="F205" s="21">
        <v>5216392.0668601897</v>
      </c>
      <c r="Z205" s="4" t="s">
        <v>198</v>
      </c>
      <c r="AA205" s="26">
        <v>25522.335674253827</v>
      </c>
      <c r="AB205" s="26">
        <v>19141.751755690369</v>
      </c>
    </row>
    <row r="206" spans="1:28" ht="15.6" thickTop="1" thickBot="1" x14ac:dyDescent="0.35">
      <c r="Z206" s="4" t="s">
        <v>111</v>
      </c>
      <c r="AA206" s="26">
        <v>24678.219599695454</v>
      </c>
      <c r="AB206" s="26">
        <v>18508.664699771591</v>
      </c>
    </row>
    <row r="207" spans="1:28" ht="15.6" thickTop="1" thickBot="1" x14ac:dyDescent="0.35">
      <c r="Z207" s="4" t="s">
        <v>130</v>
      </c>
      <c r="AA207" s="26">
        <v>26856.582639962871</v>
      </c>
      <c r="AB207" s="26">
        <v>20142.436979972153</v>
      </c>
    </row>
    <row r="208" spans="1:28" ht="15.6" thickTop="1" thickBot="1" x14ac:dyDescent="0.35">
      <c r="Z208" s="4" t="s">
        <v>80</v>
      </c>
      <c r="AA208" s="26">
        <v>52119.036216961329</v>
      </c>
      <c r="AB208" s="26">
        <v>39089.277162720995</v>
      </c>
    </row>
    <row r="209" spans="26:28" ht="15.6" thickTop="1" thickBot="1" x14ac:dyDescent="0.35">
      <c r="Z209" s="4" t="s">
        <v>99</v>
      </c>
      <c r="AA209" s="26">
        <v>33694.020000000004</v>
      </c>
      <c r="AB209" s="26">
        <v>25270.515000000003</v>
      </c>
    </row>
    <row r="210" spans="26:28" ht="15.6" thickTop="1" thickBot="1" x14ac:dyDescent="0.35">
      <c r="Z210" s="4" t="s">
        <v>116</v>
      </c>
      <c r="AA210" s="26">
        <v>33884.760351185279</v>
      </c>
      <c r="AB210" s="26">
        <v>25413.57026338896</v>
      </c>
    </row>
    <row r="211" spans="26:28" ht="15.6" thickTop="1" thickBot="1" x14ac:dyDescent="0.35">
      <c r="Z211" s="4" t="s">
        <v>201</v>
      </c>
      <c r="AA211" s="26">
        <v>16727.243851262439</v>
      </c>
      <c r="AB211" s="26">
        <v>12545.43288844683</v>
      </c>
    </row>
    <row r="212" spans="26:28" ht="15.6" thickTop="1" thickBot="1" x14ac:dyDescent="0.35">
      <c r="Z212" s="4" t="s">
        <v>192</v>
      </c>
      <c r="AA212" s="26">
        <v>24222.977271699841</v>
      </c>
      <c r="AB212" s="26">
        <v>18167.232953774881</v>
      </c>
    </row>
    <row r="213" spans="26:28" ht="15.6" thickTop="1" thickBot="1" x14ac:dyDescent="0.35">
      <c r="Z213" s="4" t="s">
        <v>112</v>
      </c>
      <c r="AA213" s="26">
        <v>27624.841552110058</v>
      </c>
      <c r="AB213" s="26">
        <v>20718.631164082544</v>
      </c>
    </row>
    <row r="214" spans="26:28" ht="15.6" thickTop="1" thickBot="1" x14ac:dyDescent="0.35">
      <c r="Z214" s="4" t="s">
        <v>157</v>
      </c>
      <c r="AA214" s="26">
        <v>19508.308193435852</v>
      </c>
      <c r="AB214" s="26">
        <v>14631.23114507689</v>
      </c>
    </row>
    <row r="215" spans="26:28" ht="15.6" thickTop="1" thickBot="1" x14ac:dyDescent="0.35">
      <c r="Z215" s="4" t="s">
        <v>43</v>
      </c>
      <c r="AA215" s="26">
        <v>14445.237301989226</v>
      </c>
      <c r="AB215" s="26">
        <v>10833.927976491919</v>
      </c>
    </row>
    <row r="216" spans="26:28" ht="15.6" thickTop="1" thickBot="1" x14ac:dyDescent="0.35">
      <c r="Z216" s="4" t="s">
        <v>44</v>
      </c>
      <c r="AA216" s="26">
        <v>16371.914409679663</v>
      </c>
      <c r="AB216" s="26">
        <v>12278.935807259746</v>
      </c>
    </row>
    <row r="217" spans="26:28" ht="15.6" thickTop="1" thickBot="1" x14ac:dyDescent="0.35">
      <c r="Z217" s="4" t="s">
        <v>86</v>
      </c>
      <c r="AA217" s="26">
        <v>25592.170908307104</v>
      </c>
      <c r="AB217" s="26">
        <v>19194.128181230328</v>
      </c>
    </row>
    <row r="218" spans="26:28" ht="15.6" thickTop="1" thickBot="1" x14ac:dyDescent="0.35">
      <c r="Z218" s="4" t="s">
        <v>191</v>
      </c>
      <c r="AA218" s="26">
        <v>18089.035869190669</v>
      </c>
      <c r="AB218" s="26">
        <v>13566.776901893001</v>
      </c>
    </row>
    <row r="219" spans="26:28" ht="15.6" thickTop="1" thickBot="1" x14ac:dyDescent="0.35">
      <c r="Z219" s="4" t="s">
        <v>32</v>
      </c>
      <c r="AA219" s="26">
        <v>20658.099999999999</v>
      </c>
      <c r="AB219" s="26">
        <v>15493.574999999999</v>
      </c>
    </row>
    <row r="220" spans="26:28" ht="15.6" thickTop="1" thickBot="1" x14ac:dyDescent="0.35">
      <c r="Z220" s="4" t="s">
        <v>179</v>
      </c>
      <c r="AA220" s="26">
        <v>34254.022724972703</v>
      </c>
      <c r="AB220" s="26">
        <v>25690.517043729527</v>
      </c>
    </row>
    <row r="221" spans="26:28" ht="15.6" thickTop="1" thickBot="1" x14ac:dyDescent="0.35">
      <c r="Z221" s="4" t="s">
        <v>39</v>
      </c>
      <c r="AA221" s="26">
        <v>21625.607378133554</v>
      </c>
      <c r="AB221" s="26">
        <v>16219.205533600165</v>
      </c>
    </row>
    <row r="222" spans="26:28" ht="15.6" thickTop="1" thickBot="1" x14ac:dyDescent="0.35">
      <c r="Z222" s="4" t="s">
        <v>162</v>
      </c>
      <c r="AA222" s="26">
        <v>6981.0195717167489</v>
      </c>
      <c r="AB222" s="26">
        <v>5235.7646787875619</v>
      </c>
    </row>
    <row r="223" spans="26:28" ht="15.6" thickTop="1" thickBot="1" x14ac:dyDescent="0.35">
      <c r="Z223" s="4" t="s">
        <v>213</v>
      </c>
      <c r="AA223" s="26">
        <v>25617.522204108194</v>
      </c>
      <c r="AB223" s="26">
        <v>19213.141653081148</v>
      </c>
    </row>
    <row r="224" spans="26:28" ht="15.6" thickTop="1" thickBot="1" x14ac:dyDescent="0.35">
      <c r="Z224" s="4" t="s">
        <v>195</v>
      </c>
      <c r="AA224" s="26">
        <v>16501.502166268543</v>
      </c>
      <c r="AB224" s="26">
        <v>12376.126624701406</v>
      </c>
    </row>
    <row r="225" spans="26:28" ht="15.6" thickTop="1" thickBot="1" x14ac:dyDescent="0.35">
      <c r="Z225" s="4" t="s">
        <v>128</v>
      </c>
      <c r="AA225" s="26">
        <v>18867.878693432154</v>
      </c>
      <c r="AB225" s="26">
        <v>14150.909020074116</v>
      </c>
    </row>
    <row r="226" spans="26:28" ht="15.6" thickTop="1" thickBot="1" x14ac:dyDescent="0.35">
      <c r="Z226" s="4" t="s">
        <v>104</v>
      </c>
      <c r="AA226" s="26">
        <v>11495.15</v>
      </c>
      <c r="AB226" s="26">
        <v>8621.3624999999993</v>
      </c>
    </row>
    <row r="227" spans="26:28" ht="15.6" thickTop="1" thickBot="1" x14ac:dyDescent="0.35">
      <c r="Z227" s="4" t="s">
        <v>118</v>
      </c>
      <c r="AA227" s="26">
        <v>19771.512253628363</v>
      </c>
      <c r="AB227" s="26">
        <v>14828.634190221273</v>
      </c>
    </row>
    <row r="228" spans="26:28" ht="15.6" thickTop="1" thickBot="1" x14ac:dyDescent="0.35">
      <c r="Z228" s="4" t="s">
        <v>207</v>
      </c>
      <c r="AA228" s="26">
        <v>22804.141973981143</v>
      </c>
      <c r="AB228" s="26">
        <v>17103.106480485858</v>
      </c>
    </row>
    <row r="229" spans="26:28" ht="15.6" thickTop="1" thickBot="1" x14ac:dyDescent="0.35">
      <c r="Z229" s="4" t="s">
        <v>193</v>
      </c>
      <c r="AA229" s="26">
        <v>43948.893601574993</v>
      </c>
      <c r="AB229" s="26">
        <v>32961.670201181245</v>
      </c>
    </row>
    <row r="230" spans="26:28" ht="15.6" thickTop="1" thickBot="1" x14ac:dyDescent="0.35">
      <c r="Z230" s="4" t="s">
        <v>124</v>
      </c>
      <c r="AA230" s="26">
        <v>33988.335041909711</v>
      </c>
      <c r="AB230" s="26">
        <v>25491.251281432284</v>
      </c>
    </row>
    <row r="231" spans="26:28" ht="15.6" thickTop="1" thickBot="1" x14ac:dyDescent="0.35">
      <c r="Z231" s="4" t="s">
        <v>151</v>
      </c>
      <c r="AA231" s="26">
        <v>20501.79</v>
      </c>
      <c r="AB231" s="26">
        <v>15376.342500000001</v>
      </c>
    </row>
    <row r="232" spans="26:28" ht="15.6" thickTop="1" thickBot="1" x14ac:dyDescent="0.35">
      <c r="Z232" s="4" t="s">
        <v>200</v>
      </c>
      <c r="AA232" s="26">
        <v>15278.36668465709</v>
      </c>
      <c r="AB232" s="26">
        <v>11458.775013492817</v>
      </c>
    </row>
    <row r="233" spans="26:28" ht="15.6" thickTop="1" thickBot="1" x14ac:dyDescent="0.35">
      <c r="Z233" s="4" t="s">
        <v>156</v>
      </c>
      <c r="AA233" s="26">
        <v>29456.78122619713</v>
      </c>
      <c r="AB233" s="26">
        <v>22092.585919647849</v>
      </c>
    </row>
    <row r="234" spans="26:28" ht="15.6" thickTop="1" thickBot="1" x14ac:dyDescent="0.35">
      <c r="Z234" s="4" t="s">
        <v>113</v>
      </c>
      <c r="AA234" s="26">
        <v>29196.644232807153</v>
      </c>
      <c r="AB234" s="26">
        <v>21897.483174605364</v>
      </c>
    </row>
    <row r="235" spans="26:28" ht="15.6" thickTop="1" thickBot="1" x14ac:dyDescent="0.35">
      <c r="Z235" s="4" t="s">
        <v>25</v>
      </c>
      <c r="AA235" s="26">
        <v>42857.184130524111</v>
      </c>
      <c r="AB235" s="26">
        <v>32142.888097893083</v>
      </c>
    </row>
    <row r="236" spans="26:28" ht="15.6" thickTop="1" thickBot="1" x14ac:dyDescent="0.35">
      <c r="Z236" s="4" t="s">
        <v>177</v>
      </c>
      <c r="AA236" s="26">
        <v>26692.41476379188</v>
      </c>
      <c r="AB236" s="26">
        <v>20019.31107284391</v>
      </c>
    </row>
    <row r="237" spans="26:28" ht="15.6" thickTop="1" thickBot="1" x14ac:dyDescent="0.35">
      <c r="Z237" s="4" t="s">
        <v>142</v>
      </c>
      <c r="AA237" s="26">
        <v>31402.296895647436</v>
      </c>
      <c r="AB237" s="26">
        <v>23551.722671735577</v>
      </c>
    </row>
    <row r="238" spans="26:28" ht="15.6" thickTop="1" thickBot="1" x14ac:dyDescent="0.35">
      <c r="Z238" s="4" t="s">
        <v>140</v>
      </c>
      <c r="AA238" s="26">
        <v>35094.072754091634</v>
      </c>
      <c r="AB238" s="26">
        <v>26320.554565568724</v>
      </c>
    </row>
    <row r="239" spans="26:28" ht="15.6" thickTop="1" thickBot="1" x14ac:dyDescent="0.35">
      <c r="Z239" s="4" t="s">
        <v>161</v>
      </c>
      <c r="AA239" s="26">
        <v>29769.831023391111</v>
      </c>
      <c r="AB239" s="26">
        <v>22327.373267543335</v>
      </c>
    </row>
    <row r="240" spans="26:28" ht="15.6" thickTop="1" thickBot="1" x14ac:dyDescent="0.35">
      <c r="Z240" s="4" t="s">
        <v>21</v>
      </c>
      <c r="AA240" s="26">
        <v>24605.109001151421</v>
      </c>
      <c r="AB240" s="26">
        <v>18453.831750863566</v>
      </c>
    </row>
    <row r="241" spans="26:28" ht="15.6" thickTop="1" thickBot="1" x14ac:dyDescent="0.35">
      <c r="Z241" s="4" t="s">
        <v>155</v>
      </c>
      <c r="AA241" s="26">
        <v>17991.917006625321</v>
      </c>
      <c r="AB241" s="26">
        <v>13493.937754968991</v>
      </c>
    </row>
    <row r="242" spans="26:28" ht="15.6" thickTop="1" thickBot="1" x14ac:dyDescent="0.35">
      <c r="Z242" s="4" t="s">
        <v>204</v>
      </c>
      <c r="AA242" s="26">
        <v>20162.087306885933</v>
      </c>
      <c r="AB242" s="26">
        <v>15121.565480164449</v>
      </c>
    </row>
    <row r="243" spans="26:28" ht="15.6" thickTop="1" thickBot="1" x14ac:dyDescent="0.35">
      <c r="Z243" s="4" t="s">
        <v>89</v>
      </c>
      <c r="AA243" s="26">
        <v>33086.735514182918</v>
      </c>
      <c r="AB243" s="26">
        <v>24815.051635637188</v>
      </c>
    </row>
    <row r="244" spans="26:28" ht="15.6" thickTop="1" thickBot="1" x14ac:dyDescent="0.35">
      <c r="Z244" s="4" t="s">
        <v>74</v>
      </c>
      <c r="AA244" s="26">
        <v>36075.997203939172</v>
      </c>
      <c r="AB244" s="26">
        <v>27056.997902954379</v>
      </c>
    </row>
    <row r="245" spans="26:28" ht="15.6" thickTop="1" thickBot="1" x14ac:dyDescent="0.35">
      <c r="Z245" s="4" t="s">
        <v>220</v>
      </c>
      <c r="AA245" s="26">
        <v>5627.6695797808425</v>
      </c>
      <c r="AB245" s="26">
        <v>4220.7521848356319</v>
      </c>
    </row>
    <row r="246" spans="26:28" ht="15.6" thickTop="1" thickBot="1" x14ac:dyDescent="0.35">
      <c r="Z246" s="4" t="s">
        <v>145</v>
      </c>
      <c r="AA246" s="26">
        <v>12116.269999999999</v>
      </c>
      <c r="AB246" s="26">
        <v>9087.2024999999994</v>
      </c>
    </row>
    <row r="247" spans="26:28" ht="15.6" thickTop="1" thickBot="1" x14ac:dyDescent="0.35">
      <c r="Z247" s="4" t="s">
        <v>214</v>
      </c>
      <c r="AA247" s="26">
        <v>31235.540829928876</v>
      </c>
      <c r="AB247" s="26">
        <v>23426.655622446655</v>
      </c>
    </row>
    <row r="248" spans="26:28" ht="15.6" thickTop="1" thickBot="1" x14ac:dyDescent="0.35">
      <c r="Z248" s="4" t="s">
        <v>40</v>
      </c>
      <c r="AA248" s="26">
        <v>25514.344020912369</v>
      </c>
      <c r="AB248" s="26">
        <v>19135.758015684278</v>
      </c>
    </row>
    <row r="249" spans="26:28" ht="15.6" thickTop="1" thickBot="1" x14ac:dyDescent="0.35">
      <c r="Z249" s="4" t="s">
        <v>131</v>
      </c>
      <c r="AA249" s="26">
        <v>13221.514967914401</v>
      </c>
      <c r="AB249" s="26">
        <v>9916.1362259358011</v>
      </c>
    </row>
    <row r="250" spans="26:28" ht="15.6" thickTop="1" thickBot="1" x14ac:dyDescent="0.35">
      <c r="Z250" s="4" t="s">
        <v>147</v>
      </c>
      <c r="AA250" s="26">
        <v>22744.481912381358</v>
      </c>
      <c r="AB250" s="26">
        <v>17058.361434286016</v>
      </c>
    </row>
    <row r="251" spans="26:28" ht="15.6" thickTop="1" thickBot="1" x14ac:dyDescent="0.35">
      <c r="Z251" s="4" t="s">
        <v>148</v>
      </c>
      <c r="AA251" s="26">
        <v>13232.415761835506</v>
      </c>
      <c r="AB251" s="26">
        <v>9924.3118213766284</v>
      </c>
    </row>
    <row r="252" spans="26:28" ht="15.6" thickTop="1" thickBot="1" x14ac:dyDescent="0.35">
      <c r="Z252" s="4" t="s">
        <v>171</v>
      </c>
      <c r="AA252" s="26">
        <v>35729.970536817636</v>
      </c>
      <c r="AB252" s="26">
        <v>26797.477902613227</v>
      </c>
    </row>
    <row r="253" spans="26:28" ht="15.6" thickTop="1" thickBot="1" x14ac:dyDescent="0.35">
      <c r="Z253" s="4" t="s">
        <v>150</v>
      </c>
      <c r="AA253" s="26">
        <v>35524.39703545969</v>
      </c>
      <c r="AB253" s="26">
        <v>26643.297776594765</v>
      </c>
    </row>
    <row r="254" spans="26:28" ht="15.6" thickTop="1" thickBot="1" x14ac:dyDescent="0.35">
      <c r="Z254" s="4" t="s">
        <v>66</v>
      </c>
      <c r="AA254" s="26">
        <v>33950.674999858209</v>
      </c>
      <c r="AB254" s="26">
        <v>25463.006249893657</v>
      </c>
    </row>
    <row r="255" spans="26:28" ht="15.6" thickTop="1" thickBot="1" x14ac:dyDescent="0.35">
      <c r="Z255" s="4" t="s">
        <v>55</v>
      </c>
      <c r="AA255" s="26">
        <v>40291.472029117285</v>
      </c>
      <c r="AB255" s="26">
        <v>30218.604021837964</v>
      </c>
    </row>
    <row r="256" spans="26:28" ht="15.6" thickTop="1" thickBot="1" x14ac:dyDescent="0.35">
      <c r="Z256" s="4" t="s">
        <v>122</v>
      </c>
      <c r="AA256" s="26">
        <v>53061.389389606455</v>
      </c>
      <c r="AB256" s="26">
        <v>39796.042042204841</v>
      </c>
    </row>
    <row r="257" spans="26:28" ht="15.6" thickTop="1" thickBot="1" x14ac:dyDescent="0.35">
      <c r="Z257" s="4" t="s">
        <v>52</v>
      </c>
      <c r="AA257" s="26">
        <v>46517.846487429866</v>
      </c>
      <c r="AB257" s="26">
        <v>34888.3848655724</v>
      </c>
    </row>
    <row r="258" spans="26:28" ht="15.6" thickTop="1" thickBot="1" x14ac:dyDescent="0.35">
      <c r="Z258" s="4" t="s">
        <v>92</v>
      </c>
      <c r="AA258" s="26">
        <v>21355.077252207826</v>
      </c>
      <c r="AB258" s="26">
        <v>16016.307939155869</v>
      </c>
    </row>
    <row r="259" spans="26:28" ht="15.6" thickTop="1" thickBot="1" x14ac:dyDescent="0.35">
      <c r="Z259" s="4" t="s">
        <v>163</v>
      </c>
      <c r="AA259" s="26">
        <v>26110.877352191732</v>
      </c>
      <c r="AB259" s="26">
        <v>19583.158014143799</v>
      </c>
    </row>
    <row r="260" spans="26:28" ht="15.6" thickTop="1" thickBot="1" x14ac:dyDescent="0.35">
      <c r="Z260" s="4" t="s">
        <v>187</v>
      </c>
      <c r="AA260" s="26">
        <v>2990.0456912977497</v>
      </c>
      <c r="AB260" s="26">
        <v>2242.5342684733123</v>
      </c>
    </row>
    <row r="261" spans="26:28" ht="15.6" thickTop="1" thickBot="1" x14ac:dyDescent="0.35">
      <c r="Z261" s="4" t="s">
        <v>219</v>
      </c>
      <c r="AA261" s="26">
        <v>27870.739999999998</v>
      </c>
      <c r="AB261" s="26">
        <v>20903.055</v>
      </c>
    </row>
    <row r="262" spans="26:28" ht="15.6" thickTop="1" thickBot="1" x14ac:dyDescent="0.35">
      <c r="Z262" s="4" t="s">
        <v>216</v>
      </c>
      <c r="AA262" s="26">
        <v>12965.033772519164</v>
      </c>
      <c r="AB262" s="26">
        <v>9723.7753293893729</v>
      </c>
    </row>
    <row r="263" spans="26:28" ht="15.6" thickTop="1" thickBot="1" x14ac:dyDescent="0.35">
      <c r="Z263" s="4" t="s">
        <v>70</v>
      </c>
      <c r="AA263" s="26">
        <v>29803.552753159427</v>
      </c>
      <c r="AB263" s="26">
        <v>22352.66456486957</v>
      </c>
    </row>
    <row r="264" spans="26:28" ht="15.6" thickTop="1" thickBot="1" x14ac:dyDescent="0.35">
      <c r="Z264" s="4" t="s">
        <v>57</v>
      </c>
      <c r="AA264" s="26">
        <v>20136.48274025735</v>
      </c>
      <c r="AB264" s="26">
        <v>15102.362055193013</v>
      </c>
    </row>
    <row r="265" spans="26:28" ht="15.6" thickTop="1" thickBot="1" x14ac:dyDescent="0.35">
      <c r="Z265" s="4" t="s">
        <v>132</v>
      </c>
      <c r="AA265" s="26">
        <v>31554.055593491834</v>
      </c>
      <c r="AB265" s="26">
        <v>23665.541695118874</v>
      </c>
    </row>
    <row r="266" spans="26:28" ht="15.6" thickTop="1" thickBot="1" x14ac:dyDescent="0.35">
      <c r="Z266" s="4" t="s">
        <v>108</v>
      </c>
      <c r="AA266" s="26">
        <v>28520.91104980369</v>
      </c>
      <c r="AB266" s="26">
        <v>21390.683287352767</v>
      </c>
    </row>
    <row r="267" spans="26:28" ht="15.6" thickTop="1" thickBot="1" x14ac:dyDescent="0.35">
      <c r="Z267" s="4" t="s">
        <v>172</v>
      </c>
      <c r="AA267" s="26">
        <v>26293.168945227531</v>
      </c>
      <c r="AB267" s="26">
        <v>19719.876708920649</v>
      </c>
    </row>
    <row r="268" spans="26:28" ht="15.6" thickTop="1" thickBot="1" x14ac:dyDescent="0.35">
      <c r="Z268" s="4" t="s">
        <v>77</v>
      </c>
      <c r="AA268" s="26">
        <v>21170.786052632291</v>
      </c>
      <c r="AB268" s="26">
        <v>15878.089539474218</v>
      </c>
    </row>
    <row r="269" spans="26:28" ht="15.6" thickTop="1" thickBot="1" x14ac:dyDescent="0.35">
      <c r="Z269" s="4" t="s">
        <v>199</v>
      </c>
      <c r="AA269" s="26">
        <v>17950.208540854223</v>
      </c>
      <c r="AB269" s="26">
        <v>13462.656405640668</v>
      </c>
    </row>
    <row r="270" spans="26:28" ht="15.6" thickTop="1" thickBot="1" x14ac:dyDescent="0.35">
      <c r="Z270" s="4" t="s">
        <v>217</v>
      </c>
      <c r="AA270" s="26">
        <v>23793.510052443162</v>
      </c>
      <c r="AB270" s="26">
        <v>17845.132539332371</v>
      </c>
    </row>
    <row r="271" spans="26:28" ht="15.6" thickTop="1" thickBot="1" x14ac:dyDescent="0.35">
      <c r="Z271" s="4" t="s">
        <v>212</v>
      </c>
      <c r="AA271" s="26">
        <v>17932.522332199744</v>
      </c>
      <c r="AB271" s="26">
        <v>13449.391749149807</v>
      </c>
    </row>
    <row r="272" spans="26:28" ht="15.6" thickTop="1" thickBot="1" x14ac:dyDescent="0.35">
      <c r="Z272" s="4" t="s">
        <v>67</v>
      </c>
      <c r="AA272" s="26">
        <v>39058.15</v>
      </c>
      <c r="AB272" s="26">
        <v>29293.612500000003</v>
      </c>
    </row>
    <row r="273" spans="26:28" ht="15.6" thickTop="1" thickBot="1" x14ac:dyDescent="0.35">
      <c r="Z273" s="4" t="s">
        <v>78</v>
      </c>
      <c r="AA273" s="26">
        <v>19979.269999999997</v>
      </c>
      <c r="AB273" s="26">
        <v>14984.452499999998</v>
      </c>
    </row>
    <row r="274" spans="26:28" ht="15.6" thickTop="1" thickBot="1" x14ac:dyDescent="0.35">
      <c r="Z274" s="4" t="s">
        <v>152</v>
      </c>
      <c r="AA274" s="26">
        <v>27096.10277741334</v>
      </c>
      <c r="AB274" s="26">
        <v>20322.077083060005</v>
      </c>
    </row>
    <row r="275" spans="26:28" ht="15.6" thickTop="1" thickBot="1" x14ac:dyDescent="0.35">
      <c r="Z275" s="4" t="s">
        <v>87</v>
      </c>
      <c r="AA275" s="26">
        <v>41030.488440499081</v>
      </c>
      <c r="AB275" s="26">
        <v>30772.866330374309</v>
      </c>
    </row>
    <row r="276" spans="26:28" ht="15.6" thickTop="1" thickBot="1" x14ac:dyDescent="0.35">
      <c r="Z276" s="4" t="s">
        <v>35</v>
      </c>
      <c r="AA276" s="26">
        <v>33490.672741103343</v>
      </c>
      <c r="AB276" s="26">
        <v>25118.004555827509</v>
      </c>
    </row>
    <row r="277" spans="26:28" ht="15.6" thickTop="1" thickBot="1" x14ac:dyDescent="0.35">
      <c r="Z277" s="4" t="s">
        <v>154</v>
      </c>
      <c r="AA277" s="26">
        <v>22383.347311161</v>
      </c>
      <c r="AB277" s="26">
        <v>16787.510483370752</v>
      </c>
    </row>
    <row r="278" spans="26:28" ht="15.6" thickTop="1" thickBot="1" x14ac:dyDescent="0.35">
      <c r="Z278" s="4" t="s">
        <v>84</v>
      </c>
      <c r="AA278" s="26">
        <v>32299.785265607759</v>
      </c>
      <c r="AB278" s="26">
        <v>24224.83894920582</v>
      </c>
    </row>
    <row r="279" spans="26:28" ht="15.6" thickTop="1" thickBot="1" x14ac:dyDescent="0.35">
      <c r="Z279" s="4" t="s">
        <v>76</v>
      </c>
      <c r="AA279" s="26">
        <v>32650.467526504606</v>
      </c>
      <c r="AB279" s="26">
        <v>24487.850644878454</v>
      </c>
    </row>
    <row r="280" spans="26:28" ht="15.6" thickTop="1" thickBot="1" x14ac:dyDescent="0.35">
      <c r="Z280" s="4" t="s">
        <v>50</v>
      </c>
      <c r="AA280" s="26">
        <v>31380.846495719601</v>
      </c>
      <c r="AB280" s="26">
        <v>23535.634871789702</v>
      </c>
    </row>
    <row r="281" spans="26:28" ht="15.6" thickTop="1" thickBot="1" x14ac:dyDescent="0.35">
      <c r="Z281" s="4" t="s">
        <v>117</v>
      </c>
      <c r="AA281" s="26">
        <v>27102.566559931554</v>
      </c>
      <c r="AB281" s="26">
        <v>20326.924919948666</v>
      </c>
    </row>
    <row r="282" spans="26:28" ht="15.6" thickTop="1" thickBot="1" x14ac:dyDescent="0.35">
      <c r="Z282" s="4" t="s">
        <v>182</v>
      </c>
      <c r="AA282" s="26">
        <v>29349.499133839658</v>
      </c>
      <c r="AB282" s="26">
        <v>22012.124350379745</v>
      </c>
    </row>
    <row r="283" spans="26:28" ht="15.6" thickTop="1" thickBot="1" x14ac:dyDescent="0.35">
      <c r="Z283" s="26" t="s">
        <v>820</v>
      </c>
      <c r="AA283" s="26">
        <v>5216392.0668601915</v>
      </c>
      <c r="AB283" s="26">
        <v>3912294.0501451436</v>
      </c>
    </row>
    <row r="284" spans="26:28" ht="15" thickTop="1" x14ac:dyDescent="0.3"/>
    <row r="345" ht="15.6" thickTop="1" thickBot="1" x14ac:dyDescent="0.35"/>
    <row r="346" ht="15.6" thickTop="1" thickBot="1" x14ac:dyDescent="0.35"/>
    <row r="347" ht="15.6" thickTop="1" thickBot="1" x14ac:dyDescent="0.35"/>
    <row r="348" ht="15.6" thickTop="1" thickBot="1" x14ac:dyDescent="0.35"/>
    <row r="349" ht="15.6" thickTop="1" thickBot="1" x14ac:dyDescent="0.35"/>
    <row r="350" ht="15.6" thickTop="1" thickBot="1" x14ac:dyDescent="0.35"/>
    <row r="351" ht="15.6" thickTop="1" thickBot="1" x14ac:dyDescent="0.35"/>
    <row r="352" ht="15.6" thickTop="1" thickBot="1" x14ac:dyDescent="0.35"/>
    <row r="353" ht="15.6" thickTop="1" thickBot="1" x14ac:dyDescent="0.35"/>
    <row r="354" ht="15.6" thickTop="1" thickBot="1" x14ac:dyDescent="0.35"/>
    <row r="355" ht="15.6" thickTop="1" thickBot="1" x14ac:dyDescent="0.35"/>
    <row r="356" ht="15.6" thickTop="1" thickBot="1" x14ac:dyDescent="0.35"/>
    <row r="357" ht="15.6" thickTop="1" thickBot="1" x14ac:dyDescent="0.35"/>
    <row r="358" ht="15.6" thickTop="1" thickBot="1" x14ac:dyDescent="0.35"/>
    <row r="359" ht="15.6" thickTop="1" thickBot="1" x14ac:dyDescent="0.35"/>
    <row r="360" ht="15.6" thickTop="1" thickBot="1" x14ac:dyDescent="0.35"/>
    <row r="361" ht="15.6" thickTop="1" thickBot="1" x14ac:dyDescent="0.35"/>
    <row r="362" ht="15.6" thickTop="1" thickBot="1" x14ac:dyDescent="0.35"/>
    <row r="363" ht="15.6" thickTop="1" thickBot="1" x14ac:dyDescent="0.35"/>
    <row r="364" ht="15.6" thickTop="1" thickBot="1" x14ac:dyDescent="0.35"/>
    <row r="365" ht="15.6" thickTop="1" thickBot="1" x14ac:dyDescent="0.35"/>
    <row r="366" ht="15.6" thickTop="1" thickBot="1" x14ac:dyDescent="0.35"/>
    <row r="367" ht="15.6" thickTop="1" thickBot="1" x14ac:dyDescent="0.35"/>
    <row r="368" ht="15.6" thickTop="1" thickBot="1" x14ac:dyDescent="0.35"/>
    <row r="369" ht="15.6" thickTop="1" thickBot="1" x14ac:dyDescent="0.35"/>
    <row r="370" ht="15.6" thickTop="1" thickBot="1" x14ac:dyDescent="0.35"/>
    <row r="371" ht="15.6" thickTop="1" thickBot="1" x14ac:dyDescent="0.35"/>
    <row r="372" ht="15.6" thickTop="1" thickBot="1" x14ac:dyDescent="0.35"/>
    <row r="373" ht="15.6" thickTop="1" thickBot="1" x14ac:dyDescent="0.35"/>
    <row r="374" ht="15.6" thickTop="1" thickBot="1" x14ac:dyDescent="0.35"/>
    <row r="375" ht="15.6" thickTop="1" thickBot="1" x14ac:dyDescent="0.35"/>
    <row r="376" ht="15.6" thickTop="1" thickBot="1" x14ac:dyDescent="0.35"/>
    <row r="377" ht="15.6" thickTop="1" thickBot="1" x14ac:dyDescent="0.35"/>
    <row r="378" ht="15.6" thickTop="1" thickBot="1" x14ac:dyDescent="0.35"/>
    <row r="379" ht="15.6" thickTop="1" thickBot="1" x14ac:dyDescent="0.35"/>
    <row r="380" ht="15.6" thickTop="1" thickBot="1" x14ac:dyDescent="0.35"/>
    <row r="381" ht="15.6" thickTop="1" thickBot="1" x14ac:dyDescent="0.35"/>
    <row r="382" ht="15.6" thickTop="1" thickBot="1" x14ac:dyDescent="0.35"/>
    <row r="383" ht="15.6" thickTop="1" thickBot="1" x14ac:dyDescent="0.35"/>
    <row r="384" ht="15.6" thickTop="1" thickBot="1" x14ac:dyDescent="0.35"/>
    <row r="385" ht="15.6" thickTop="1" thickBot="1" x14ac:dyDescent="0.35"/>
    <row r="386" ht="15.6" thickTop="1" thickBot="1" x14ac:dyDescent="0.35"/>
    <row r="387" ht="15.6" thickTop="1" thickBot="1" x14ac:dyDescent="0.35"/>
    <row r="388" ht="15.6" thickTop="1" thickBot="1" x14ac:dyDescent="0.35"/>
    <row r="389" ht="15.6" thickTop="1" thickBot="1" x14ac:dyDescent="0.35"/>
    <row r="390" ht="15.6" thickTop="1" thickBot="1" x14ac:dyDescent="0.35"/>
    <row r="391" ht="15.6" thickTop="1" thickBot="1" x14ac:dyDescent="0.35"/>
    <row r="392" ht="15.6" thickTop="1" thickBot="1" x14ac:dyDescent="0.35"/>
    <row r="393" ht="15.6" thickTop="1" thickBot="1" x14ac:dyDescent="0.35"/>
    <row r="394" ht="15.6" thickTop="1" thickBot="1" x14ac:dyDescent="0.35"/>
    <row r="395" ht="15.6" thickTop="1" thickBot="1" x14ac:dyDescent="0.35"/>
    <row r="396" ht="15.6" thickTop="1" thickBot="1" x14ac:dyDescent="0.35"/>
    <row r="397" ht="15.6" thickTop="1" thickBot="1" x14ac:dyDescent="0.35"/>
    <row r="398" ht="15.6" thickTop="1" thickBot="1" x14ac:dyDescent="0.35"/>
    <row r="399" ht="15.6" thickTop="1" thickBot="1" x14ac:dyDescent="0.35"/>
    <row r="400" ht="15.6" thickTop="1" thickBot="1" x14ac:dyDescent="0.35"/>
    <row r="401" ht="15.6" thickTop="1" thickBot="1" x14ac:dyDescent="0.35"/>
    <row r="402" ht="15.6" thickTop="1" thickBot="1" x14ac:dyDescent="0.35"/>
    <row r="403" ht="15.6" thickTop="1" thickBot="1" x14ac:dyDescent="0.35"/>
    <row r="404" ht="15.6" thickTop="1" thickBot="1" x14ac:dyDescent="0.35"/>
    <row r="405" ht="15.6" thickTop="1" thickBot="1" x14ac:dyDescent="0.35"/>
    <row r="406" ht="15.6" thickTop="1" thickBot="1" x14ac:dyDescent="0.35"/>
    <row r="407" ht="15.6" thickTop="1" thickBot="1" x14ac:dyDescent="0.35"/>
    <row r="408" ht="15.6" thickTop="1" thickBot="1" x14ac:dyDescent="0.35"/>
    <row r="409" ht="15.6" thickTop="1" thickBot="1" x14ac:dyDescent="0.35"/>
    <row r="410" ht="15.6" thickTop="1" thickBot="1" x14ac:dyDescent="0.35"/>
    <row r="411" ht="15.6" thickTop="1" thickBot="1" x14ac:dyDescent="0.35"/>
    <row r="412" ht="15.6" thickTop="1" thickBot="1" x14ac:dyDescent="0.35"/>
    <row r="413" ht="15.6" thickTop="1" thickBot="1" x14ac:dyDescent="0.35"/>
    <row r="414" ht="15.6" thickTop="1" thickBot="1" x14ac:dyDescent="0.35"/>
    <row r="415" ht="15.6" thickTop="1" thickBot="1" x14ac:dyDescent="0.35"/>
    <row r="416" ht="15.6" thickTop="1" thickBot="1" x14ac:dyDescent="0.35"/>
    <row r="417" ht="15.6" thickTop="1" thickBot="1" x14ac:dyDescent="0.35"/>
    <row r="418" ht="15.6" thickTop="1" thickBot="1" x14ac:dyDescent="0.35"/>
    <row r="419" ht="15.6" thickTop="1" thickBot="1" x14ac:dyDescent="0.35"/>
    <row r="420" ht="15.6" thickTop="1" thickBot="1" x14ac:dyDescent="0.35"/>
    <row r="421" ht="15.6" thickTop="1" thickBot="1" x14ac:dyDescent="0.35"/>
    <row r="422" ht="15.6" thickTop="1" thickBot="1" x14ac:dyDescent="0.35"/>
    <row r="423" ht="15.6" thickTop="1" thickBot="1" x14ac:dyDescent="0.35"/>
    <row r="424" ht="15.6" thickTop="1" thickBot="1" x14ac:dyDescent="0.35"/>
    <row r="425" ht="15.6" thickTop="1" thickBot="1" x14ac:dyDescent="0.35"/>
    <row r="426" ht="15.6" thickTop="1" thickBot="1" x14ac:dyDescent="0.35"/>
    <row r="427" ht="15.6" thickTop="1" thickBot="1" x14ac:dyDescent="0.35"/>
    <row r="428" ht="15.6" thickTop="1" thickBot="1" x14ac:dyDescent="0.35"/>
    <row r="429" ht="15.6" thickTop="1" thickBot="1" x14ac:dyDescent="0.35"/>
    <row r="430" ht="15.6" thickTop="1" thickBot="1" x14ac:dyDescent="0.35"/>
    <row r="431" ht="15.6" thickTop="1" thickBot="1" x14ac:dyDescent="0.35"/>
    <row r="432" ht="15.6" thickTop="1" thickBot="1" x14ac:dyDescent="0.35"/>
    <row r="433" ht="15.6" thickTop="1" thickBot="1" x14ac:dyDescent="0.35"/>
    <row r="434" ht="15.6" thickTop="1" thickBot="1" x14ac:dyDescent="0.35"/>
    <row r="435" ht="15.6" thickTop="1" thickBot="1" x14ac:dyDescent="0.35"/>
    <row r="436" ht="15.6" thickTop="1" thickBot="1" x14ac:dyDescent="0.35"/>
    <row r="437" ht="15.6" thickTop="1" thickBot="1" x14ac:dyDescent="0.35"/>
    <row r="438" ht="15.6" thickTop="1" thickBot="1" x14ac:dyDescent="0.35"/>
    <row r="439" ht="15.6" thickTop="1" thickBot="1" x14ac:dyDescent="0.35"/>
    <row r="440" ht="15.6" thickTop="1" thickBot="1" x14ac:dyDescent="0.35"/>
    <row r="441" ht="15.6" thickTop="1" thickBot="1" x14ac:dyDescent="0.35"/>
    <row r="442" ht="15.6" thickTop="1" thickBot="1" x14ac:dyDescent="0.35"/>
    <row r="443" ht="15.6" thickTop="1" thickBot="1" x14ac:dyDescent="0.35"/>
    <row r="444" ht="15.6" thickTop="1" thickBot="1" x14ac:dyDescent="0.35"/>
    <row r="445" ht="15.6" thickTop="1" thickBot="1" x14ac:dyDescent="0.35"/>
    <row r="446" ht="15.6" thickTop="1" thickBot="1" x14ac:dyDescent="0.35"/>
    <row r="447" ht="15.6" thickTop="1" thickBot="1" x14ac:dyDescent="0.35"/>
    <row r="448" ht="15.6" thickTop="1" thickBot="1" x14ac:dyDescent="0.35"/>
    <row r="449" ht="15.6" thickTop="1" thickBot="1" x14ac:dyDescent="0.35"/>
    <row r="450" ht="15.6" thickTop="1" thickBot="1" x14ac:dyDescent="0.35"/>
    <row r="451" ht="15.6" thickTop="1" thickBot="1" x14ac:dyDescent="0.35"/>
    <row r="452" ht="15.6" thickTop="1" thickBot="1" x14ac:dyDescent="0.35"/>
    <row r="453" ht="15.6" thickTop="1" thickBot="1" x14ac:dyDescent="0.35"/>
    <row r="454" ht="15.6" thickTop="1" thickBot="1" x14ac:dyDescent="0.35"/>
    <row r="455" ht="15.6" thickTop="1" thickBot="1" x14ac:dyDescent="0.35"/>
    <row r="456" ht="15.6" thickTop="1" thickBot="1" x14ac:dyDescent="0.35"/>
    <row r="457" ht="15.6" thickTop="1" thickBot="1" x14ac:dyDescent="0.35"/>
    <row r="458" ht="15.6" thickTop="1" thickBot="1" x14ac:dyDescent="0.35"/>
    <row r="459" ht="15.6" thickTop="1" thickBot="1" x14ac:dyDescent="0.35"/>
    <row r="460" ht="15.6" thickTop="1" thickBot="1" x14ac:dyDescent="0.35"/>
    <row r="461" ht="15.6" thickTop="1" thickBot="1" x14ac:dyDescent="0.35"/>
    <row r="462" ht="15.6" thickTop="1" thickBot="1" x14ac:dyDescent="0.35"/>
    <row r="463" ht="15.6" thickTop="1" thickBot="1" x14ac:dyDescent="0.35"/>
    <row r="464" ht="15.6" thickTop="1" thickBot="1" x14ac:dyDescent="0.35"/>
    <row r="465" ht="15.6" thickTop="1" thickBot="1" x14ac:dyDescent="0.35"/>
    <row r="466" ht="15.6" thickTop="1" thickBot="1" x14ac:dyDescent="0.35"/>
    <row r="467" ht="15.6" thickTop="1" thickBot="1" x14ac:dyDescent="0.35"/>
    <row r="468" ht="15.6" thickTop="1" thickBot="1" x14ac:dyDescent="0.35"/>
    <row r="469" ht="15.6" thickTop="1" thickBot="1" x14ac:dyDescent="0.35"/>
    <row r="470" ht="15.6" thickTop="1" thickBot="1" x14ac:dyDescent="0.35"/>
    <row r="471" ht="15.6" thickTop="1" thickBot="1" x14ac:dyDescent="0.35"/>
    <row r="472" ht="15.6" thickTop="1" thickBot="1" x14ac:dyDescent="0.35"/>
    <row r="473" ht="15.6" thickTop="1" thickBot="1" x14ac:dyDescent="0.35"/>
    <row r="474" ht="15.6" thickTop="1" thickBot="1" x14ac:dyDescent="0.35"/>
    <row r="475" ht="15.6" thickTop="1" thickBot="1" x14ac:dyDescent="0.35"/>
    <row r="476" ht="15.6" thickTop="1" thickBot="1" x14ac:dyDescent="0.35"/>
    <row r="477" ht="15.6" thickTop="1" thickBot="1" x14ac:dyDescent="0.35"/>
    <row r="478" ht="15.6" thickTop="1" thickBot="1" x14ac:dyDescent="0.35"/>
    <row r="479" ht="15.6" thickTop="1" thickBot="1" x14ac:dyDescent="0.35"/>
    <row r="480" ht="15.6" thickTop="1" thickBot="1" x14ac:dyDescent="0.35"/>
    <row r="481" ht="15.6" thickTop="1" thickBot="1" x14ac:dyDescent="0.35"/>
    <row r="482" ht="15.6" thickTop="1" thickBot="1" x14ac:dyDescent="0.35"/>
    <row r="483" ht="15.6" thickTop="1" thickBot="1" x14ac:dyDescent="0.35"/>
    <row r="484" ht="15.6" thickTop="1" thickBot="1" x14ac:dyDescent="0.35"/>
    <row r="485" ht="15.6" thickTop="1" thickBot="1" x14ac:dyDescent="0.35"/>
    <row r="486" ht="15.6" thickTop="1" thickBot="1" x14ac:dyDescent="0.35"/>
    <row r="487" ht="15.6" thickTop="1" thickBot="1" x14ac:dyDescent="0.35"/>
    <row r="488" ht="15.6" thickTop="1" thickBot="1" x14ac:dyDescent="0.35"/>
    <row r="489" ht="15.6" thickTop="1" thickBot="1" x14ac:dyDescent="0.35"/>
    <row r="490" ht="15.6" thickTop="1" thickBot="1" x14ac:dyDescent="0.35"/>
    <row r="491" ht="15.6" thickTop="1" thickBot="1" x14ac:dyDescent="0.35"/>
    <row r="492" ht="15.6" thickTop="1" thickBot="1" x14ac:dyDescent="0.35"/>
    <row r="493" ht="15.6" thickTop="1" thickBot="1" x14ac:dyDescent="0.35"/>
    <row r="494" ht="15.6" thickTop="1" thickBot="1" x14ac:dyDescent="0.35"/>
    <row r="495" ht="15.6" thickTop="1" thickBot="1" x14ac:dyDescent="0.35"/>
    <row r="496" ht="15.6" thickTop="1" thickBot="1" x14ac:dyDescent="0.35"/>
    <row r="497" ht="15.6" thickTop="1" thickBot="1" x14ac:dyDescent="0.35"/>
    <row r="498" ht="15.6" thickTop="1" thickBot="1" x14ac:dyDescent="0.35"/>
    <row r="499" ht="15.6" thickTop="1" thickBot="1" x14ac:dyDescent="0.35"/>
    <row r="500" ht="15.6" thickTop="1" thickBot="1" x14ac:dyDescent="0.35"/>
    <row r="501" ht="15.6" thickTop="1" thickBot="1" x14ac:dyDescent="0.35"/>
    <row r="502" ht="15.6" thickTop="1" thickBot="1" x14ac:dyDescent="0.35"/>
    <row r="503" ht="15.6" thickTop="1" thickBot="1" x14ac:dyDescent="0.35"/>
    <row r="504" ht="15.6" thickTop="1" thickBot="1" x14ac:dyDescent="0.35"/>
    <row r="505" ht="15.6" thickTop="1" thickBot="1" x14ac:dyDescent="0.35"/>
    <row r="506" ht="15.6" thickTop="1" thickBot="1" x14ac:dyDescent="0.35"/>
    <row r="507" ht="15.6" thickTop="1" thickBot="1" x14ac:dyDescent="0.35"/>
    <row r="508" ht="15.6" thickTop="1" thickBot="1" x14ac:dyDescent="0.35"/>
    <row r="509" ht="15.6" thickTop="1" thickBot="1" x14ac:dyDescent="0.35"/>
    <row r="510" ht="15.6" thickTop="1" thickBot="1" x14ac:dyDescent="0.35"/>
    <row r="511" ht="15.6" thickTop="1" thickBot="1" x14ac:dyDescent="0.35"/>
    <row r="512" ht="15.6" thickTop="1" thickBot="1" x14ac:dyDescent="0.35"/>
    <row r="513" ht="15.6" thickTop="1" thickBot="1" x14ac:dyDescent="0.35"/>
    <row r="514" ht="15.6" thickTop="1" thickBot="1" x14ac:dyDescent="0.35"/>
    <row r="515" ht="15.6" thickTop="1" thickBot="1" x14ac:dyDescent="0.35"/>
    <row r="516" ht="15.6" thickTop="1" thickBot="1" x14ac:dyDescent="0.35"/>
    <row r="517" ht="15.6" thickTop="1" thickBot="1" x14ac:dyDescent="0.35"/>
    <row r="518" ht="15.6" thickTop="1" thickBot="1" x14ac:dyDescent="0.35"/>
    <row r="519" ht="15.6" thickTop="1" thickBot="1" x14ac:dyDescent="0.35"/>
    <row r="520" ht="15.6" thickTop="1" thickBot="1" x14ac:dyDescent="0.35"/>
    <row r="521" ht="15.6" thickTop="1" thickBot="1" x14ac:dyDescent="0.35"/>
    <row r="522" ht="15.6" thickTop="1" thickBot="1" x14ac:dyDescent="0.35"/>
    <row r="523" ht="15.6" thickTop="1" thickBot="1" x14ac:dyDescent="0.35"/>
    <row r="524" ht="15.6" thickTop="1" thickBot="1" x14ac:dyDescent="0.35"/>
    <row r="525" ht="15.6" thickTop="1" thickBot="1" x14ac:dyDescent="0.35"/>
    <row r="526" ht="15.6" thickTop="1" thickBot="1" x14ac:dyDescent="0.35"/>
    <row r="527" ht="15.6" thickTop="1" thickBot="1" x14ac:dyDescent="0.35"/>
    <row r="528" ht="15.6" thickTop="1" thickBot="1" x14ac:dyDescent="0.35"/>
    <row r="529" ht="15.6" thickTop="1" thickBot="1" x14ac:dyDescent="0.35"/>
    <row r="530" ht="15.6" thickTop="1" thickBot="1" x14ac:dyDescent="0.35"/>
    <row r="531" ht="15.6" thickTop="1" thickBot="1" x14ac:dyDescent="0.35"/>
    <row r="532" ht="15.6" thickTop="1" thickBot="1" x14ac:dyDescent="0.35"/>
    <row r="533" ht="15.6" thickTop="1" thickBot="1" x14ac:dyDescent="0.35"/>
    <row r="534" ht="15.6" thickTop="1" thickBot="1" x14ac:dyDescent="0.35"/>
    <row r="535" ht="15.6" thickTop="1" thickBot="1" x14ac:dyDescent="0.35"/>
    <row r="536" ht="15.6" thickTop="1" thickBot="1" x14ac:dyDescent="0.35"/>
    <row r="537" ht="15.6" thickTop="1" thickBot="1" x14ac:dyDescent="0.35"/>
    <row r="538" ht="15.6" thickTop="1" thickBot="1" x14ac:dyDescent="0.35"/>
    <row r="539" ht="15.6" thickTop="1" thickBot="1" x14ac:dyDescent="0.35"/>
    <row r="540" ht="15.6" thickTop="1" thickBot="1" x14ac:dyDescent="0.35"/>
    <row r="541" ht="15.6" thickTop="1" thickBot="1" x14ac:dyDescent="0.35"/>
    <row r="542" ht="15.6" thickTop="1" thickBot="1" x14ac:dyDescent="0.35"/>
    <row r="543" ht="15.6" thickTop="1" thickBot="1" x14ac:dyDescent="0.35"/>
    <row r="544" ht="15.6" thickTop="1" thickBot="1" x14ac:dyDescent="0.35"/>
    <row r="545" ht="15.6" thickTop="1" thickBot="1" x14ac:dyDescent="0.35"/>
    <row r="546" ht="15.6" thickTop="1" thickBot="1" x14ac:dyDescent="0.35"/>
    <row r="547" ht="15.6" thickTop="1" thickBot="1" x14ac:dyDescent="0.35"/>
    <row r="548" ht="15.6" thickTop="1" thickBot="1" x14ac:dyDescent="0.35"/>
    <row r="549" ht="15.6" thickTop="1" thickBot="1" x14ac:dyDescent="0.35"/>
    <row r="550" ht="15.6" thickTop="1" thickBot="1" x14ac:dyDescent="0.35"/>
    <row r="551" ht="15.6" thickTop="1" thickBot="1" x14ac:dyDescent="0.35"/>
    <row r="552" ht="15.6" thickTop="1" thickBot="1" x14ac:dyDescent="0.35"/>
    <row r="553" ht="15.6" thickTop="1" thickBot="1" x14ac:dyDescent="0.35"/>
    <row r="554" ht="15.6" thickTop="1" thickBot="1" x14ac:dyDescent="0.35"/>
    <row r="555" ht="15.6" thickTop="1" thickBot="1" x14ac:dyDescent="0.35"/>
    <row r="556" ht="15.6" thickTop="1" thickBot="1" x14ac:dyDescent="0.35"/>
    <row r="557" ht="15.6" thickTop="1" thickBot="1" x14ac:dyDescent="0.35"/>
    <row r="558" ht="15.6" thickTop="1" thickBot="1" x14ac:dyDescent="0.35"/>
    <row r="559" ht="15.6" thickTop="1" thickBot="1" x14ac:dyDescent="0.35"/>
    <row r="560" ht="15.6" thickTop="1" thickBot="1" x14ac:dyDescent="0.35"/>
    <row r="561" ht="15.6" thickTop="1" thickBot="1" x14ac:dyDescent="0.35"/>
    <row r="562" ht="15.6" thickTop="1" thickBot="1" x14ac:dyDescent="0.35"/>
    <row r="563" ht="15.6" thickTop="1" thickBot="1" x14ac:dyDescent="0.35"/>
    <row r="564" ht="15.6" thickTop="1" thickBot="1" x14ac:dyDescent="0.35"/>
    <row r="565" ht="15.6" thickTop="1" thickBot="1" x14ac:dyDescent="0.35"/>
    <row r="566" ht="15.6" thickTop="1" thickBot="1" x14ac:dyDescent="0.35"/>
    <row r="567" ht="15.6" thickTop="1" thickBot="1" x14ac:dyDescent="0.35"/>
    <row r="568" ht="15.6" thickTop="1" thickBot="1" x14ac:dyDescent="0.35"/>
    <row r="569" ht="15.6" thickTop="1" thickBot="1" x14ac:dyDescent="0.35"/>
    <row r="570" ht="15.6" thickTop="1" thickBot="1" x14ac:dyDescent="0.35"/>
    <row r="571" ht="15.6" thickTop="1" thickBot="1" x14ac:dyDescent="0.35"/>
    <row r="572" ht="15.6" thickTop="1" thickBot="1" x14ac:dyDescent="0.35"/>
    <row r="573" ht="15.6" thickTop="1" thickBot="1" x14ac:dyDescent="0.35"/>
    <row r="574" ht="15.6" thickTop="1" thickBot="1" x14ac:dyDescent="0.35"/>
    <row r="575" ht="15.6" thickTop="1" thickBot="1" x14ac:dyDescent="0.35"/>
    <row r="576" ht="15.6" thickTop="1" thickBot="1" x14ac:dyDescent="0.35"/>
    <row r="577" ht="15.6" thickTop="1" thickBot="1" x14ac:dyDescent="0.35"/>
    <row r="578" ht="15.6" thickTop="1" thickBot="1" x14ac:dyDescent="0.35"/>
    <row r="579" ht="15.6" thickTop="1" thickBot="1" x14ac:dyDescent="0.35"/>
    <row r="580" ht="15.6" thickTop="1" thickBot="1" x14ac:dyDescent="0.35"/>
    <row r="581" ht="15.6" thickTop="1" thickBot="1" x14ac:dyDescent="0.35"/>
    <row r="582" ht="15.6" thickTop="1" thickBot="1" x14ac:dyDescent="0.35"/>
    <row r="583" ht="15.6" thickTop="1" thickBot="1" x14ac:dyDescent="0.35"/>
    <row r="584" ht="15.6" thickTop="1" thickBot="1" x14ac:dyDescent="0.35"/>
    <row r="585" ht="15.6" thickTop="1" thickBot="1" x14ac:dyDescent="0.35"/>
    <row r="586" ht="15.6" thickTop="1" thickBot="1" x14ac:dyDescent="0.35"/>
    <row r="587" ht="15.6" thickTop="1" thickBot="1" x14ac:dyDescent="0.35"/>
    <row r="588" ht="15.6" thickTop="1" thickBot="1" x14ac:dyDescent="0.35"/>
    <row r="589" ht="15.6" thickTop="1" thickBot="1" x14ac:dyDescent="0.35"/>
    <row r="590" ht="15.6" thickTop="1" thickBot="1" x14ac:dyDescent="0.35"/>
    <row r="591" ht="15.6" thickTop="1" thickBot="1" x14ac:dyDescent="0.35"/>
    <row r="592" ht="15.6" thickTop="1" thickBot="1" x14ac:dyDescent="0.35"/>
    <row r="593" ht="15.6" thickTop="1" thickBot="1" x14ac:dyDescent="0.35"/>
    <row r="594" ht="15.6" thickTop="1" thickBot="1" x14ac:dyDescent="0.35"/>
    <row r="595" ht="15.6" thickTop="1" thickBot="1" x14ac:dyDescent="0.35"/>
    <row r="596" ht="15.6" thickTop="1" thickBot="1" x14ac:dyDescent="0.35"/>
    <row r="597" ht="15.6" thickTop="1" thickBot="1" x14ac:dyDescent="0.35"/>
    <row r="598" ht="15.6" thickTop="1" thickBot="1" x14ac:dyDescent="0.35"/>
    <row r="599" ht="15.6" thickTop="1" thickBot="1" x14ac:dyDescent="0.35"/>
    <row r="600" ht="15.6" thickTop="1" thickBot="1" x14ac:dyDescent="0.35"/>
    <row r="601" ht="15.6" thickTop="1" thickBot="1" x14ac:dyDescent="0.35"/>
    <row r="602" ht="15.6" thickTop="1" thickBot="1" x14ac:dyDescent="0.35"/>
    <row r="603" ht="15.6" thickTop="1" thickBot="1" x14ac:dyDescent="0.35"/>
    <row r="604" ht="15.6" thickTop="1" thickBot="1" x14ac:dyDescent="0.35"/>
    <row r="605" ht="15.6" thickTop="1" thickBot="1" x14ac:dyDescent="0.35"/>
    <row r="606" ht="15.6" thickTop="1" thickBot="1" x14ac:dyDescent="0.35"/>
    <row r="607" ht="15.6" thickTop="1" thickBot="1" x14ac:dyDescent="0.35"/>
    <row r="608" ht="15.6" thickTop="1" thickBot="1" x14ac:dyDescent="0.35"/>
    <row r="609" ht="15.6" thickTop="1" thickBot="1" x14ac:dyDescent="0.35"/>
    <row r="610" ht="15.6" thickTop="1" thickBot="1" x14ac:dyDescent="0.35"/>
    <row r="611" ht="15.6" thickTop="1" thickBot="1" x14ac:dyDescent="0.35"/>
    <row r="612" ht="15.6" thickTop="1" thickBot="1" x14ac:dyDescent="0.35"/>
    <row r="613" ht="15.6" thickTop="1" thickBot="1" x14ac:dyDescent="0.35"/>
    <row r="614" ht="15.6" thickTop="1" thickBot="1" x14ac:dyDescent="0.35"/>
    <row r="615" ht="15.6" thickTop="1" thickBot="1" x14ac:dyDescent="0.35"/>
    <row r="616" ht="15.6" thickTop="1" thickBot="1" x14ac:dyDescent="0.35"/>
    <row r="617" ht="15.6" thickTop="1" thickBot="1" x14ac:dyDescent="0.35"/>
    <row r="618" ht="15.6" thickTop="1" thickBot="1" x14ac:dyDescent="0.35"/>
    <row r="619" ht="15.6" thickTop="1" thickBot="1" x14ac:dyDescent="0.35"/>
    <row r="620" ht="15.6" thickTop="1" thickBot="1" x14ac:dyDescent="0.35"/>
    <row r="621" ht="15.6" thickTop="1" thickBot="1" x14ac:dyDescent="0.35"/>
    <row r="622" ht="15.6" thickTop="1" thickBot="1" x14ac:dyDescent="0.35"/>
    <row r="623" ht="15.6" thickTop="1" thickBot="1" x14ac:dyDescent="0.35"/>
    <row r="624" ht="15.6" thickTop="1" thickBot="1" x14ac:dyDescent="0.35"/>
    <row r="625" ht="15.6" thickTop="1" thickBot="1" x14ac:dyDescent="0.35"/>
    <row r="626" ht="15.6" thickTop="1" thickBot="1" x14ac:dyDescent="0.35"/>
    <row r="627" ht="15.6" thickTop="1" thickBot="1" x14ac:dyDescent="0.35"/>
    <row r="628" ht="15.6" thickTop="1" thickBot="1" x14ac:dyDescent="0.35"/>
    <row r="629" ht="15.6" thickTop="1" thickBot="1" x14ac:dyDescent="0.35"/>
    <row r="630" ht="15.6" thickTop="1" thickBot="1" x14ac:dyDescent="0.35"/>
    <row r="631" ht="15.6" thickTop="1" thickBot="1" x14ac:dyDescent="0.35"/>
    <row r="632" ht="15.6" thickTop="1" thickBot="1" x14ac:dyDescent="0.35"/>
    <row r="633" ht="15.6" thickTop="1" thickBot="1" x14ac:dyDescent="0.35"/>
    <row r="634" ht="15.6" thickTop="1" thickBot="1" x14ac:dyDescent="0.35"/>
    <row r="635" ht="15.6" thickTop="1" thickBot="1" x14ac:dyDescent="0.35"/>
    <row r="636" ht="15.6" thickTop="1" thickBot="1" x14ac:dyDescent="0.35"/>
    <row r="637" ht="15.6" thickTop="1" thickBot="1" x14ac:dyDescent="0.35"/>
    <row r="638" ht="15.6" thickTop="1" thickBot="1" x14ac:dyDescent="0.35"/>
    <row r="639" ht="15.6" thickTop="1" thickBot="1" x14ac:dyDescent="0.35"/>
    <row r="640" ht="15.6" thickTop="1" thickBot="1" x14ac:dyDescent="0.35"/>
    <row r="641" ht="15.6" thickTop="1" thickBot="1" x14ac:dyDescent="0.35"/>
    <row r="642" ht="15.6" thickTop="1" thickBot="1" x14ac:dyDescent="0.35"/>
    <row r="643" ht="15.6" thickTop="1" thickBot="1" x14ac:dyDescent="0.35"/>
    <row r="644" ht="15.6" thickTop="1" thickBot="1" x14ac:dyDescent="0.35"/>
    <row r="645" ht="15.6" thickTop="1" thickBot="1" x14ac:dyDescent="0.35"/>
    <row r="646" ht="15.6" thickTop="1" thickBot="1" x14ac:dyDescent="0.35"/>
    <row r="647" ht="15.6" thickTop="1" thickBot="1" x14ac:dyDescent="0.35"/>
    <row r="648" ht="15.6" thickTop="1" thickBot="1" x14ac:dyDescent="0.35"/>
    <row r="649" ht="15.6" thickTop="1" thickBot="1" x14ac:dyDescent="0.35"/>
    <row r="650" ht="15.6" thickTop="1" thickBot="1" x14ac:dyDescent="0.35"/>
    <row r="651" ht="15.6" thickTop="1" thickBot="1" x14ac:dyDescent="0.35"/>
    <row r="652" ht="15.6" thickTop="1" thickBot="1" x14ac:dyDescent="0.35"/>
    <row r="653" ht="15.6" thickTop="1" thickBot="1" x14ac:dyDescent="0.35"/>
    <row r="654" ht="15.6" thickTop="1" thickBot="1" x14ac:dyDescent="0.35"/>
    <row r="655" ht="15.6" thickTop="1" thickBot="1" x14ac:dyDescent="0.35"/>
    <row r="656" ht="15.6" thickTop="1" thickBot="1" x14ac:dyDescent="0.35"/>
    <row r="657" ht="15.6" thickTop="1" thickBot="1" x14ac:dyDescent="0.35"/>
    <row r="658" ht="15.6" thickTop="1" thickBot="1" x14ac:dyDescent="0.35"/>
    <row r="659" ht="15.6" thickTop="1" thickBot="1" x14ac:dyDescent="0.35"/>
    <row r="660" ht="15.6" thickTop="1" thickBot="1" x14ac:dyDescent="0.35"/>
    <row r="661" ht="15.6" thickTop="1" thickBot="1" x14ac:dyDescent="0.35"/>
    <row r="662" ht="15.6" thickTop="1" thickBot="1" x14ac:dyDescent="0.35"/>
    <row r="663" ht="15.6" thickTop="1" thickBot="1" x14ac:dyDescent="0.35"/>
    <row r="664" ht="15.6" thickTop="1" thickBot="1" x14ac:dyDescent="0.35"/>
    <row r="665" ht="15.6" thickTop="1" thickBot="1" x14ac:dyDescent="0.35"/>
    <row r="666" ht="15.6" thickTop="1" thickBot="1" x14ac:dyDescent="0.35"/>
    <row r="667" ht="15.6" thickTop="1" thickBot="1" x14ac:dyDescent="0.35"/>
    <row r="668" ht="15.6" thickTop="1" thickBot="1" x14ac:dyDescent="0.35"/>
    <row r="669" ht="15.6" thickTop="1" thickBot="1" x14ac:dyDescent="0.35"/>
    <row r="670" ht="15.6" thickTop="1" thickBot="1" x14ac:dyDescent="0.35"/>
    <row r="671" ht="15.6" thickTop="1" thickBot="1" x14ac:dyDescent="0.35"/>
    <row r="672" ht="15.6" thickTop="1" thickBot="1" x14ac:dyDescent="0.35"/>
    <row r="673" ht="15.6" thickTop="1" thickBot="1" x14ac:dyDescent="0.35"/>
    <row r="674" ht="15.6" thickTop="1" thickBot="1" x14ac:dyDescent="0.35"/>
    <row r="675" ht="15.6" thickTop="1" thickBot="1" x14ac:dyDescent="0.35"/>
    <row r="676" ht="15.6" thickTop="1" thickBot="1" x14ac:dyDescent="0.35"/>
    <row r="677" ht="15.6" thickTop="1" thickBot="1" x14ac:dyDescent="0.35"/>
    <row r="678" ht="15.6" thickTop="1" thickBot="1" x14ac:dyDescent="0.35"/>
    <row r="679" ht="15.6" thickTop="1" thickBot="1" x14ac:dyDescent="0.35"/>
    <row r="680" ht="15.6" thickTop="1" thickBot="1" x14ac:dyDescent="0.35"/>
    <row r="681" ht="15.6" thickTop="1" thickBot="1" x14ac:dyDescent="0.35"/>
    <row r="682" ht="15.6" thickTop="1" thickBot="1" x14ac:dyDescent="0.35"/>
    <row r="683" ht="15.6" thickTop="1" thickBot="1" x14ac:dyDescent="0.35"/>
    <row r="684" ht="15.6" thickTop="1" thickBot="1" x14ac:dyDescent="0.35"/>
    <row r="685" ht="15.6" thickTop="1" thickBot="1" x14ac:dyDescent="0.35"/>
    <row r="686" ht="15.6" thickTop="1" thickBot="1" x14ac:dyDescent="0.35"/>
    <row r="687" ht="15.6" thickTop="1" thickBot="1" x14ac:dyDescent="0.35"/>
    <row r="688" ht="15.6" thickTop="1" thickBot="1" x14ac:dyDescent="0.35"/>
    <row r="689" ht="15.6" thickTop="1" thickBot="1" x14ac:dyDescent="0.35"/>
    <row r="690" ht="15.6" thickTop="1" thickBot="1" x14ac:dyDescent="0.35"/>
    <row r="691" ht="15.6" thickTop="1" thickBot="1" x14ac:dyDescent="0.35"/>
    <row r="692" ht="15.6" thickTop="1" thickBot="1" x14ac:dyDescent="0.35"/>
    <row r="693" ht="15.6" thickTop="1" thickBot="1" x14ac:dyDescent="0.35"/>
    <row r="694" ht="15.6" thickTop="1" thickBot="1" x14ac:dyDescent="0.35"/>
    <row r="695" ht="15.6" thickTop="1" thickBot="1" x14ac:dyDescent="0.35"/>
    <row r="696" ht="15.6" thickTop="1" thickBot="1" x14ac:dyDescent="0.35"/>
    <row r="697" ht="15.6" thickTop="1" thickBot="1" x14ac:dyDescent="0.35"/>
    <row r="698" ht="15.6" thickTop="1" thickBot="1" x14ac:dyDescent="0.35"/>
    <row r="699" ht="15.6" thickTop="1" thickBot="1" x14ac:dyDescent="0.35"/>
    <row r="700" ht="15.6" thickTop="1" thickBot="1" x14ac:dyDescent="0.35"/>
    <row r="701" ht="15.6" thickTop="1" thickBot="1" x14ac:dyDescent="0.35"/>
    <row r="702" ht="15.6" thickTop="1" thickBot="1" x14ac:dyDescent="0.35"/>
    <row r="703" ht="15.6" thickTop="1" thickBot="1" x14ac:dyDescent="0.35"/>
    <row r="704" ht="15.6" thickTop="1" thickBot="1" x14ac:dyDescent="0.35"/>
    <row r="705" ht="15.6" thickTop="1" thickBot="1" x14ac:dyDescent="0.35"/>
    <row r="706" ht="15.6" thickTop="1" thickBot="1" x14ac:dyDescent="0.35"/>
    <row r="707" ht="15.6" thickTop="1" thickBot="1" x14ac:dyDescent="0.35"/>
    <row r="708" ht="15.6" thickTop="1" thickBot="1" x14ac:dyDescent="0.35"/>
    <row r="709" ht="15.6" thickTop="1" thickBot="1" x14ac:dyDescent="0.35"/>
    <row r="710" ht="15.6" thickTop="1" thickBot="1" x14ac:dyDescent="0.35"/>
    <row r="711" ht="15.6" thickTop="1" thickBot="1" x14ac:dyDescent="0.35"/>
    <row r="712" ht="15.6" thickTop="1" thickBot="1" x14ac:dyDescent="0.35"/>
    <row r="713" ht="15.6" thickTop="1" thickBot="1" x14ac:dyDescent="0.35"/>
    <row r="714" ht="15.6" thickTop="1" thickBot="1" x14ac:dyDescent="0.35"/>
    <row r="715" ht="15.6" thickTop="1" thickBot="1" x14ac:dyDescent="0.35"/>
    <row r="716" ht="15.6" thickTop="1" thickBot="1" x14ac:dyDescent="0.35"/>
    <row r="717" ht="15.6" thickTop="1" thickBot="1" x14ac:dyDescent="0.35"/>
    <row r="718" ht="15.6" thickTop="1" thickBot="1" x14ac:dyDescent="0.35"/>
    <row r="719" ht="15.6" thickTop="1" thickBot="1" x14ac:dyDescent="0.35"/>
    <row r="720" ht="15.6" thickTop="1" thickBot="1" x14ac:dyDescent="0.35"/>
    <row r="721" ht="15.6" thickTop="1" thickBot="1" x14ac:dyDescent="0.35"/>
    <row r="722" ht="15.6" thickTop="1" thickBot="1" x14ac:dyDescent="0.35"/>
    <row r="723" ht="15.6" thickTop="1" thickBot="1" x14ac:dyDescent="0.35"/>
    <row r="724" ht="15.6" thickTop="1" thickBot="1" x14ac:dyDescent="0.35"/>
    <row r="725" ht="15.6" thickTop="1" thickBot="1" x14ac:dyDescent="0.35"/>
    <row r="726" ht="15.6" thickTop="1" thickBot="1" x14ac:dyDescent="0.35"/>
    <row r="727" ht="15.6" thickTop="1" thickBot="1" x14ac:dyDescent="0.35"/>
    <row r="728" ht="15.6" thickTop="1" thickBot="1" x14ac:dyDescent="0.35"/>
    <row r="729" ht="15.6" thickTop="1" thickBot="1" x14ac:dyDescent="0.35"/>
    <row r="730" ht="15.6" thickTop="1" thickBot="1" x14ac:dyDescent="0.35"/>
    <row r="731" ht="15.6" thickTop="1" thickBot="1" x14ac:dyDescent="0.35"/>
    <row r="732" ht="15.6" thickTop="1" thickBot="1" x14ac:dyDescent="0.35"/>
    <row r="733" ht="15.6" thickTop="1" thickBot="1" x14ac:dyDescent="0.35"/>
    <row r="734" ht="15.6" thickTop="1" thickBot="1" x14ac:dyDescent="0.35"/>
    <row r="735" ht="15.6" thickTop="1" thickBot="1" x14ac:dyDescent="0.35"/>
    <row r="736" ht="15.6" thickTop="1" thickBot="1" x14ac:dyDescent="0.35"/>
    <row r="737" ht="15.6" thickTop="1" thickBot="1" x14ac:dyDescent="0.35"/>
    <row r="738" ht="15.6" thickTop="1" thickBot="1" x14ac:dyDescent="0.35"/>
    <row r="739" ht="15.6" thickTop="1" thickBot="1" x14ac:dyDescent="0.35"/>
    <row r="740" ht="15.6" thickTop="1" thickBot="1" x14ac:dyDescent="0.35"/>
    <row r="741" ht="15.6" thickTop="1" thickBot="1" x14ac:dyDescent="0.35"/>
    <row r="742" ht="15.6" thickTop="1" thickBot="1" x14ac:dyDescent="0.35"/>
    <row r="743" ht="15.6" thickTop="1" thickBot="1" x14ac:dyDescent="0.35"/>
    <row r="744" ht="15.6" thickTop="1" thickBot="1" x14ac:dyDescent="0.35"/>
    <row r="745" ht="15.6" thickTop="1" thickBot="1" x14ac:dyDescent="0.35"/>
    <row r="746" ht="15.6" thickTop="1" thickBot="1" x14ac:dyDescent="0.35"/>
    <row r="747" ht="15.6" thickTop="1" thickBot="1" x14ac:dyDescent="0.35"/>
    <row r="748" ht="15.6" thickTop="1" thickBot="1" x14ac:dyDescent="0.35"/>
    <row r="749" ht="15.6" thickTop="1" thickBot="1" x14ac:dyDescent="0.35"/>
    <row r="750" ht="15.6" thickTop="1" thickBot="1" x14ac:dyDescent="0.35"/>
    <row r="751" ht="15.6" thickTop="1" thickBot="1" x14ac:dyDescent="0.35"/>
    <row r="752" ht="15.6" thickTop="1" thickBot="1" x14ac:dyDescent="0.35"/>
    <row r="753" ht="15.6" thickTop="1" thickBot="1" x14ac:dyDescent="0.35"/>
    <row r="754" ht="15.6" thickTop="1" thickBot="1" x14ac:dyDescent="0.35"/>
    <row r="755" ht="15.6" thickTop="1" thickBot="1" x14ac:dyDescent="0.35"/>
    <row r="756" ht="15.6" thickTop="1" thickBot="1" x14ac:dyDescent="0.35"/>
    <row r="757" ht="15.6" thickTop="1" thickBot="1" x14ac:dyDescent="0.35"/>
    <row r="758" ht="15.6" thickTop="1" thickBot="1" x14ac:dyDescent="0.35"/>
    <row r="759" ht="15.6" thickTop="1" thickBot="1" x14ac:dyDescent="0.35"/>
    <row r="760" ht="15.6" thickTop="1" thickBot="1" x14ac:dyDescent="0.35"/>
    <row r="761" ht="15.6" thickTop="1" thickBot="1" x14ac:dyDescent="0.35"/>
    <row r="762" ht="15.6" thickTop="1" thickBot="1" x14ac:dyDescent="0.35"/>
    <row r="763" ht="15.6" thickTop="1" thickBot="1" x14ac:dyDescent="0.35"/>
    <row r="764" ht="15.6" thickTop="1" thickBot="1" x14ac:dyDescent="0.35"/>
    <row r="765" ht="15.6" thickTop="1" thickBot="1" x14ac:dyDescent="0.35"/>
    <row r="766" ht="15.6" thickTop="1" thickBot="1" x14ac:dyDescent="0.35"/>
    <row r="767" ht="15.6" thickTop="1" thickBot="1" x14ac:dyDescent="0.35"/>
    <row r="768" ht="15.6" thickTop="1" thickBot="1" x14ac:dyDescent="0.35"/>
    <row r="769" ht="15.6" thickTop="1" thickBot="1" x14ac:dyDescent="0.35"/>
    <row r="770" ht="15.6" thickTop="1" thickBot="1" x14ac:dyDescent="0.35"/>
    <row r="771" ht="15.6" thickTop="1" thickBot="1" x14ac:dyDescent="0.35"/>
    <row r="772" ht="15.6" thickTop="1" thickBot="1" x14ac:dyDescent="0.35"/>
    <row r="773" ht="15.6" thickTop="1" thickBot="1" x14ac:dyDescent="0.35"/>
    <row r="774" ht="15.6" thickTop="1" thickBot="1" x14ac:dyDescent="0.35"/>
    <row r="775" ht="15.6" thickTop="1" thickBot="1" x14ac:dyDescent="0.35"/>
    <row r="776" ht="15.6" thickTop="1" thickBot="1" x14ac:dyDescent="0.35"/>
    <row r="777" ht="15.6" thickTop="1" thickBot="1" x14ac:dyDescent="0.35"/>
    <row r="778" ht="15.6" thickTop="1" thickBot="1" x14ac:dyDescent="0.35"/>
    <row r="779" ht="15.6" thickTop="1" thickBot="1" x14ac:dyDescent="0.35"/>
    <row r="780" ht="15.6" thickTop="1" thickBot="1" x14ac:dyDescent="0.35"/>
    <row r="781" ht="15.6" thickTop="1" thickBot="1" x14ac:dyDescent="0.35"/>
    <row r="782" ht="15.6" thickTop="1" thickBot="1" x14ac:dyDescent="0.35"/>
    <row r="783" ht="15.6" thickTop="1" thickBot="1" x14ac:dyDescent="0.35"/>
    <row r="784" ht="15.6" thickTop="1" thickBot="1" x14ac:dyDescent="0.35"/>
    <row r="785" ht="15.6" thickTop="1" thickBot="1" x14ac:dyDescent="0.35"/>
    <row r="786" ht="15.6" thickTop="1" thickBot="1" x14ac:dyDescent="0.35"/>
    <row r="787" ht="15.6" thickTop="1" thickBot="1" x14ac:dyDescent="0.35"/>
    <row r="788" ht="15.6" thickTop="1" thickBot="1" x14ac:dyDescent="0.35"/>
    <row r="789" ht="15.6" thickTop="1" thickBot="1" x14ac:dyDescent="0.35"/>
    <row r="790" ht="15.6" thickTop="1" thickBot="1" x14ac:dyDescent="0.35"/>
    <row r="791" ht="15.6" thickTop="1" thickBot="1" x14ac:dyDescent="0.35"/>
    <row r="792" ht="15.6" thickTop="1" thickBot="1" x14ac:dyDescent="0.35"/>
    <row r="793" ht="15.6" thickTop="1" thickBot="1" x14ac:dyDescent="0.35"/>
    <row r="794" ht="15.6" thickTop="1" thickBot="1" x14ac:dyDescent="0.35"/>
    <row r="795" ht="15.6" thickTop="1" thickBot="1" x14ac:dyDescent="0.35"/>
    <row r="796" ht="15.6" thickTop="1" thickBot="1" x14ac:dyDescent="0.35"/>
    <row r="797" ht="15.6" thickTop="1" thickBot="1" x14ac:dyDescent="0.35"/>
    <row r="798" ht="15.6" thickTop="1" thickBot="1" x14ac:dyDescent="0.35"/>
    <row r="799" ht="15.6" thickTop="1" thickBot="1" x14ac:dyDescent="0.35"/>
    <row r="800" ht="15.6" thickTop="1" thickBot="1" x14ac:dyDescent="0.35"/>
    <row r="801" ht="15.6" thickTop="1" thickBot="1" x14ac:dyDescent="0.35"/>
    <row r="802" ht="15.6" thickTop="1" thickBot="1" x14ac:dyDescent="0.35"/>
    <row r="803" ht="15.6" thickTop="1" thickBot="1" x14ac:dyDescent="0.35"/>
    <row r="804" ht="15.6" thickTop="1" thickBot="1" x14ac:dyDescent="0.35"/>
    <row r="805" ht="15.6" thickTop="1" thickBot="1" x14ac:dyDescent="0.35"/>
    <row r="806" ht="15.6" thickTop="1" thickBot="1" x14ac:dyDescent="0.35"/>
    <row r="807" ht="15.6" thickTop="1" thickBot="1" x14ac:dyDescent="0.35"/>
    <row r="808" ht="15.6" thickTop="1" thickBot="1" x14ac:dyDescent="0.35"/>
    <row r="809" ht="15.6" thickTop="1" thickBot="1" x14ac:dyDescent="0.35"/>
    <row r="810" ht="15.6" thickTop="1" thickBot="1" x14ac:dyDescent="0.35"/>
    <row r="811" ht="15.6" thickTop="1" thickBot="1" x14ac:dyDescent="0.35"/>
    <row r="812" ht="15.6" thickTop="1" thickBot="1" x14ac:dyDescent="0.35"/>
    <row r="813" ht="15.6" thickTop="1" thickBot="1" x14ac:dyDescent="0.35"/>
    <row r="814" ht="15.6" thickTop="1" thickBot="1" x14ac:dyDescent="0.35"/>
    <row r="815" ht="15.6" thickTop="1" thickBot="1" x14ac:dyDescent="0.35"/>
    <row r="816" ht="15.6" thickTop="1" thickBot="1" x14ac:dyDescent="0.35"/>
    <row r="817" ht="15.6" thickTop="1" thickBot="1" x14ac:dyDescent="0.35"/>
    <row r="818" ht="15.6" thickTop="1" thickBot="1" x14ac:dyDescent="0.35"/>
    <row r="819" ht="15.6" thickTop="1" thickBot="1" x14ac:dyDescent="0.35"/>
    <row r="820" ht="15.6" thickTop="1" thickBot="1" x14ac:dyDescent="0.35"/>
    <row r="821" ht="15.6" thickTop="1" thickBot="1" x14ac:dyDescent="0.35"/>
    <row r="822" ht="15.6" thickTop="1" thickBot="1" x14ac:dyDescent="0.35"/>
    <row r="823" ht="15.6" thickTop="1" thickBot="1" x14ac:dyDescent="0.35"/>
    <row r="824" ht="15.6" thickTop="1" thickBot="1" x14ac:dyDescent="0.35"/>
    <row r="825" ht="15.6" thickTop="1" thickBot="1" x14ac:dyDescent="0.35"/>
    <row r="826" ht="15.6" thickTop="1" thickBot="1" x14ac:dyDescent="0.35"/>
    <row r="827" ht="15.6" thickTop="1" thickBot="1" x14ac:dyDescent="0.35"/>
    <row r="828" ht="15.6" thickTop="1" thickBot="1" x14ac:dyDescent="0.35"/>
    <row r="829" ht="15.6" thickTop="1" thickBot="1" x14ac:dyDescent="0.35"/>
    <row r="830" ht="15.6" thickTop="1" thickBot="1" x14ac:dyDescent="0.35"/>
    <row r="831" ht="15.6" thickTop="1" thickBot="1" x14ac:dyDescent="0.35"/>
    <row r="832" ht="15.6" thickTop="1" thickBot="1" x14ac:dyDescent="0.35"/>
    <row r="833" ht="15.6" thickTop="1" thickBot="1" x14ac:dyDescent="0.35"/>
    <row r="834" ht="15.6" thickTop="1" thickBot="1" x14ac:dyDescent="0.35"/>
    <row r="835" ht="15.6" thickTop="1" thickBot="1" x14ac:dyDescent="0.35"/>
    <row r="836" ht="15.6" thickTop="1" thickBot="1" x14ac:dyDescent="0.35"/>
    <row r="837" ht="15.6" thickTop="1" thickBot="1" x14ac:dyDescent="0.35"/>
    <row r="838" ht="15.6" thickTop="1" thickBot="1" x14ac:dyDescent="0.35"/>
    <row r="839" ht="15.6" thickTop="1" thickBot="1" x14ac:dyDescent="0.35"/>
    <row r="840" ht="15.6" thickTop="1" thickBot="1" x14ac:dyDescent="0.35"/>
    <row r="841" ht="15.6" thickTop="1" thickBot="1" x14ac:dyDescent="0.35"/>
    <row r="842" ht="15.6" thickTop="1" thickBot="1" x14ac:dyDescent="0.35"/>
    <row r="843" ht="15.6" thickTop="1" thickBot="1" x14ac:dyDescent="0.35"/>
    <row r="844" ht="15.6" thickTop="1" thickBot="1" x14ac:dyDescent="0.35"/>
    <row r="845" ht="15.6" thickTop="1" thickBot="1" x14ac:dyDescent="0.35"/>
    <row r="846" ht="15.6" thickTop="1" thickBot="1" x14ac:dyDescent="0.35"/>
    <row r="847" ht="15.6" thickTop="1" thickBot="1" x14ac:dyDescent="0.35"/>
    <row r="848" ht="15.6" thickTop="1" thickBot="1" x14ac:dyDescent="0.35"/>
    <row r="849" ht="15.6" thickTop="1" thickBot="1" x14ac:dyDescent="0.35"/>
    <row r="850" ht="15.6" thickTop="1" thickBot="1" x14ac:dyDescent="0.35"/>
    <row r="851" ht="15.6" thickTop="1" thickBot="1" x14ac:dyDescent="0.35"/>
    <row r="852" ht="15.6" thickTop="1" thickBot="1" x14ac:dyDescent="0.35"/>
    <row r="853" ht="15.6" thickTop="1" thickBot="1" x14ac:dyDescent="0.35"/>
    <row r="854" ht="15.6" thickTop="1" thickBot="1" x14ac:dyDescent="0.35"/>
    <row r="855" ht="15.6" thickTop="1" thickBot="1" x14ac:dyDescent="0.35"/>
    <row r="856" ht="15.6" thickTop="1" thickBot="1" x14ac:dyDescent="0.35"/>
    <row r="857" ht="15.6" thickTop="1" thickBot="1" x14ac:dyDescent="0.35"/>
    <row r="858" ht="15.6" thickTop="1" thickBot="1" x14ac:dyDescent="0.35"/>
    <row r="859" ht="15.6" thickTop="1" thickBot="1" x14ac:dyDescent="0.35"/>
    <row r="860" ht="15.6" thickTop="1" thickBot="1" x14ac:dyDescent="0.35"/>
    <row r="861" ht="15.6" thickTop="1" thickBot="1" x14ac:dyDescent="0.35"/>
    <row r="862" ht="15.6" thickTop="1" thickBot="1" x14ac:dyDescent="0.35"/>
    <row r="863" ht="15.6" thickTop="1" thickBot="1" x14ac:dyDescent="0.35"/>
    <row r="864" ht="15.6" thickTop="1" thickBot="1" x14ac:dyDescent="0.35"/>
    <row r="865" ht="15.6" thickTop="1" thickBot="1" x14ac:dyDescent="0.35"/>
    <row r="866" ht="15.6" thickTop="1" thickBot="1" x14ac:dyDescent="0.35"/>
    <row r="867" ht="15.6" thickTop="1" thickBot="1" x14ac:dyDescent="0.35"/>
    <row r="868" ht="15.6" thickTop="1" thickBot="1" x14ac:dyDescent="0.35"/>
    <row r="869" ht="15.6" thickTop="1" thickBot="1" x14ac:dyDescent="0.35"/>
    <row r="870" ht="15.6" thickTop="1" thickBot="1" x14ac:dyDescent="0.35"/>
    <row r="871" ht="15.6" thickTop="1" thickBot="1" x14ac:dyDescent="0.35"/>
    <row r="872" ht="15.6" thickTop="1" thickBot="1" x14ac:dyDescent="0.35"/>
    <row r="873" ht="15.6" thickTop="1" thickBot="1" x14ac:dyDescent="0.35"/>
    <row r="874" ht="15.6" thickTop="1" thickBot="1" x14ac:dyDescent="0.35"/>
    <row r="875" ht="15.6" thickTop="1" thickBot="1" x14ac:dyDescent="0.35"/>
    <row r="876" ht="15.6" thickTop="1" thickBot="1" x14ac:dyDescent="0.35"/>
    <row r="877" ht="15.6" thickTop="1" thickBot="1" x14ac:dyDescent="0.35"/>
    <row r="878" ht="15.6" thickTop="1" thickBot="1" x14ac:dyDescent="0.35"/>
    <row r="879" ht="15.6" thickTop="1" thickBot="1" x14ac:dyDescent="0.35"/>
    <row r="880" ht="15.6" thickTop="1" thickBot="1" x14ac:dyDescent="0.35"/>
    <row r="881" ht="15.6" thickTop="1" thickBot="1" x14ac:dyDescent="0.35"/>
    <row r="882" ht="15.6" thickTop="1" thickBot="1" x14ac:dyDescent="0.35"/>
    <row r="883" ht="15.6" thickTop="1" thickBot="1" x14ac:dyDescent="0.35"/>
    <row r="884" ht="15.6" thickTop="1" thickBot="1" x14ac:dyDescent="0.35"/>
    <row r="885" ht="15.6" thickTop="1" thickBot="1" x14ac:dyDescent="0.35"/>
    <row r="886" ht="15.6" thickTop="1" thickBot="1" x14ac:dyDescent="0.35"/>
    <row r="887" ht="15.6" thickTop="1" thickBot="1" x14ac:dyDescent="0.35"/>
    <row r="888" ht="15.6" thickTop="1" thickBot="1" x14ac:dyDescent="0.35"/>
    <row r="889" ht="15.6" thickTop="1" thickBot="1" x14ac:dyDescent="0.35"/>
    <row r="890" ht="15.6" thickTop="1" thickBot="1" x14ac:dyDescent="0.35"/>
    <row r="891" ht="15.6" thickTop="1" thickBot="1" x14ac:dyDescent="0.35"/>
    <row r="892" ht="15.6" thickTop="1" thickBot="1" x14ac:dyDescent="0.35"/>
    <row r="893" ht="15.6" thickTop="1" thickBot="1" x14ac:dyDescent="0.35"/>
    <row r="894" ht="15.6" thickTop="1" thickBot="1" x14ac:dyDescent="0.35"/>
    <row r="895" ht="15.6" thickTop="1" thickBot="1" x14ac:dyDescent="0.35"/>
    <row r="896" ht="15.6" thickTop="1" thickBot="1" x14ac:dyDescent="0.35"/>
    <row r="897" ht="15.6" thickTop="1" thickBot="1" x14ac:dyDescent="0.35"/>
    <row r="898" ht="15.6" thickTop="1" thickBot="1" x14ac:dyDescent="0.35"/>
    <row r="899" ht="15.6" thickTop="1" thickBot="1" x14ac:dyDescent="0.35"/>
    <row r="900" ht="15.6" thickTop="1" thickBot="1" x14ac:dyDescent="0.35"/>
    <row r="901" ht="15.6" thickTop="1" thickBot="1" x14ac:dyDescent="0.35"/>
    <row r="902" ht="15.6" thickTop="1" thickBot="1" x14ac:dyDescent="0.35"/>
    <row r="903" ht="15.6" thickTop="1" thickBot="1" x14ac:dyDescent="0.35"/>
    <row r="904" ht="15.6" thickTop="1" thickBot="1" x14ac:dyDescent="0.35"/>
    <row r="905" ht="15.6" thickTop="1" thickBot="1" x14ac:dyDescent="0.35"/>
    <row r="906" ht="15.6" thickTop="1" thickBot="1" x14ac:dyDescent="0.35"/>
    <row r="907" ht="15.6" thickTop="1" thickBot="1" x14ac:dyDescent="0.35"/>
    <row r="908" ht="15.6" thickTop="1" thickBot="1" x14ac:dyDescent="0.35"/>
    <row r="909" ht="15.6" thickTop="1" thickBot="1" x14ac:dyDescent="0.35"/>
    <row r="910" ht="15.6" thickTop="1" thickBot="1" x14ac:dyDescent="0.35"/>
    <row r="911" ht="15.6" thickTop="1" thickBot="1" x14ac:dyDescent="0.35"/>
    <row r="912" ht="15.6" thickTop="1" thickBot="1" x14ac:dyDescent="0.35"/>
    <row r="913" ht="15.6" thickTop="1" thickBot="1" x14ac:dyDescent="0.35"/>
    <row r="914" ht="15.6" thickTop="1" thickBot="1" x14ac:dyDescent="0.35"/>
    <row r="915" ht="15.6" thickTop="1" thickBot="1" x14ac:dyDescent="0.35"/>
    <row r="916" ht="15.6" thickTop="1" thickBot="1" x14ac:dyDescent="0.35"/>
    <row r="917" ht="15.6" thickTop="1" thickBot="1" x14ac:dyDescent="0.35"/>
    <row r="918" ht="15.6" thickTop="1" thickBot="1" x14ac:dyDescent="0.35"/>
    <row r="919" ht="15.6" thickTop="1" thickBot="1" x14ac:dyDescent="0.35"/>
    <row r="920" ht="15.6" thickTop="1" thickBot="1" x14ac:dyDescent="0.35"/>
    <row r="921" ht="15.6" thickTop="1" thickBot="1" x14ac:dyDescent="0.35"/>
    <row r="922" ht="15.6" thickTop="1" thickBot="1" x14ac:dyDescent="0.35"/>
    <row r="923" ht="15.6" thickTop="1" thickBot="1" x14ac:dyDescent="0.35"/>
    <row r="924" ht="15.6" thickTop="1" thickBot="1" x14ac:dyDescent="0.35"/>
    <row r="925" ht="15.6" thickTop="1" thickBot="1" x14ac:dyDescent="0.35"/>
    <row r="926" ht="15.6" thickTop="1" thickBot="1" x14ac:dyDescent="0.35"/>
    <row r="927" ht="15.6" thickTop="1" thickBot="1" x14ac:dyDescent="0.35"/>
    <row r="928" ht="15.6" thickTop="1" thickBot="1" x14ac:dyDescent="0.35"/>
    <row r="929" ht="15.6" thickTop="1" thickBot="1" x14ac:dyDescent="0.35"/>
    <row r="930" ht="15.6" thickTop="1" thickBot="1" x14ac:dyDescent="0.35"/>
    <row r="931" ht="15.6" thickTop="1" thickBot="1" x14ac:dyDescent="0.35"/>
    <row r="932" ht="15.6" thickTop="1" thickBot="1" x14ac:dyDescent="0.35"/>
    <row r="933" ht="15.6" thickTop="1" thickBot="1" x14ac:dyDescent="0.35"/>
    <row r="934" ht="15.6" thickTop="1" thickBot="1" x14ac:dyDescent="0.35"/>
    <row r="935" ht="15.6" thickTop="1" thickBot="1" x14ac:dyDescent="0.35"/>
    <row r="936" ht="15.6" thickTop="1" thickBot="1" x14ac:dyDescent="0.35"/>
    <row r="937" ht="15.6" thickTop="1" thickBot="1" x14ac:dyDescent="0.35"/>
    <row r="938" ht="15.6" thickTop="1" thickBot="1" x14ac:dyDescent="0.35"/>
    <row r="939" ht="15.6" thickTop="1" thickBot="1" x14ac:dyDescent="0.35"/>
    <row r="940" ht="15.6" thickTop="1" thickBot="1" x14ac:dyDescent="0.35"/>
    <row r="941" ht="15.6" thickTop="1" thickBot="1" x14ac:dyDescent="0.35"/>
    <row r="942" ht="15.6" thickTop="1" thickBot="1" x14ac:dyDescent="0.35"/>
    <row r="943" ht="15.6" thickTop="1" thickBot="1" x14ac:dyDescent="0.35"/>
    <row r="944" ht="15.6" thickTop="1" thickBot="1" x14ac:dyDescent="0.35"/>
    <row r="945" ht="15.6" thickTop="1" thickBot="1" x14ac:dyDescent="0.35"/>
    <row r="946" ht="15.6" thickTop="1" thickBot="1" x14ac:dyDescent="0.35"/>
    <row r="947" ht="15.6" thickTop="1" thickBot="1" x14ac:dyDescent="0.35"/>
    <row r="948" ht="15.6" thickTop="1" thickBot="1" x14ac:dyDescent="0.35"/>
    <row r="949" ht="15.6" thickTop="1" thickBot="1" x14ac:dyDescent="0.35"/>
    <row r="950" ht="15.6" thickTop="1" thickBot="1" x14ac:dyDescent="0.35"/>
    <row r="951" ht="15.6" thickTop="1" thickBot="1" x14ac:dyDescent="0.35"/>
    <row r="952" ht="15.6" thickTop="1" thickBot="1" x14ac:dyDescent="0.35"/>
    <row r="953" ht="15.6" thickTop="1" thickBot="1" x14ac:dyDescent="0.35"/>
    <row r="954" ht="15.6" thickTop="1" thickBot="1" x14ac:dyDescent="0.35"/>
    <row r="955" ht="15.6" thickTop="1" thickBot="1" x14ac:dyDescent="0.35"/>
    <row r="956" ht="15.6" thickTop="1" thickBot="1" x14ac:dyDescent="0.35"/>
    <row r="957" ht="15.6" thickTop="1" thickBot="1" x14ac:dyDescent="0.35"/>
    <row r="958" ht="15.6" thickTop="1" thickBot="1" x14ac:dyDescent="0.35"/>
    <row r="959" ht="15.6" thickTop="1" thickBot="1" x14ac:dyDescent="0.35"/>
    <row r="960" ht="15.6" thickTop="1" thickBot="1" x14ac:dyDescent="0.35"/>
    <row r="961" ht="15.6" thickTop="1" thickBot="1" x14ac:dyDescent="0.35"/>
    <row r="962" ht="15.6" thickTop="1" thickBot="1" x14ac:dyDescent="0.35"/>
    <row r="963" ht="15.6" thickTop="1" thickBot="1" x14ac:dyDescent="0.35"/>
    <row r="964" ht="15.6" thickTop="1" thickBot="1" x14ac:dyDescent="0.35"/>
    <row r="965" ht="15.6" thickTop="1" thickBot="1" x14ac:dyDescent="0.35"/>
    <row r="966" ht="15.6" thickTop="1" thickBot="1" x14ac:dyDescent="0.35"/>
    <row r="967" ht="15.6" thickTop="1" thickBot="1" x14ac:dyDescent="0.35"/>
    <row r="968" ht="15.6" thickTop="1" thickBot="1" x14ac:dyDescent="0.35"/>
    <row r="969" ht="15.6" thickTop="1" thickBot="1" x14ac:dyDescent="0.35"/>
    <row r="970" ht="15.6" thickTop="1" thickBot="1" x14ac:dyDescent="0.35"/>
    <row r="971" ht="15.6" thickTop="1" thickBot="1" x14ac:dyDescent="0.35"/>
    <row r="972" ht="15.6" thickTop="1" thickBot="1" x14ac:dyDescent="0.35"/>
    <row r="973" ht="15.6" thickTop="1" thickBot="1" x14ac:dyDescent="0.35"/>
    <row r="974" ht="15.6" thickTop="1" thickBot="1" x14ac:dyDescent="0.35"/>
    <row r="975" ht="15.6" thickTop="1" thickBot="1" x14ac:dyDescent="0.35"/>
    <row r="976" ht="15.6" thickTop="1" thickBot="1" x14ac:dyDescent="0.35"/>
    <row r="977" ht="15.6" thickTop="1" thickBot="1" x14ac:dyDescent="0.35"/>
    <row r="978" ht="15.6" thickTop="1" thickBot="1" x14ac:dyDescent="0.35"/>
    <row r="979" ht="15.6" thickTop="1" thickBot="1" x14ac:dyDescent="0.35"/>
    <row r="980" ht="15.6" thickTop="1" thickBot="1" x14ac:dyDescent="0.35"/>
    <row r="981" ht="15.6" thickTop="1" thickBot="1" x14ac:dyDescent="0.35"/>
    <row r="982" ht="15.6" thickTop="1" thickBot="1" x14ac:dyDescent="0.35"/>
    <row r="983" ht="15.6" thickTop="1" thickBot="1" x14ac:dyDescent="0.35"/>
    <row r="984" ht="15.6" thickTop="1" thickBot="1" x14ac:dyDescent="0.35"/>
    <row r="985" ht="15.6" thickTop="1" thickBot="1" x14ac:dyDescent="0.35"/>
    <row r="986" ht="15.6" thickTop="1" thickBot="1" x14ac:dyDescent="0.35"/>
    <row r="987" ht="15.6" thickTop="1" thickBot="1" x14ac:dyDescent="0.35"/>
    <row r="988" ht="15.6" thickTop="1" thickBot="1" x14ac:dyDescent="0.35"/>
    <row r="989" ht="15.6" thickTop="1" thickBot="1" x14ac:dyDescent="0.35"/>
    <row r="990" ht="15.6" thickTop="1" thickBot="1" x14ac:dyDescent="0.35"/>
    <row r="991" ht="15.6" thickTop="1" thickBot="1" x14ac:dyDescent="0.35"/>
    <row r="992" ht="15.6" thickTop="1" thickBot="1" x14ac:dyDescent="0.35"/>
    <row r="993" ht="15.6" thickTop="1" thickBot="1" x14ac:dyDescent="0.35"/>
    <row r="994" ht="15.6" thickTop="1" thickBot="1" x14ac:dyDescent="0.35"/>
    <row r="995" ht="15.6" thickTop="1" thickBot="1" x14ac:dyDescent="0.35"/>
    <row r="996" ht="15.6" thickTop="1" thickBot="1" x14ac:dyDescent="0.35"/>
    <row r="997" ht="15.6" thickTop="1" thickBot="1" x14ac:dyDescent="0.35"/>
    <row r="998" ht="15.6" thickTop="1" thickBot="1" x14ac:dyDescent="0.35"/>
    <row r="999" ht="15.6" thickTop="1" thickBot="1" x14ac:dyDescent="0.35"/>
    <row r="1000" ht="15.6" thickTop="1" thickBot="1" x14ac:dyDescent="0.35"/>
    <row r="1001" ht="15.6" thickTop="1" thickBot="1" x14ac:dyDescent="0.35"/>
    <row r="1002" ht="15.6" thickTop="1" thickBot="1" x14ac:dyDescent="0.35"/>
    <row r="1003" ht="15.6" thickTop="1" thickBot="1" x14ac:dyDescent="0.35"/>
    <row r="1004" ht="15.6" thickTop="1" thickBot="1" x14ac:dyDescent="0.35"/>
    <row r="1005" ht="15.6" thickTop="1" thickBot="1" x14ac:dyDescent="0.35"/>
    <row r="1006" ht="15.6" thickTop="1" thickBot="1" x14ac:dyDescent="0.35"/>
    <row r="1007" ht="15.6" thickTop="1" thickBot="1" x14ac:dyDescent="0.35"/>
    <row r="1008" ht="15.6" thickTop="1" thickBot="1" x14ac:dyDescent="0.35"/>
    <row r="1009" ht="15.6" thickTop="1" thickBot="1" x14ac:dyDescent="0.35"/>
    <row r="1010" ht="15.6" thickTop="1" thickBot="1" x14ac:dyDescent="0.35"/>
    <row r="1011" ht="15.6" thickTop="1" thickBot="1" x14ac:dyDescent="0.35"/>
    <row r="1012" ht="15.6" thickTop="1" thickBot="1" x14ac:dyDescent="0.35"/>
    <row r="1013" ht="15.6" thickTop="1" thickBot="1" x14ac:dyDescent="0.35"/>
    <row r="1014" ht="15.6" thickTop="1" thickBot="1" x14ac:dyDescent="0.35"/>
    <row r="1015" ht="15.6" thickTop="1" thickBot="1" x14ac:dyDescent="0.35"/>
    <row r="1016" ht="15.6" thickTop="1" thickBot="1" x14ac:dyDescent="0.35"/>
    <row r="1017" ht="15.6" thickTop="1" thickBot="1" x14ac:dyDescent="0.35"/>
    <row r="1018" ht="15.6" thickTop="1" thickBot="1" x14ac:dyDescent="0.35"/>
    <row r="1019" ht="15.6" thickTop="1" thickBot="1" x14ac:dyDescent="0.35"/>
    <row r="1020" ht="15.6" thickTop="1" thickBot="1" x14ac:dyDescent="0.35"/>
    <row r="1021" ht="15.6" thickTop="1" thickBot="1" x14ac:dyDescent="0.35"/>
    <row r="1022" ht="15.6" thickTop="1" thickBot="1" x14ac:dyDescent="0.35"/>
    <row r="1023" ht="15.6" thickTop="1" thickBot="1" x14ac:dyDescent="0.35"/>
    <row r="1024" ht="15.6" thickTop="1" thickBot="1" x14ac:dyDescent="0.35"/>
    <row r="1025" ht="15.6" thickTop="1" thickBot="1" x14ac:dyDescent="0.35"/>
    <row r="1026" ht="15.6" thickTop="1" thickBot="1" x14ac:dyDescent="0.35"/>
    <row r="1027" ht="15.6" thickTop="1" thickBot="1" x14ac:dyDescent="0.35"/>
    <row r="1028" ht="15.6" thickTop="1" thickBot="1" x14ac:dyDescent="0.35"/>
    <row r="1029" ht="15.6" thickTop="1" thickBot="1" x14ac:dyDescent="0.35"/>
    <row r="1030" ht="15.6" thickTop="1" thickBot="1" x14ac:dyDescent="0.35"/>
    <row r="1031" ht="15.6" thickTop="1" thickBot="1" x14ac:dyDescent="0.35"/>
    <row r="1032" ht="15.6" thickTop="1" thickBot="1" x14ac:dyDescent="0.35"/>
    <row r="1033" ht="15.6" thickTop="1" thickBot="1" x14ac:dyDescent="0.35"/>
    <row r="1034" ht="15.6" thickTop="1" thickBot="1" x14ac:dyDescent="0.35"/>
    <row r="1035" ht="15.6" thickTop="1" thickBot="1" x14ac:dyDescent="0.35"/>
    <row r="1036" ht="15.6" thickTop="1" thickBot="1" x14ac:dyDescent="0.35"/>
    <row r="1037" ht="15.6" thickTop="1" thickBot="1" x14ac:dyDescent="0.35"/>
    <row r="1038" ht="15.6" thickTop="1" thickBot="1" x14ac:dyDescent="0.35"/>
    <row r="1039" ht="15.6" thickTop="1" thickBot="1" x14ac:dyDescent="0.35"/>
    <row r="1040" ht="15.6" thickTop="1" thickBot="1" x14ac:dyDescent="0.35"/>
    <row r="1041" ht="15.6" thickTop="1" thickBot="1" x14ac:dyDescent="0.35"/>
    <row r="1042" ht="15.6" thickTop="1" thickBot="1" x14ac:dyDescent="0.35"/>
    <row r="1043" ht="15.6" thickTop="1" thickBot="1" x14ac:dyDescent="0.35"/>
    <row r="1044" ht="15.6" thickTop="1" thickBot="1" x14ac:dyDescent="0.35"/>
    <row r="1045" ht="15.6" thickTop="1" thickBot="1" x14ac:dyDescent="0.35"/>
    <row r="1046" ht="15.6" thickTop="1" thickBot="1" x14ac:dyDescent="0.35"/>
    <row r="1047" ht="15.6" thickTop="1" thickBot="1" x14ac:dyDescent="0.35"/>
    <row r="1048" ht="15.6" thickTop="1" thickBot="1" x14ac:dyDescent="0.35"/>
    <row r="1049" ht="15.6" thickTop="1" thickBot="1" x14ac:dyDescent="0.35"/>
    <row r="1050" ht="15.6" thickTop="1" thickBot="1" x14ac:dyDescent="0.35"/>
    <row r="1051" ht="15.6" thickTop="1" thickBot="1" x14ac:dyDescent="0.35"/>
    <row r="1052" ht="15.6" thickTop="1" thickBot="1" x14ac:dyDescent="0.35"/>
    <row r="1053" ht="15.6" thickTop="1" thickBot="1" x14ac:dyDescent="0.35"/>
    <row r="1054" ht="15.6" thickTop="1" thickBot="1" x14ac:dyDescent="0.35"/>
    <row r="1055" ht="15.6" thickTop="1" thickBot="1" x14ac:dyDescent="0.35"/>
    <row r="1056" ht="15.6" thickTop="1" thickBot="1" x14ac:dyDescent="0.35"/>
    <row r="1057" ht="15.6" thickTop="1" thickBot="1" x14ac:dyDescent="0.35"/>
    <row r="1058" ht="15.6" thickTop="1" thickBot="1" x14ac:dyDescent="0.35"/>
    <row r="1059" ht="15.6" thickTop="1" thickBot="1" x14ac:dyDescent="0.35"/>
    <row r="1060" ht="15.6" thickTop="1" thickBot="1" x14ac:dyDescent="0.35"/>
    <row r="1061" ht="15.6" thickTop="1" thickBot="1" x14ac:dyDescent="0.35"/>
    <row r="1062" ht="15.6" thickTop="1" thickBot="1" x14ac:dyDescent="0.35"/>
    <row r="1063" ht="15.6" thickTop="1" thickBot="1" x14ac:dyDescent="0.35"/>
    <row r="1064" ht="15.6" thickTop="1" thickBot="1" x14ac:dyDescent="0.35"/>
    <row r="1065" ht="15.6" thickTop="1" thickBot="1" x14ac:dyDescent="0.35"/>
    <row r="1066" ht="15.6" thickTop="1" thickBot="1" x14ac:dyDescent="0.35"/>
    <row r="1067" ht="15.6" thickTop="1" thickBot="1" x14ac:dyDescent="0.35"/>
    <row r="1068" ht="15.6" thickTop="1" thickBot="1" x14ac:dyDescent="0.35"/>
    <row r="1069" ht="15.6" thickTop="1" thickBot="1" x14ac:dyDescent="0.35"/>
    <row r="1070" ht="15.6" thickTop="1" thickBot="1" x14ac:dyDescent="0.35"/>
    <row r="1071" ht="15.6" thickTop="1" thickBot="1" x14ac:dyDescent="0.35"/>
    <row r="1072" ht="15.6" thickTop="1" thickBot="1" x14ac:dyDescent="0.35"/>
    <row r="1073" ht="15.6" thickTop="1" thickBot="1" x14ac:dyDescent="0.35"/>
    <row r="1074" ht="15.6" thickTop="1" thickBot="1" x14ac:dyDescent="0.35"/>
    <row r="1075" ht="15.6" thickTop="1" thickBot="1" x14ac:dyDescent="0.35"/>
    <row r="1076" ht="15.6" thickTop="1" thickBot="1" x14ac:dyDescent="0.35"/>
    <row r="1077" ht="15.6" thickTop="1" thickBot="1" x14ac:dyDescent="0.35"/>
    <row r="1078" ht="15.6" thickTop="1" thickBot="1" x14ac:dyDescent="0.35"/>
    <row r="1079" ht="15.6" thickTop="1" thickBot="1" x14ac:dyDescent="0.35"/>
    <row r="1080" ht="15.6" thickTop="1" thickBot="1" x14ac:dyDescent="0.35"/>
    <row r="1081" ht="15.6" thickTop="1" thickBot="1" x14ac:dyDescent="0.35"/>
    <row r="1082" ht="15.6" thickTop="1" thickBot="1" x14ac:dyDescent="0.35"/>
    <row r="1083" ht="15.6" thickTop="1" thickBot="1" x14ac:dyDescent="0.35"/>
    <row r="1084" ht="15.6" thickTop="1" thickBot="1" x14ac:dyDescent="0.35"/>
    <row r="1085" ht="15.6" thickTop="1" thickBot="1" x14ac:dyDescent="0.35"/>
    <row r="1086" ht="15.6" thickTop="1" thickBot="1" x14ac:dyDescent="0.35"/>
    <row r="1087" ht="15.6" thickTop="1" thickBot="1" x14ac:dyDescent="0.35"/>
    <row r="1088" ht="15.6" thickTop="1" thickBot="1" x14ac:dyDescent="0.35"/>
    <row r="1089" ht="15.6" thickTop="1" thickBot="1" x14ac:dyDescent="0.35"/>
    <row r="1090" ht="15.6" thickTop="1" thickBot="1" x14ac:dyDescent="0.35"/>
    <row r="1091" ht="15.6" thickTop="1" thickBot="1" x14ac:dyDescent="0.35"/>
    <row r="1092" ht="15.6" thickTop="1" thickBot="1" x14ac:dyDescent="0.35"/>
    <row r="1093" ht="15.6" thickTop="1" thickBot="1" x14ac:dyDescent="0.35"/>
    <row r="1094" ht="15.6" thickTop="1" thickBot="1" x14ac:dyDescent="0.35"/>
    <row r="1095" ht="15.6" thickTop="1" thickBot="1" x14ac:dyDescent="0.35"/>
    <row r="1096" ht="15.6" thickTop="1" thickBot="1" x14ac:dyDescent="0.35"/>
    <row r="1097" ht="15.6" thickTop="1" thickBot="1" x14ac:dyDescent="0.35"/>
    <row r="1098" ht="15.6" thickTop="1" thickBot="1" x14ac:dyDescent="0.35"/>
    <row r="1099" ht="15.6" thickTop="1" thickBot="1" x14ac:dyDescent="0.35"/>
    <row r="1100" ht="15.6" thickTop="1" thickBot="1" x14ac:dyDescent="0.35"/>
    <row r="1101" ht="15.6" thickTop="1" thickBot="1" x14ac:dyDescent="0.35"/>
    <row r="1102" ht="15.6" thickTop="1" thickBot="1" x14ac:dyDescent="0.35"/>
    <row r="1103" ht="15.6" thickTop="1" thickBot="1" x14ac:dyDescent="0.35"/>
    <row r="1104" ht="15.6" thickTop="1" thickBot="1" x14ac:dyDescent="0.35"/>
    <row r="1105" ht="15.6" thickTop="1" thickBot="1" x14ac:dyDescent="0.35"/>
    <row r="1106" ht="15.6" thickTop="1" thickBot="1" x14ac:dyDescent="0.35"/>
    <row r="1107" ht="15.6" thickTop="1" thickBot="1" x14ac:dyDescent="0.35"/>
    <row r="1108" ht="15.6" thickTop="1" thickBot="1" x14ac:dyDescent="0.35"/>
    <row r="1109" ht="15" thickTop="1" x14ac:dyDescent="0.3"/>
  </sheetData>
  <mergeCells count="6">
    <mergeCell ref="Z81:AD81"/>
    <mergeCell ref="R62:U62"/>
    <mergeCell ref="R80:T80"/>
    <mergeCell ref="P99:S99"/>
    <mergeCell ref="R30:S30"/>
    <mergeCell ref="R44:S44"/>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715"/>
  <sheetViews>
    <sheetView zoomScale="49" workbookViewId="0">
      <selection activeCell="Z2" sqref="Z2:AA2"/>
    </sheetView>
  </sheetViews>
  <sheetFormatPr defaultRowHeight="14.4" outlineLevelCol="1" x14ac:dyDescent="0.3"/>
  <cols>
    <col min="1" max="1" width="12.5546875" bestFit="1" customWidth="1"/>
    <col min="2" max="2" width="41.33203125" bestFit="1" customWidth="1"/>
    <col min="11" max="11" width="20.44140625" customWidth="1"/>
    <col min="12" max="12" width="42.88671875" bestFit="1" customWidth="1"/>
    <col min="13" max="13" width="26.109375" customWidth="1"/>
    <col min="14" max="25" width="4.88671875" customWidth="1"/>
    <col min="26" max="26" width="20.44140625" customWidth="1" outlineLevel="1"/>
    <col min="27" max="27" width="62" customWidth="1" outlineLevel="1"/>
    <col min="28" max="28" width="24.6640625" customWidth="1"/>
    <col min="29" max="29" width="59.5546875" customWidth="1"/>
    <col min="30" max="125" width="24.6640625" customWidth="1"/>
    <col min="126" max="127" width="16.44140625" customWidth="1"/>
    <col min="128" max="182" width="4.88671875" customWidth="1"/>
    <col min="183" max="183" width="10.77734375" customWidth="1"/>
    <col min="184" max="210" width="41.33203125" customWidth="1"/>
    <col min="211" max="211" width="33.88671875" customWidth="1"/>
    <col min="212" max="212" width="46.21875" customWidth="1"/>
    <col min="213" max="214" width="5.5546875" customWidth="1"/>
    <col min="215" max="215" width="4.5546875" customWidth="1"/>
    <col min="216" max="216" width="5.5546875" customWidth="1"/>
    <col min="217" max="217" width="4.5546875" customWidth="1"/>
    <col min="218" max="227" width="5.5546875" customWidth="1"/>
    <col min="228" max="228" width="4.5546875" customWidth="1"/>
    <col min="229" max="229" width="5.5546875" customWidth="1"/>
    <col min="230" max="230" width="4.5546875" customWidth="1"/>
    <col min="231" max="243" width="5.5546875" customWidth="1"/>
    <col min="244" max="245" width="4.5546875" customWidth="1"/>
    <col min="246" max="249" width="5.5546875" customWidth="1"/>
    <col min="250" max="250" width="4.5546875" customWidth="1"/>
    <col min="251" max="255" width="5.5546875" customWidth="1"/>
    <col min="256" max="256" width="4.5546875" customWidth="1"/>
    <col min="257" max="284" width="5.5546875" customWidth="1"/>
    <col min="285" max="285" width="4.5546875" customWidth="1"/>
    <col min="286" max="303" width="5.5546875" customWidth="1"/>
    <col min="304" max="305" width="4.5546875" customWidth="1"/>
    <col min="306" max="319" width="5.5546875" customWidth="1"/>
    <col min="320" max="321" width="4.5546875" customWidth="1"/>
    <col min="322" max="332" width="5.5546875" customWidth="1"/>
    <col min="333" max="336" width="4.5546875" customWidth="1"/>
    <col min="337" max="339" width="5.5546875" customWidth="1"/>
    <col min="340" max="343" width="4.5546875" customWidth="1"/>
    <col min="344" max="344" width="5.5546875" customWidth="1"/>
    <col min="345" max="349" width="4.5546875" customWidth="1"/>
    <col min="350" max="350" width="3.5546875" customWidth="1"/>
    <col min="351" max="354" width="4.5546875" customWidth="1"/>
    <col min="355" max="355" width="3.5546875" customWidth="1"/>
    <col min="356" max="358" width="4.5546875" customWidth="1"/>
    <col min="359" max="359" width="10.77734375" customWidth="1"/>
    <col min="360" max="360" width="41.33203125" bestFit="1" customWidth="1"/>
    <col min="361" max="361" width="30.88671875" bestFit="1" customWidth="1"/>
    <col min="362" max="362" width="41.33203125" bestFit="1" customWidth="1"/>
    <col min="363" max="363" width="30.88671875" bestFit="1" customWidth="1"/>
    <col min="364" max="364" width="41.33203125" bestFit="1" customWidth="1"/>
    <col min="365" max="365" width="30.88671875" bestFit="1" customWidth="1"/>
    <col min="366" max="366" width="41.33203125" bestFit="1" customWidth="1"/>
    <col min="367" max="367" width="30.88671875" bestFit="1" customWidth="1"/>
    <col min="368" max="368" width="41.33203125" bestFit="1" customWidth="1"/>
    <col min="369" max="369" width="30.88671875" bestFit="1" customWidth="1"/>
    <col min="370" max="370" width="41.33203125" bestFit="1" customWidth="1"/>
    <col min="371" max="371" width="30.88671875" bestFit="1" customWidth="1"/>
    <col min="372" max="372" width="41.33203125" bestFit="1" customWidth="1"/>
    <col min="373" max="373" width="30.88671875" bestFit="1" customWidth="1"/>
    <col min="374" max="374" width="41.33203125" bestFit="1" customWidth="1"/>
    <col min="375" max="375" width="30.88671875" bestFit="1" customWidth="1"/>
    <col min="376" max="376" width="41.33203125" bestFit="1" customWidth="1"/>
    <col min="377" max="377" width="30.88671875" bestFit="1" customWidth="1"/>
    <col min="378" max="378" width="41.33203125" bestFit="1" customWidth="1"/>
    <col min="379" max="379" width="30.88671875" bestFit="1" customWidth="1"/>
    <col min="380" max="380" width="41.33203125" bestFit="1" customWidth="1"/>
    <col min="381" max="381" width="30.88671875" bestFit="1" customWidth="1"/>
    <col min="382" max="382" width="41.33203125" bestFit="1" customWidth="1"/>
    <col min="383" max="383" width="30.88671875" bestFit="1" customWidth="1"/>
    <col min="384" max="384" width="41.33203125" bestFit="1" customWidth="1"/>
    <col min="385" max="385" width="30.88671875" bestFit="1" customWidth="1"/>
    <col min="386" max="386" width="41.33203125" bestFit="1" customWidth="1"/>
    <col min="387" max="387" width="30.88671875" bestFit="1" customWidth="1"/>
    <col min="388" max="388" width="41.33203125" bestFit="1" customWidth="1"/>
    <col min="389" max="389" width="30.88671875" bestFit="1" customWidth="1"/>
    <col min="390" max="390" width="41.33203125" bestFit="1" customWidth="1"/>
    <col min="391" max="391" width="30.88671875" bestFit="1" customWidth="1"/>
    <col min="392" max="392" width="41.33203125" bestFit="1" customWidth="1"/>
    <col min="393" max="393" width="30.88671875" bestFit="1" customWidth="1"/>
    <col min="394" max="394" width="41.33203125" bestFit="1" customWidth="1"/>
    <col min="395" max="395" width="30.88671875" bestFit="1" customWidth="1"/>
    <col min="396" max="396" width="41.33203125" bestFit="1" customWidth="1"/>
    <col min="397" max="397" width="30.88671875" bestFit="1" customWidth="1"/>
    <col min="398" max="398" width="41.33203125" bestFit="1" customWidth="1"/>
    <col min="399" max="399" width="30.88671875" bestFit="1" customWidth="1"/>
    <col min="400" max="400" width="41.33203125" bestFit="1" customWidth="1"/>
    <col min="401" max="401" width="30.88671875" bestFit="1" customWidth="1"/>
    <col min="402" max="402" width="41.33203125" bestFit="1" customWidth="1"/>
    <col min="403" max="403" width="30.88671875" bestFit="1" customWidth="1"/>
    <col min="404" max="404" width="41.33203125" bestFit="1" customWidth="1"/>
    <col min="405" max="405" width="30.88671875" bestFit="1" customWidth="1"/>
    <col min="406" max="406" width="41.33203125" bestFit="1" customWidth="1"/>
    <col min="407" max="407" width="30.88671875" bestFit="1" customWidth="1"/>
    <col min="408" max="408" width="41.33203125" bestFit="1" customWidth="1"/>
    <col min="409" max="409" width="30.88671875" bestFit="1" customWidth="1"/>
    <col min="410" max="410" width="41.33203125" bestFit="1" customWidth="1"/>
    <col min="411" max="411" width="30.88671875" bestFit="1" customWidth="1"/>
    <col min="412" max="412" width="41.33203125" bestFit="1" customWidth="1"/>
    <col min="413" max="413" width="30.88671875" bestFit="1" customWidth="1"/>
    <col min="414" max="414" width="41.33203125" bestFit="1" customWidth="1"/>
    <col min="415" max="415" width="30.88671875" bestFit="1" customWidth="1"/>
    <col min="416" max="416" width="41.33203125" bestFit="1" customWidth="1"/>
    <col min="417" max="417" width="30.88671875" bestFit="1" customWidth="1"/>
    <col min="418" max="418" width="41.33203125" bestFit="1" customWidth="1"/>
    <col min="419" max="419" width="30.88671875" bestFit="1" customWidth="1"/>
    <col min="420" max="420" width="41.33203125" bestFit="1" customWidth="1"/>
    <col min="421" max="421" width="30.88671875" bestFit="1" customWidth="1"/>
    <col min="422" max="422" width="41.33203125" bestFit="1" customWidth="1"/>
    <col min="423" max="423" width="30.88671875" bestFit="1" customWidth="1"/>
    <col min="424" max="424" width="41.33203125" bestFit="1" customWidth="1"/>
    <col min="425" max="425" width="30.88671875" bestFit="1" customWidth="1"/>
    <col min="426" max="426" width="41.33203125" bestFit="1" customWidth="1"/>
    <col min="427" max="427" width="30.88671875" bestFit="1" customWidth="1"/>
    <col min="428" max="428" width="41.33203125" bestFit="1" customWidth="1"/>
    <col min="429" max="429" width="30.88671875" bestFit="1" customWidth="1"/>
    <col min="430" max="430" width="41.33203125" bestFit="1" customWidth="1"/>
    <col min="431" max="431" width="30.88671875" bestFit="1" customWidth="1"/>
    <col min="432" max="432" width="41.33203125" bestFit="1" customWidth="1"/>
    <col min="433" max="433" width="30.88671875" bestFit="1" customWidth="1"/>
    <col min="434" max="434" width="41.33203125" bestFit="1" customWidth="1"/>
    <col min="435" max="435" width="30.88671875" bestFit="1" customWidth="1"/>
    <col min="436" max="436" width="41.33203125" bestFit="1" customWidth="1"/>
    <col min="437" max="437" width="30.88671875" bestFit="1" customWidth="1"/>
    <col min="438" max="438" width="41.33203125" bestFit="1" customWidth="1"/>
    <col min="439" max="439" width="30.88671875" bestFit="1" customWidth="1"/>
    <col min="440" max="440" width="41.33203125" bestFit="1" customWidth="1"/>
    <col min="441" max="441" width="30.88671875" bestFit="1" customWidth="1"/>
    <col min="442" max="442" width="41.33203125" bestFit="1" customWidth="1"/>
    <col min="443" max="443" width="30.88671875" bestFit="1" customWidth="1"/>
    <col min="444" max="444" width="41.33203125" bestFit="1" customWidth="1"/>
    <col min="445" max="445" width="30.88671875" bestFit="1" customWidth="1"/>
    <col min="446" max="446" width="41.33203125" bestFit="1" customWidth="1"/>
    <col min="447" max="447" width="30.88671875" bestFit="1" customWidth="1"/>
    <col min="448" max="448" width="41.33203125" bestFit="1" customWidth="1"/>
    <col min="449" max="449" width="30.88671875" bestFit="1" customWidth="1"/>
    <col min="450" max="450" width="41.33203125" bestFit="1" customWidth="1"/>
    <col min="451" max="451" width="30.88671875" bestFit="1" customWidth="1"/>
    <col min="452" max="452" width="41.33203125" bestFit="1" customWidth="1"/>
    <col min="453" max="453" width="30.88671875" bestFit="1" customWidth="1"/>
    <col min="454" max="454" width="41.33203125" bestFit="1" customWidth="1"/>
    <col min="455" max="455" width="30.88671875" bestFit="1" customWidth="1"/>
    <col min="456" max="456" width="41.33203125" bestFit="1" customWidth="1"/>
    <col min="457" max="457" width="30.88671875" bestFit="1" customWidth="1"/>
    <col min="458" max="458" width="41.33203125" bestFit="1" customWidth="1"/>
    <col min="459" max="459" width="30.88671875" bestFit="1" customWidth="1"/>
    <col min="460" max="460" width="41.33203125" bestFit="1" customWidth="1"/>
    <col min="461" max="461" width="30.88671875" bestFit="1" customWidth="1"/>
    <col min="462" max="462" width="41.33203125" bestFit="1" customWidth="1"/>
    <col min="463" max="463" width="30.88671875" bestFit="1" customWidth="1"/>
    <col min="464" max="464" width="41.33203125" bestFit="1" customWidth="1"/>
    <col min="465" max="465" width="30.88671875" bestFit="1" customWidth="1"/>
    <col min="466" max="466" width="41.33203125" bestFit="1" customWidth="1"/>
    <col min="467" max="467" width="30.88671875" bestFit="1" customWidth="1"/>
    <col min="468" max="468" width="41.33203125" bestFit="1" customWidth="1"/>
    <col min="469" max="469" width="30.88671875" bestFit="1" customWidth="1"/>
    <col min="470" max="470" width="41.33203125" bestFit="1" customWidth="1"/>
    <col min="471" max="471" width="30.88671875" bestFit="1" customWidth="1"/>
    <col min="472" max="472" width="41.33203125" bestFit="1" customWidth="1"/>
    <col min="473" max="473" width="30.88671875" bestFit="1" customWidth="1"/>
    <col min="474" max="474" width="41.33203125" bestFit="1" customWidth="1"/>
    <col min="475" max="475" width="30.88671875" bestFit="1" customWidth="1"/>
    <col min="476" max="476" width="41.33203125" bestFit="1" customWidth="1"/>
    <col min="477" max="477" width="30.88671875" bestFit="1" customWidth="1"/>
    <col min="478" max="478" width="41.33203125" bestFit="1" customWidth="1"/>
    <col min="479" max="479" width="30.88671875" bestFit="1" customWidth="1"/>
    <col min="480" max="480" width="41.33203125" bestFit="1" customWidth="1"/>
    <col min="481" max="481" width="30.88671875" bestFit="1" customWidth="1"/>
    <col min="482" max="482" width="41.33203125" bestFit="1" customWidth="1"/>
    <col min="483" max="483" width="30.88671875" bestFit="1" customWidth="1"/>
    <col min="484" max="484" width="41.33203125" bestFit="1" customWidth="1"/>
    <col min="485" max="485" width="30.88671875" bestFit="1" customWidth="1"/>
    <col min="486" max="486" width="41.33203125" bestFit="1" customWidth="1"/>
    <col min="487" max="487" width="30.88671875" bestFit="1" customWidth="1"/>
    <col min="488" max="488" width="41.33203125" bestFit="1" customWidth="1"/>
    <col min="489" max="489" width="30.88671875" bestFit="1" customWidth="1"/>
    <col min="490" max="490" width="41.33203125" bestFit="1" customWidth="1"/>
    <col min="491" max="491" width="30.88671875" bestFit="1" customWidth="1"/>
    <col min="492" max="492" width="41.33203125" bestFit="1" customWidth="1"/>
    <col min="493" max="493" width="30.88671875" bestFit="1" customWidth="1"/>
    <col min="494" max="494" width="41.33203125" bestFit="1" customWidth="1"/>
    <col min="495" max="495" width="30.88671875" bestFit="1" customWidth="1"/>
    <col min="496" max="496" width="41.33203125" bestFit="1" customWidth="1"/>
    <col min="497" max="497" width="30.88671875" bestFit="1" customWidth="1"/>
    <col min="498" max="498" width="41.33203125" bestFit="1" customWidth="1"/>
    <col min="499" max="499" width="30.88671875" bestFit="1" customWidth="1"/>
    <col min="500" max="500" width="41.33203125" bestFit="1" customWidth="1"/>
    <col min="501" max="501" width="30.88671875" bestFit="1" customWidth="1"/>
    <col min="502" max="502" width="41.33203125" bestFit="1" customWidth="1"/>
    <col min="503" max="503" width="30.88671875" bestFit="1" customWidth="1"/>
    <col min="504" max="504" width="41.33203125" bestFit="1" customWidth="1"/>
    <col min="505" max="505" width="30.88671875" bestFit="1" customWidth="1"/>
    <col min="506" max="506" width="41.33203125" bestFit="1" customWidth="1"/>
    <col min="507" max="507" width="30.88671875" bestFit="1" customWidth="1"/>
    <col min="508" max="508" width="41.33203125" bestFit="1" customWidth="1"/>
    <col min="509" max="509" width="30.88671875" bestFit="1" customWidth="1"/>
    <col min="510" max="510" width="41.33203125" bestFit="1" customWidth="1"/>
    <col min="511" max="511" width="30.88671875" bestFit="1" customWidth="1"/>
    <col min="512" max="512" width="41.33203125" bestFit="1" customWidth="1"/>
    <col min="513" max="513" width="30.88671875" bestFit="1" customWidth="1"/>
    <col min="514" max="514" width="41.33203125" bestFit="1" customWidth="1"/>
    <col min="515" max="515" width="30.88671875" bestFit="1" customWidth="1"/>
    <col min="516" max="516" width="41.33203125" bestFit="1" customWidth="1"/>
    <col min="517" max="517" width="30.88671875" bestFit="1" customWidth="1"/>
    <col min="518" max="518" width="41.33203125" bestFit="1" customWidth="1"/>
    <col min="519" max="519" width="30.88671875" bestFit="1" customWidth="1"/>
    <col min="520" max="520" width="41.33203125" bestFit="1" customWidth="1"/>
    <col min="521" max="521" width="30.88671875" bestFit="1" customWidth="1"/>
    <col min="522" max="522" width="41.33203125" bestFit="1" customWidth="1"/>
    <col min="523" max="523" width="30.88671875" bestFit="1" customWidth="1"/>
    <col min="524" max="524" width="41.33203125" bestFit="1" customWidth="1"/>
    <col min="525" max="525" width="30.88671875" bestFit="1" customWidth="1"/>
    <col min="526" max="526" width="41.33203125" bestFit="1" customWidth="1"/>
    <col min="527" max="527" width="30.88671875" bestFit="1" customWidth="1"/>
    <col min="528" max="528" width="41.33203125" bestFit="1" customWidth="1"/>
    <col min="529" max="529" width="30.88671875" bestFit="1" customWidth="1"/>
    <col min="530" max="530" width="41.33203125" bestFit="1" customWidth="1"/>
    <col min="531" max="531" width="30.88671875" bestFit="1" customWidth="1"/>
    <col min="532" max="532" width="41.33203125" bestFit="1" customWidth="1"/>
    <col min="533" max="533" width="30.88671875" bestFit="1" customWidth="1"/>
    <col min="534" max="534" width="41.33203125" bestFit="1" customWidth="1"/>
    <col min="535" max="535" width="30.88671875" bestFit="1" customWidth="1"/>
    <col min="536" max="536" width="41.33203125" bestFit="1" customWidth="1"/>
    <col min="537" max="537" width="30.88671875" bestFit="1" customWidth="1"/>
    <col min="538" max="538" width="41.33203125" bestFit="1" customWidth="1"/>
    <col min="539" max="539" width="30.88671875" bestFit="1" customWidth="1"/>
    <col min="540" max="540" width="41.33203125" bestFit="1" customWidth="1"/>
    <col min="541" max="541" width="30.88671875" bestFit="1" customWidth="1"/>
    <col min="542" max="542" width="41.33203125" bestFit="1" customWidth="1"/>
    <col min="543" max="543" width="30.88671875" bestFit="1" customWidth="1"/>
    <col min="544" max="544" width="41.33203125" bestFit="1" customWidth="1"/>
    <col min="545" max="545" width="30.88671875" bestFit="1" customWidth="1"/>
    <col min="546" max="546" width="41.33203125" bestFit="1" customWidth="1"/>
    <col min="547" max="547" width="30.88671875" bestFit="1" customWidth="1"/>
    <col min="548" max="548" width="41.33203125" bestFit="1" customWidth="1"/>
    <col min="549" max="549" width="30.88671875" bestFit="1" customWidth="1"/>
    <col min="550" max="550" width="41.33203125" bestFit="1" customWidth="1"/>
    <col min="551" max="551" width="30.88671875" bestFit="1" customWidth="1"/>
    <col min="552" max="552" width="41.33203125" bestFit="1" customWidth="1"/>
    <col min="553" max="553" width="30.88671875" bestFit="1" customWidth="1"/>
    <col min="554" max="554" width="41.33203125" bestFit="1" customWidth="1"/>
    <col min="555" max="555" width="30.88671875" bestFit="1" customWidth="1"/>
    <col min="556" max="556" width="41.33203125" bestFit="1" customWidth="1"/>
    <col min="557" max="557" width="30.88671875" bestFit="1" customWidth="1"/>
    <col min="558" max="558" width="41.33203125" bestFit="1" customWidth="1"/>
    <col min="559" max="559" width="30.88671875" bestFit="1" customWidth="1"/>
    <col min="560" max="560" width="41.33203125" bestFit="1" customWidth="1"/>
    <col min="561" max="561" width="30.88671875" bestFit="1" customWidth="1"/>
    <col min="562" max="562" width="41.33203125" bestFit="1" customWidth="1"/>
    <col min="563" max="563" width="30.88671875" bestFit="1" customWidth="1"/>
    <col min="564" max="564" width="41.33203125" bestFit="1" customWidth="1"/>
    <col min="565" max="565" width="30.88671875" bestFit="1" customWidth="1"/>
    <col min="566" max="566" width="41.33203125" bestFit="1" customWidth="1"/>
    <col min="567" max="567" width="30.88671875" bestFit="1" customWidth="1"/>
    <col min="568" max="568" width="41.33203125" bestFit="1" customWidth="1"/>
    <col min="569" max="569" width="30.88671875" bestFit="1" customWidth="1"/>
    <col min="570" max="570" width="41.33203125" bestFit="1" customWidth="1"/>
    <col min="571" max="571" width="30.88671875" bestFit="1" customWidth="1"/>
    <col min="572" max="572" width="41.33203125" bestFit="1" customWidth="1"/>
    <col min="573" max="573" width="30.88671875" bestFit="1" customWidth="1"/>
    <col min="574" max="574" width="41.33203125" bestFit="1" customWidth="1"/>
    <col min="575" max="575" width="30.88671875" bestFit="1" customWidth="1"/>
    <col min="576" max="576" width="41.33203125" bestFit="1" customWidth="1"/>
    <col min="577" max="577" width="30.88671875" bestFit="1" customWidth="1"/>
    <col min="578" max="578" width="41.33203125" bestFit="1" customWidth="1"/>
    <col min="579" max="579" width="30.88671875" bestFit="1" customWidth="1"/>
    <col min="580" max="580" width="41.33203125" bestFit="1" customWidth="1"/>
    <col min="581" max="581" width="30.88671875" bestFit="1" customWidth="1"/>
    <col min="582" max="582" width="41.33203125" bestFit="1" customWidth="1"/>
    <col min="583" max="583" width="30.88671875" bestFit="1" customWidth="1"/>
    <col min="584" max="584" width="41.33203125" bestFit="1" customWidth="1"/>
    <col min="585" max="585" width="30.88671875" bestFit="1" customWidth="1"/>
    <col min="586" max="586" width="41.33203125" bestFit="1" customWidth="1"/>
    <col min="587" max="587" width="30.88671875" bestFit="1" customWidth="1"/>
    <col min="588" max="588" width="41.33203125" bestFit="1" customWidth="1"/>
    <col min="589" max="589" width="30.88671875" bestFit="1" customWidth="1"/>
    <col min="590" max="590" width="41.33203125" bestFit="1" customWidth="1"/>
    <col min="591" max="591" width="30.88671875" bestFit="1" customWidth="1"/>
    <col min="592" max="592" width="41.33203125" bestFit="1" customWidth="1"/>
    <col min="593" max="593" width="30.88671875" bestFit="1" customWidth="1"/>
    <col min="594" max="594" width="41.33203125" bestFit="1" customWidth="1"/>
    <col min="595" max="595" width="30.88671875" bestFit="1" customWidth="1"/>
    <col min="596" max="596" width="41.33203125" bestFit="1" customWidth="1"/>
    <col min="597" max="597" width="30.88671875" bestFit="1" customWidth="1"/>
    <col min="598" max="598" width="41.33203125" bestFit="1" customWidth="1"/>
    <col min="599" max="599" width="30.88671875" bestFit="1" customWidth="1"/>
    <col min="600" max="600" width="41.33203125" bestFit="1" customWidth="1"/>
    <col min="601" max="601" width="30.88671875" bestFit="1" customWidth="1"/>
    <col min="602" max="602" width="41.33203125" bestFit="1" customWidth="1"/>
    <col min="603" max="603" width="30.88671875" bestFit="1" customWidth="1"/>
    <col min="604" max="604" width="41.33203125" bestFit="1" customWidth="1"/>
    <col min="605" max="605" width="30.88671875" bestFit="1" customWidth="1"/>
    <col min="606" max="606" width="41.33203125" bestFit="1" customWidth="1"/>
    <col min="607" max="607" width="30.88671875" bestFit="1" customWidth="1"/>
    <col min="608" max="608" width="41.33203125" bestFit="1" customWidth="1"/>
    <col min="609" max="609" width="30.88671875" bestFit="1" customWidth="1"/>
    <col min="610" max="610" width="41.33203125" bestFit="1" customWidth="1"/>
    <col min="611" max="611" width="30.88671875" bestFit="1" customWidth="1"/>
    <col min="612" max="612" width="41.33203125" bestFit="1" customWidth="1"/>
    <col min="613" max="613" width="30.88671875" bestFit="1" customWidth="1"/>
    <col min="614" max="614" width="41.33203125" bestFit="1" customWidth="1"/>
    <col min="615" max="615" width="30.88671875" bestFit="1" customWidth="1"/>
    <col min="616" max="616" width="41.33203125" bestFit="1" customWidth="1"/>
    <col min="617" max="617" width="30.88671875" bestFit="1" customWidth="1"/>
    <col min="618" max="618" width="41.33203125" bestFit="1" customWidth="1"/>
    <col min="619" max="619" width="30.88671875" bestFit="1" customWidth="1"/>
    <col min="620" max="620" width="41.33203125" bestFit="1" customWidth="1"/>
    <col min="621" max="621" width="30.88671875" bestFit="1" customWidth="1"/>
    <col min="622" max="622" width="41.33203125" bestFit="1" customWidth="1"/>
    <col min="623" max="623" width="30.88671875" bestFit="1" customWidth="1"/>
    <col min="624" max="624" width="41.33203125" bestFit="1" customWidth="1"/>
    <col min="625" max="625" width="30.88671875" bestFit="1" customWidth="1"/>
    <col min="626" max="626" width="41.33203125" bestFit="1" customWidth="1"/>
    <col min="627" max="627" width="30.88671875" bestFit="1" customWidth="1"/>
    <col min="628" max="628" width="41.33203125" bestFit="1" customWidth="1"/>
    <col min="629" max="629" width="30.88671875" bestFit="1" customWidth="1"/>
    <col min="630" max="630" width="41.33203125" bestFit="1" customWidth="1"/>
    <col min="631" max="631" width="30.88671875" bestFit="1" customWidth="1"/>
    <col min="632" max="632" width="41.33203125" bestFit="1" customWidth="1"/>
    <col min="633" max="633" width="30.88671875" bestFit="1" customWidth="1"/>
    <col min="634" max="634" width="41.33203125" bestFit="1" customWidth="1"/>
    <col min="635" max="635" width="30.88671875" bestFit="1" customWidth="1"/>
    <col min="636" max="636" width="41.33203125" bestFit="1" customWidth="1"/>
    <col min="637" max="637" width="30.88671875" bestFit="1" customWidth="1"/>
    <col min="638" max="638" width="41.33203125" bestFit="1" customWidth="1"/>
    <col min="639" max="639" width="30.88671875" bestFit="1" customWidth="1"/>
    <col min="640" max="640" width="41.33203125" bestFit="1" customWidth="1"/>
    <col min="641" max="641" width="30.88671875" bestFit="1" customWidth="1"/>
    <col min="642" max="642" width="41.33203125" bestFit="1" customWidth="1"/>
    <col min="643" max="643" width="30.88671875" bestFit="1" customWidth="1"/>
    <col min="644" max="644" width="41.33203125" bestFit="1" customWidth="1"/>
    <col min="645" max="645" width="30.88671875" bestFit="1" customWidth="1"/>
    <col min="646" max="646" width="41.33203125" bestFit="1" customWidth="1"/>
    <col min="647" max="647" width="30.88671875" bestFit="1" customWidth="1"/>
    <col min="648" max="648" width="41.33203125" bestFit="1" customWidth="1"/>
    <col min="649" max="649" width="30.88671875" bestFit="1" customWidth="1"/>
    <col min="650" max="650" width="41.33203125" bestFit="1" customWidth="1"/>
    <col min="651" max="651" width="30.88671875" bestFit="1" customWidth="1"/>
    <col min="652" max="652" width="41.33203125" bestFit="1" customWidth="1"/>
    <col min="653" max="653" width="30.88671875" bestFit="1" customWidth="1"/>
    <col min="654" max="654" width="41.33203125" bestFit="1" customWidth="1"/>
    <col min="655" max="655" width="30.88671875" bestFit="1" customWidth="1"/>
    <col min="656" max="656" width="41.33203125" bestFit="1" customWidth="1"/>
    <col min="657" max="657" width="30.88671875" bestFit="1" customWidth="1"/>
    <col min="658" max="658" width="41.33203125" bestFit="1" customWidth="1"/>
    <col min="659" max="659" width="30.88671875" bestFit="1" customWidth="1"/>
    <col min="660" max="660" width="41.33203125" bestFit="1" customWidth="1"/>
    <col min="661" max="661" width="30.88671875" bestFit="1" customWidth="1"/>
    <col min="662" max="662" width="41.33203125" bestFit="1" customWidth="1"/>
    <col min="663" max="663" width="30.88671875" bestFit="1" customWidth="1"/>
    <col min="664" max="664" width="41.33203125" bestFit="1" customWidth="1"/>
    <col min="665" max="665" width="30.88671875" bestFit="1" customWidth="1"/>
    <col min="666" max="666" width="41.33203125" bestFit="1" customWidth="1"/>
    <col min="667" max="667" width="30.88671875" bestFit="1" customWidth="1"/>
    <col min="668" max="668" width="41.33203125" bestFit="1" customWidth="1"/>
    <col min="669" max="669" width="30.88671875" bestFit="1" customWidth="1"/>
    <col min="670" max="670" width="41.33203125" bestFit="1" customWidth="1"/>
    <col min="671" max="671" width="30.88671875" bestFit="1" customWidth="1"/>
    <col min="672" max="672" width="41.33203125" bestFit="1" customWidth="1"/>
    <col min="673" max="673" width="30.88671875" bestFit="1" customWidth="1"/>
    <col min="674" max="674" width="41.33203125" bestFit="1" customWidth="1"/>
    <col min="675" max="675" width="30.88671875" bestFit="1" customWidth="1"/>
    <col min="676" max="676" width="41.33203125" bestFit="1" customWidth="1"/>
    <col min="677" max="677" width="30.88671875" bestFit="1" customWidth="1"/>
    <col min="678" max="678" width="41.33203125" bestFit="1" customWidth="1"/>
    <col min="679" max="679" width="30.88671875" bestFit="1" customWidth="1"/>
    <col min="680" max="680" width="41.33203125" bestFit="1" customWidth="1"/>
    <col min="681" max="681" width="30.88671875" bestFit="1" customWidth="1"/>
    <col min="682" max="682" width="41.33203125" bestFit="1" customWidth="1"/>
    <col min="683" max="683" width="30.88671875" bestFit="1" customWidth="1"/>
    <col min="684" max="684" width="41.33203125" bestFit="1" customWidth="1"/>
    <col min="685" max="685" width="30.88671875" bestFit="1" customWidth="1"/>
    <col min="686" max="686" width="41.33203125" bestFit="1" customWidth="1"/>
    <col min="687" max="687" width="30.88671875" bestFit="1" customWidth="1"/>
    <col min="688" max="688" width="41.33203125" bestFit="1" customWidth="1"/>
    <col min="689" max="689" width="30.88671875" bestFit="1" customWidth="1"/>
    <col min="690" max="690" width="41.33203125" bestFit="1" customWidth="1"/>
    <col min="691" max="691" width="30.88671875" bestFit="1" customWidth="1"/>
    <col min="692" max="692" width="41.33203125" bestFit="1" customWidth="1"/>
    <col min="693" max="693" width="30.88671875" bestFit="1" customWidth="1"/>
    <col min="694" max="694" width="41.33203125" bestFit="1" customWidth="1"/>
    <col min="695" max="695" width="30.88671875" bestFit="1" customWidth="1"/>
    <col min="696" max="696" width="41.33203125" bestFit="1" customWidth="1"/>
    <col min="697" max="697" width="30.88671875" bestFit="1" customWidth="1"/>
    <col min="698" max="698" width="41.33203125" bestFit="1" customWidth="1"/>
    <col min="699" max="699" width="30.88671875" bestFit="1" customWidth="1"/>
    <col min="700" max="700" width="41.33203125" bestFit="1" customWidth="1"/>
    <col min="701" max="701" width="30.88671875" bestFit="1" customWidth="1"/>
    <col min="702" max="702" width="41.33203125" bestFit="1" customWidth="1"/>
    <col min="703" max="703" width="30.88671875" bestFit="1" customWidth="1"/>
    <col min="704" max="704" width="41.33203125" bestFit="1" customWidth="1"/>
    <col min="705" max="705" width="30.88671875" bestFit="1" customWidth="1"/>
    <col min="706" max="706" width="46.21875" bestFit="1" customWidth="1"/>
    <col min="707" max="707" width="35.6640625" bestFit="1" customWidth="1"/>
  </cols>
  <sheetData>
    <row r="2" spans="1:27" ht="29.4" thickBot="1" x14ac:dyDescent="0.6">
      <c r="A2" s="37" t="s">
        <v>834</v>
      </c>
      <c r="B2" s="37"/>
      <c r="K2" s="38" t="s">
        <v>836</v>
      </c>
      <c r="L2" s="38"/>
      <c r="Z2" s="38" t="s">
        <v>837</v>
      </c>
      <c r="AA2" s="38"/>
    </row>
    <row r="3" spans="1:27" ht="15.6" thickTop="1" thickBot="1" x14ac:dyDescent="0.35">
      <c r="A3" s="32" t="s">
        <v>819</v>
      </c>
      <c r="B3" s="32" t="s">
        <v>833</v>
      </c>
      <c r="K3" s="33" t="s">
        <v>819</v>
      </c>
      <c r="L3" s="33" t="s">
        <v>835</v>
      </c>
      <c r="Z3" s="29" t="s">
        <v>819</v>
      </c>
      <c r="AA3" s="33" t="s">
        <v>833</v>
      </c>
    </row>
    <row r="4" spans="1:27" ht="15.6" thickTop="1" thickBot="1" x14ac:dyDescent="0.35">
      <c r="A4" s="30" t="s">
        <v>227</v>
      </c>
      <c r="B4" s="31">
        <v>2877.6000000000004</v>
      </c>
      <c r="K4" s="30" t="s">
        <v>227</v>
      </c>
      <c r="L4" s="31">
        <v>3</v>
      </c>
      <c r="Z4" s="30" t="s">
        <v>465</v>
      </c>
      <c r="AA4" s="31">
        <v>231.68</v>
      </c>
    </row>
    <row r="5" spans="1:27" ht="15.6" thickTop="1" thickBot="1" x14ac:dyDescent="0.35">
      <c r="A5" s="30" t="s">
        <v>229</v>
      </c>
      <c r="B5" s="31">
        <v>1158.4000000000001</v>
      </c>
      <c r="K5" s="30" t="s">
        <v>229</v>
      </c>
      <c r="L5" s="31">
        <v>5</v>
      </c>
      <c r="Z5" s="30" t="s">
        <v>502</v>
      </c>
      <c r="AA5" s="31">
        <v>932.3</v>
      </c>
    </row>
    <row r="6" spans="1:27" ht="15.6" thickTop="1" thickBot="1" x14ac:dyDescent="0.35">
      <c r="A6" s="30" t="s">
        <v>231</v>
      </c>
      <c r="B6" s="31">
        <v>2856.12</v>
      </c>
      <c r="K6" s="30" t="s">
        <v>231</v>
      </c>
      <c r="L6" s="31">
        <v>4</v>
      </c>
      <c r="Z6" s="30" t="s">
        <v>536</v>
      </c>
      <c r="AA6" s="31">
        <v>459.56</v>
      </c>
    </row>
    <row r="7" spans="1:27" ht="15.6" thickTop="1" thickBot="1" x14ac:dyDescent="0.35">
      <c r="A7" s="30" t="s">
        <v>233</v>
      </c>
      <c r="B7" s="31">
        <v>2859.4</v>
      </c>
      <c r="K7" s="30" t="s">
        <v>233</v>
      </c>
      <c r="L7" s="31">
        <v>5</v>
      </c>
      <c r="Z7" s="30" t="s">
        <v>693</v>
      </c>
      <c r="AA7" s="31">
        <v>662.74</v>
      </c>
    </row>
    <row r="8" spans="1:27" ht="15.6" thickTop="1" thickBot="1" x14ac:dyDescent="0.35">
      <c r="A8" s="30" t="s">
        <v>235</v>
      </c>
      <c r="B8" s="31">
        <v>458.28</v>
      </c>
      <c r="K8" s="30" t="s">
        <v>235</v>
      </c>
      <c r="L8" s="31">
        <v>4</v>
      </c>
      <c r="Z8" s="30" t="s">
        <v>753</v>
      </c>
      <c r="AA8" s="31">
        <v>958.01</v>
      </c>
    </row>
    <row r="9" spans="1:27" ht="15.6" thickTop="1" thickBot="1" x14ac:dyDescent="0.35">
      <c r="A9" s="30" t="s">
        <v>237</v>
      </c>
      <c r="B9" s="31">
        <v>3953.7</v>
      </c>
      <c r="K9" s="30" t="s">
        <v>237</v>
      </c>
      <c r="L9" s="31">
        <v>5</v>
      </c>
      <c r="Z9" s="30" t="s">
        <v>759</v>
      </c>
      <c r="AA9" s="31">
        <v>960.4</v>
      </c>
    </row>
    <row r="10" spans="1:27" ht="15.6" thickTop="1" thickBot="1" x14ac:dyDescent="0.35">
      <c r="A10" s="30" t="s">
        <v>239</v>
      </c>
      <c r="B10" s="31">
        <v>4237.55</v>
      </c>
      <c r="K10" s="30" t="s">
        <v>239</v>
      </c>
      <c r="L10" s="31">
        <v>5</v>
      </c>
      <c r="Z10" s="30" t="s">
        <v>471</v>
      </c>
      <c r="AA10" s="31">
        <v>714.03</v>
      </c>
    </row>
    <row r="11" spans="1:27" ht="15.6" thickTop="1" thickBot="1" x14ac:dyDescent="0.35">
      <c r="A11" s="30" t="s">
        <v>241</v>
      </c>
      <c r="B11" s="31">
        <v>2443.1999999999998</v>
      </c>
      <c r="K11" s="30" t="s">
        <v>241</v>
      </c>
      <c r="L11" s="31">
        <v>4</v>
      </c>
      <c r="Z11" s="30" t="s">
        <v>540</v>
      </c>
      <c r="AA11" s="31">
        <v>1079.99</v>
      </c>
    </row>
    <row r="12" spans="1:27" ht="15.6" thickTop="1" thickBot="1" x14ac:dyDescent="0.35">
      <c r="A12" s="30" t="s">
        <v>243</v>
      </c>
      <c r="B12" s="31">
        <v>1560.24</v>
      </c>
      <c r="K12" s="30" t="s">
        <v>243</v>
      </c>
      <c r="L12" s="31">
        <v>4</v>
      </c>
      <c r="Z12" s="30" t="s">
        <v>618</v>
      </c>
      <c r="AA12" s="31">
        <v>783.77</v>
      </c>
    </row>
    <row r="13" spans="1:27" ht="15.6" thickTop="1" thickBot="1" x14ac:dyDescent="0.35">
      <c r="A13" s="30" t="s">
        <v>245</v>
      </c>
      <c r="B13" s="31">
        <v>4661.5</v>
      </c>
      <c r="K13" s="30" t="s">
        <v>245</v>
      </c>
      <c r="L13" s="31">
        <v>5</v>
      </c>
      <c r="Z13" s="30" t="s">
        <v>559</v>
      </c>
      <c r="AA13" s="31">
        <v>289.77</v>
      </c>
    </row>
    <row r="14" spans="1:27" ht="15.6" thickTop="1" thickBot="1" x14ac:dyDescent="0.35">
      <c r="A14" s="30" t="s">
        <v>247</v>
      </c>
      <c r="B14" s="31">
        <v>3978.7</v>
      </c>
      <c r="K14" s="30" t="s">
        <v>247</v>
      </c>
      <c r="L14" s="31">
        <v>5</v>
      </c>
      <c r="Z14" s="30" t="s">
        <v>728</v>
      </c>
      <c r="AA14" s="31">
        <v>111.84</v>
      </c>
    </row>
    <row r="15" spans="1:27" ht="15.6" thickTop="1" thickBot="1" x14ac:dyDescent="0.35">
      <c r="A15" s="30" t="s">
        <v>249</v>
      </c>
      <c r="B15" s="31">
        <v>2959.86</v>
      </c>
      <c r="K15" s="30" t="s">
        <v>249</v>
      </c>
      <c r="L15" s="31">
        <v>3</v>
      </c>
      <c r="Z15" s="30" t="s">
        <v>517</v>
      </c>
      <c r="AA15" s="31">
        <v>1155.3800000000001</v>
      </c>
    </row>
    <row r="16" spans="1:27" ht="15.6" thickTop="1" thickBot="1" x14ac:dyDescent="0.35">
      <c r="A16" s="30" t="s">
        <v>251</v>
      </c>
      <c r="B16" s="31">
        <v>934.6</v>
      </c>
      <c r="K16" s="30" t="s">
        <v>251</v>
      </c>
      <c r="L16" s="31">
        <v>2</v>
      </c>
      <c r="Z16" s="30" t="s">
        <v>525</v>
      </c>
      <c r="AA16" s="31">
        <v>830.3</v>
      </c>
    </row>
    <row r="17" spans="1:30" ht="15.6" thickTop="1" thickBot="1" x14ac:dyDescent="0.35">
      <c r="A17" s="30" t="s">
        <v>253</v>
      </c>
      <c r="B17" s="31">
        <v>1615.72</v>
      </c>
      <c r="K17" s="30" t="s">
        <v>253</v>
      </c>
      <c r="L17" s="31">
        <v>2</v>
      </c>
      <c r="Z17" s="30" t="s">
        <v>482</v>
      </c>
      <c r="AA17" s="31">
        <v>790.74</v>
      </c>
    </row>
    <row r="18" spans="1:30" ht="15.6" thickTop="1" thickBot="1" x14ac:dyDescent="0.35">
      <c r="A18" s="30" t="s">
        <v>255</v>
      </c>
      <c r="B18" s="31">
        <v>1056.92</v>
      </c>
      <c r="K18" s="30" t="s">
        <v>255</v>
      </c>
      <c r="L18" s="31">
        <v>4</v>
      </c>
      <c r="Z18" s="30" t="s">
        <v>799</v>
      </c>
      <c r="AA18" s="31">
        <v>329.11</v>
      </c>
    </row>
    <row r="19" spans="1:30" ht="15.6" thickTop="1" thickBot="1" x14ac:dyDescent="0.35">
      <c r="A19" s="30" t="s">
        <v>257</v>
      </c>
      <c r="B19" s="31">
        <v>3623.15</v>
      </c>
      <c r="K19" s="30" t="s">
        <v>257</v>
      </c>
      <c r="L19" s="31">
        <v>5</v>
      </c>
      <c r="Z19" s="30" t="s">
        <v>634</v>
      </c>
      <c r="AA19" s="31">
        <v>851.48</v>
      </c>
    </row>
    <row r="20" spans="1:30" ht="15.6" thickTop="1" thickBot="1" x14ac:dyDescent="0.35">
      <c r="A20" s="30" t="s">
        <v>259</v>
      </c>
      <c r="B20" s="31">
        <v>682.48</v>
      </c>
      <c r="K20" s="30" t="s">
        <v>259</v>
      </c>
      <c r="L20" s="31">
        <v>2</v>
      </c>
      <c r="Z20" s="30" t="s">
        <v>600</v>
      </c>
      <c r="AA20" s="31">
        <v>694.92</v>
      </c>
    </row>
    <row r="21" spans="1:30" ht="15.6" thickTop="1" thickBot="1" x14ac:dyDescent="0.35">
      <c r="A21" s="30" t="s">
        <v>261</v>
      </c>
      <c r="B21" s="31">
        <v>3819.8500000000004</v>
      </c>
      <c r="K21" s="30" t="s">
        <v>261</v>
      </c>
      <c r="L21" s="31">
        <v>5</v>
      </c>
      <c r="Z21" s="30" t="s">
        <v>542</v>
      </c>
      <c r="AA21" s="31">
        <v>553.44000000000005</v>
      </c>
    </row>
    <row r="22" spans="1:30" ht="15.6" thickTop="1" thickBot="1" x14ac:dyDescent="0.35">
      <c r="A22" s="30" t="s">
        <v>263</v>
      </c>
      <c r="B22" s="31">
        <v>2297.8000000000002</v>
      </c>
      <c r="K22" s="30" t="s">
        <v>263</v>
      </c>
      <c r="L22" s="31">
        <v>5</v>
      </c>
      <c r="Z22" s="30" t="s">
        <v>551</v>
      </c>
      <c r="AA22" s="31">
        <v>991.03</v>
      </c>
    </row>
    <row r="23" spans="1:30" ht="15.6" thickTop="1" thickBot="1" x14ac:dyDescent="0.35">
      <c r="A23" s="30" t="s">
        <v>265</v>
      </c>
      <c r="B23" s="31">
        <v>363.08</v>
      </c>
      <c r="K23" s="30" t="s">
        <v>265</v>
      </c>
      <c r="L23" s="31">
        <v>2</v>
      </c>
      <c r="Z23" s="30" t="s">
        <v>760</v>
      </c>
      <c r="AA23" s="31">
        <v>685.27</v>
      </c>
    </row>
    <row r="24" spans="1:30" ht="22.2" thickTop="1" thickBot="1" x14ac:dyDescent="0.45">
      <c r="A24" s="30" t="s">
        <v>267</v>
      </c>
      <c r="B24" s="31">
        <v>2767.2000000000003</v>
      </c>
      <c r="K24" s="30" t="s">
        <v>267</v>
      </c>
      <c r="L24" s="31">
        <v>5</v>
      </c>
      <c r="Z24" s="30" t="s">
        <v>503</v>
      </c>
      <c r="AA24" s="31">
        <v>932.3</v>
      </c>
      <c r="AC24" s="38" t="s">
        <v>846</v>
      </c>
      <c r="AD24" s="38"/>
    </row>
    <row r="25" spans="1:30" ht="15.6" thickTop="1" thickBot="1" x14ac:dyDescent="0.35">
      <c r="A25" s="30" t="s">
        <v>269</v>
      </c>
      <c r="B25" s="31">
        <v>827.31</v>
      </c>
      <c r="K25" s="30" t="s">
        <v>269</v>
      </c>
      <c r="L25" s="31">
        <v>3</v>
      </c>
      <c r="Z25" s="30" t="s">
        <v>642</v>
      </c>
      <c r="AA25" s="31">
        <v>432.23</v>
      </c>
      <c r="AC25" s="33" t="s">
        <v>833</v>
      </c>
    </row>
    <row r="26" spans="1:30" ht="15.6" thickTop="1" thickBot="1" x14ac:dyDescent="0.35">
      <c r="A26" s="30" t="s">
        <v>271</v>
      </c>
      <c r="B26" s="31">
        <v>4955.1499999999996</v>
      </c>
      <c r="K26" s="30" t="s">
        <v>271</v>
      </c>
      <c r="L26" s="31">
        <v>5</v>
      </c>
      <c r="Z26" s="30" t="s">
        <v>637</v>
      </c>
      <c r="AA26" s="31">
        <v>209.33</v>
      </c>
      <c r="AC26" s="31">
        <v>214241.97999999963</v>
      </c>
    </row>
    <row r="27" spans="1:30" ht="15.6" thickTop="1" thickBot="1" x14ac:dyDescent="0.35">
      <c r="A27" s="30" t="s">
        <v>273</v>
      </c>
      <c r="B27" s="31">
        <v>4092.25</v>
      </c>
      <c r="K27" s="30" t="s">
        <v>273</v>
      </c>
      <c r="L27" s="31">
        <v>5</v>
      </c>
      <c r="Z27" s="30" t="s">
        <v>590</v>
      </c>
      <c r="AA27" s="31">
        <v>479.41</v>
      </c>
    </row>
    <row r="28" spans="1:30" ht="15.6" thickTop="1" thickBot="1" x14ac:dyDescent="0.35">
      <c r="A28" s="30" t="s">
        <v>275</v>
      </c>
      <c r="B28" s="31">
        <v>1159.08</v>
      </c>
      <c r="K28" s="30" t="s">
        <v>275</v>
      </c>
      <c r="L28" s="31">
        <v>4</v>
      </c>
      <c r="Z28" s="30" t="s">
        <v>716</v>
      </c>
      <c r="AA28" s="31">
        <v>268.16000000000003</v>
      </c>
      <c r="AC28">
        <f>GETPIVOTDATA("Estimated Carbon Footprint (tons CO₂e)",$AC$25)</f>
        <v>214241.97999999963</v>
      </c>
    </row>
    <row r="29" spans="1:30" ht="15.6" thickTop="1" thickBot="1" x14ac:dyDescent="0.35">
      <c r="A29" s="30" t="s">
        <v>277</v>
      </c>
      <c r="B29" s="31">
        <v>1115.44</v>
      </c>
      <c r="K29" s="30" t="s">
        <v>277</v>
      </c>
      <c r="L29" s="31">
        <v>2</v>
      </c>
      <c r="Z29" s="30" t="s">
        <v>464</v>
      </c>
      <c r="AA29" s="31">
        <v>231.68</v>
      </c>
    </row>
    <row r="30" spans="1:30" ht="15.6" thickTop="1" thickBot="1" x14ac:dyDescent="0.35">
      <c r="A30" s="30" t="s">
        <v>279</v>
      </c>
      <c r="B30" s="31">
        <v>1429.62</v>
      </c>
      <c r="K30" s="30" t="s">
        <v>279</v>
      </c>
      <c r="L30" s="31">
        <v>2</v>
      </c>
      <c r="Z30" s="30" t="s">
        <v>718</v>
      </c>
      <c r="AA30" s="31">
        <v>1839.15</v>
      </c>
    </row>
    <row r="31" spans="1:30" ht="15.6" thickTop="1" thickBot="1" x14ac:dyDescent="0.35">
      <c r="A31" s="30" t="s">
        <v>281</v>
      </c>
      <c r="B31" s="31">
        <v>637.1</v>
      </c>
      <c r="K31" s="30" t="s">
        <v>281</v>
      </c>
      <c r="L31" s="31">
        <v>2</v>
      </c>
      <c r="Z31" s="30" t="s">
        <v>494</v>
      </c>
      <c r="AA31" s="31">
        <v>610.79999999999995</v>
      </c>
    </row>
    <row r="32" spans="1:30" ht="15.6" thickTop="1" thickBot="1" x14ac:dyDescent="0.35">
      <c r="A32" s="30" t="s">
        <v>283</v>
      </c>
      <c r="B32" s="31">
        <v>1949.28</v>
      </c>
      <c r="K32" s="30" t="s">
        <v>283</v>
      </c>
      <c r="L32" s="31">
        <v>3</v>
      </c>
      <c r="Z32" s="30" t="s">
        <v>550</v>
      </c>
      <c r="AA32" s="31">
        <v>991.03</v>
      </c>
    </row>
    <row r="33" spans="1:27" ht="15.6" thickTop="1" thickBot="1" x14ac:dyDescent="0.35">
      <c r="A33" s="30" t="s">
        <v>285</v>
      </c>
      <c r="B33" s="31">
        <v>2492.19</v>
      </c>
      <c r="K33" s="30" t="s">
        <v>285</v>
      </c>
      <c r="L33" s="31">
        <v>3</v>
      </c>
      <c r="Z33" s="30" t="s">
        <v>671</v>
      </c>
      <c r="AA33" s="31">
        <v>436.04</v>
      </c>
    </row>
    <row r="34" spans="1:27" ht="15.6" thickTop="1" thickBot="1" x14ac:dyDescent="0.35">
      <c r="A34" s="30" t="s">
        <v>287</v>
      </c>
      <c r="B34" s="31">
        <v>2106.1999999999998</v>
      </c>
      <c r="K34" s="30" t="s">
        <v>287</v>
      </c>
      <c r="L34" s="31">
        <v>4</v>
      </c>
      <c r="Z34" s="30" t="s">
        <v>663</v>
      </c>
      <c r="AA34" s="31">
        <v>780.4</v>
      </c>
    </row>
    <row r="35" spans="1:27" ht="15.6" thickTop="1" thickBot="1" x14ac:dyDescent="0.35">
      <c r="A35" s="30" t="s">
        <v>289</v>
      </c>
      <c r="B35" s="31">
        <v>1034.79</v>
      </c>
      <c r="K35" s="30" t="s">
        <v>289</v>
      </c>
      <c r="L35" s="31">
        <v>3</v>
      </c>
      <c r="Z35" s="30" t="s">
        <v>792</v>
      </c>
      <c r="AA35" s="31">
        <v>464.62</v>
      </c>
    </row>
    <row r="36" spans="1:27" ht="15.6" thickTop="1" thickBot="1" x14ac:dyDescent="0.35">
      <c r="A36" s="30" t="s">
        <v>291</v>
      </c>
      <c r="B36" s="31">
        <v>2858.2999999999997</v>
      </c>
      <c r="K36" s="30" t="s">
        <v>291</v>
      </c>
      <c r="L36" s="31">
        <v>5</v>
      </c>
      <c r="Z36" s="30" t="s">
        <v>582</v>
      </c>
      <c r="AA36" s="31">
        <v>571.66</v>
      </c>
    </row>
    <row r="37" spans="1:27" ht="15.6" thickTop="1" thickBot="1" x14ac:dyDescent="0.35">
      <c r="A37" s="30" t="s">
        <v>293</v>
      </c>
      <c r="B37" s="31">
        <v>3470.64</v>
      </c>
      <c r="K37" s="30" t="s">
        <v>293</v>
      </c>
      <c r="L37" s="31">
        <v>4</v>
      </c>
      <c r="Z37" s="30" t="s">
        <v>627</v>
      </c>
      <c r="AA37" s="31">
        <v>105.67</v>
      </c>
    </row>
    <row r="38" spans="1:27" ht="15.6" thickTop="1" thickBot="1" x14ac:dyDescent="0.35">
      <c r="A38" s="30" t="s">
        <v>295</v>
      </c>
      <c r="B38" s="31">
        <v>2397.0500000000002</v>
      </c>
      <c r="K38" s="30" t="s">
        <v>295</v>
      </c>
      <c r="L38" s="31">
        <v>5</v>
      </c>
      <c r="Z38" s="30" t="s">
        <v>521</v>
      </c>
      <c r="AA38" s="31">
        <v>724.63</v>
      </c>
    </row>
    <row r="39" spans="1:27" ht="15.6" thickTop="1" thickBot="1" x14ac:dyDescent="0.35">
      <c r="A39" s="30" t="s">
        <v>297</v>
      </c>
      <c r="B39" s="31">
        <v>347.34</v>
      </c>
      <c r="K39" s="30" t="s">
        <v>297</v>
      </c>
      <c r="L39" s="31">
        <v>2</v>
      </c>
      <c r="Z39" s="30" t="s">
        <v>483</v>
      </c>
      <c r="AA39" s="31">
        <v>790.74</v>
      </c>
    </row>
    <row r="40" spans="1:27" ht="15.6" thickTop="1" thickBot="1" x14ac:dyDescent="0.35">
      <c r="A40" s="30" t="s">
        <v>299</v>
      </c>
      <c r="B40" s="31">
        <v>3474.6</v>
      </c>
      <c r="K40" s="30" t="s">
        <v>299</v>
      </c>
      <c r="L40" s="31">
        <v>5</v>
      </c>
      <c r="Z40" s="30" t="s">
        <v>608</v>
      </c>
      <c r="AA40" s="31">
        <v>532.27</v>
      </c>
    </row>
    <row r="41" spans="1:27" ht="15.6" thickTop="1" thickBot="1" x14ac:dyDescent="0.35">
      <c r="A41" s="30" t="s">
        <v>301</v>
      </c>
      <c r="B41" s="31">
        <v>461.14</v>
      </c>
      <c r="K41" s="30" t="s">
        <v>301</v>
      </c>
      <c r="L41" s="31">
        <v>2</v>
      </c>
      <c r="Z41" s="30" t="s">
        <v>585</v>
      </c>
      <c r="AA41" s="31">
        <v>973.32999999999993</v>
      </c>
    </row>
    <row r="42" spans="1:27" ht="15.6" thickTop="1" thickBot="1" x14ac:dyDescent="0.35">
      <c r="A42" s="30" t="s">
        <v>303</v>
      </c>
      <c r="B42" s="31">
        <v>1592.68</v>
      </c>
      <c r="K42" s="30" t="s">
        <v>303</v>
      </c>
      <c r="L42" s="31">
        <v>2</v>
      </c>
      <c r="Z42" s="30" t="s">
        <v>679</v>
      </c>
      <c r="AA42" s="31">
        <v>311.36</v>
      </c>
    </row>
    <row r="43" spans="1:27" ht="15.6" thickTop="1" thickBot="1" x14ac:dyDescent="0.35">
      <c r="A43" s="30" t="s">
        <v>305</v>
      </c>
      <c r="B43" s="31">
        <v>2129.08</v>
      </c>
      <c r="K43" s="30" t="s">
        <v>305</v>
      </c>
      <c r="L43" s="31">
        <v>4</v>
      </c>
      <c r="Z43" s="30" t="s">
        <v>684</v>
      </c>
      <c r="AA43" s="31">
        <v>850.09</v>
      </c>
    </row>
    <row r="44" spans="1:27" ht="15.6" thickTop="1" thickBot="1" x14ac:dyDescent="0.35">
      <c r="A44" s="30" t="s">
        <v>307</v>
      </c>
      <c r="B44" s="31">
        <v>924.59999999999991</v>
      </c>
      <c r="K44" s="30" t="s">
        <v>307</v>
      </c>
      <c r="L44" s="31">
        <v>5</v>
      </c>
      <c r="Z44" s="30" t="s">
        <v>771</v>
      </c>
      <c r="AA44" s="31">
        <v>943.59</v>
      </c>
    </row>
    <row r="45" spans="1:27" ht="15.6" thickTop="1" thickBot="1" x14ac:dyDescent="0.35">
      <c r="A45" s="30" t="s">
        <v>309</v>
      </c>
      <c r="B45" s="31">
        <v>997.2</v>
      </c>
      <c r="K45" s="30" t="s">
        <v>309</v>
      </c>
      <c r="L45" s="31">
        <v>4</v>
      </c>
      <c r="Z45" s="30" t="s">
        <v>727</v>
      </c>
      <c r="AA45" s="31">
        <v>111.84</v>
      </c>
    </row>
    <row r="46" spans="1:27" ht="15.6" thickTop="1" thickBot="1" x14ac:dyDescent="0.35">
      <c r="A46" s="30" t="s">
        <v>311</v>
      </c>
      <c r="B46" s="31">
        <v>3135.08</v>
      </c>
      <c r="K46" s="30" t="s">
        <v>311</v>
      </c>
      <c r="L46" s="31">
        <v>4</v>
      </c>
      <c r="Z46" s="30" t="s">
        <v>466</v>
      </c>
      <c r="AA46" s="31">
        <v>231.68</v>
      </c>
    </row>
    <row r="47" spans="1:27" ht="15.6" thickTop="1" thickBot="1" x14ac:dyDescent="0.35">
      <c r="A47" s="30" t="s">
        <v>313</v>
      </c>
      <c r="B47" s="31">
        <v>3929</v>
      </c>
      <c r="K47" s="30" t="s">
        <v>313</v>
      </c>
      <c r="L47" s="31">
        <v>5</v>
      </c>
      <c r="Z47" s="30" t="s">
        <v>484</v>
      </c>
      <c r="AA47" s="31">
        <v>790.74</v>
      </c>
    </row>
    <row r="48" spans="1:27" ht="15.6" thickTop="1" thickBot="1" x14ac:dyDescent="0.35">
      <c r="A48" s="30" t="s">
        <v>315</v>
      </c>
      <c r="B48" s="31">
        <v>422.68</v>
      </c>
      <c r="K48" s="30" t="s">
        <v>315</v>
      </c>
      <c r="L48" s="31">
        <v>4</v>
      </c>
      <c r="Z48" s="30" t="s">
        <v>772</v>
      </c>
      <c r="AA48" s="31">
        <v>943.59</v>
      </c>
    </row>
    <row r="49" spans="1:27" ht="15.6" thickTop="1" thickBot="1" x14ac:dyDescent="0.35">
      <c r="A49" s="30" t="s">
        <v>317</v>
      </c>
      <c r="B49" s="31">
        <v>2319.2399999999998</v>
      </c>
      <c r="K49" s="30" t="s">
        <v>317</v>
      </c>
      <c r="L49" s="31">
        <v>4</v>
      </c>
      <c r="Z49" s="30" t="s">
        <v>701</v>
      </c>
      <c r="AA49" s="31">
        <v>764.33</v>
      </c>
    </row>
    <row r="50" spans="1:27" ht="15.6" thickTop="1" thickBot="1" x14ac:dyDescent="0.35">
      <c r="A50" s="30" t="s">
        <v>319</v>
      </c>
      <c r="B50" s="31">
        <v>3405.92</v>
      </c>
      <c r="K50" s="30" t="s">
        <v>319</v>
      </c>
      <c r="L50" s="31">
        <v>4</v>
      </c>
      <c r="Z50" s="30" t="s">
        <v>788</v>
      </c>
      <c r="AA50" s="31">
        <v>962.92</v>
      </c>
    </row>
    <row r="51" spans="1:27" ht="15.6" thickTop="1" thickBot="1" x14ac:dyDescent="0.35">
      <c r="A51" s="30" t="s">
        <v>321</v>
      </c>
      <c r="B51" s="31">
        <v>837.32</v>
      </c>
      <c r="K51" s="30" t="s">
        <v>321</v>
      </c>
      <c r="L51" s="31">
        <v>4</v>
      </c>
      <c r="Z51" s="30" t="s">
        <v>631</v>
      </c>
      <c r="AA51" s="31">
        <v>579.80999999999995</v>
      </c>
    </row>
    <row r="52" spans="1:27" ht="15.6" thickTop="1" thickBot="1" x14ac:dyDescent="0.35">
      <c r="A52" s="30" t="s">
        <v>323</v>
      </c>
      <c r="B52" s="31">
        <v>1096.8</v>
      </c>
      <c r="K52" s="30" t="s">
        <v>323</v>
      </c>
      <c r="L52" s="31">
        <v>2</v>
      </c>
      <c r="Z52" s="30" t="s">
        <v>639</v>
      </c>
      <c r="AA52" s="31">
        <v>209.33</v>
      </c>
    </row>
    <row r="53" spans="1:27" ht="15.6" thickTop="1" thickBot="1" x14ac:dyDescent="0.35">
      <c r="A53" s="30" t="s">
        <v>325</v>
      </c>
      <c r="B53" s="31">
        <v>1728.92</v>
      </c>
      <c r="K53" s="30" t="s">
        <v>325</v>
      </c>
      <c r="L53" s="31">
        <v>4</v>
      </c>
      <c r="Z53" s="30" t="s">
        <v>767</v>
      </c>
      <c r="AA53" s="31">
        <v>923.3</v>
      </c>
    </row>
    <row r="54" spans="1:27" ht="15.6" thickTop="1" thickBot="1" x14ac:dyDescent="0.35">
      <c r="A54" s="30" t="s">
        <v>327</v>
      </c>
      <c r="B54" s="31">
        <v>945.32</v>
      </c>
      <c r="K54" s="30" t="s">
        <v>327</v>
      </c>
      <c r="L54" s="31">
        <v>2</v>
      </c>
      <c r="Z54" s="30" t="s">
        <v>500</v>
      </c>
      <c r="AA54" s="31">
        <v>932.3</v>
      </c>
    </row>
    <row r="55" spans="1:27" ht="15.6" thickTop="1" thickBot="1" x14ac:dyDescent="0.35">
      <c r="A55" s="30" t="s">
        <v>329</v>
      </c>
      <c r="B55" s="31">
        <v>2321.88</v>
      </c>
      <c r="K55" s="30" t="s">
        <v>329</v>
      </c>
      <c r="L55" s="31">
        <v>3</v>
      </c>
      <c r="Z55" s="30" t="s">
        <v>689</v>
      </c>
      <c r="AA55" s="31">
        <v>891.15</v>
      </c>
    </row>
    <row r="56" spans="1:27" ht="15.6" thickTop="1" thickBot="1" x14ac:dyDescent="0.35">
      <c r="A56" s="30" t="s">
        <v>331</v>
      </c>
      <c r="B56" s="31">
        <v>2854.05</v>
      </c>
      <c r="K56" s="30" t="s">
        <v>331</v>
      </c>
      <c r="L56" s="31">
        <v>3</v>
      </c>
      <c r="Z56" s="30" t="s">
        <v>511</v>
      </c>
      <c r="AA56" s="31">
        <v>986.62</v>
      </c>
    </row>
    <row r="57" spans="1:27" ht="15.6" thickTop="1" thickBot="1" x14ac:dyDescent="0.35">
      <c r="A57" s="30" t="s">
        <v>333</v>
      </c>
      <c r="B57" s="31">
        <v>2841.35</v>
      </c>
      <c r="K57" s="30" t="s">
        <v>333</v>
      </c>
      <c r="L57" s="31">
        <v>5</v>
      </c>
      <c r="Z57" s="30" t="s">
        <v>591</v>
      </c>
      <c r="AA57" s="31">
        <v>720.82</v>
      </c>
    </row>
    <row r="58" spans="1:27" ht="15.6" thickTop="1" thickBot="1" x14ac:dyDescent="0.35">
      <c r="A58" s="30" t="s">
        <v>335</v>
      </c>
      <c r="B58" s="31">
        <v>1760.4</v>
      </c>
      <c r="K58" s="30" t="s">
        <v>335</v>
      </c>
      <c r="L58" s="31">
        <v>2</v>
      </c>
      <c r="Z58" s="30" t="s">
        <v>623</v>
      </c>
      <c r="AA58" s="31">
        <v>785.8</v>
      </c>
    </row>
    <row r="59" spans="1:27" ht="15.6" thickTop="1" thickBot="1" x14ac:dyDescent="0.35">
      <c r="A59" s="30" t="s">
        <v>337</v>
      </c>
      <c r="B59" s="31">
        <v>3902</v>
      </c>
      <c r="K59" s="30" t="s">
        <v>337</v>
      </c>
      <c r="L59" s="31">
        <v>5</v>
      </c>
      <c r="Z59" s="30" t="s">
        <v>643</v>
      </c>
      <c r="AA59" s="31">
        <v>432.23</v>
      </c>
    </row>
    <row r="60" spans="1:27" ht="15.6" thickTop="1" thickBot="1" x14ac:dyDescent="0.35">
      <c r="A60" s="30" t="s">
        <v>339</v>
      </c>
      <c r="B60" s="31">
        <v>2308.17</v>
      </c>
      <c r="K60" s="30" t="s">
        <v>339</v>
      </c>
      <c r="L60" s="31">
        <v>3</v>
      </c>
      <c r="Z60" s="30" t="s">
        <v>584</v>
      </c>
      <c r="AA60" s="31">
        <v>571.66</v>
      </c>
    </row>
    <row r="61" spans="1:27" ht="15.6" thickTop="1" thickBot="1" x14ac:dyDescent="0.35">
      <c r="A61" s="30" t="s">
        <v>341</v>
      </c>
      <c r="B61" s="31">
        <v>2180.2000000000003</v>
      </c>
      <c r="K61" s="30" t="s">
        <v>341</v>
      </c>
      <c r="L61" s="31">
        <v>5</v>
      </c>
      <c r="Z61" s="30" t="s">
        <v>707</v>
      </c>
      <c r="AA61" s="31">
        <v>319.93</v>
      </c>
    </row>
    <row r="62" spans="1:27" ht="15.6" thickTop="1" thickBot="1" x14ac:dyDescent="0.35">
      <c r="A62" s="30" t="s">
        <v>343</v>
      </c>
      <c r="B62" s="31">
        <v>1207.05</v>
      </c>
      <c r="K62" s="30" t="s">
        <v>343</v>
      </c>
      <c r="L62" s="31">
        <v>5</v>
      </c>
      <c r="Z62" s="30" t="s">
        <v>573</v>
      </c>
      <c r="AA62" s="31">
        <v>830.73</v>
      </c>
    </row>
    <row r="63" spans="1:27" ht="15.6" thickTop="1" thickBot="1" x14ac:dyDescent="0.35">
      <c r="A63" s="30" t="s">
        <v>345</v>
      </c>
      <c r="B63" s="31">
        <v>1245.44</v>
      </c>
      <c r="K63" s="30" t="s">
        <v>345</v>
      </c>
      <c r="L63" s="31">
        <v>4</v>
      </c>
      <c r="Z63" s="30" t="s">
        <v>733</v>
      </c>
      <c r="AA63" s="31">
        <v>669.59</v>
      </c>
    </row>
    <row r="64" spans="1:27" ht="15.6" thickTop="1" thickBot="1" x14ac:dyDescent="0.35">
      <c r="A64" s="30" t="s">
        <v>347</v>
      </c>
      <c r="B64" s="31">
        <v>2555.56</v>
      </c>
      <c r="K64" s="30" t="s">
        <v>347</v>
      </c>
      <c r="L64" s="31">
        <v>4</v>
      </c>
      <c r="Z64" s="30" t="s">
        <v>496</v>
      </c>
      <c r="AA64" s="31">
        <v>390.06</v>
      </c>
    </row>
    <row r="65" spans="1:27" ht="15.6" thickTop="1" thickBot="1" x14ac:dyDescent="0.35">
      <c r="A65" s="30" t="s">
        <v>349</v>
      </c>
      <c r="B65" s="31">
        <v>3400.36</v>
      </c>
      <c r="K65" s="30" t="s">
        <v>349</v>
      </c>
      <c r="L65" s="31">
        <v>4</v>
      </c>
      <c r="Z65" s="30" t="s">
        <v>653</v>
      </c>
      <c r="AA65" s="31">
        <v>568.27</v>
      </c>
    </row>
    <row r="66" spans="1:27" ht="15.6" thickTop="1" thickBot="1" x14ac:dyDescent="0.35">
      <c r="A66" s="30" t="s">
        <v>351</v>
      </c>
      <c r="B66" s="31">
        <v>4455.75</v>
      </c>
      <c r="K66" s="30" t="s">
        <v>351</v>
      </c>
      <c r="L66" s="31">
        <v>5</v>
      </c>
      <c r="Z66" s="30" t="s">
        <v>655</v>
      </c>
      <c r="AA66" s="31">
        <v>568.27</v>
      </c>
    </row>
    <row r="67" spans="1:27" ht="15.6" thickTop="1" thickBot="1" x14ac:dyDescent="0.35">
      <c r="A67" s="30" t="s">
        <v>353</v>
      </c>
      <c r="B67" s="31">
        <v>2650.96</v>
      </c>
      <c r="K67" s="30" t="s">
        <v>353</v>
      </c>
      <c r="L67" s="31">
        <v>4</v>
      </c>
      <c r="Z67" s="30" t="s">
        <v>686</v>
      </c>
      <c r="AA67" s="31">
        <v>850.09</v>
      </c>
    </row>
    <row r="68" spans="1:27" ht="15.6" thickTop="1" thickBot="1" x14ac:dyDescent="0.35">
      <c r="A68" s="30" t="s">
        <v>355</v>
      </c>
      <c r="B68" s="31">
        <v>1582.1100000000001</v>
      </c>
      <c r="K68" s="30" t="s">
        <v>355</v>
      </c>
      <c r="L68" s="31">
        <v>3</v>
      </c>
      <c r="Z68" s="30" t="s">
        <v>683</v>
      </c>
      <c r="AA68" s="31">
        <v>1630.25</v>
      </c>
    </row>
    <row r="69" spans="1:27" ht="15.6" thickTop="1" thickBot="1" x14ac:dyDescent="0.35">
      <c r="A69" s="30" t="s">
        <v>357</v>
      </c>
      <c r="B69" s="31">
        <v>2660.13</v>
      </c>
      <c r="K69" s="30" t="s">
        <v>357</v>
      </c>
      <c r="L69" s="31">
        <v>3</v>
      </c>
      <c r="Z69" s="30" t="s">
        <v>713</v>
      </c>
      <c r="AA69" s="31">
        <v>360.75</v>
      </c>
    </row>
    <row r="70" spans="1:27" ht="15.6" thickTop="1" thickBot="1" x14ac:dyDescent="0.35">
      <c r="A70" s="30" t="s">
        <v>359</v>
      </c>
      <c r="B70" s="31">
        <v>3821.65</v>
      </c>
      <c r="K70" s="30" t="s">
        <v>359</v>
      </c>
      <c r="L70" s="31">
        <v>5</v>
      </c>
      <c r="Z70" s="30" t="s">
        <v>506</v>
      </c>
      <c r="AA70" s="31">
        <v>795.74</v>
      </c>
    </row>
    <row r="71" spans="1:27" ht="15.6" thickTop="1" thickBot="1" x14ac:dyDescent="0.35">
      <c r="A71" s="30" t="s">
        <v>361</v>
      </c>
      <c r="B71" s="31">
        <v>959.79</v>
      </c>
      <c r="K71" s="30" t="s">
        <v>361</v>
      </c>
      <c r="L71" s="31">
        <v>3</v>
      </c>
      <c r="Z71" s="30" t="s">
        <v>587</v>
      </c>
      <c r="AA71" s="31">
        <v>867.66</v>
      </c>
    </row>
    <row r="72" spans="1:27" ht="15.6" thickTop="1" thickBot="1" x14ac:dyDescent="0.35">
      <c r="A72" s="30" t="s">
        <v>363</v>
      </c>
      <c r="B72" s="31">
        <v>1597.92</v>
      </c>
      <c r="K72" s="30" t="s">
        <v>363</v>
      </c>
      <c r="L72" s="31">
        <v>2</v>
      </c>
      <c r="Z72" s="30" t="s">
        <v>555</v>
      </c>
      <c r="AA72" s="31">
        <v>818.45</v>
      </c>
    </row>
    <row r="73" spans="1:27" ht="15.6" thickTop="1" thickBot="1" x14ac:dyDescent="0.35">
      <c r="A73" s="30" t="s">
        <v>365</v>
      </c>
      <c r="B73" s="31">
        <v>1082.25</v>
      </c>
      <c r="K73" s="30" t="s">
        <v>365</v>
      </c>
      <c r="L73" s="31">
        <v>3</v>
      </c>
      <c r="Z73" s="30" t="s">
        <v>558</v>
      </c>
      <c r="AA73" s="31">
        <v>289.77</v>
      </c>
    </row>
    <row r="74" spans="1:27" ht="15.6" thickTop="1" thickBot="1" x14ac:dyDescent="0.35">
      <c r="A74" s="30" t="s">
        <v>367</v>
      </c>
      <c r="B74" s="31">
        <v>1340.8000000000002</v>
      </c>
      <c r="K74" s="30" t="s">
        <v>367</v>
      </c>
      <c r="L74" s="31">
        <v>5</v>
      </c>
      <c r="Z74" s="30" t="s">
        <v>766</v>
      </c>
      <c r="AA74" s="31">
        <v>923.3</v>
      </c>
    </row>
    <row r="75" spans="1:27" ht="15.6" thickTop="1" thickBot="1" x14ac:dyDescent="0.35">
      <c r="A75" s="30" t="s">
        <v>369</v>
      </c>
      <c r="B75" s="31">
        <v>1863.46</v>
      </c>
      <c r="K75" s="30" t="s">
        <v>369</v>
      </c>
      <c r="L75" s="31">
        <v>2</v>
      </c>
      <c r="Z75" s="30" t="s">
        <v>526</v>
      </c>
      <c r="AA75" s="31">
        <v>341.24</v>
      </c>
    </row>
    <row r="76" spans="1:27" ht="15.6" thickTop="1" thickBot="1" x14ac:dyDescent="0.35">
      <c r="A76" s="30" t="s">
        <v>371</v>
      </c>
      <c r="B76" s="31">
        <v>1253.08</v>
      </c>
      <c r="K76" s="30" t="s">
        <v>371</v>
      </c>
      <c r="L76" s="31">
        <v>2</v>
      </c>
      <c r="Z76" s="30" t="s">
        <v>667</v>
      </c>
      <c r="AA76" s="31">
        <v>436.04</v>
      </c>
    </row>
    <row r="77" spans="1:27" ht="15.6" thickTop="1" thickBot="1" x14ac:dyDescent="0.35">
      <c r="A77" s="30" t="s">
        <v>373</v>
      </c>
      <c r="B77" s="31">
        <v>1347.94</v>
      </c>
      <c r="K77" s="30" t="s">
        <v>373</v>
      </c>
      <c r="L77" s="31">
        <v>2</v>
      </c>
      <c r="Z77" s="30" t="s">
        <v>781</v>
      </c>
      <c r="AA77" s="31">
        <v>286.72000000000003</v>
      </c>
    </row>
    <row r="78" spans="1:27" ht="15.6" thickTop="1" thickBot="1" x14ac:dyDescent="0.35">
      <c r="A78" s="30" t="s">
        <v>375</v>
      </c>
      <c r="B78" s="31">
        <v>724.86</v>
      </c>
      <c r="K78" s="30" t="s">
        <v>375</v>
      </c>
      <c r="L78" s="31">
        <v>2</v>
      </c>
      <c r="Z78" s="30" t="s">
        <v>554</v>
      </c>
      <c r="AA78" s="31">
        <v>818.45</v>
      </c>
    </row>
    <row r="79" spans="1:27" ht="15.6" thickTop="1" thickBot="1" x14ac:dyDescent="0.35">
      <c r="A79" s="30" t="s">
        <v>377</v>
      </c>
      <c r="B79" s="31">
        <v>559.20000000000005</v>
      </c>
      <c r="K79" s="30" t="s">
        <v>377</v>
      </c>
      <c r="L79" s="31">
        <v>5</v>
      </c>
      <c r="Z79" s="30" t="s">
        <v>712</v>
      </c>
      <c r="AA79" s="31">
        <v>360.75</v>
      </c>
    </row>
    <row r="80" spans="1:27" ht="15.6" thickTop="1" thickBot="1" x14ac:dyDescent="0.35">
      <c r="A80" s="30" t="s">
        <v>379</v>
      </c>
      <c r="B80" s="31">
        <v>2678.36</v>
      </c>
      <c r="K80" s="30" t="s">
        <v>379</v>
      </c>
      <c r="L80" s="31">
        <v>4</v>
      </c>
      <c r="Z80" s="30" t="s">
        <v>611</v>
      </c>
      <c r="AA80" s="31">
        <v>184.92</v>
      </c>
    </row>
    <row r="81" spans="1:27" ht="15.6" thickTop="1" thickBot="1" x14ac:dyDescent="0.35">
      <c r="A81" s="30" t="s">
        <v>381</v>
      </c>
      <c r="B81" s="31">
        <v>862.32</v>
      </c>
      <c r="K81" s="30" t="s">
        <v>381</v>
      </c>
      <c r="L81" s="31">
        <v>2</v>
      </c>
      <c r="Z81" s="30" t="s">
        <v>651</v>
      </c>
      <c r="AA81" s="31">
        <v>951.35</v>
      </c>
    </row>
    <row r="82" spans="1:27" ht="15.6" thickTop="1" thickBot="1" x14ac:dyDescent="0.35">
      <c r="A82" s="30" t="s">
        <v>383</v>
      </c>
      <c r="B82" s="31">
        <v>3080.1499999999996</v>
      </c>
      <c r="K82" s="30" t="s">
        <v>383</v>
      </c>
      <c r="L82" s="31">
        <v>5</v>
      </c>
      <c r="Z82" s="30" t="s">
        <v>621</v>
      </c>
      <c r="AA82" s="31">
        <v>785.8</v>
      </c>
    </row>
    <row r="83" spans="1:27" ht="15.6" thickTop="1" thickBot="1" x14ac:dyDescent="0.35">
      <c r="A83" s="30" t="s">
        <v>385</v>
      </c>
      <c r="B83" s="31">
        <v>1143.96</v>
      </c>
      <c r="K83" s="30" t="s">
        <v>385</v>
      </c>
      <c r="L83" s="31">
        <v>4</v>
      </c>
      <c r="Z83" s="30" t="s">
        <v>702</v>
      </c>
      <c r="AA83" s="31">
        <v>764.33</v>
      </c>
    </row>
    <row r="84" spans="1:27" ht="15.6" thickTop="1" thickBot="1" x14ac:dyDescent="0.35">
      <c r="A84" s="30" t="s">
        <v>387</v>
      </c>
      <c r="B84" s="31">
        <v>933.86</v>
      </c>
      <c r="K84" s="30" t="s">
        <v>387</v>
      </c>
      <c r="L84" s="31">
        <v>2</v>
      </c>
      <c r="Z84" s="30" t="s">
        <v>592</v>
      </c>
      <c r="AA84" s="31">
        <v>479.41</v>
      </c>
    </row>
    <row r="85" spans="1:27" ht="15.6" thickTop="1" thickBot="1" x14ac:dyDescent="0.35">
      <c r="A85" s="30" t="s">
        <v>389</v>
      </c>
      <c r="B85" s="31">
        <v>449</v>
      </c>
      <c r="K85" s="30" t="s">
        <v>389</v>
      </c>
      <c r="L85" s="31">
        <v>2</v>
      </c>
      <c r="Z85" s="30" t="s">
        <v>568</v>
      </c>
      <c r="AA85" s="31">
        <v>649.76</v>
      </c>
    </row>
    <row r="86" spans="1:27" ht="15.6" thickTop="1" thickBot="1" x14ac:dyDescent="0.35">
      <c r="A86" s="30" t="s">
        <v>391</v>
      </c>
      <c r="B86" s="31">
        <v>429.51</v>
      </c>
      <c r="K86" s="30" t="s">
        <v>391</v>
      </c>
      <c r="L86" s="31">
        <v>3</v>
      </c>
      <c r="Z86" s="30" t="s">
        <v>628</v>
      </c>
      <c r="AA86" s="31">
        <v>579.80999999999995</v>
      </c>
    </row>
    <row r="87" spans="1:27" ht="15.6" thickTop="1" thickBot="1" x14ac:dyDescent="0.35">
      <c r="A87" s="30" t="s">
        <v>393</v>
      </c>
      <c r="B87" s="31">
        <v>4790.05</v>
      </c>
      <c r="K87" s="30" t="s">
        <v>393</v>
      </c>
      <c r="L87" s="31">
        <v>5</v>
      </c>
      <c r="Z87" s="30" t="s">
        <v>763</v>
      </c>
      <c r="AA87" s="31">
        <v>923.3</v>
      </c>
    </row>
    <row r="88" spans="1:27" ht="15.6" thickTop="1" thickBot="1" x14ac:dyDescent="0.35">
      <c r="A88" s="30" t="s">
        <v>395</v>
      </c>
      <c r="B88" s="31">
        <v>3841.6</v>
      </c>
      <c r="K88" s="30" t="s">
        <v>395</v>
      </c>
      <c r="L88" s="31">
        <v>4</v>
      </c>
      <c r="Z88" s="30" t="s">
        <v>783</v>
      </c>
      <c r="AA88" s="31">
        <v>286.72000000000003</v>
      </c>
    </row>
    <row r="89" spans="1:27" ht="15.6" thickTop="1" thickBot="1" x14ac:dyDescent="0.35">
      <c r="A89" s="30" t="s">
        <v>397</v>
      </c>
      <c r="B89" s="31">
        <v>2055.81</v>
      </c>
      <c r="K89" s="30" t="s">
        <v>397</v>
      </c>
      <c r="L89" s="31">
        <v>3</v>
      </c>
      <c r="Z89" s="30" t="s">
        <v>472</v>
      </c>
      <c r="AA89" s="31">
        <v>714.03</v>
      </c>
    </row>
    <row r="90" spans="1:27" ht="15.6" thickTop="1" thickBot="1" x14ac:dyDescent="0.35">
      <c r="A90" s="30" t="s">
        <v>399</v>
      </c>
      <c r="B90" s="31">
        <v>4616.5</v>
      </c>
      <c r="K90" s="30" t="s">
        <v>399</v>
      </c>
      <c r="L90" s="31">
        <v>5</v>
      </c>
      <c r="Z90" s="30" t="s">
        <v>703</v>
      </c>
      <c r="AA90" s="31">
        <v>764.33</v>
      </c>
    </row>
    <row r="91" spans="1:27" ht="15.6" thickTop="1" thickBot="1" x14ac:dyDescent="0.35">
      <c r="A91" s="30" t="s">
        <v>401</v>
      </c>
      <c r="B91" s="31">
        <v>1271.44</v>
      </c>
      <c r="K91" s="30" t="s">
        <v>401</v>
      </c>
      <c r="L91" s="31">
        <v>2</v>
      </c>
      <c r="Z91" s="30" t="s">
        <v>743</v>
      </c>
      <c r="AA91" s="31">
        <v>285.99</v>
      </c>
    </row>
    <row r="92" spans="1:27" ht="15.6" thickTop="1" thickBot="1" x14ac:dyDescent="0.35">
      <c r="A92" s="30" t="s">
        <v>403</v>
      </c>
      <c r="B92" s="31">
        <v>4717.95</v>
      </c>
      <c r="K92" s="30" t="s">
        <v>403</v>
      </c>
      <c r="L92" s="31">
        <v>5</v>
      </c>
      <c r="Z92" s="30" t="s">
        <v>742</v>
      </c>
      <c r="AA92" s="31">
        <v>285.99</v>
      </c>
    </row>
    <row r="93" spans="1:27" ht="15.6" thickTop="1" thickBot="1" x14ac:dyDescent="0.35">
      <c r="A93" s="30" t="s">
        <v>405</v>
      </c>
      <c r="B93" s="31">
        <v>1546.64</v>
      </c>
      <c r="K93" s="30" t="s">
        <v>405</v>
      </c>
      <c r="L93" s="31">
        <v>2</v>
      </c>
      <c r="Z93" s="30" t="s">
        <v>795</v>
      </c>
      <c r="AA93" s="31">
        <v>329.11</v>
      </c>
    </row>
    <row r="94" spans="1:27" ht="15.6" thickTop="1" thickBot="1" x14ac:dyDescent="0.35">
      <c r="A94" s="30" t="s">
        <v>407</v>
      </c>
      <c r="B94" s="31">
        <v>2270.34</v>
      </c>
      <c r="K94" s="30" t="s">
        <v>407</v>
      </c>
      <c r="L94" s="31">
        <v>3</v>
      </c>
      <c r="Z94" s="30" t="s">
        <v>579</v>
      </c>
      <c r="AA94" s="31">
        <v>344.93</v>
      </c>
    </row>
    <row r="95" spans="1:27" ht="15.6" thickTop="1" thickBot="1" x14ac:dyDescent="0.35">
      <c r="A95" s="30" t="s">
        <v>409</v>
      </c>
      <c r="B95" s="31">
        <v>1146.8800000000001</v>
      </c>
      <c r="K95" s="30" t="s">
        <v>409</v>
      </c>
      <c r="L95" s="31">
        <v>4</v>
      </c>
      <c r="Z95" s="30" t="s">
        <v>675</v>
      </c>
      <c r="AA95" s="31">
        <v>241.41</v>
      </c>
    </row>
    <row r="96" spans="1:27" ht="15.6" thickTop="1" thickBot="1" x14ac:dyDescent="0.35">
      <c r="A96" s="30" t="s">
        <v>411</v>
      </c>
      <c r="B96" s="31">
        <v>3965.44</v>
      </c>
      <c r="K96" s="30" t="s">
        <v>411</v>
      </c>
      <c r="L96" s="31">
        <v>4</v>
      </c>
      <c r="Z96" s="30" t="s">
        <v>575</v>
      </c>
      <c r="AA96" s="31">
        <v>526.54999999999995</v>
      </c>
    </row>
    <row r="97" spans="1:27" ht="15.6" thickTop="1" thickBot="1" x14ac:dyDescent="0.35">
      <c r="A97" s="30" t="s">
        <v>413</v>
      </c>
      <c r="B97" s="31">
        <v>3851.68</v>
      </c>
      <c r="K97" s="30" t="s">
        <v>413</v>
      </c>
      <c r="L97" s="31">
        <v>4</v>
      </c>
      <c r="Z97" s="30" t="s">
        <v>691</v>
      </c>
      <c r="AA97" s="31">
        <v>662.74</v>
      </c>
    </row>
    <row r="98" spans="1:27" ht="15.6" thickTop="1" thickBot="1" x14ac:dyDescent="0.35">
      <c r="A98" s="30" t="s">
        <v>415</v>
      </c>
      <c r="B98" s="31">
        <v>1858.48</v>
      </c>
      <c r="K98" s="30" t="s">
        <v>415</v>
      </c>
      <c r="L98" s="31">
        <v>4</v>
      </c>
      <c r="Z98" s="30" t="s">
        <v>614</v>
      </c>
      <c r="AA98" s="31">
        <v>249.3</v>
      </c>
    </row>
    <row r="99" spans="1:27" ht="15.6" thickTop="1" thickBot="1" x14ac:dyDescent="0.35">
      <c r="A99" s="30" t="s">
        <v>417</v>
      </c>
      <c r="B99" s="31">
        <v>1281.74</v>
      </c>
      <c r="K99" s="30" t="s">
        <v>417</v>
      </c>
      <c r="L99" s="31">
        <v>2</v>
      </c>
      <c r="Z99" s="30" t="s">
        <v>800</v>
      </c>
      <c r="AA99" s="31">
        <v>608.07000000000005</v>
      </c>
    </row>
    <row r="100" spans="1:27" ht="15.6" thickTop="1" thickBot="1" x14ac:dyDescent="0.35">
      <c r="A100" s="30" t="s">
        <v>419</v>
      </c>
      <c r="B100" s="31">
        <v>1645.5500000000002</v>
      </c>
      <c r="K100" s="30" t="s">
        <v>419</v>
      </c>
      <c r="L100" s="31">
        <v>5</v>
      </c>
      <c r="Z100" s="30" t="s">
        <v>751</v>
      </c>
      <c r="AA100" s="31">
        <v>958.01</v>
      </c>
    </row>
    <row r="101" spans="1:27" ht="15.6" thickTop="1" thickBot="1" x14ac:dyDescent="0.35">
      <c r="A101" s="30" t="s">
        <v>421</v>
      </c>
      <c r="B101" s="31">
        <v>3040.3500000000004</v>
      </c>
      <c r="K101" s="30" t="s">
        <v>421</v>
      </c>
      <c r="L101" s="31">
        <v>5</v>
      </c>
      <c r="Z101" s="30" t="s">
        <v>729</v>
      </c>
      <c r="AA101" s="31">
        <v>111.84</v>
      </c>
    </row>
    <row r="102" spans="1:27" ht="15.6" thickTop="1" thickBot="1" x14ac:dyDescent="0.35">
      <c r="A102" s="30" t="s">
        <v>423</v>
      </c>
      <c r="B102" s="31">
        <v>512.67999999999995</v>
      </c>
      <c r="K102" s="30" t="s">
        <v>423</v>
      </c>
      <c r="L102" s="31">
        <v>2</v>
      </c>
      <c r="Z102" s="30" t="s">
        <v>755</v>
      </c>
      <c r="AA102" s="31">
        <v>958.01</v>
      </c>
    </row>
    <row r="103" spans="1:27" ht="15.6" thickTop="1" thickBot="1" x14ac:dyDescent="0.35">
      <c r="A103" s="30" t="s">
        <v>425</v>
      </c>
      <c r="B103" s="31">
        <v>338.66</v>
      </c>
      <c r="K103" s="30" t="s">
        <v>425</v>
      </c>
      <c r="L103" s="31">
        <v>2</v>
      </c>
      <c r="Z103" s="30" t="s">
        <v>748</v>
      </c>
      <c r="AA103" s="31">
        <v>143.16999999999999</v>
      </c>
    </row>
    <row r="104" spans="1:27" ht="15.6" thickTop="1" thickBot="1" x14ac:dyDescent="0.35">
      <c r="A104" s="30" t="s">
        <v>820</v>
      </c>
      <c r="B104" s="31">
        <v>214241.97999999998</v>
      </c>
      <c r="K104" s="30" t="s">
        <v>820</v>
      </c>
      <c r="L104" s="31">
        <v>363</v>
      </c>
      <c r="Z104" s="30" t="s">
        <v>474</v>
      </c>
      <c r="AA104" s="31">
        <v>571.88</v>
      </c>
    </row>
    <row r="105" spans="1:27" ht="15.6" thickTop="1" thickBot="1" x14ac:dyDescent="0.35">
      <c r="Z105" s="30" t="s">
        <v>705</v>
      </c>
      <c r="AA105" s="31">
        <v>764.33</v>
      </c>
    </row>
    <row r="106" spans="1:27" ht="15.6" thickTop="1" thickBot="1" x14ac:dyDescent="0.35">
      <c r="Z106" s="30" t="s">
        <v>786</v>
      </c>
      <c r="AA106" s="31">
        <v>991.36</v>
      </c>
    </row>
    <row r="107" spans="1:27" ht="15.6" thickTop="1" thickBot="1" x14ac:dyDescent="0.35">
      <c r="Z107" s="30" t="s">
        <v>523</v>
      </c>
      <c r="AA107" s="31">
        <v>724.63</v>
      </c>
    </row>
    <row r="108" spans="1:27" ht="15.6" thickTop="1" thickBot="1" x14ac:dyDescent="0.35">
      <c r="Z108" s="30" t="s">
        <v>797</v>
      </c>
      <c r="AA108" s="31">
        <v>329.11</v>
      </c>
    </row>
    <row r="109" spans="1:27" ht="15.6" thickTop="1" thickBot="1" x14ac:dyDescent="0.35">
      <c r="Z109" s="30" t="s">
        <v>773</v>
      </c>
      <c r="AA109" s="31">
        <v>943.59</v>
      </c>
    </row>
    <row r="110" spans="1:27" ht="15.6" thickTop="1" thickBot="1" x14ac:dyDescent="0.35">
      <c r="Z110" s="30" t="s">
        <v>593</v>
      </c>
      <c r="AA110" s="31">
        <v>479.41</v>
      </c>
    </row>
    <row r="111" spans="1:27" ht="15.6" thickTop="1" thickBot="1" x14ac:dyDescent="0.35">
      <c r="Z111" s="30" t="s">
        <v>796</v>
      </c>
      <c r="AA111" s="31">
        <v>329.11</v>
      </c>
    </row>
    <row r="112" spans="1:27" ht="15.6" thickTop="1" thickBot="1" x14ac:dyDescent="0.35">
      <c r="Z112" s="30" t="s">
        <v>548</v>
      </c>
      <c r="AA112" s="31">
        <v>1559.3</v>
      </c>
    </row>
    <row r="113" spans="26:27" ht="15.6" thickTop="1" thickBot="1" x14ac:dyDescent="0.35">
      <c r="Z113" s="30" t="s">
        <v>695</v>
      </c>
      <c r="AA113" s="31">
        <v>527.37</v>
      </c>
    </row>
    <row r="114" spans="26:27" ht="15.6" thickTop="1" thickBot="1" x14ac:dyDescent="0.35">
      <c r="Z114" s="30" t="s">
        <v>765</v>
      </c>
      <c r="AA114" s="31">
        <v>923.3</v>
      </c>
    </row>
    <row r="115" spans="26:27" ht="15.6" thickTop="1" thickBot="1" x14ac:dyDescent="0.35">
      <c r="Z115" s="30" t="s">
        <v>632</v>
      </c>
      <c r="AA115" s="31">
        <v>851.48</v>
      </c>
    </row>
    <row r="116" spans="26:27" ht="15.6" thickTop="1" thickBot="1" x14ac:dyDescent="0.35">
      <c r="Z116" s="30" t="s">
        <v>680</v>
      </c>
      <c r="AA116" s="31">
        <v>638.89</v>
      </c>
    </row>
    <row r="117" spans="26:27" ht="15.6" thickTop="1" thickBot="1" x14ac:dyDescent="0.35">
      <c r="Z117" s="30" t="s">
        <v>659</v>
      </c>
      <c r="AA117" s="31">
        <v>780.4</v>
      </c>
    </row>
    <row r="118" spans="26:27" ht="15.6" thickTop="1" thickBot="1" x14ac:dyDescent="0.35">
      <c r="Z118" s="30" t="s">
        <v>764</v>
      </c>
      <c r="AA118" s="31">
        <v>923.3</v>
      </c>
    </row>
    <row r="119" spans="26:27" ht="15.6" thickTop="1" thickBot="1" x14ac:dyDescent="0.35">
      <c r="Z119" s="30" t="s">
        <v>789</v>
      </c>
      <c r="AA119" s="31">
        <v>962.92</v>
      </c>
    </row>
    <row r="120" spans="26:27" ht="15.6" thickTop="1" thickBot="1" x14ac:dyDescent="0.35">
      <c r="Z120" s="30" t="s">
        <v>508</v>
      </c>
      <c r="AA120" s="31">
        <v>795.74</v>
      </c>
    </row>
    <row r="121" spans="26:27" ht="15.6" thickTop="1" thickBot="1" x14ac:dyDescent="0.35">
      <c r="Z121" s="30" t="s">
        <v>528</v>
      </c>
      <c r="AA121" s="31">
        <v>763.97</v>
      </c>
    </row>
    <row r="122" spans="26:27" ht="15.6" thickTop="1" thickBot="1" x14ac:dyDescent="0.35">
      <c r="Z122" s="30" t="s">
        <v>505</v>
      </c>
      <c r="AA122" s="31">
        <v>795.74</v>
      </c>
    </row>
    <row r="123" spans="26:27" ht="15.6" thickTop="1" thickBot="1" x14ac:dyDescent="0.35">
      <c r="Z123" s="30" t="s">
        <v>724</v>
      </c>
      <c r="AA123" s="31">
        <v>673.97</v>
      </c>
    </row>
    <row r="124" spans="26:27" ht="15.6" thickTop="1" thickBot="1" x14ac:dyDescent="0.35">
      <c r="Z124" s="30" t="s">
        <v>624</v>
      </c>
      <c r="AA124" s="31">
        <v>785.8</v>
      </c>
    </row>
    <row r="125" spans="26:27" ht="15.6" thickTop="1" thickBot="1" x14ac:dyDescent="0.35">
      <c r="Z125" s="30" t="s">
        <v>704</v>
      </c>
      <c r="AA125" s="31">
        <v>764.33</v>
      </c>
    </row>
    <row r="126" spans="26:27" ht="15.6" thickTop="1" thickBot="1" x14ac:dyDescent="0.35">
      <c r="Z126" s="30" t="s">
        <v>498</v>
      </c>
      <c r="AA126" s="31">
        <v>390.06</v>
      </c>
    </row>
    <row r="127" spans="26:27" ht="15.6" thickTop="1" thickBot="1" x14ac:dyDescent="0.35">
      <c r="Z127" s="30" t="s">
        <v>615</v>
      </c>
      <c r="AA127" s="31">
        <v>918.8900000000001</v>
      </c>
    </row>
    <row r="128" spans="26:27" ht="15.6" thickTop="1" thickBot="1" x14ac:dyDescent="0.35">
      <c r="Z128" s="30" t="s">
        <v>616</v>
      </c>
      <c r="AA128" s="31">
        <v>249.3</v>
      </c>
    </row>
    <row r="129" spans="26:27" ht="15.6" thickTop="1" thickBot="1" x14ac:dyDescent="0.35">
      <c r="Z129" s="30" t="s">
        <v>782</v>
      </c>
      <c r="AA129" s="31">
        <v>286.72000000000003</v>
      </c>
    </row>
    <row r="130" spans="26:27" ht="15.6" thickTop="1" thickBot="1" x14ac:dyDescent="0.35">
      <c r="Z130" s="30" t="s">
        <v>544</v>
      </c>
      <c r="AA130" s="31">
        <v>553.44000000000005</v>
      </c>
    </row>
    <row r="131" spans="26:27" ht="15.6" thickTop="1" thickBot="1" x14ac:dyDescent="0.35">
      <c r="Z131" s="30" t="s">
        <v>730</v>
      </c>
      <c r="AA131" s="31">
        <v>111.84</v>
      </c>
    </row>
    <row r="132" spans="26:27" ht="15.6" thickTop="1" thickBot="1" x14ac:dyDescent="0.35">
      <c r="Z132" s="30" t="s">
        <v>549</v>
      </c>
      <c r="AA132" s="31">
        <v>991.03</v>
      </c>
    </row>
    <row r="133" spans="26:27" ht="15.6" thickTop="1" thickBot="1" x14ac:dyDescent="0.35">
      <c r="Z133" s="30" t="s">
        <v>770</v>
      </c>
      <c r="AA133" s="31">
        <v>943.59</v>
      </c>
    </row>
    <row r="134" spans="26:27" ht="15.6" thickTop="1" thickBot="1" x14ac:dyDescent="0.35">
      <c r="Z134" s="30" t="s">
        <v>524</v>
      </c>
      <c r="AA134" s="31">
        <v>724.63</v>
      </c>
    </row>
    <row r="135" spans="26:27" ht="15.6" thickTop="1" thickBot="1" x14ac:dyDescent="0.35">
      <c r="Z135" s="30" t="s">
        <v>752</v>
      </c>
      <c r="AA135" s="31">
        <v>958.01</v>
      </c>
    </row>
    <row r="136" spans="26:27" ht="15.6" thickTop="1" thickBot="1" x14ac:dyDescent="0.35">
      <c r="Z136" s="30" t="s">
        <v>543</v>
      </c>
      <c r="AA136" s="31">
        <v>553.44000000000005</v>
      </c>
    </row>
    <row r="137" spans="26:27" ht="15.6" thickTop="1" thickBot="1" x14ac:dyDescent="0.35">
      <c r="Z137" s="30" t="s">
        <v>774</v>
      </c>
      <c r="AA137" s="31">
        <v>943.59</v>
      </c>
    </row>
    <row r="138" spans="26:27" ht="15.6" thickTop="1" thickBot="1" x14ac:dyDescent="0.35">
      <c r="Z138" s="30" t="s">
        <v>599</v>
      </c>
      <c r="AA138" s="31">
        <v>694.92</v>
      </c>
    </row>
    <row r="139" spans="26:27" ht="15.6" thickTop="1" thickBot="1" x14ac:dyDescent="0.35">
      <c r="Z139" s="30" t="s">
        <v>802</v>
      </c>
      <c r="AA139" s="31">
        <v>608.07000000000005</v>
      </c>
    </row>
    <row r="140" spans="26:27" ht="15.6" thickTop="1" thickBot="1" x14ac:dyDescent="0.35">
      <c r="Z140" s="30" t="s">
        <v>533</v>
      </c>
      <c r="AA140" s="31">
        <v>459.56</v>
      </c>
    </row>
    <row r="141" spans="26:27" ht="15.6" thickTop="1" thickBot="1" x14ac:dyDescent="0.35">
      <c r="Z141" s="30" t="s">
        <v>553</v>
      </c>
      <c r="AA141" s="31">
        <v>818.45</v>
      </c>
    </row>
    <row r="142" spans="26:27" ht="15.6" thickTop="1" thickBot="1" x14ac:dyDescent="0.35">
      <c r="Z142" s="30" t="s">
        <v>613</v>
      </c>
      <c r="AA142" s="31">
        <v>184.92</v>
      </c>
    </row>
    <row r="143" spans="26:27" ht="15.6" thickTop="1" thickBot="1" x14ac:dyDescent="0.35">
      <c r="Z143" s="30" t="s">
        <v>798</v>
      </c>
      <c r="AA143" s="31">
        <v>329.11</v>
      </c>
    </row>
    <row r="144" spans="26:27" ht="15.6" thickTop="1" thickBot="1" x14ac:dyDescent="0.35">
      <c r="Z144" s="30" t="s">
        <v>463</v>
      </c>
      <c r="AA144" s="31">
        <v>959.2</v>
      </c>
    </row>
    <row r="145" spans="26:27" ht="15.6" thickTop="1" thickBot="1" x14ac:dyDescent="0.35">
      <c r="Z145" s="30" t="s">
        <v>468</v>
      </c>
      <c r="AA145" s="31">
        <v>231.68</v>
      </c>
    </row>
    <row r="146" spans="26:27" ht="15.6" thickTop="1" thickBot="1" x14ac:dyDescent="0.35">
      <c r="Z146" s="30" t="s">
        <v>754</v>
      </c>
      <c r="AA146" s="31">
        <v>958.01</v>
      </c>
    </row>
    <row r="147" spans="26:27" ht="15.6" thickTop="1" thickBot="1" x14ac:dyDescent="0.35">
      <c r="Z147" s="30" t="s">
        <v>644</v>
      </c>
      <c r="AA147" s="31">
        <v>432.23</v>
      </c>
    </row>
    <row r="148" spans="26:27" ht="15.6" thickTop="1" thickBot="1" x14ac:dyDescent="0.35">
      <c r="Z148" s="30" t="s">
        <v>681</v>
      </c>
      <c r="AA148" s="31">
        <v>638.89</v>
      </c>
    </row>
    <row r="149" spans="26:27" ht="15.6" thickTop="1" thickBot="1" x14ac:dyDescent="0.35">
      <c r="Z149" s="30" t="s">
        <v>698</v>
      </c>
      <c r="AA149" s="31">
        <v>886.71</v>
      </c>
    </row>
    <row r="150" spans="26:27" ht="15.6" thickTop="1" thickBot="1" x14ac:dyDescent="0.35">
      <c r="Z150" s="30" t="s">
        <v>661</v>
      </c>
      <c r="AA150" s="31">
        <v>780.4</v>
      </c>
    </row>
    <row r="151" spans="26:27" ht="15.6" thickTop="1" thickBot="1" x14ac:dyDescent="0.35">
      <c r="Z151" s="30" t="s">
        <v>529</v>
      </c>
      <c r="AA151" s="31">
        <v>763.97</v>
      </c>
    </row>
    <row r="152" spans="26:27" ht="15.6" thickTop="1" thickBot="1" x14ac:dyDescent="0.35">
      <c r="Z152" s="30" t="s">
        <v>609</v>
      </c>
      <c r="AA152" s="31">
        <v>184.92</v>
      </c>
    </row>
    <row r="153" spans="26:27" ht="15.6" thickTop="1" thickBot="1" x14ac:dyDescent="0.35">
      <c r="Z153" s="30" t="s">
        <v>610</v>
      </c>
      <c r="AA153" s="31">
        <v>184.92</v>
      </c>
    </row>
    <row r="154" spans="26:27" ht="15.6" thickTop="1" thickBot="1" x14ac:dyDescent="0.35">
      <c r="Z154" s="30" t="s">
        <v>790</v>
      </c>
      <c r="AA154" s="31">
        <v>464.62</v>
      </c>
    </row>
    <row r="155" spans="26:27" ht="15.6" thickTop="1" thickBot="1" x14ac:dyDescent="0.35">
      <c r="Z155" s="30" t="s">
        <v>606</v>
      </c>
      <c r="AA155" s="31">
        <v>532.27</v>
      </c>
    </row>
    <row r="156" spans="26:27" ht="15.6" thickTop="1" thickBot="1" x14ac:dyDescent="0.35">
      <c r="Z156" s="30" t="s">
        <v>785</v>
      </c>
      <c r="AA156" s="31">
        <v>991.36</v>
      </c>
    </row>
    <row r="157" spans="26:27" ht="15.6" thickTop="1" thickBot="1" x14ac:dyDescent="0.35">
      <c r="Z157" s="30" t="s">
        <v>672</v>
      </c>
      <c r="AA157" s="31">
        <v>241.41</v>
      </c>
    </row>
    <row r="158" spans="26:27" ht="15.6" thickTop="1" thickBot="1" x14ac:dyDescent="0.35">
      <c r="Z158" s="30" t="s">
        <v>633</v>
      </c>
      <c r="AA158" s="31">
        <v>851.48</v>
      </c>
    </row>
    <row r="159" spans="26:27" ht="15.6" thickTop="1" thickBot="1" x14ac:dyDescent="0.35">
      <c r="Z159" s="30" t="s">
        <v>744</v>
      </c>
      <c r="AA159" s="31">
        <v>285.99</v>
      </c>
    </row>
    <row r="160" spans="26:27" ht="15.6" thickTop="1" thickBot="1" x14ac:dyDescent="0.35">
      <c r="Z160" s="30" t="s">
        <v>737</v>
      </c>
      <c r="AA160" s="31">
        <v>616.03</v>
      </c>
    </row>
    <row r="161" spans="26:27" ht="15.6" thickTop="1" thickBot="1" x14ac:dyDescent="0.35">
      <c r="Z161" s="30" t="s">
        <v>617</v>
      </c>
      <c r="AA161" s="31">
        <v>783.77</v>
      </c>
    </row>
    <row r="162" spans="26:27" ht="15.6" thickTop="1" thickBot="1" x14ac:dyDescent="0.35">
      <c r="Z162" s="30" t="s">
        <v>658</v>
      </c>
      <c r="AA162" s="31">
        <v>880.2</v>
      </c>
    </row>
    <row r="163" spans="26:27" ht="15.6" thickTop="1" thickBot="1" x14ac:dyDescent="0.35">
      <c r="Z163" s="30" t="s">
        <v>668</v>
      </c>
      <c r="AA163" s="31">
        <v>436.04</v>
      </c>
    </row>
    <row r="164" spans="26:27" ht="15.6" thickTop="1" thickBot="1" x14ac:dyDescent="0.35">
      <c r="Z164" s="30" t="s">
        <v>677</v>
      </c>
      <c r="AA164" s="31">
        <v>311.36</v>
      </c>
    </row>
    <row r="165" spans="26:27" ht="15.6" thickTop="1" thickBot="1" x14ac:dyDescent="0.35">
      <c r="Z165" s="30" t="s">
        <v>740</v>
      </c>
      <c r="AA165" s="31">
        <v>616.03</v>
      </c>
    </row>
    <row r="166" spans="26:27" ht="15.6" thickTop="1" thickBot="1" x14ac:dyDescent="0.35">
      <c r="Z166" s="30" t="s">
        <v>598</v>
      </c>
      <c r="AA166" s="31">
        <v>694.92</v>
      </c>
    </row>
    <row r="167" spans="26:27" ht="15.6" thickTop="1" thickBot="1" x14ac:dyDescent="0.35">
      <c r="Z167" s="30" t="s">
        <v>488</v>
      </c>
      <c r="AA167" s="31">
        <v>1312.13</v>
      </c>
    </row>
    <row r="168" spans="26:27" ht="15.6" thickTop="1" thickBot="1" x14ac:dyDescent="0.35">
      <c r="Z168" s="30" t="s">
        <v>493</v>
      </c>
      <c r="AA168" s="31">
        <v>610.79999999999995</v>
      </c>
    </row>
    <row r="169" spans="26:27" ht="15.6" thickTop="1" thickBot="1" x14ac:dyDescent="0.35">
      <c r="Z169" s="30" t="s">
        <v>750</v>
      </c>
      <c r="AA169" s="31">
        <v>143.16999999999999</v>
      </c>
    </row>
    <row r="170" spans="26:27" ht="15.6" thickTop="1" thickBot="1" x14ac:dyDescent="0.35">
      <c r="Z170" s="30" t="s">
        <v>674</v>
      </c>
      <c r="AA170" s="31">
        <v>241.41</v>
      </c>
    </row>
    <row r="171" spans="26:27" ht="15.6" thickTop="1" thickBot="1" x14ac:dyDescent="0.35">
      <c r="Z171" s="30" t="s">
        <v>507</v>
      </c>
      <c r="AA171" s="31">
        <v>795.74</v>
      </c>
    </row>
    <row r="172" spans="26:27" ht="15.6" thickTop="1" thickBot="1" x14ac:dyDescent="0.35">
      <c r="Z172" s="30" t="s">
        <v>597</v>
      </c>
      <c r="AA172" s="31">
        <v>694.92</v>
      </c>
    </row>
    <row r="173" spans="26:27" ht="15.6" thickTop="1" thickBot="1" x14ac:dyDescent="0.35">
      <c r="Z173" s="30" t="s">
        <v>497</v>
      </c>
      <c r="AA173" s="31">
        <v>390.06</v>
      </c>
    </row>
    <row r="174" spans="26:27" ht="15.6" thickTop="1" thickBot="1" x14ac:dyDescent="0.35">
      <c r="Z174" s="30" t="s">
        <v>485</v>
      </c>
      <c r="AA174" s="31">
        <v>790.74</v>
      </c>
    </row>
    <row r="175" spans="26:27" ht="15.6" thickTop="1" thickBot="1" x14ac:dyDescent="0.35">
      <c r="Z175" s="30" t="s">
        <v>583</v>
      </c>
      <c r="AA175" s="31">
        <v>571.66</v>
      </c>
    </row>
    <row r="176" spans="26:27" ht="15.6" thickTop="1" thickBot="1" x14ac:dyDescent="0.35">
      <c r="Z176" s="30" t="s">
        <v>557</v>
      </c>
      <c r="AA176" s="31">
        <v>818.45</v>
      </c>
    </row>
    <row r="177" spans="26:27" ht="15.6" thickTop="1" thickBot="1" x14ac:dyDescent="0.35">
      <c r="Z177" s="30" t="s">
        <v>552</v>
      </c>
      <c r="AA177" s="31">
        <v>991.03</v>
      </c>
    </row>
    <row r="178" spans="26:27" ht="15.6" thickTop="1" thickBot="1" x14ac:dyDescent="0.35">
      <c r="Z178" s="30" t="s">
        <v>522</v>
      </c>
      <c r="AA178" s="31">
        <v>724.63</v>
      </c>
    </row>
    <row r="179" spans="26:27" ht="15.6" thickTop="1" thickBot="1" x14ac:dyDescent="0.35">
      <c r="Z179" s="30" t="s">
        <v>607</v>
      </c>
      <c r="AA179" s="31">
        <v>532.27</v>
      </c>
    </row>
    <row r="180" spans="26:27" ht="15.6" thickTop="1" thickBot="1" x14ac:dyDescent="0.35">
      <c r="Z180" s="30" t="s">
        <v>734</v>
      </c>
      <c r="AA180" s="31">
        <v>669.59</v>
      </c>
    </row>
    <row r="181" spans="26:27" ht="15.6" thickTop="1" thickBot="1" x14ac:dyDescent="0.35">
      <c r="Z181" s="30" t="s">
        <v>491</v>
      </c>
      <c r="AA181" s="31">
        <v>847.51</v>
      </c>
    </row>
    <row r="182" spans="26:27" ht="15.6" thickTop="1" thickBot="1" x14ac:dyDescent="0.35">
      <c r="Z182" s="30" t="s">
        <v>547</v>
      </c>
      <c r="AA182" s="31">
        <v>275.77</v>
      </c>
    </row>
    <row r="183" spans="26:27" ht="15.6" thickTop="1" thickBot="1" x14ac:dyDescent="0.35">
      <c r="Z183" s="30" t="s">
        <v>589</v>
      </c>
      <c r="AA183" s="31">
        <v>479.41</v>
      </c>
    </row>
    <row r="184" spans="26:27" ht="15.6" thickTop="1" thickBot="1" x14ac:dyDescent="0.35">
      <c r="Z184" s="30" t="s">
        <v>518</v>
      </c>
      <c r="AA184" s="31">
        <v>264.23</v>
      </c>
    </row>
    <row r="185" spans="26:27" ht="15.6" thickTop="1" thickBot="1" x14ac:dyDescent="0.35">
      <c r="Z185" s="30" t="s">
        <v>777</v>
      </c>
      <c r="AA185" s="31">
        <v>756.78</v>
      </c>
    </row>
    <row r="186" spans="26:27" ht="15.6" thickTop="1" thickBot="1" x14ac:dyDescent="0.35">
      <c r="Z186" s="30" t="s">
        <v>489</v>
      </c>
      <c r="AA186" s="31">
        <v>847.51</v>
      </c>
    </row>
    <row r="187" spans="26:27" ht="15.6" thickTop="1" thickBot="1" x14ac:dyDescent="0.35">
      <c r="Z187" s="30" t="s">
        <v>714</v>
      </c>
      <c r="AA187" s="31">
        <v>268.16000000000003</v>
      </c>
    </row>
    <row r="188" spans="26:27" ht="15.6" thickTop="1" thickBot="1" x14ac:dyDescent="0.35">
      <c r="Z188" s="30" t="s">
        <v>630</v>
      </c>
      <c r="AA188" s="31">
        <v>579.80999999999995</v>
      </c>
    </row>
    <row r="189" spans="26:27" ht="15.6" thickTop="1" thickBot="1" x14ac:dyDescent="0.35">
      <c r="Z189" s="30" t="s">
        <v>534</v>
      </c>
      <c r="AA189" s="31">
        <v>459.56</v>
      </c>
    </row>
    <row r="190" spans="26:27" ht="15.6" thickTop="1" thickBot="1" x14ac:dyDescent="0.35">
      <c r="Z190" s="30" t="s">
        <v>731</v>
      </c>
      <c r="AA190" s="31">
        <v>111.84</v>
      </c>
    </row>
    <row r="191" spans="26:27" ht="15.6" thickTop="1" thickBot="1" x14ac:dyDescent="0.35">
      <c r="Z191" s="30" t="s">
        <v>678</v>
      </c>
      <c r="AA191" s="31">
        <v>311.36</v>
      </c>
    </row>
    <row r="192" spans="26:27" ht="15.6" thickTop="1" thickBot="1" x14ac:dyDescent="0.35">
      <c r="Z192" s="30" t="s">
        <v>486</v>
      </c>
      <c r="AA192" s="31">
        <v>790.74</v>
      </c>
    </row>
    <row r="193" spans="26:27" ht="15.6" thickTop="1" thickBot="1" x14ac:dyDescent="0.35">
      <c r="Z193" s="30" t="s">
        <v>756</v>
      </c>
      <c r="AA193" s="31">
        <v>960.4</v>
      </c>
    </row>
    <row r="194" spans="26:27" ht="15.6" thickTop="1" thickBot="1" x14ac:dyDescent="0.35">
      <c r="Z194" s="30" t="s">
        <v>504</v>
      </c>
      <c r="AA194" s="31">
        <v>932.3</v>
      </c>
    </row>
    <row r="195" spans="26:27" ht="15.6" thickTop="1" thickBot="1" x14ac:dyDescent="0.35">
      <c r="Z195" s="30" t="s">
        <v>541</v>
      </c>
      <c r="AA195" s="31">
        <v>553.44000000000005</v>
      </c>
    </row>
    <row r="196" spans="26:27" ht="15.6" thickTop="1" thickBot="1" x14ac:dyDescent="0.35">
      <c r="Z196" s="30" t="s">
        <v>758</v>
      </c>
      <c r="AA196" s="31">
        <v>960.4</v>
      </c>
    </row>
    <row r="197" spans="26:27" ht="15.6" thickTop="1" thickBot="1" x14ac:dyDescent="0.35">
      <c r="Z197" s="30" t="s">
        <v>492</v>
      </c>
      <c r="AA197" s="31">
        <v>610.79999999999995</v>
      </c>
    </row>
    <row r="198" spans="26:27" ht="15.6" thickTop="1" thickBot="1" x14ac:dyDescent="0.35">
      <c r="Z198" s="30" t="s">
        <v>687</v>
      </c>
      <c r="AA198" s="31">
        <v>891.15</v>
      </c>
    </row>
    <row r="199" spans="26:27" ht="15.6" thickTop="1" thickBot="1" x14ac:dyDescent="0.35">
      <c r="Z199" s="30" t="s">
        <v>648</v>
      </c>
      <c r="AA199" s="31">
        <v>773.96</v>
      </c>
    </row>
    <row r="200" spans="26:27" ht="15.6" thickTop="1" thickBot="1" x14ac:dyDescent="0.35">
      <c r="Z200" s="30" t="s">
        <v>722</v>
      </c>
      <c r="AA200" s="31">
        <v>626.54</v>
      </c>
    </row>
    <row r="201" spans="26:27" ht="15.6" thickTop="1" thickBot="1" x14ac:dyDescent="0.35">
      <c r="Z201" s="30" t="s">
        <v>699</v>
      </c>
      <c r="AA201" s="31">
        <v>886.71</v>
      </c>
    </row>
    <row r="202" spans="26:27" ht="15.6" thickTop="1" thickBot="1" x14ac:dyDescent="0.35">
      <c r="Z202" s="30" t="s">
        <v>676</v>
      </c>
      <c r="AA202" s="31">
        <v>311.36</v>
      </c>
    </row>
    <row r="203" spans="26:27" ht="15.6" thickTop="1" thickBot="1" x14ac:dyDescent="0.35">
      <c r="Z203" s="30" t="s">
        <v>535</v>
      </c>
      <c r="AA203" s="31">
        <v>459.56</v>
      </c>
    </row>
    <row r="204" spans="26:27" ht="15.6" thickTop="1" thickBot="1" x14ac:dyDescent="0.35">
      <c r="Z204" s="30" t="s">
        <v>519</v>
      </c>
      <c r="AA204" s="31">
        <v>264.23</v>
      </c>
    </row>
    <row r="205" spans="26:27" ht="15.6" thickTop="1" thickBot="1" x14ac:dyDescent="0.35">
      <c r="Z205" s="30" t="s">
        <v>636</v>
      </c>
      <c r="AA205" s="31">
        <v>209.33</v>
      </c>
    </row>
    <row r="206" spans="26:27" ht="15.6" thickTop="1" thickBot="1" x14ac:dyDescent="0.35">
      <c r="Z206" s="30" t="s">
        <v>495</v>
      </c>
      <c r="AA206" s="31">
        <v>610.79999999999995</v>
      </c>
    </row>
    <row r="207" spans="26:27" ht="15.6" thickTop="1" thickBot="1" x14ac:dyDescent="0.35">
      <c r="Z207" s="30" t="s">
        <v>476</v>
      </c>
      <c r="AA207" s="31">
        <v>571.88</v>
      </c>
    </row>
    <row r="208" spans="26:27" ht="15.6" thickTop="1" thickBot="1" x14ac:dyDescent="0.35">
      <c r="Z208" s="30" t="s">
        <v>520</v>
      </c>
      <c r="AA208" s="31">
        <v>264.23</v>
      </c>
    </row>
    <row r="209" spans="26:27" ht="15.6" thickTop="1" thickBot="1" x14ac:dyDescent="0.35">
      <c r="Z209" s="30" t="s">
        <v>574</v>
      </c>
      <c r="AA209" s="31">
        <v>526.54999999999995</v>
      </c>
    </row>
    <row r="210" spans="26:27" ht="15.6" thickTop="1" thickBot="1" x14ac:dyDescent="0.35">
      <c r="Z210" s="30" t="s">
        <v>501</v>
      </c>
      <c r="AA210" s="31">
        <v>932.3</v>
      </c>
    </row>
    <row r="211" spans="26:27" ht="15.6" thickTop="1" thickBot="1" x14ac:dyDescent="0.35">
      <c r="Z211" s="30" t="s">
        <v>732</v>
      </c>
      <c r="AA211" s="31">
        <v>669.59</v>
      </c>
    </row>
    <row r="212" spans="26:27" ht="15.6" thickTop="1" thickBot="1" x14ac:dyDescent="0.35">
      <c r="Z212" s="30" t="s">
        <v>662</v>
      </c>
      <c r="AA212" s="31">
        <v>780.4</v>
      </c>
    </row>
    <row r="213" spans="26:27" ht="15.6" thickTop="1" thickBot="1" x14ac:dyDescent="0.35">
      <c r="Z213" s="30" t="s">
        <v>625</v>
      </c>
      <c r="AA213" s="31">
        <v>785.8</v>
      </c>
    </row>
    <row r="214" spans="26:27" ht="15.6" thickTop="1" thickBot="1" x14ac:dyDescent="0.35">
      <c r="Z214" s="30" t="s">
        <v>647</v>
      </c>
      <c r="AA214" s="31">
        <v>773.96</v>
      </c>
    </row>
    <row r="215" spans="26:27" ht="15.6" thickTop="1" thickBot="1" x14ac:dyDescent="0.35">
      <c r="Z215" s="30" t="s">
        <v>757</v>
      </c>
      <c r="AA215" s="31">
        <v>960.4</v>
      </c>
    </row>
    <row r="216" spans="26:27" ht="15.6" thickTop="1" thickBot="1" x14ac:dyDescent="0.35">
      <c r="Z216" s="30" t="s">
        <v>499</v>
      </c>
      <c r="AA216" s="31">
        <v>390.06</v>
      </c>
    </row>
    <row r="217" spans="26:27" ht="15.6" thickTop="1" thickBot="1" x14ac:dyDescent="0.35">
      <c r="Z217" s="30" t="s">
        <v>619</v>
      </c>
      <c r="AA217" s="31">
        <v>783.77</v>
      </c>
    </row>
    <row r="218" spans="26:27" ht="15.6" thickTop="1" thickBot="1" x14ac:dyDescent="0.35">
      <c r="Z218" s="30" t="s">
        <v>620</v>
      </c>
      <c r="AA218" s="31">
        <v>783.77</v>
      </c>
    </row>
    <row r="219" spans="26:27" ht="15.6" thickTop="1" thickBot="1" x14ac:dyDescent="0.35">
      <c r="Z219" s="30" t="s">
        <v>605</v>
      </c>
      <c r="AA219" s="31">
        <v>532.27</v>
      </c>
    </row>
    <row r="220" spans="26:27" ht="15.6" thickTop="1" thickBot="1" x14ac:dyDescent="0.35">
      <c r="Z220" s="30" t="s">
        <v>670</v>
      </c>
      <c r="AA220" s="31">
        <v>1052.07</v>
      </c>
    </row>
    <row r="221" spans="26:27" ht="15.6" thickTop="1" thickBot="1" x14ac:dyDescent="0.35">
      <c r="Z221" s="30" t="s">
        <v>709</v>
      </c>
      <c r="AA221" s="31">
        <v>798.96</v>
      </c>
    </row>
    <row r="222" spans="26:27" ht="15.6" thickTop="1" thickBot="1" x14ac:dyDescent="0.35">
      <c r="Z222" s="30" t="s">
        <v>803</v>
      </c>
      <c r="AA222" s="31">
        <v>608.07000000000005</v>
      </c>
    </row>
    <row r="223" spans="26:27" ht="15.6" thickTop="1" thickBot="1" x14ac:dyDescent="0.35">
      <c r="Z223" s="30" t="s">
        <v>516</v>
      </c>
      <c r="AA223" s="31">
        <v>1657.95</v>
      </c>
    </row>
    <row r="224" spans="26:27" ht="15.6" thickTop="1" thickBot="1" x14ac:dyDescent="0.35">
      <c r="Z224" s="30" t="s">
        <v>560</v>
      </c>
      <c r="AA224" s="31">
        <v>289.77</v>
      </c>
    </row>
    <row r="225" spans="26:27" ht="15.6" thickTop="1" thickBot="1" x14ac:dyDescent="0.35">
      <c r="Z225" s="30" t="s">
        <v>475</v>
      </c>
      <c r="AA225" s="31">
        <v>571.88</v>
      </c>
    </row>
    <row r="226" spans="26:27" ht="15.6" thickTop="1" thickBot="1" x14ac:dyDescent="0.35">
      <c r="Z226" s="30" t="s">
        <v>692</v>
      </c>
      <c r="AA226" s="31">
        <v>662.74</v>
      </c>
    </row>
    <row r="227" spans="26:27" ht="15.6" thickTop="1" thickBot="1" x14ac:dyDescent="0.35">
      <c r="Z227" s="30" t="s">
        <v>688</v>
      </c>
      <c r="AA227" s="31">
        <v>891.15</v>
      </c>
    </row>
    <row r="228" spans="26:27" ht="15.6" thickTop="1" thickBot="1" x14ac:dyDescent="0.35">
      <c r="Z228" s="30" t="s">
        <v>666</v>
      </c>
      <c r="AA228" s="31">
        <v>769.39</v>
      </c>
    </row>
    <row r="229" spans="26:27" ht="15.6" thickTop="1" thickBot="1" x14ac:dyDescent="0.35">
      <c r="Z229" s="30" t="s">
        <v>470</v>
      </c>
      <c r="AA229" s="31">
        <v>714.03</v>
      </c>
    </row>
    <row r="230" spans="26:27" ht="15.6" thickTop="1" thickBot="1" x14ac:dyDescent="0.35">
      <c r="Z230" s="30" t="s">
        <v>665</v>
      </c>
      <c r="AA230" s="31">
        <v>769.39</v>
      </c>
    </row>
    <row r="231" spans="26:27" ht="15.6" thickTop="1" thickBot="1" x14ac:dyDescent="0.35">
      <c r="Z231" s="30" t="s">
        <v>768</v>
      </c>
      <c r="AA231" s="31">
        <v>635.72</v>
      </c>
    </row>
    <row r="232" spans="26:27" ht="15.6" thickTop="1" thickBot="1" x14ac:dyDescent="0.35">
      <c r="Z232" s="30" t="s">
        <v>586</v>
      </c>
      <c r="AA232" s="31">
        <v>867.66</v>
      </c>
    </row>
    <row r="233" spans="26:27" ht="15.6" thickTop="1" thickBot="1" x14ac:dyDescent="0.35">
      <c r="Z233" s="30" t="s">
        <v>594</v>
      </c>
      <c r="AA233" s="31">
        <v>173.67</v>
      </c>
    </row>
    <row r="234" spans="26:27" ht="15.6" thickTop="1" thickBot="1" x14ac:dyDescent="0.35">
      <c r="Z234" s="30" t="s">
        <v>588</v>
      </c>
      <c r="AA234" s="31">
        <v>1116.96</v>
      </c>
    </row>
    <row r="235" spans="26:27" ht="15.6" thickTop="1" thickBot="1" x14ac:dyDescent="0.35">
      <c r="Z235" s="30" t="s">
        <v>580</v>
      </c>
      <c r="AA235" s="31">
        <v>571.66</v>
      </c>
    </row>
    <row r="236" spans="26:27" ht="15.6" thickTop="1" thickBot="1" x14ac:dyDescent="0.35">
      <c r="Z236" s="30" t="s">
        <v>569</v>
      </c>
      <c r="AA236" s="31">
        <v>649.76</v>
      </c>
    </row>
    <row r="237" spans="26:27" ht="15.6" thickTop="1" thickBot="1" x14ac:dyDescent="0.35">
      <c r="Z237" s="30" t="s">
        <v>652</v>
      </c>
      <c r="AA237" s="31">
        <v>951.35</v>
      </c>
    </row>
    <row r="238" spans="26:27" ht="15.6" thickTop="1" thickBot="1" x14ac:dyDescent="0.35">
      <c r="Z238" s="30" t="s">
        <v>656</v>
      </c>
      <c r="AA238" s="31">
        <v>568.27</v>
      </c>
    </row>
    <row r="239" spans="26:27" ht="15.6" thickTop="1" thickBot="1" x14ac:dyDescent="0.35">
      <c r="Z239" s="30" t="s">
        <v>603</v>
      </c>
      <c r="AA239" s="31">
        <v>796.34</v>
      </c>
    </row>
    <row r="240" spans="26:27" ht="15.6" thickTop="1" thickBot="1" x14ac:dyDescent="0.35">
      <c r="Z240" s="30" t="s">
        <v>545</v>
      </c>
      <c r="AA240" s="31">
        <v>275.77</v>
      </c>
    </row>
    <row r="241" spans="26:27" ht="15.6" thickTop="1" thickBot="1" x14ac:dyDescent="0.35">
      <c r="Z241" s="30" t="s">
        <v>640</v>
      </c>
      <c r="AA241" s="31">
        <v>548.4</v>
      </c>
    </row>
    <row r="242" spans="26:27" ht="15.6" thickTop="1" thickBot="1" x14ac:dyDescent="0.35">
      <c r="Z242" s="30" t="s">
        <v>741</v>
      </c>
      <c r="AA242" s="31">
        <v>285.99</v>
      </c>
    </row>
    <row r="243" spans="26:27" ht="15.6" thickTop="1" thickBot="1" x14ac:dyDescent="0.35">
      <c r="Z243" s="30" t="s">
        <v>791</v>
      </c>
      <c r="AA243" s="31">
        <v>464.62</v>
      </c>
    </row>
    <row r="244" spans="26:27" ht="15.6" thickTop="1" thickBot="1" x14ac:dyDescent="0.35">
      <c r="Z244" s="30" t="s">
        <v>761</v>
      </c>
      <c r="AA244" s="31">
        <v>685.27</v>
      </c>
    </row>
    <row r="245" spans="26:27" ht="15.6" thickTop="1" thickBot="1" x14ac:dyDescent="0.35">
      <c r="Z245" s="30" t="s">
        <v>685</v>
      </c>
      <c r="AA245" s="31">
        <v>850.09</v>
      </c>
    </row>
    <row r="246" spans="26:27" ht="15.6" thickTop="1" thickBot="1" x14ac:dyDescent="0.35">
      <c r="Z246" s="30" t="s">
        <v>530</v>
      </c>
      <c r="AA246" s="31">
        <v>763.97</v>
      </c>
    </row>
    <row r="247" spans="26:27" ht="15.6" thickTop="1" thickBot="1" x14ac:dyDescent="0.35">
      <c r="Z247" s="30" t="s">
        <v>708</v>
      </c>
      <c r="AA247" s="31">
        <v>319.93</v>
      </c>
    </row>
    <row r="248" spans="26:27" ht="15.6" thickTop="1" thickBot="1" x14ac:dyDescent="0.35">
      <c r="Z248" s="30" t="s">
        <v>717</v>
      </c>
      <c r="AA248" s="31">
        <v>268.16000000000003</v>
      </c>
    </row>
    <row r="249" spans="26:27" ht="15.6" thickTop="1" thickBot="1" x14ac:dyDescent="0.35">
      <c r="Z249" s="30" t="s">
        <v>629</v>
      </c>
      <c r="AA249" s="31">
        <v>579.80999999999995</v>
      </c>
    </row>
    <row r="250" spans="26:27" ht="15.6" thickTop="1" thickBot="1" x14ac:dyDescent="0.35">
      <c r="Z250" s="30" t="s">
        <v>682</v>
      </c>
      <c r="AA250" s="31">
        <v>638.89</v>
      </c>
    </row>
    <row r="251" spans="26:27" ht="15.6" thickTop="1" thickBot="1" x14ac:dyDescent="0.35">
      <c r="Z251" s="30" t="s">
        <v>664</v>
      </c>
      <c r="AA251" s="31">
        <v>769.39</v>
      </c>
    </row>
    <row r="252" spans="26:27" ht="15.6" thickTop="1" thickBot="1" x14ac:dyDescent="0.35">
      <c r="Z252" s="30" t="s">
        <v>571</v>
      </c>
      <c r="AA252" s="31">
        <v>830.73</v>
      </c>
    </row>
    <row r="253" spans="26:27" ht="15.6" thickTop="1" thickBot="1" x14ac:dyDescent="0.35">
      <c r="Z253" s="30" t="s">
        <v>784</v>
      </c>
      <c r="AA253" s="31">
        <v>991.36</v>
      </c>
    </row>
    <row r="254" spans="26:27" ht="15.6" thickTop="1" thickBot="1" x14ac:dyDescent="0.35">
      <c r="Z254" s="30" t="s">
        <v>778</v>
      </c>
      <c r="AA254" s="31">
        <v>756.78</v>
      </c>
    </row>
    <row r="255" spans="26:27" ht="15.6" thickTop="1" thickBot="1" x14ac:dyDescent="0.35">
      <c r="Z255" s="30" t="s">
        <v>467</v>
      </c>
      <c r="AA255" s="31">
        <v>231.68</v>
      </c>
    </row>
    <row r="256" spans="26:27" ht="15.6" thickTop="1" thickBot="1" x14ac:dyDescent="0.35">
      <c r="Z256" s="30" t="s">
        <v>779</v>
      </c>
      <c r="AA256" s="31">
        <v>756.78</v>
      </c>
    </row>
    <row r="257" spans="26:27" ht="15.6" thickTop="1" thickBot="1" x14ac:dyDescent="0.35">
      <c r="Z257" s="30" t="s">
        <v>480</v>
      </c>
      <c r="AA257" s="31">
        <v>114.57</v>
      </c>
    </row>
    <row r="258" spans="26:27" ht="15.6" thickTop="1" thickBot="1" x14ac:dyDescent="0.35">
      <c r="Z258" s="30" t="s">
        <v>577</v>
      </c>
      <c r="AA258" s="31">
        <v>344.93</v>
      </c>
    </row>
    <row r="259" spans="26:27" ht="15.6" thickTop="1" thickBot="1" x14ac:dyDescent="0.35">
      <c r="Z259" s="30" t="s">
        <v>694</v>
      </c>
      <c r="AA259" s="31">
        <v>662.74</v>
      </c>
    </row>
    <row r="260" spans="26:27" ht="15.6" thickTop="1" thickBot="1" x14ac:dyDescent="0.35">
      <c r="Z260" s="30" t="s">
        <v>469</v>
      </c>
      <c r="AA260" s="31">
        <v>714.03</v>
      </c>
    </row>
    <row r="261" spans="26:27" ht="15.6" thickTop="1" thickBot="1" x14ac:dyDescent="0.35">
      <c r="Z261" s="30" t="s">
        <v>462</v>
      </c>
      <c r="AA261" s="31">
        <v>959.2</v>
      </c>
    </row>
    <row r="262" spans="26:27" ht="15.6" thickTop="1" thickBot="1" x14ac:dyDescent="0.35">
      <c r="Z262" s="30" t="s">
        <v>563</v>
      </c>
      <c r="AA262" s="31">
        <v>557.72</v>
      </c>
    </row>
    <row r="263" spans="26:27" ht="15.6" thickTop="1" thickBot="1" x14ac:dyDescent="0.35">
      <c r="Z263" s="30" t="s">
        <v>561</v>
      </c>
      <c r="AA263" s="31">
        <v>289.77</v>
      </c>
    </row>
    <row r="264" spans="26:27" ht="15.6" thickTop="1" thickBot="1" x14ac:dyDescent="0.35">
      <c r="Z264" s="30" t="s">
        <v>780</v>
      </c>
      <c r="AA264" s="31">
        <v>286.72000000000003</v>
      </c>
    </row>
    <row r="265" spans="26:27" ht="15.6" thickTop="1" thickBot="1" x14ac:dyDescent="0.35">
      <c r="Z265" s="30" t="s">
        <v>576</v>
      </c>
      <c r="AA265" s="31">
        <v>526.54999999999995</v>
      </c>
    </row>
    <row r="266" spans="26:27" ht="15.6" thickTop="1" thickBot="1" x14ac:dyDescent="0.35">
      <c r="Z266" s="30" t="s">
        <v>546</v>
      </c>
      <c r="AA266" s="31">
        <v>275.77</v>
      </c>
    </row>
    <row r="267" spans="26:27" ht="15.6" thickTop="1" thickBot="1" x14ac:dyDescent="0.35">
      <c r="Z267" s="30" t="s">
        <v>461</v>
      </c>
      <c r="AA267" s="31">
        <v>959.2</v>
      </c>
    </row>
    <row r="268" spans="26:27" ht="15.6" thickTop="1" thickBot="1" x14ac:dyDescent="0.35">
      <c r="Z268" s="30" t="s">
        <v>697</v>
      </c>
      <c r="AA268" s="31">
        <v>527.37</v>
      </c>
    </row>
    <row r="269" spans="26:27" ht="15.6" thickTop="1" thickBot="1" x14ac:dyDescent="0.35">
      <c r="Z269" s="30" t="s">
        <v>696</v>
      </c>
      <c r="AA269" s="31">
        <v>751.87</v>
      </c>
    </row>
    <row r="270" spans="26:27" ht="15.6" thickTop="1" thickBot="1" x14ac:dyDescent="0.35">
      <c r="Z270" s="30" t="s">
        <v>649</v>
      </c>
      <c r="AA270" s="31">
        <v>773.96</v>
      </c>
    </row>
    <row r="271" spans="26:27" ht="15.6" thickTop="1" thickBot="1" x14ac:dyDescent="0.35">
      <c r="Z271" s="30" t="s">
        <v>601</v>
      </c>
      <c r="AA271" s="31">
        <v>230.57</v>
      </c>
    </row>
    <row r="272" spans="26:27" ht="15.6" thickTop="1" thickBot="1" x14ac:dyDescent="0.35">
      <c r="Z272" s="30" t="s">
        <v>638</v>
      </c>
      <c r="AA272" s="31">
        <v>209.33</v>
      </c>
    </row>
    <row r="273" spans="26:27" ht="15.6" thickTop="1" thickBot="1" x14ac:dyDescent="0.35">
      <c r="Z273" s="30" t="s">
        <v>635</v>
      </c>
      <c r="AA273" s="31">
        <v>851.48</v>
      </c>
    </row>
    <row r="274" spans="26:27" ht="15.6" thickTop="1" thickBot="1" x14ac:dyDescent="0.35">
      <c r="Z274" s="30" t="s">
        <v>567</v>
      </c>
      <c r="AA274" s="31">
        <v>318.55</v>
      </c>
    </row>
    <row r="275" spans="26:27" ht="15.6" thickTop="1" thickBot="1" x14ac:dyDescent="0.35">
      <c r="Z275" s="30" t="s">
        <v>512</v>
      </c>
      <c r="AA275" s="31">
        <v>986.62</v>
      </c>
    </row>
    <row r="276" spans="26:27" ht="15.6" thickTop="1" thickBot="1" x14ac:dyDescent="0.35">
      <c r="Z276" s="30" t="s">
        <v>565</v>
      </c>
      <c r="AA276" s="31">
        <v>714.81</v>
      </c>
    </row>
    <row r="277" spans="26:27" ht="15.6" thickTop="1" thickBot="1" x14ac:dyDescent="0.35">
      <c r="Z277" s="30" t="s">
        <v>510</v>
      </c>
      <c r="AA277" s="31">
        <v>986.62</v>
      </c>
    </row>
    <row r="278" spans="26:27" ht="15.6" thickTop="1" thickBot="1" x14ac:dyDescent="0.35">
      <c r="Z278" s="30" t="s">
        <v>578</v>
      </c>
      <c r="AA278" s="31">
        <v>344.93</v>
      </c>
    </row>
    <row r="279" spans="26:27" ht="15.6" thickTop="1" thickBot="1" x14ac:dyDescent="0.35">
      <c r="Z279" s="30" t="s">
        <v>793</v>
      </c>
      <c r="AA279" s="31">
        <v>640.87</v>
      </c>
    </row>
    <row r="280" spans="26:27" ht="15.6" thickTop="1" thickBot="1" x14ac:dyDescent="0.35">
      <c r="Z280" s="30" t="s">
        <v>775</v>
      </c>
      <c r="AA280" s="31">
        <v>773.32</v>
      </c>
    </row>
    <row r="281" spans="26:27" ht="15.6" thickTop="1" thickBot="1" x14ac:dyDescent="0.35">
      <c r="Z281" s="30" t="s">
        <v>479</v>
      </c>
      <c r="AA281" s="31">
        <v>114.57</v>
      </c>
    </row>
    <row r="282" spans="26:27" ht="15.6" thickTop="1" thickBot="1" x14ac:dyDescent="0.35">
      <c r="Z282" s="30" t="s">
        <v>538</v>
      </c>
      <c r="AA282" s="31">
        <v>613.77</v>
      </c>
    </row>
    <row r="283" spans="26:27" ht="15.6" thickTop="1" thickBot="1" x14ac:dyDescent="0.35">
      <c r="Z283" s="30" t="s">
        <v>645</v>
      </c>
      <c r="AA283" s="31">
        <v>472.66</v>
      </c>
    </row>
    <row r="284" spans="26:27" ht="15.6" thickTop="1" thickBot="1" x14ac:dyDescent="0.35">
      <c r="Z284" s="30" t="s">
        <v>725</v>
      </c>
      <c r="AA284" s="31">
        <v>362.43</v>
      </c>
    </row>
    <row r="285" spans="26:27" ht="15.6" thickTop="1" thickBot="1" x14ac:dyDescent="0.35">
      <c r="Z285" s="30" t="s">
        <v>746</v>
      </c>
      <c r="AA285" s="31">
        <v>466.93</v>
      </c>
    </row>
    <row r="286" spans="26:27" ht="15.6" thickTop="1" thickBot="1" x14ac:dyDescent="0.35">
      <c r="Z286" s="30" t="s">
        <v>700</v>
      </c>
      <c r="AA286" s="31">
        <v>886.71</v>
      </c>
    </row>
    <row r="287" spans="26:27" ht="15.6" thickTop="1" thickBot="1" x14ac:dyDescent="0.35">
      <c r="Z287" s="30" t="s">
        <v>720</v>
      </c>
      <c r="AA287" s="31">
        <v>931.73</v>
      </c>
    </row>
    <row r="288" spans="26:27" ht="15.6" thickTop="1" thickBot="1" x14ac:dyDescent="0.35">
      <c r="Z288" s="30" t="s">
        <v>572</v>
      </c>
      <c r="AA288" s="31">
        <v>830.73</v>
      </c>
    </row>
    <row r="289" spans="26:27" ht="15.6" thickTop="1" thickBot="1" x14ac:dyDescent="0.35">
      <c r="Z289" s="30" t="s">
        <v>513</v>
      </c>
      <c r="AA289" s="31">
        <v>467.3</v>
      </c>
    </row>
    <row r="290" spans="26:27" ht="15.6" thickTop="1" thickBot="1" x14ac:dyDescent="0.35">
      <c r="Z290" s="30" t="s">
        <v>570</v>
      </c>
      <c r="AA290" s="31">
        <v>649.76</v>
      </c>
    </row>
    <row r="291" spans="26:27" ht="15.6" thickTop="1" thickBot="1" x14ac:dyDescent="0.35">
      <c r="Z291" s="30" t="s">
        <v>650</v>
      </c>
      <c r="AA291" s="31">
        <v>951.35</v>
      </c>
    </row>
    <row r="292" spans="26:27" ht="15.6" thickTop="1" thickBot="1" x14ac:dyDescent="0.35">
      <c r="Z292" s="30" t="s">
        <v>787</v>
      </c>
      <c r="AA292" s="31">
        <v>962.92</v>
      </c>
    </row>
    <row r="293" spans="26:27" ht="15.6" thickTop="1" thickBot="1" x14ac:dyDescent="0.35">
      <c r="Z293" s="30" t="s">
        <v>706</v>
      </c>
      <c r="AA293" s="31">
        <v>319.93</v>
      </c>
    </row>
    <row r="294" spans="26:27" ht="15.6" thickTop="1" thickBot="1" x14ac:dyDescent="0.35">
      <c r="Z294" s="30" t="s">
        <v>807</v>
      </c>
      <c r="AA294" s="31">
        <v>169.33</v>
      </c>
    </row>
    <row r="295" spans="26:27" ht="15.6" thickTop="1" thickBot="1" x14ac:dyDescent="0.35">
      <c r="Z295" s="30" t="s">
        <v>735</v>
      </c>
      <c r="AA295" s="31">
        <v>431.16</v>
      </c>
    </row>
    <row r="296" spans="26:27" ht="15.6" thickTop="1" thickBot="1" x14ac:dyDescent="0.35">
      <c r="Z296" s="30" t="s">
        <v>804</v>
      </c>
      <c r="AA296" s="31">
        <v>256.33999999999997</v>
      </c>
    </row>
    <row r="297" spans="26:27" ht="15.6" thickTop="1" thickBot="1" x14ac:dyDescent="0.35">
      <c r="Z297" s="30" t="s">
        <v>805</v>
      </c>
      <c r="AA297" s="31">
        <v>256.33999999999997</v>
      </c>
    </row>
    <row r="298" spans="26:27" ht="15.6" thickTop="1" thickBot="1" x14ac:dyDescent="0.35">
      <c r="Z298" s="30" t="s">
        <v>736</v>
      </c>
      <c r="AA298" s="31">
        <v>431.16</v>
      </c>
    </row>
    <row r="299" spans="26:27" ht="15.6" thickTop="1" thickBot="1" x14ac:dyDescent="0.35">
      <c r="Z299" s="30" t="s">
        <v>806</v>
      </c>
      <c r="AA299" s="31">
        <v>169.33</v>
      </c>
    </row>
    <row r="300" spans="26:27" ht="15.6" thickTop="1" thickBot="1" x14ac:dyDescent="0.35">
      <c r="Z300" s="30" t="s">
        <v>749</v>
      </c>
      <c r="AA300" s="31">
        <v>143.16999999999999</v>
      </c>
    </row>
    <row r="301" spans="26:27" ht="15.6" thickTop="1" thickBot="1" x14ac:dyDescent="0.35">
      <c r="Z301" s="30" t="s">
        <v>762</v>
      </c>
      <c r="AA301" s="31">
        <v>685.27</v>
      </c>
    </row>
    <row r="302" spans="26:27" ht="15.6" thickTop="1" thickBot="1" x14ac:dyDescent="0.35">
      <c r="Z302" s="30" t="s">
        <v>514</v>
      </c>
      <c r="AA302" s="31">
        <v>467.3</v>
      </c>
    </row>
    <row r="303" spans="26:27" ht="15.6" thickTop="1" thickBot="1" x14ac:dyDescent="0.35">
      <c r="Z303" s="30" t="s">
        <v>719</v>
      </c>
      <c r="AA303" s="31">
        <v>931.73</v>
      </c>
    </row>
    <row r="304" spans="26:27" ht="15.6" thickTop="1" thickBot="1" x14ac:dyDescent="0.35">
      <c r="Z304" s="30" t="s">
        <v>745</v>
      </c>
      <c r="AA304" s="31">
        <v>466.93</v>
      </c>
    </row>
    <row r="305" spans="26:27" ht="15.6" thickTop="1" thickBot="1" x14ac:dyDescent="0.35">
      <c r="Z305" s="30" t="s">
        <v>726</v>
      </c>
      <c r="AA305" s="31">
        <v>362.43</v>
      </c>
    </row>
    <row r="306" spans="26:27" ht="15.6" thickTop="1" thickBot="1" x14ac:dyDescent="0.35">
      <c r="Z306" s="30" t="s">
        <v>646</v>
      </c>
      <c r="AA306" s="31">
        <v>472.66</v>
      </c>
    </row>
    <row r="307" spans="26:27" ht="15.6" thickTop="1" thickBot="1" x14ac:dyDescent="0.35">
      <c r="Z307" s="30" t="s">
        <v>539</v>
      </c>
      <c r="AA307" s="31">
        <v>181.54</v>
      </c>
    </row>
    <row r="308" spans="26:27" ht="15.6" thickTop="1" thickBot="1" x14ac:dyDescent="0.35">
      <c r="Z308" s="30" t="s">
        <v>776</v>
      </c>
      <c r="AA308" s="31">
        <v>773.32</v>
      </c>
    </row>
    <row r="309" spans="26:27" ht="15.6" thickTop="1" thickBot="1" x14ac:dyDescent="0.35">
      <c r="Z309" s="30" t="s">
        <v>794</v>
      </c>
      <c r="AA309" s="31">
        <v>640.87</v>
      </c>
    </row>
    <row r="310" spans="26:27" ht="15.6" thickTop="1" thickBot="1" x14ac:dyDescent="0.35">
      <c r="Z310" s="30" t="s">
        <v>626</v>
      </c>
      <c r="AA310" s="31">
        <v>105.67</v>
      </c>
    </row>
    <row r="311" spans="26:27" ht="15.6" thickTop="1" thickBot="1" x14ac:dyDescent="0.35">
      <c r="Z311" s="30" t="s">
        <v>564</v>
      </c>
      <c r="AA311" s="31">
        <v>714.81</v>
      </c>
    </row>
    <row r="312" spans="26:27" ht="15.6" thickTop="1" thickBot="1" x14ac:dyDescent="0.35">
      <c r="Z312" s="30" t="s">
        <v>612</v>
      </c>
      <c r="AA312" s="31">
        <v>184.92</v>
      </c>
    </row>
    <row r="313" spans="26:27" ht="15.6" thickTop="1" thickBot="1" x14ac:dyDescent="0.35">
      <c r="Z313" s="30" t="s">
        <v>581</v>
      </c>
      <c r="AA313" s="31">
        <v>571.66</v>
      </c>
    </row>
    <row r="314" spans="26:27" ht="15.6" thickTop="1" thickBot="1" x14ac:dyDescent="0.35">
      <c r="Z314" s="30" t="s">
        <v>566</v>
      </c>
      <c r="AA314" s="31">
        <v>318.55</v>
      </c>
    </row>
    <row r="315" spans="26:27" ht="15.6" thickTop="1" thickBot="1" x14ac:dyDescent="0.35">
      <c r="Z315" s="30" t="s">
        <v>602</v>
      </c>
      <c r="AA315" s="31">
        <v>230.57</v>
      </c>
    </row>
    <row r="316" spans="26:27" ht="15.6" thickTop="1" thickBot="1" x14ac:dyDescent="0.35">
      <c r="Z316" s="30" t="s">
        <v>747</v>
      </c>
      <c r="AA316" s="31">
        <v>224.5</v>
      </c>
    </row>
    <row r="317" spans="26:27" ht="15.6" thickTop="1" thickBot="1" x14ac:dyDescent="0.35">
      <c r="Z317" s="30" t="s">
        <v>711</v>
      </c>
      <c r="AA317" s="31">
        <v>360.75</v>
      </c>
    </row>
    <row r="318" spans="26:27" ht="15.6" thickTop="1" thickBot="1" x14ac:dyDescent="0.35">
      <c r="Z318" s="30" t="s">
        <v>562</v>
      </c>
      <c r="AA318" s="31">
        <v>557.72</v>
      </c>
    </row>
    <row r="319" spans="26:27" ht="15.6" thickTop="1" thickBot="1" x14ac:dyDescent="0.35">
      <c r="Z319" s="30" t="s">
        <v>641</v>
      </c>
      <c r="AA319" s="31">
        <v>548.4</v>
      </c>
    </row>
    <row r="320" spans="26:27" ht="15.6" thickTop="1" thickBot="1" x14ac:dyDescent="0.35">
      <c r="Z320" s="30" t="s">
        <v>604</v>
      </c>
      <c r="AA320" s="31">
        <v>796.34</v>
      </c>
    </row>
    <row r="321" spans="26:27" ht="15.6" thickTop="1" thickBot="1" x14ac:dyDescent="0.35">
      <c r="Z321" s="30" t="s">
        <v>595</v>
      </c>
      <c r="AA321" s="31">
        <v>173.67</v>
      </c>
    </row>
    <row r="322" spans="26:27" ht="15.6" thickTop="1" thickBot="1" x14ac:dyDescent="0.35">
      <c r="Z322" s="30" t="s">
        <v>769</v>
      </c>
      <c r="AA322" s="31">
        <v>635.72</v>
      </c>
    </row>
    <row r="323" spans="26:27" ht="15.6" thickTop="1" thickBot="1" x14ac:dyDescent="0.35">
      <c r="Z323" s="30" t="s">
        <v>515</v>
      </c>
      <c r="AA323" s="31">
        <v>807.86</v>
      </c>
    </row>
    <row r="324" spans="26:27" ht="15.6" thickTop="1" thickBot="1" x14ac:dyDescent="0.35">
      <c r="Z324" s="30" t="s">
        <v>710</v>
      </c>
      <c r="AA324" s="31">
        <v>798.96</v>
      </c>
    </row>
    <row r="325" spans="26:27" ht="15.6" thickTop="1" thickBot="1" x14ac:dyDescent="0.35">
      <c r="Z325" s="30" t="s">
        <v>739</v>
      </c>
      <c r="AA325" s="31">
        <v>616.03</v>
      </c>
    </row>
    <row r="326" spans="26:27" ht="15.6" thickTop="1" thickBot="1" x14ac:dyDescent="0.35">
      <c r="Z326" s="30" t="s">
        <v>487</v>
      </c>
      <c r="AA326" s="31">
        <v>847.51</v>
      </c>
    </row>
    <row r="327" spans="26:27" ht="15.6" thickTop="1" thickBot="1" x14ac:dyDescent="0.35">
      <c r="Z327" s="30" t="s">
        <v>537</v>
      </c>
      <c r="AA327" s="31">
        <v>459.56</v>
      </c>
    </row>
    <row r="328" spans="26:27" ht="15.6" thickTop="1" thickBot="1" x14ac:dyDescent="0.35">
      <c r="Z328" s="30" t="s">
        <v>660</v>
      </c>
      <c r="AA328" s="31">
        <v>780.4</v>
      </c>
    </row>
    <row r="329" spans="26:27" ht="15.6" thickTop="1" thickBot="1" x14ac:dyDescent="0.35">
      <c r="Z329" s="30" t="s">
        <v>721</v>
      </c>
      <c r="AA329" s="31">
        <v>626.54</v>
      </c>
    </row>
    <row r="330" spans="26:27" ht="15.6" thickTop="1" thickBot="1" x14ac:dyDescent="0.35">
      <c r="Z330" s="30" t="s">
        <v>657</v>
      </c>
      <c r="AA330" s="31">
        <v>880.2</v>
      </c>
    </row>
    <row r="331" spans="26:27" ht="15.6" thickTop="1" thickBot="1" x14ac:dyDescent="0.35">
      <c r="Z331" s="30" t="s">
        <v>723</v>
      </c>
      <c r="AA331" s="31">
        <v>673.97</v>
      </c>
    </row>
    <row r="332" spans="26:27" ht="15.6" thickTop="1" thickBot="1" x14ac:dyDescent="0.35">
      <c r="Z332" s="30" t="s">
        <v>473</v>
      </c>
      <c r="AA332" s="31">
        <v>571.88</v>
      </c>
    </row>
    <row r="333" spans="26:27" ht="15.6" thickTop="1" thickBot="1" x14ac:dyDescent="0.35">
      <c r="Z333" s="30" t="s">
        <v>669</v>
      </c>
      <c r="AA333" s="31">
        <v>436.04</v>
      </c>
    </row>
    <row r="334" spans="26:27" ht="15.6" thickTop="1" thickBot="1" x14ac:dyDescent="0.35">
      <c r="Z334" s="30" t="s">
        <v>477</v>
      </c>
      <c r="AA334" s="31">
        <v>571.88</v>
      </c>
    </row>
    <row r="335" spans="26:27" ht="15.6" thickTop="1" thickBot="1" x14ac:dyDescent="0.35">
      <c r="Z335" s="30" t="s">
        <v>622</v>
      </c>
      <c r="AA335" s="31">
        <v>785.8</v>
      </c>
    </row>
    <row r="336" spans="26:27" ht="15.6" thickTop="1" thickBot="1" x14ac:dyDescent="0.35">
      <c r="Z336" s="30" t="s">
        <v>527</v>
      </c>
      <c r="AA336" s="31">
        <v>341.24</v>
      </c>
    </row>
    <row r="337" spans="26:27" ht="15.6" thickTop="1" thickBot="1" x14ac:dyDescent="0.35">
      <c r="Z337" s="30" t="s">
        <v>532</v>
      </c>
      <c r="AA337" s="31">
        <v>763.97</v>
      </c>
    </row>
    <row r="338" spans="26:27" ht="15.6" thickTop="1" thickBot="1" x14ac:dyDescent="0.35">
      <c r="Z338" s="30" t="s">
        <v>715</v>
      </c>
      <c r="AA338" s="31">
        <v>268.16000000000003</v>
      </c>
    </row>
    <row r="339" spans="26:27" ht="15.6" thickTop="1" thickBot="1" x14ac:dyDescent="0.35">
      <c r="Z339" s="30" t="s">
        <v>654</v>
      </c>
      <c r="AA339" s="31">
        <v>568.27</v>
      </c>
    </row>
    <row r="340" spans="26:27" ht="15.6" thickTop="1" thickBot="1" x14ac:dyDescent="0.35">
      <c r="Z340" s="30" t="s">
        <v>738</v>
      </c>
      <c r="AA340" s="31">
        <v>616.03</v>
      </c>
    </row>
    <row r="341" spans="26:27" ht="15.6" thickTop="1" thickBot="1" x14ac:dyDescent="0.35">
      <c r="Z341" s="30" t="s">
        <v>509</v>
      </c>
      <c r="AA341" s="31">
        <v>795.74</v>
      </c>
    </row>
    <row r="342" spans="26:27" ht="15.6" thickTop="1" thickBot="1" x14ac:dyDescent="0.35">
      <c r="Z342" s="30" t="s">
        <v>531</v>
      </c>
      <c r="AA342" s="31">
        <v>763.97</v>
      </c>
    </row>
    <row r="343" spans="26:27" ht="15.6" thickTop="1" thickBot="1" x14ac:dyDescent="0.35">
      <c r="Z343" s="30" t="s">
        <v>801</v>
      </c>
      <c r="AA343" s="31">
        <v>608.07000000000005</v>
      </c>
    </row>
    <row r="344" spans="26:27" ht="15.6" thickTop="1" thickBot="1" x14ac:dyDescent="0.35">
      <c r="Z344" s="30" t="s">
        <v>478</v>
      </c>
      <c r="AA344" s="31">
        <v>114.57</v>
      </c>
    </row>
    <row r="345" spans="26:27" ht="15.6" thickTop="1" thickBot="1" x14ac:dyDescent="0.35">
      <c r="Z345" s="30" t="s">
        <v>690</v>
      </c>
      <c r="AA345" s="31">
        <v>891.15</v>
      </c>
    </row>
    <row r="346" spans="26:27" ht="15.6" thickTop="1" thickBot="1" x14ac:dyDescent="0.35">
      <c r="Z346" s="30" t="s">
        <v>596</v>
      </c>
      <c r="AA346" s="31">
        <v>694.92</v>
      </c>
    </row>
    <row r="347" spans="26:27" ht="15.6" thickTop="1" thickBot="1" x14ac:dyDescent="0.35">
      <c r="Z347" s="30" t="s">
        <v>490</v>
      </c>
      <c r="AA347" s="31">
        <v>847.51</v>
      </c>
    </row>
    <row r="348" spans="26:27" ht="15.6" thickTop="1" thickBot="1" x14ac:dyDescent="0.35">
      <c r="Z348" s="30" t="s">
        <v>556</v>
      </c>
      <c r="AA348" s="31">
        <v>818.45</v>
      </c>
    </row>
    <row r="349" spans="26:27" ht="15.6" thickTop="1" thickBot="1" x14ac:dyDescent="0.35">
      <c r="Z349" s="30" t="s">
        <v>481</v>
      </c>
      <c r="AA349" s="31">
        <v>114.57</v>
      </c>
    </row>
    <row r="350" spans="26:27" ht="15.6" thickTop="1" thickBot="1" x14ac:dyDescent="0.35">
      <c r="Z350" s="30" t="s">
        <v>673</v>
      </c>
      <c r="AA350" s="31">
        <v>241.41</v>
      </c>
    </row>
    <row r="351" spans="26:27" ht="15.6" thickTop="1" thickBot="1" x14ac:dyDescent="0.35">
      <c r="Z351" s="30" t="s">
        <v>820</v>
      </c>
      <c r="AA351" s="31">
        <v>214241.97999999992</v>
      </c>
    </row>
    <row r="352" spans="26:27" ht="15.6" thickTop="1" thickBot="1" x14ac:dyDescent="0.35"/>
    <row r="353" ht="15.6" thickTop="1" thickBot="1" x14ac:dyDescent="0.35"/>
    <row r="354" ht="15.6" thickTop="1" thickBot="1" x14ac:dyDescent="0.35"/>
    <row r="355" ht="15.6" thickTop="1" thickBot="1" x14ac:dyDescent="0.35"/>
    <row r="356" ht="15.6" thickTop="1" thickBot="1" x14ac:dyDescent="0.35"/>
    <row r="357" ht="15.6" thickTop="1" thickBot="1" x14ac:dyDescent="0.35"/>
    <row r="358" ht="15.6" thickTop="1" thickBot="1" x14ac:dyDescent="0.35"/>
    <row r="359" ht="15.6" thickTop="1" thickBot="1" x14ac:dyDescent="0.35"/>
    <row r="360" ht="15.6" thickTop="1" thickBot="1" x14ac:dyDescent="0.35"/>
    <row r="361" ht="15.6" thickTop="1" thickBot="1" x14ac:dyDescent="0.35"/>
    <row r="362" ht="15.6" thickTop="1" thickBot="1" x14ac:dyDescent="0.35"/>
    <row r="363" ht="15.6" thickTop="1" thickBot="1" x14ac:dyDescent="0.35"/>
    <row r="364" ht="15.6" thickTop="1" thickBot="1" x14ac:dyDescent="0.35"/>
    <row r="365" ht="15.6" thickTop="1" thickBot="1" x14ac:dyDescent="0.35"/>
    <row r="366" ht="15.6" thickTop="1" thickBot="1" x14ac:dyDescent="0.35"/>
    <row r="367" ht="15.6" thickTop="1" thickBot="1" x14ac:dyDescent="0.35"/>
    <row r="368" ht="15.6" thickTop="1" thickBot="1" x14ac:dyDescent="0.35"/>
    <row r="369" ht="15.6" thickTop="1" thickBot="1" x14ac:dyDescent="0.35"/>
    <row r="370" ht="15.6" thickTop="1" thickBot="1" x14ac:dyDescent="0.35"/>
    <row r="371" ht="15.6" thickTop="1" thickBot="1" x14ac:dyDescent="0.35"/>
    <row r="372" ht="15.6" thickTop="1" thickBot="1" x14ac:dyDescent="0.35"/>
    <row r="373" ht="15.6" thickTop="1" thickBot="1" x14ac:dyDescent="0.35"/>
    <row r="374" ht="15" thickTop="1" x14ac:dyDescent="0.3"/>
    <row r="375" ht="15.6" thickTop="1" thickBot="1" x14ac:dyDescent="0.35"/>
    <row r="376" ht="15.6" thickTop="1" thickBot="1" x14ac:dyDescent="0.35"/>
    <row r="377" ht="15.6" thickTop="1" thickBot="1" x14ac:dyDescent="0.35"/>
    <row r="378" ht="15.6" thickTop="1" thickBot="1" x14ac:dyDescent="0.35"/>
    <row r="379" ht="15.6" thickTop="1" thickBot="1" x14ac:dyDescent="0.35"/>
    <row r="380" ht="15.6" thickTop="1" thickBot="1" x14ac:dyDescent="0.35"/>
    <row r="381" ht="15.6" thickTop="1" thickBot="1" x14ac:dyDescent="0.35"/>
    <row r="382" ht="15.6" thickTop="1" thickBot="1" x14ac:dyDescent="0.35"/>
    <row r="383" ht="15.6" thickTop="1" thickBot="1" x14ac:dyDescent="0.35"/>
    <row r="384" ht="15.6" thickTop="1" thickBot="1" x14ac:dyDescent="0.35"/>
    <row r="385" ht="15.6" thickTop="1" thickBot="1" x14ac:dyDescent="0.35"/>
    <row r="386" ht="15.6" thickTop="1" thickBot="1" x14ac:dyDescent="0.35"/>
    <row r="387" ht="15.6" thickTop="1" thickBot="1" x14ac:dyDescent="0.35"/>
    <row r="388" ht="15.6" thickTop="1" thickBot="1" x14ac:dyDescent="0.35"/>
    <row r="389" ht="15.6" thickTop="1" thickBot="1" x14ac:dyDescent="0.35"/>
    <row r="390" ht="15.6" thickTop="1" thickBot="1" x14ac:dyDescent="0.35"/>
    <row r="391" ht="15.6" thickTop="1" thickBot="1" x14ac:dyDescent="0.35"/>
    <row r="392" ht="15.6" thickTop="1" thickBot="1" x14ac:dyDescent="0.35"/>
    <row r="393" ht="15.6" thickTop="1" thickBot="1" x14ac:dyDescent="0.35"/>
    <row r="394" ht="15.6" thickTop="1" thickBot="1" x14ac:dyDescent="0.35"/>
    <row r="395" ht="15.6" thickTop="1" thickBot="1" x14ac:dyDescent="0.35"/>
    <row r="396" ht="15.6" thickTop="1" thickBot="1" x14ac:dyDescent="0.35"/>
    <row r="397" ht="15.6" thickTop="1" thickBot="1" x14ac:dyDescent="0.35"/>
    <row r="398" ht="15.6" thickTop="1" thickBot="1" x14ac:dyDescent="0.35"/>
    <row r="399" ht="15.6" thickTop="1" thickBot="1" x14ac:dyDescent="0.35"/>
    <row r="400" ht="15.6" thickTop="1" thickBot="1" x14ac:dyDescent="0.35"/>
    <row r="401" ht="15.6" thickTop="1" thickBot="1" x14ac:dyDescent="0.35"/>
    <row r="402" ht="15.6" thickTop="1" thickBot="1" x14ac:dyDescent="0.35"/>
    <row r="403" ht="15.6" thickTop="1" thickBot="1" x14ac:dyDescent="0.35"/>
    <row r="404" ht="15.6" thickTop="1" thickBot="1" x14ac:dyDescent="0.35"/>
    <row r="405" ht="15.6" thickTop="1" thickBot="1" x14ac:dyDescent="0.35"/>
    <row r="406" ht="15.6" thickTop="1" thickBot="1" x14ac:dyDescent="0.35"/>
    <row r="407" ht="15.6" thickTop="1" thickBot="1" x14ac:dyDescent="0.35"/>
    <row r="408" ht="15.6" thickTop="1" thickBot="1" x14ac:dyDescent="0.35"/>
    <row r="409" ht="15.6" thickTop="1" thickBot="1" x14ac:dyDescent="0.35"/>
    <row r="410" ht="15.6" thickTop="1" thickBot="1" x14ac:dyDescent="0.35"/>
    <row r="411" ht="15.6" thickTop="1" thickBot="1" x14ac:dyDescent="0.35"/>
    <row r="412" ht="15.6" thickTop="1" thickBot="1" x14ac:dyDescent="0.35"/>
    <row r="413" ht="15.6" thickTop="1" thickBot="1" x14ac:dyDescent="0.35"/>
    <row r="414" ht="15.6" thickTop="1" thickBot="1" x14ac:dyDescent="0.35"/>
    <row r="415" ht="15.6" thickTop="1" thickBot="1" x14ac:dyDescent="0.35"/>
    <row r="416" ht="15.6" thickTop="1" thickBot="1" x14ac:dyDescent="0.35"/>
    <row r="417" ht="15.6" thickTop="1" thickBot="1" x14ac:dyDescent="0.35"/>
    <row r="418" ht="15.6" thickTop="1" thickBot="1" x14ac:dyDescent="0.35"/>
    <row r="419" ht="15.6" thickTop="1" thickBot="1" x14ac:dyDescent="0.35"/>
    <row r="420" ht="15.6" thickTop="1" thickBot="1" x14ac:dyDescent="0.35"/>
    <row r="421" ht="15.6" thickTop="1" thickBot="1" x14ac:dyDescent="0.35"/>
    <row r="422" ht="15.6" thickTop="1" thickBot="1" x14ac:dyDescent="0.35"/>
    <row r="423" ht="15.6" thickTop="1" thickBot="1" x14ac:dyDescent="0.35"/>
    <row r="424" ht="15.6" thickTop="1" thickBot="1" x14ac:dyDescent="0.35"/>
    <row r="425" ht="15.6" thickTop="1" thickBot="1" x14ac:dyDescent="0.35"/>
    <row r="426" ht="15.6" thickTop="1" thickBot="1" x14ac:dyDescent="0.35"/>
    <row r="427" ht="15.6" thickTop="1" thickBot="1" x14ac:dyDescent="0.35"/>
    <row r="428" ht="15.6" thickTop="1" thickBot="1" x14ac:dyDescent="0.35"/>
    <row r="429" ht="15.6" thickTop="1" thickBot="1" x14ac:dyDescent="0.35"/>
    <row r="430" ht="15.6" thickTop="1" thickBot="1" x14ac:dyDescent="0.35"/>
    <row r="431" ht="15.6" thickTop="1" thickBot="1" x14ac:dyDescent="0.35"/>
    <row r="432" ht="15.6" thickTop="1" thickBot="1" x14ac:dyDescent="0.35"/>
    <row r="433" ht="15.6" thickTop="1" thickBot="1" x14ac:dyDescent="0.35"/>
    <row r="434" ht="15.6" thickTop="1" thickBot="1" x14ac:dyDescent="0.35"/>
    <row r="435" ht="15.6" thickTop="1" thickBot="1" x14ac:dyDescent="0.35"/>
    <row r="436" ht="15.6" thickTop="1" thickBot="1" x14ac:dyDescent="0.35"/>
    <row r="437" ht="15.6" thickTop="1" thickBot="1" x14ac:dyDescent="0.35"/>
    <row r="438" ht="15.6" thickTop="1" thickBot="1" x14ac:dyDescent="0.35"/>
    <row r="439" ht="15.6" thickTop="1" thickBot="1" x14ac:dyDescent="0.35"/>
    <row r="440" ht="15.6" thickTop="1" thickBot="1" x14ac:dyDescent="0.35"/>
    <row r="441" ht="15.6" thickTop="1" thickBot="1" x14ac:dyDescent="0.35"/>
    <row r="442" ht="15.6" thickTop="1" thickBot="1" x14ac:dyDescent="0.35"/>
    <row r="443" ht="15.6" thickTop="1" thickBot="1" x14ac:dyDescent="0.35"/>
    <row r="444" ht="15.6" thickTop="1" thickBot="1" x14ac:dyDescent="0.35"/>
    <row r="445" ht="15.6" thickTop="1" thickBot="1" x14ac:dyDescent="0.35"/>
    <row r="446" ht="15.6" thickTop="1" thickBot="1" x14ac:dyDescent="0.35"/>
    <row r="447" ht="15.6" thickTop="1" thickBot="1" x14ac:dyDescent="0.35"/>
    <row r="448" ht="15.6" thickTop="1" thickBot="1" x14ac:dyDescent="0.35"/>
    <row r="449" ht="15.6" thickTop="1" thickBot="1" x14ac:dyDescent="0.35"/>
    <row r="450" ht="15.6" thickTop="1" thickBot="1" x14ac:dyDescent="0.35"/>
    <row r="451" ht="15.6" thickTop="1" thickBot="1" x14ac:dyDescent="0.35"/>
    <row r="452" ht="15.6" thickTop="1" thickBot="1" x14ac:dyDescent="0.35"/>
    <row r="453" ht="15.6" thickTop="1" thickBot="1" x14ac:dyDescent="0.35"/>
    <row r="454" ht="15.6" thickTop="1" thickBot="1" x14ac:dyDescent="0.35"/>
    <row r="455" ht="15.6" thickTop="1" thickBot="1" x14ac:dyDescent="0.35"/>
    <row r="456" ht="15.6" thickTop="1" thickBot="1" x14ac:dyDescent="0.35"/>
    <row r="457" ht="15.6" thickTop="1" thickBot="1" x14ac:dyDescent="0.35"/>
    <row r="458" ht="15.6" thickTop="1" thickBot="1" x14ac:dyDescent="0.35"/>
    <row r="459" ht="15.6" thickTop="1" thickBot="1" x14ac:dyDescent="0.35"/>
    <row r="460" ht="15.6" thickTop="1" thickBot="1" x14ac:dyDescent="0.35"/>
    <row r="461" ht="15.6" thickTop="1" thickBot="1" x14ac:dyDescent="0.35"/>
    <row r="462" ht="15.6" thickTop="1" thickBot="1" x14ac:dyDescent="0.35"/>
    <row r="463" ht="15.6" thickTop="1" thickBot="1" x14ac:dyDescent="0.35"/>
    <row r="464" ht="15.6" thickTop="1" thickBot="1" x14ac:dyDescent="0.35"/>
    <row r="465" ht="15.6" thickTop="1" thickBot="1" x14ac:dyDescent="0.35"/>
    <row r="466" ht="15.6" thickTop="1" thickBot="1" x14ac:dyDescent="0.35"/>
    <row r="467" ht="15.6" thickTop="1" thickBot="1" x14ac:dyDescent="0.35"/>
    <row r="468" ht="15" thickTop="1" x14ac:dyDescent="0.3"/>
    <row r="469" ht="15.6" thickTop="1" thickBot="1" x14ac:dyDescent="0.35"/>
    <row r="470" ht="15.6" thickTop="1" thickBot="1" x14ac:dyDescent="0.35"/>
    <row r="471" ht="15.6" thickTop="1" thickBot="1" x14ac:dyDescent="0.35"/>
    <row r="472" ht="15.6" thickTop="1" thickBot="1" x14ac:dyDescent="0.35"/>
    <row r="473" ht="15.6" thickTop="1" thickBot="1" x14ac:dyDescent="0.35"/>
    <row r="474" ht="15.6" thickTop="1" thickBot="1" x14ac:dyDescent="0.35"/>
    <row r="475" ht="15.6" thickTop="1" thickBot="1" x14ac:dyDescent="0.35"/>
    <row r="476" ht="15.6" thickTop="1" thickBot="1" x14ac:dyDescent="0.35"/>
    <row r="477" ht="15.6" thickTop="1" thickBot="1" x14ac:dyDescent="0.35"/>
    <row r="478" ht="15.6" thickTop="1" thickBot="1" x14ac:dyDescent="0.35"/>
    <row r="479" ht="15.6" thickTop="1" thickBot="1" x14ac:dyDescent="0.35"/>
    <row r="480" ht="15.6" thickTop="1" thickBot="1" x14ac:dyDescent="0.35"/>
    <row r="481" ht="15.6" thickTop="1" thickBot="1" x14ac:dyDescent="0.35"/>
    <row r="482" ht="15.6" thickTop="1" thickBot="1" x14ac:dyDescent="0.35"/>
    <row r="483" ht="15.6" thickTop="1" thickBot="1" x14ac:dyDescent="0.35"/>
    <row r="484" ht="15.6" thickTop="1" thickBot="1" x14ac:dyDescent="0.35"/>
    <row r="485" ht="15.6" thickTop="1" thickBot="1" x14ac:dyDescent="0.35"/>
    <row r="486" ht="15.6" thickTop="1" thickBot="1" x14ac:dyDescent="0.35"/>
    <row r="487" ht="15.6" thickTop="1" thickBot="1" x14ac:dyDescent="0.35"/>
    <row r="488" ht="15.6" thickTop="1" thickBot="1" x14ac:dyDescent="0.35"/>
    <row r="489" ht="15.6" thickTop="1" thickBot="1" x14ac:dyDescent="0.35"/>
    <row r="490" ht="15.6" thickTop="1" thickBot="1" x14ac:dyDescent="0.35"/>
    <row r="491" ht="15.6" thickTop="1" thickBot="1" x14ac:dyDescent="0.35"/>
    <row r="492" ht="15.6" thickTop="1" thickBot="1" x14ac:dyDescent="0.35"/>
    <row r="493" ht="15.6" thickTop="1" thickBot="1" x14ac:dyDescent="0.35"/>
    <row r="494" ht="15.6" thickTop="1" thickBot="1" x14ac:dyDescent="0.35"/>
    <row r="495" ht="15.6" thickTop="1" thickBot="1" x14ac:dyDescent="0.35"/>
    <row r="496" ht="15.6" thickTop="1" thickBot="1" x14ac:dyDescent="0.35"/>
    <row r="497" ht="15.6" thickTop="1" thickBot="1" x14ac:dyDescent="0.35"/>
    <row r="498" ht="15.6" thickTop="1" thickBot="1" x14ac:dyDescent="0.35"/>
    <row r="499" ht="15.6" thickTop="1" thickBot="1" x14ac:dyDescent="0.35"/>
    <row r="500" ht="15.6" thickTop="1" thickBot="1" x14ac:dyDescent="0.35"/>
    <row r="501" ht="15.6" thickTop="1" thickBot="1" x14ac:dyDescent="0.35"/>
    <row r="502" ht="15.6" thickTop="1" thickBot="1" x14ac:dyDescent="0.35"/>
    <row r="503" ht="15.6" thickTop="1" thickBot="1" x14ac:dyDescent="0.35"/>
    <row r="504" ht="15.6" thickTop="1" thickBot="1" x14ac:dyDescent="0.35"/>
    <row r="505" ht="15.6" thickTop="1" thickBot="1" x14ac:dyDescent="0.35"/>
    <row r="506" ht="15.6" thickTop="1" thickBot="1" x14ac:dyDescent="0.35"/>
    <row r="507" ht="15.6" thickTop="1" thickBot="1" x14ac:dyDescent="0.35"/>
    <row r="508" ht="15.6" thickTop="1" thickBot="1" x14ac:dyDescent="0.35"/>
    <row r="509" ht="15.6" thickTop="1" thickBot="1" x14ac:dyDescent="0.35"/>
    <row r="510" ht="15.6" thickTop="1" thickBot="1" x14ac:dyDescent="0.35"/>
    <row r="511" ht="15.6" thickTop="1" thickBot="1" x14ac:dyDescent="0.35"/>
    <row r="512" ht="15.6" thickTop="1" thickBot="1" x14ac:dyDescent="0.35"/>
    <row r="513" ht="15.6" thickTop="1" thickBot="1" x14ac:dyDescent="0.35"/>
    <row r="514" ht="15.6" thickTop="1" thickBot="1" x14ac:dyDescent="0.35"/>
    <row r="515" ht="15.6" thickTop="1" thickBot="1" x14ac:dyDescent="0.35"/>
    <row r="516" ht="15.6" thickTop="1" thickBot="1" x14ac:dyDescent="0.35"/>
    <row r="517" ht="15.6" thickTop="1" thickBot="1" x14ac:dyDescent="0.35"/>
    <row r="518" ht="15.6" thickTop="1" thickBot="1" x14ac:dyDescent="0.35"/>
    <row r="519" ht="15.6" thickTop="1" thickBot="1" x14ac:dyDescent="0.35"/>
    <row r="520" ht="15.6" thickTop="1" thickBot="1" x14ac:dyDescent="0.35"/>
    <row r="521" ht="15.6" thickTop="1" thickBot="1" x14ac:dyDescent="0.35"/>
    <row r="522" ht="15.6" thickTop="1" thickBot="1" x14ac:dyDescent="0.35"/>
    <row r="523" ht="15.6" thickTop="1" thickBot="1" x14ac:dyDescent="0.35"/>
    <row r="524" ht="15.6" thickTop="1" thickBot="1" x14ac:dyDescent="0.35"/>
    <row r="525" ht="15.6" thickTop="1" thickBot="1" x14ac:dyDescent="0.35"/>
    <row r="526" ht="15.6" thickTop="1" thickBot="1" x14ac:dyDescent="0.35"/>
    <row r="527" ht="15.6" thickTop="1" thickBot="1" x14ac:dyDescent="0.35"/>
    <row r="528" ht="15.6" thickTop="1" thickBot="1" x14ac:dyDescent="0.35"/>
    <row r="529" ht="15.6" thickTop="1" thickBot="1" x14ac:dyDescent="0.35"/>
    <row r="530" ht="15.6" thickTop="1" thickBot="1" x14ac:dyDescent="0.35"/>
    <row r="531" ht="15.6" thickTop="1" thickBot="1" x14ac:dyDescent="0.35"/>
    <row r="532" ht="15.6" thickTop="1" thickBot="1" x14ac:dyDescent="0.35"/>
    <row r="533" ht="15.6" thickTop="1" thickBot="1" x14ac:dyDescent="0.35"/>
    <row r="534" ht="15.6" thickTop="1" thickBot="1" x14ac:dyDescent="0.35"/>
    <row r="535" ht="15.6" thickTop="1" thickBot="1" x14ac:dyDescent="0.35"/>
    <row r="536" ht="15.6" thickTop="1" thickBot="1" x14ac:dyDescent="0.35"/>
    <row r="537" ht="15.6" thickTop="1" thickBot="1" x14ac:dyDescent="0.35"/>
    <row r="538" ht="15.6" thickTop="1" thickBot="1" x14ac:dyDescent="0.35"/>
    <row r="539" ht="15.6" thickTop="1" thickBot="1" x14ac:dyDescent="0.35"/>
    <row r="540" ht="15.6" thickTop="1" thickBot="1" x14ac:dyDescent="0.35"/>
    <row r="541" ht="15.6" thickTop="1" thickBot="1" x14ac:dyDescent="0.35"/>
    <row r="542" ht="15.6" thickTop="1" thickBot="1" x14ac:dyDescent="0.35"/>
    <row r="543" ht="15.6" thickTop="1" thickBot="1" x14ac:dyDescent="0.35"/>
    <row r="544" ht="15.6" thickTop="1" thickBot="1" x14ac:dyDescent="0.35"/>
    <row r="545" ht="15.6" thickTop="1" thickBot="1" x14ac:dyDescent="0.35"/>
    <row r="546" ht="15.6" thickTop="1" thickBot="1" x14ac:dyDescent="0.35"/>
    <row r="547" ht="15.6" thickTop="1" thickBot="1" x14ac:dyDescent="0.35"/>
    <row r="548" ht="15.6" thickTop="1" thickBot="1" x14ac:dyDescent="0.35"/>
    <row r="549" ht="15.6" thickTop="1" thickBot="1" x14ac:dyDescent="0.35"/>
    <row r="550" ht="15.6" thickTop="1" thickBot="1" x14ac:dyDescent="0.35"/>
    <row r="551" ht="15.6" thickTop="1" thickBot="1" x14ac:dyDescent="0.35"/>
    <row r="552" ht="15.6" thickTop="1" thickBot="1" x14ac:dyDescent="0.35"/>
    <row r="553" ht="15.6" thickTop="1" thickBot="1" x14ac:dyDescent="0.35"/>
    <row r="554" ht="15.6" thickTop="1" thickBot="1" x14ac:dyDescent="0.35"/>
    <row r="555" ht="15.6" thickTop="1" thickBot="1" x14ac:dyDescent="0.35"/>
    <row r="556" ht="15.6" thickTop="1" thickBot="1" x14ac:dyDescent="0.35"/>
    <row r="557" ht="15.6" thickTop="1" thickBot="1" x14ac:dyDescent="0.35"/>
    <row r="558" ht="15.6" thickTop="1" thickBot="1" x14ac:dyDescent="0.35"/>
    <row r="559" ht="15.6" thickTop="1" thickBot="1" x14ac:dyDescent="0.35"/>
    <row r="560" ht="15.6" thickTop="1" thickBot="1" x14ac:dyDescent="0.35"/>
    <row r="561" ht="15.6" thickTop="1" thickBot="1" x14ac:dyDescent="0.35"/>
    <row r="562" ht="15.6" thickTop="1" thickBot="1" x14ac:dyDescent="0.35"/>
    <row r="563" ht="15.6" thickTop="1" thickBot="1" x14ac:dyDescent="0.35"/>
    <row r="564" ht="15.6" thickTop="1" thickBot="1" x14ac:dyDescent="0.35"/>
    <row r="565" ht="15.6" thickTop="1" thickBot="1" x14ac:dyDescent="0.35"/>
    <row r="566" ht="15.6" thickTop="1" thickBot="1" x14ac:dyDescent="0.35"/>
    <row r="567" ht="15.6" thickTop="1" thickBot="1" x14ac:dyDescent="0.35"/>
    <row r="568" ht="15.6" thickTop="1" thickBot="1" x14ac:dyDescent="0.35"/>
    <row r="569" ht="15.6" thickTop="1" thickBot="1" x14ac:dyDescent="0.35"/>
    <row r="570" ht="15.6" thickTop="1" thickBot="1" x14ac:dyDescent="0.35"/>
    <row r="571" ht="15.6" thickTop="1" thickBot="1" x14ac:dyDescent="0.35"/>
    <row r="572" ht="15.6" thickTop="1" thickBot="1" x14ac:dyDescent="0.35"/>
    <row r="573" ht="15.6" thickTop="1" thickBot="1" x14ac:dyDescent="0.35"/>
    <row r="574" ht="15.6" thickTop="1" thickBot="1" x14ac:dyDescent="0.35"/>
    <row r="575" ht="15.6" thickTop="1" thickBot="1" x14ac:dyDescent="0.35"/>
    <row r="576" ht="15.6" thickTop="1" thickBot="1" x14ac:dyDescent="0.35"/>
    <row r="577" ht="15.6" thickTop="1" thickBot="1" x14ac:dyDescent="0.35"/>
    <row r="578" ht="15.6" thickTop="1" thickBot="1" x14ac:dyDescent="0.35"/>
    <row r="579" ht="15.6" thickTop="1" thickBot="1" x14ac:dyDescent="0.35"/>
    <row r="580" ht="15.6" thickTop="1" thickBot="1" x14ac:dyDescent="0.35"/>
    <row r="581" ht="15.6" thickTop="1" thickBot="1" x14ac:dyDescent="0.35"/>
    <row r="582" ht="15.6" thickTop="1" thickBot="1" x14ac:dyDescent="0.35"/>
    <row r="583" ht="15.6" thickTop="1" thickBot="1" x14ac:dyDescent="0.35"/>
    <row r="584" ht="15.6" thickTop="1" thickBot="1" x14ac:dyDescent="0.35"/>
    <row r="585" ht="15.6" thickTop="1" thickBot="1" x14ac:dyDescent="0.35"/>
    <row r="586" ht="15.6" thickTop="1" thickBot="1" x14ac:dyDescent="0.35"/>
    <row r="587" ht="15.6" thickTop="1" thickBot="1" x14ac:dyDescent="0.35"/>
    <row r="588" ht="15.6" thickTop="1" thickBot="1" x14ac:dyDescent="0.35"/>
    <row r="589" ht="15.6" thickTop="1" thickBot="1" x14ac:dyDescent="0.35"/>
    <row r="590" ht="15.6" thickTop="1" thickBot="1" x14ac:dyDescent="0.35"/>
    <row r="591" ht="15.6" thickTop="1" thickBot="1" x14ac:dyDescent="0.35"/>
    <row r="592" ht="15.6" thickTop="1" thickBot="1" x14ac:dyDescent="0.35"/>
    <row r="593" ht="15.6" thickTop="1" thickBot="1" x14ac:dyDescent="0.35"/>
    <row r="594" ht="15.6" thickTop="1" thickBot="1" x14ac:dyDescent="0.35"/>
    <row r="595" ht="15.6" thickTop="1" thickBot="1" x14ac:dyDescent="0.35"/>
    <row r="596" ht="15.6" thickTop="1" thickBot="1" x14ac:dyDescent="0.35"/>
    <row r="597" ht="15.6" thickTop="1" thickBot="1" x14ac:dyDescent="0.35"/>
    <row r="598" ht="15.6" thickTop="1" thickBot="1" x14ac:dyDescent="0.35"/>
    <row r="599" ht="15.6" thickTop="1" thickBot="1" x14ac:dyDescent="0.35"/>
    <row r="600" ht="15.6" thickTop="1" thickBot="1" x14ac:dyDescent="0.35"/>
    <row r="601" ht="15.6" thickTop="1" thickBot="1" x14ac:dyDescent="0.35"/>
    <row r="602" ht="15.6" thickTop="1" thickBot="1" x14ac:dyDescent="0.35"/>
    <row r="603" ht="15.6" thickTop="1" thickBot="1" x14ac:dyDescent="0.35"/>
    <row r="604" ht="15.6" thickTop="1" thickBot="1" x14ac:dyDescent="0.35"/>
    <row r="605" ht="15.6" thickTop="1" thickBot="1" x14ac:dyDescent="0.35"/>
    <row r="606" ht="15.6" thickTop="1" thickBot="1" x14ac:dyDescent="0.35"/>
    <row r="607" ht="15.6" thickTop="1" thickBot="1" x14ac:dyDescent="0.35"/>
    <row r="608" ht="15.6" thickTop="1" thickBot="1" x14ac:dyDescent="0.35"/>
    <row r="609" ht="15.6" thickTop="1" thickBot="1" x14ac:dyDescent="0.35"/>
    <row r="610" ht="15.6" thickTop="1" thickBot="1" x14ac:dyDescent="0.35"/>
    <row r="611" ht="15.6" thickTop="1" thickBot="1" x14ac:dyDescent="0.35"/>
    <row r="612" ht="15.6" thickTop="1" thickBot="1" x14ac:dyDescent="0.35"/>
    <row r="613" ht="15.6" thickTop="1" thickBot="1" x14ac:dyDescent="0.35"/>
    <row r="614" ht="15.6" thickTop="1" thickBot="1" x14ac:dyDescent="0.35"/>
    <row r="615" ht="15.6" thickTop="1" thickBot="1" x14ac:dyDescent="0.35"/>
    <row r="616" ht="15.6" thickTop="1" thickBot="1" x14ac:dyDescent="0.35"/>
    <row r="617" ht="15.6" thickTop="1" thickBot="1" x14ac:dyDescent="0.35"/>
    <row r="618" ht="15.6" thickTop="1" thickBot="1" x14ac:dyDescent="0.35"/>
    <row r="619" ht="15.6" thickTop="1" thickBot="1" x14ac:dyDescent="0.35"/>
    <row r="620" ht="15.6" thickTop="1" thickBot="1" x14ac:dyDescent="0.35"/>
    <row r="621" ht="15.6" thickTop="1" thickBot="1" x14ac:dyDescent="0.35"/>
    <row r="622" ht="15.6" thickTop="1" thickBot="1" x14ac:dyDescent="0.35"/>
    <row r="623" ht="15.6" thickTop="1" thickBot="1" x14ac:dyDescent="0.35"/>
    <row r="624" ht="15.6" thickTop="1" thickBot="1" x14ac:dyDescent="0.35"/>
    <row r="625" ht="15.6" thickTop="1" thickBot="1" x14ac:dyDescent="0.35"/>
    <row r="626" ht="15.6" thickTop="1" thickBot="1" x14ac:dyDescent="0.35"/>
    <row r="627" ht="15.6" thickTop="1" thickBot="1" x14ac:dyDescent="0.35"/>
    <row r="628" ht="15.6" thickTop="1" thickBot="1" x14ac:dyDescent="0.35"/>
    <row r="629" ht="15.6" thickTop="1" thickBot="1" x14ac:dyDescent="0.35"/>
    <row r="630" ht="15.6" thickTop="1" thickBot="1" x14ac:dyDescent="0.35"/>
    <row r="631" ht="15.6" thickTop="1" thickBot="1" x14ac:dyDescent="0.35"/>
    <row r="632" ht="15.6" thickTop="1" thickBot="1" x14ac:dyDescent="0.35"/>
    <row r="633" ht="15.6" thickTop="1" thickBot="1" x14ac:dyDescent="0.35"/>
    <row r="634" ht="15.6" thickTop="1" thickBot="1" x14ac:dyDescent="0.35"/>
    <row r="635" ht="15.6" thickTop="1" thickBot="1" x14ac:dyDescent="0.35"/>
    <row r="636" ht="15.6" thickTop="1" thickBot="1" x14ac:dyDescent="0.35"/>
    <row r="637" ht="15.6" thickTop="1" thickBot="1" x14ac:dyDescent="0.35"/>
    <row r="638" ht="15.6" thickTop="1" thickBot="1" x14ac:dyDescent="0.35"/>
    <row r="639" ht="15.6" thickTop="1" thickBot="1" x14ac:dyDescent="0.35"/>
    <row r="640" ht="15.6" thickTop="1" thickBot="1" x14ac:dyDescent="0.35"/>
    <row r="641" ht="15.6" thickTop="1" thickBot="1" x14ac:dyDescent="0.35"/>
    <row r="642" ht="15.6" thickTop="1" thickBot="1" x14ac:dyDescent="0.35"/>
    <row r="643" ht="15.6" thickTop="1" thickBot="1" x14ac:dyDescent="0.35"/>
    <row r="644" ht="15.6" thickTop="1" thickBot="1" x14ac:dyDescent="0.35"/>
    <row r="645" ht="15.6" thickTop="1" thickBot="1" x14ac:dyDescent="0.35"/>
    <row r="646" ht="15.6" thickTop="1" thickBot="1" x14ac:dyDescent="0.35"/>
    <row r="647" ht="15.6" thickTop="1" thickBot="1" x14ac:dyDescent="0.35"/>
    <row r="648" ht="15.6" thickTop="1" thickBot="1" x14ac:dyDescent="0.35"/>
    <row r="649" ht="15.6" thickTop="1" thickBot="1" x14ac:dyDescent="0.35"/>
    <row r="650" ht="15.6" thickTop="1" thickBot="1" x14ac:dyDescent="0.35"/>
    <row r="651" ht="15.6" thickTop="1" thickBot="1" x14ac:dyDescent="0.35"/>
    <row r="652" ht="15.6" thickTop="1" thickBot="1" x14ac:dyDescent="0.35"/>
    <row r="653" ht="15.6" thickTop="1" thickBot="1" x14ac:dyDescent="0.35"/>
    <row r="654" ht="15.6" thickTop="1" thickBot="1" x14ac:dyDescent="0.35"/>
    <row r="655" ht="15.6" thickTop="1" thickBot="1" x14ac:dyDescent="0.35"/>
    <row r="656" ht="15.6" thickTop="1" thickBot="1" x14ac:dyDescent="0.35"/>
    <row r="657" ht="15.6" thickTop="1" thickBot="1" x14ac:dyDescent="0.35"/>
    <row r="658" ht="15.6" thickTop="1" thickBot="1" x14ac:dyDescent="0.35"/>
    <row r="659" ht="15.6" thickTop="1" thickBot="1" x14ac:dyDescent="0.35"/>
    <row r="660" ht="15.6" thickTop="1" thickBot="1" x14ac:dyDescent="0.35"/>
    <row r="661" ht="15.6" thickTop="1" thickBot="1" x14ac:dyDescent="0.35"/>
    <row r="662" ht="15.6" thickTop="1" thickBot="1" x14ac:dyDescent="0.35"/>
    <row r="663" ht="15.6" thickTop="1" thickBot="1" x14ac:dyDescent="0.35"/>
    <row r="664" ht="15.6" thickTop="1" thickBot="1" x14ac:dyDescent="0.35"/>
    <row r="665" ht="15.6" thickTop="1" thickBot="1" x14ac:dyDescent="0.35"/>
    <row r="666" ht="15.6" thickTop="1" thickBot="1" x14ac:dyDescent="0.35"/>
    <row r="667" ht="15.6" thickTop="1" thickBot="1" x14ac:dyDescent="0.35"/>
    <row r="668" ht="15.6" thickTop="1" thickBot="1" x14ac:dyDescent="0.35"/>
    <row r="669" ht="15.6" thickTop="1" thickBot="1" x14ac:dyDescent="0.35"/>
    <row r="670" ht="15.6" thickTop="1" thickBot="1" x14ac:dyDescent="0.35"/>
    <row r="671" ht="15.6" thickTop="1" thickBot="1" x14ac:dyDescent="0.35"/>
    <row r="672" ht="15.6" thickTop="1" thickBot="1" x14ac:dyDescent="0.35"/>
    <row r="673" ht="15.6" thickTop="1" thickBot="1" x14ac:dyDescent="0.35"/>
    <row r="674" ht="15.6" thickTop="1" thickBot="1" x14ac:dyDescent="0.35"/>
    <row r="675" ht="15.6" thickTop="1" thickBot="1" x14ac:dyDescent="0.35"/>
    <row r="676" ht="15.6" thickTop="1" thickBot="1" x14ac:dyDescent="0.35"/>
    <row r="677" ht="15.6" thickTop="1" thickBot="1" x14ac:dyDescent="0.35"/>
    <row r="678" ht="15.6" thickTop="1" thickBot="1" x14ac:dyDescent="0.35"/>
    <row r="679" ht="15.6" thickTop="1" thickBot="1" x14ac:dyDescent="0.35"/>
    <row r="680" ht="15.6" thickTop="1" thickBot="1" x14ac:dyDescent="0.35"/>
    <row r="681" ht="15.6" thickTop="1" thickBot="1" x14ac:dyDescent="0.35"/>
    <row r="682" ht="15.6" thickTop="1" thickBot="1" x14ac:dyDescent="0.35"/>
    <row r="683" ht="15.6" thickTop="1" thickBot="1" x14ac:dyDescent="0.35"/>
    <row r="684" ht="15.6" thickTop="1" thickBot="1" x14ac:dyDescent="0.35"/>
    <row r="685" ht="15.6" thickTop="1" thickBot="1" x14ac:dyDescent="0.35"/>
    <row r="686" ht="15.6" thickTop="1" thickBot="1" x14ac:dyDescent="0.35"/>
    <row r="687" ht="15.6" thickTop="1" thickBot="1" x14ac:dyDescent="0.35"/>
    <row r="688" ht="15.6" thickTop="1" thickBot="1" x14ac:dyDescent="0.35"/>
    <row r="689" ht="15.6" thickTop="1" thickBot="1" x14ac:dyDescent="0.35"/>
    <row r="690" ht="15.6" thickTop="1" thickBot="1" x14ac:dyDescent="0.35"/>
    <row r="691" ht="15.6" thickTop="1" thickBot="1" x14ac:dyDescent="0.35"/>
    <row r="692" ht="15.6" thickTop="1" thickBot="1" x14ac:dyDescent="0.35"/>
    <row r="693" ht="15.6" thickTop="1" thickBot="1" x14ac:dyDescent="0.35"/>
    <row r="694" ht="15.6" thickTop="1" thickBot="1" x14ac:dyDescent="0.35"/>
    <row r="695" ht="15.6" thickTop="1" thickBot="1" x14ac:dyDescent="0.35"/>
    <row r="696" ht="15.6" thickTop="1" thickBot="1" x14ac:dyDescent="0.35"/>
    <row r="697" ht="15.6" thickTop="1" thickBot="1" x14ac:dyDescent="0.35"/>
    <row r="698" ht="15.6" thickTop="1" thickBot="1" x14ac:dyDescent="0.35"/>
    <row r="699" ht="15.6" thickTop="1" thickBot="1" x14ac:dyDescent="0.35"/>
    <row r="700" ht="15.6" thickTop="1" thickBot="1" x14ac:dyDescent="0.35"/>
    <row r="701" ht="15.6" thickTop="1" thickBot="1" x14ac:dyDescent="0.35"/>
    <row r="702" ht="15.6" thickTop="1" thickBot="1" x14ac:dyDescent="0.35"/>
    <row r="703" ht="15.6" thickTop="1" thickBot="1" x14ac:dyDescent="0.35"/>
    <row r="704" ht="15.6" thickTop="1" thickBot="1" x14ac:dyDescent="0.35"/>
    <row r="705" ht="15.6" thickTop="1" thickBot="1" x14ac:dyDescent="0.35"/>
    <row r="706" ht="15.6" thickTop="1" thickBot="1" x14ac:dyDescent="0.35"/>
    <row r="707" ht="15.6" thickTop="1" thickBot="1" x14ac:dyDescent="0.35"/>
    <row r="708" ht="15.6" thickTop="1" thickBot="1" x14ac:dyDescent="0.35"/>
    <row r="709" ht="15.6" thickTop="1" thickBot="1" x14ac:dyDescent="0.35"/>
    <row r="710" ht="15.6" thickTop="1" thickBot="1" x14ac:dyDescent="0.35"/>
    <row r="711" ht="15.6" thickTop="1" thickBot="1" x14ac:dyDescent="0.35"/>
    <row r="712" ht="15.6" thickTop="1" thickBot="1" x14ac:dyDescent="0.35"/>
    <row r="713" ht="15.6" thickTop="1" thickBot="1" x14ac:dyDescent="0.35"/>
    <row r="714" ht="15.6" thickTop="1" thickBot="1" x14ac:dyDescent="0.35"/>
    <row r="715" ht="15" thickTop="1" x14ac:dyDescent="0.3"/>
  </sheetData>
  <mergeCells count="4">
    <mergeCell ref="A2:B2"/>
    <mergeCell ref="K2:L2"/>
    <mergeCell ref="Z2:AA2"/>
    <mergeCell ref="AC24:AD24"/>
  </mergeCell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8"/>
  <sheetViews>
    <sheetView zoomScale="85" zoomScaleNormal="85" workbookViewId="0">
      <selection activeCell="M17" sqref="M17"/>
    </sheetView>
  </sheetViews>
  <sheetFormatPr defaultRowHeight="14.4" x14ac:dyDescent="0.3"/>
  <sheetData>
    <row r="2" spans="2:12" ht="18" x14ac:dyDescent="0.3">
      <c r="B2" s="54" t="s">
        <v>438</v>
      </c>
      <c r="C2" s="55"/>
      <c r="D2" s="55"/>
      <c r="E2" s="55"/>
      <c r="F2" s="55"/>
      <c r="G2" s="55"/>
      <c r="H2" s="55"/>
      <c r="I2" s="55"/>
      <c r="J2" s="56"/>
    </row>
    <row r="3" spans="2:12" x14ac:dyDescent="0.3">
      <c r="B3" s="48" t="s">
        <v>439</v>
      </c>
      <c r="C3" s="49"/>
      <c r="D3" s="49"/>
      <c r="E3" s="49"/>
      <c r="F3" s="49"/>
      <c r="G3" s="49"/>
      <c r="H3" s="49"/>
      <c r="I3" s="49"/>
      <c r="J3" s="50"/>
    </row>
    <row r="4" spans="2:12" x14ac:dyDescent="0.3">
      <c r="B4" s="51" t="s">
        <v>440</v>
      </c>
      <c r="C4" s="52"/>
      <c r="D4" s="52"/>
      <c r="E4" s="52"/>
      <c r="F4" s="52"/>
      <c r="G4" s="52"/>
      <c r="H4" s="52"/>
      <c r="I4" s="52"/>
      <c r="J4" s="53"/>
    </row>
    <row r="5" spans="2:12" x14ac:dyDescent="0.3">
      <c r="B5" s="48" t="s">
        <v>441</v>
      </c>
      <c r="C5" s="49"/>
      <c r="D5" s="49"/>
      <c r="E5" s="49"/>
      <c r="F5" s="49"/>
      <c r="G5" s="49"/>
      <c r="H5" s="49"/>
      <c r="I5" s="49"/>
      <c r="J5" s="50"/>
    </row>
    <row r="6" spans="2:12" x14ac:dyDescent="0.3">
      <c r="B6" s="51" t="s">
        <v>457</v>
      </c>
      <c r="C6" s="52"/>
      <c r="D6" s="52"/>
      <c r="E6" s="52"/>
      <c r="F6" s="52"/>
      <c r="G6" s="52"/>
      <c r="H6" s="52"/>
      <c r="I6" s="52"/>
      <c r="J6" s="53"/>
    </row>
    <row r="7" spans="2:12" x14ac:dyDescent="0.3">
      <c r="B7" s="48" t="s">
        <v>442</v>
      </c>
      <c r="C7" s="49"/>
      <c r="D7" s="49"/>
      <c r="E7" s="49"/>
      <c r="F7" s="49"/>
      <c r="G7" s="49"/>
      <c r="H7" s="49"/>
      <c r="I7" s="49"/>
      <c r="J7" s="50"/>
    </row>
    <row r="8" spans="2:12" x14ac:dyDescent="0.3">
      <c r="B8" s="51" t="s">
        <v>443</v>
      </c>
      <c r="C8" s="52"/>
      <c r="D8" s="52"/>
      <c r="E8" s="52"/>
      <c r="F8" s="52"/>
      <c r="G8" s="52"/>
      <c r="H8" s="52"/>
      <c r="I8" s="52"/>
      <c r="J8" s="53"/>
    </row>
    <row r="9" spans="2:12" ht="18" x14ac:dyDescent="0.3">
      <c r="B9" s="54" t="s">
        <v>444</v>
      </c>
      <c r="C9" s="55"/>
      <c r="D9" s="55"/>
      <c r="E9" s="55"/>
      <c r="F9" s="55"/>
      <c r="G9" s="55"/>
      <c r="H9" s="55"/>
      <c r="I9" s="55"/>
      <c r="J9" s="56"/>
    </row>
    <row r="10" spans="2:12" x14ac:dyDescent="0.3">
      <c r="B10" s="45" t="s">
        <v>445</v>
      </c>
      <c r="C10" s="46"/>
      <c r="D10" s="46"/>
      <c r="E10" s="46"/>
      <c r="F10" s="46"/>
      <c r="G10" s="46"/>
      <c r="H10" s="46"/>
      <c r="I10" s="46"/>
      <c r="J10" s="47"/>
      <c r="L10" s="5"/>
    </row>
    <row r="11" spans="2:12" x14ac:dyDescent="0.3">
      <c r="B11" s="45" t="s">
        <v>446</v>
      </c>
      <c r="C11" s="46"/>
      <c r="D11" s="46"/>
      <c r="E11" s="46"/>
      <c r="F11" s="46"/>
      <c r="G11" s="46"/>
      <c r="H11" s="46"/>
      <c r="I11" s="46"/>
      <c r="J11" s="47"/>
    </row>
    <row r="12" spans="2:12" x14ac:dyDescent="0.3">
      <c r="B12" s="45" t="s">
        <v>447</v>
      </c>
      <c r="C12" s="46"/>
      <c r="D12" s="46"/>
      <c r="E12" s="46"/>
      <c r="F12" s="46"/>
      <c r="G12" s="46"/>
      <c r="H12" s="46"/>
      <c r="I12" s="46"/>
      <c r="J12" s="47"/>
    </row>
    <row r="13" spans="2:12" x14ac:dyDescent="0.3">
      <c r="B13" s="51" t="s">
        <v>448</v>
      </c>
      <c r="C13" s="52"/>
      <c r="D13" s="52"/>
      <c r="E13" s="52"/>
      <c r="F13" s="52"/>
      <c r="G13" s="52"/>
      <c r="H13" s="52"/>
      <c r="I13" s="52"/>
      <c r="J13" s="53"/>
    </row>
    <row r="14" spans="2:12" ht="18" x14ac:dyDescent="0.3">
      <c r="B14" s="54" t="s">
        <v>449</v>
      </c>
      <c r="C14" s="55"/>
      <c r="D14" s="55"/>
      <c r="E14" s="55"/>
      <c r="F14" s="55"/>
      <c r="G14" s="55"/>
      <c r="H14" s="55"/>
      <c r="I14" s="55"/>
      <c r="J14" s="56"/>
    </row>
    <row r="15" spans="2:12" x14ac:dyDescent="0.3">
      <c r="B15" s="39" t="s">
        <v>450</v>
      </c>
      <c r="C15" s="40"/>
      <c r="D15" s="40"/>
      <c r="E15" s="40"/>
      <c r="F15" s="40"/>
      <c r="G15" s="40"/>
      <c r="H15" s="40"/>
      <c r="I15" s="40"/>
      <c r="J15" s="41"/>
    </row>
    <row r="16" spans="2:12" ht="15" customHeight="1" x14ac:dyDescent="0.3">
      <c r="B16" s="42"/>
      <c r="C16" s="43"/>
      <c r="D16" s="43"/>
      <c r="E16" s="43"/>
      <c r="F16" s="43"/>
      <c r="G16" s="43"/>
      <c r="H16" s="43"/>
      <c r="I16" s="43"/>
      <c r="J16" s="44"/>
    </row>
    <row r="17" spans="2:10" ht="15" customHeight="1" x14ac:dyDescent="0.3">
      <c r="B17" s="39" t="s">
        <v>451</v>
      </c>
      <c r="C17" s="40"/>
      <c r="D17" s="40"/>
      <c r="E17" s="40"/>
      <c r="F17" s="40"/>
      <c r="G17" s="40"/>
      <c r="H17" s="40"/>
      <c r="I17" s="40"/>
      <c r="J17" s="41"/>
    </row>
    <row r="18" spans="2:10" x14ac:dyDescent="0.3">
      <c r="B18" s="42"/>
      <c r="C18" s="43"/>
      <c r="D18" s="43"/>
      <c r="E18" s="43"/>
      <c r="F18" s="43"/>
      <c r="G18" s="43"/>
      <c r="H18" s="43"/>
      <c r="I18" s="43"/>
      <c r="J18" s="44"/>
    </row>
    <row r="19" spans="2:10" x14ac:dyDescent="0.3">
      <c r="B19" s="39" t="s">
        <v>452</v>
      </c>
      <c r="C19" s="40"/>
      <c r="D19" s="40"/>
      <c r="E19" s="40"/>
      <c r="F19" s="40"/>
      <c r="G19" s="40"/>
      <c r="H19" s="40"/>
      <c r="I19" s="40"/>
      <c r="J19" s="41"/>
    </row>
    <row r="20" spans="2:10" x14ac:dyDescent="0.3">
      <c r="B20" s="42"/>
      <c r="C20" s="43"/>
      <c r="D20" s="43"/>
      <c r="E20" s="43"/>
      <c r="F20" s="43"/>
      <c r="G20" s="43"/>
      <c r="H20" s="43"/>
      <c r="I20" s="43"/>
      <c r="J20" s="44"/>
    </row>
    <row r="21" spans="2:10" x14ac:dyDescent="0.3">
      <c r="B21" s="39" t="s">
        <v>453</v>
      </c>
      <c r="C21" s="40"/>
      <c r="D21" s="40"/>
      <c r="E21" s="40"/>
      <c r="F21" s="40"/>
      <c r="G21" s="40"/>
      <c r="H21" s="40"/>
      <c r="I21" s="40"/>
      <c r="J21" s="41"/>
    </row>
    <row r="22" spans="2:10" x14ac:dyDescent="0.3">
      <c r="B22" s="42"/>
      <c r="C22" s="43"/>
      <c r="D22" s="43"/>
      <c r="E22" s="43"/>
      <c r="F22" s="43"/>
      <c r="G22" s="43"/>
      <c r="H22" s="43"/>
      <c r="I22" s="43"/>
      <c r="J22" s="44"/>
    </row>
    <row r="23" spans="2:10" x14ac:dyDescent="0.3">
      <c r="B23" s="39" t="s">
        <v>454</v>
      </c>
      <c r="C23" s="40"/>
      <c r="D23" s="40"/>
      <c r="E23" s="40"/>
      <c r="F23" s="40"/>
      <c r="G23" s="40"/>
      <c r="H23" s="40"/>
      <c r="I23" s="40"/>
      <c r="J23" s="41"/>
    </row>
    <row r="24" spans="2:10" x14ac:dyDescent="0.3">
      <c r="B24" s="42"/>
      <c r="C24" s="43"/>
      <c r="D24" s="43"/>
      <c r="E24" s="43"/>
      <c r="F24" s="43"/>
      <c r="G24" s="43"/>
      <c r="H24" s="43"/>
      <c r="I24" s="43"/>
      <c r="J24" s="44"/>
    </row>
    <row r="25" spans="2:10" x14ac:dyDescent="0.3">
      <c r="B25" s="39" t="s">
        <v>455</v>
      </c>
      <c r="C25" s="40"/>
      <c r="D25" s="40"/>
      <c r="E25" s="40"/>
      <c r="F25" s="40"/>
      <c r="G25" s="40"/>
      <c r="H25" s="40"/>
      <c r="I25" s="40"/>
      <c r="J25" s="41"/>
    </row>
    <row r="26" spans="2:10" x14ac:dyDescent="0.3">
      <c r="B26" s="42"/>
      <c r="C26" s="43"/>
      <c r="D26" s="43"/>
      <c r="E26" s="43"/>
      <c r="F26" s="43"/>
      <c r="G26" s="43"/>
      <c r="H26" s="43"/>
      <c r="I26" s="43"/>
      <c r="J26" s="44"/>
    </row>
    <row r="27" spans="2:10" x14ac:dyDescent="0.3">
      <c r="B27" s="39" t="s">
        <v>456</v>
      </c>
      <c r="C27" s="40"/>
      <c r="D27" s="40"/>
      <c r="E27" s="40"/>
      <c r="F27" s="40"/>
      <c r="G27" s="40"/>
      <c r="H27" s="40"/>
      <c r="I27" s="40"/>
      <c r="J27" s="41"/>
    </row>
    <row r="28" spans="2:10" x14ac:dyDescent="0.3">
      <c r="B28" s="42"/>
      <c r="C28" s="43"/>
      <c r="D28" s="43"/>
      <c r="E28" s="43"/>
      <c r="F28" s="43"/>
      <c r="G28" s="43"/>
      <c r="H28" s="43"/>
      <c r="I28" s="43"/>
      <c r="J28" s="44"/>
    </row>
  </sheetData>
  <mergeCells count="20">
    <mergeCell ref="B2:J2"/>
    <mergeCell ref="B9:J9"/>
    <mergeCell ref="B14:J14"/>
    <mergeCell ref="B13:J13"/>
    <mergeCell ref="B12:J12"/>
    <mergeCell ref="B17:J18"/>
    <mergeCell ref="B15:J16"/>
    <mergeCell ref="B10:J10"/>
    <mergeCell ref="B11:J11"/>
    <mergeCell ref="B3:J3"/>
    <mergeCell ref="B4:J4"/>
    <mergeCell ref="B5:J5"/>
    <mergeCell ref="B6:J6"/>
    <mergeCell ref="B7:J7"/>
    <mergeCell ref="B8:J8"/>
    <mergeCell ref="B27:J28"/>
    <mergeCell ref="B25:J26"/>
    <mergeCell ref="B23:J24"/>
    <mergeCell ref="B21:J22"/>
    <mergeCell ref="B19:J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zoomScale="33" zoomScaleNormal="30" workbookViewId="0">
      <selection activeCell="AZ23" sqref="AZ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B804CC-5E7B-48E9-AB99-C5C724C7DD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Emission Data</vt:lpstr>
      <vt:lpstr>Operational Data </vt:lpstr>
      <vt:lpstr>Emission Data Cleaned</vt:lpstr>
      <vt:lpstr>Supplier Data</vt:lpstr>
      <vt:lpstr>Operational Data Cleaned</vt:lpstr>
      <vt:lpstr>Supplier data Cleaned</vt:lpstr>
      <vt:lpstr>Regulatory Benchmarks</vt:lpstr>
      <vt:lpstr>Emission &amp; operation Data</vt:lpstr>
      <vt:lpstr>Pivot Tables</vt:lpstr>
      <vt:lpstr>Pivot Table (supplier Data)</vt:lpstr>
      <vt:lpstr>README</vt:lpstr>
      <vt:lpstr>Dashboard</vt:lpstr>
      <vt:lpstr>Emission_Table_Cleaned</vt:lpstr>
      <vt:lpstr>Operational_Table_Cleaned</vt:lpstr>
      <vt:lpstr>Operational_Table_merger</vt:lpstr>
      <vt:lpstr>Operational_Table1</vt:lpstr>
      <vt:lpstr>Supplier_Table_Cleaned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TRIVEDI</dc:creator>
  <cp:lastModifiedBy>HP</cp:lastModifiedBy>
  <dcterms:created xsi:type="dcterms:W3CDTF">2025-12-04T05:56:09Z</dcterms:created>
  <dcterms:modified xsi:type="dcterms:W3CDTF">2025-12-04T18:43:50Z</dcterms:modified>
</cp:coreProperties>
</file>