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kshat\prj_NPBS\sql\"/>
    </mc:Choice>
  </mc:AlternateContent>
  <bookViews>
    <workbookView xWindow="0" yWindow="0" windowWidth="20490" windowHeight="7755" activeTab="1"/>
  </bookViews>
  <sheets>
    <sheet name="d1_cdt_employees" sheetId="1" r:id="rId1"/>
    <sheet name="d1_cdt_empdocs" sheetId="3" r:id="rId2"/>
    <sheet name="Sheet1" sheetId="5" r:id="rId3"/>
    <sheet name="d1_cdt_emp_dl" sheetId="4" r:id="rId4"/>
    <sheet name="scrap" sheetId="2" r:id="rId5"/>
    <sheet name="master series"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 i="3" l="1"/>
  <c r="J12" i="3"/>
  <c r="J18" i="1"/>
  <c r="J16" i="1"/>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 i="2"/>
  <c r="J12" i="1"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3" i="2"/>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4" i="1"/>
  <c r="C26" i="1" l="1"/>
  <c r="D26" i="1"/>
  <c r="E26" i="1"/>
  <c r="F26" i="1" s="1"/>
  <c r="G26" i="1" l="1"/>
  <c r="C24" i="1"/>
  <c r="D24" i="1"/>
  <c r="E24" i="1"/>
  <c r="G24" i="1" s="1"/>
  <c r="F24" i="1" l="1"/>
  <c r="C2" i="3"/>
  <c r="G3" i="3"/>
  <c r="G4" i="3"/>
  <c r="G5" i="3"/>
  <c r="G6" i="3"/>
  <c r="G7" i="3"/>
  <c r="G8" i="3"/>
  <c r="G9" i="3"/>
  <c r="G10" i="3"/>
  <c r="G11" i="3"/>
  <c r="G12" i="3"/>
  <c r="G13" i="3"/>
  <c r="G2" i="3"/>
  <c r="L4" i="3"/>
  <c r="L3" i="3"/>
  <c r="J4" i="3"/>
  <c r="L1" i="3"/>
  <c r="J1" i="3"/>
  <c r="C5" i="3"/>
  <c r="C9" i="3"/>
  <c r="C4" i="3"/>
  <c r="C6" i="3"/>
  <c r="C7" i="3"/>
  <c r="C8" i="3"/>
  <c r="C13" i="3"/>
  <c r="C12" i="3"/>
  <c r="C11" i="3"/>
  <c r="C10" i="3"/>
  <c r="C2" i="1"/>
  <c r="J8" i="3" l="1"/>
  <c r="L6" i="3"/>
  <c r="G32" i="1"/>
  <c r="G33" i="1"/>
  <c r="G34" i="1"/>
  <c r="G35" i="1"/>
  <c r="F32" i="1"/>
  <c r="F33" i="1"/>
  <c r="F34" i="1"/>
  <c r="F35" i="1"/>
  <c r="C31" i="1"/>
  <c r="C30" i="1"/>
  <c r="C34" i="1"/>
  <c r="C32" i="1"/>
  <c r="L4" i="1"/>
  <c r="L3" i="1"/>
  <c r="D31" i="1"/>
  <c r="E31" i="1"/>
  <c r="F31" i="1" s="1"/>
  <c r="G31" i="1" l="1"/>
  <c r="C15" i="1"/>
  <c r="D15" i="1"/>
  <c r="E15" i="1"/>
  <c r="F15" i="1" s="1"/>
  <c r="G15" i="1" l="1"/>
  <c r="C3" i="1" l="1"/>
  <c r="E4" i="1"/>
  <c r="F4" i="1" s="1"/>
  <c r="E5" i="1"/>
  <c r="F5" i="1" s="1"/>
  <c r="E6" i="1"/>
  <c r="F6" i="1" s="1"/>
  <c r="E7" i="1"/>
  <c r="F7" i="1" s="1"/>
  <c r="E8" i="1"/>
  <c r="F8" i="1" s="1"/>
  <c r="E9" i="1"/>
  <c r="F9" i="1" s="1"/>
  <c r="E10" i="1"/>
  <c r="F10" i="1" s="1"/>
  <c r="E11" i="1"/>
  <c r="F11" i="1" s="1"/>
  <c r="E12" i="1"/>
  <c r="F12" i="1" s="1"/>
  <c r="E13" i="1"/>
  <c r="F13" i="1" s="1"/>
  <c r="E14" i="1"/>
  <c r="F14" i="1" s="1"/>
  <c r="E16" i="1"/>
  <c r="F16" i="1" s="1"/>
  <c r="E17" i="1"/>
  <c r="F17" i="1" s="1"/>
  <c r="E18" i="1"/>
  <c r="F18" i="1" s="1"/>
  <c r="E19" i="1"/>
  <c r="F19" i="1" s="1"/>
  <c r="E20" i="1"/>
  <c r="F20" i="1" s="1"/>
  <c r="E21" i="1"/>
  <c r="F21" i="1" s="1"/>
  <c r="E22" i="1"/>
  <c r="F22" i="1" s="1"/>
  <c r="E23" i="1"/>
  <c r="F23" i="1" s="1"/>
  <c r="E25" i="1"/>
  <c r="F25" i="1" s="1"/>
  <c r="E27" i="1"/>
  <c r="F27" i="1" s="1"/>
  <c r="E28" i="1"/>
  <c r="F28" i="1" s="1"/>
  <c r="E29" i="1"/>
  <c r="F29" i="1" s="1"/>
  <c r="E30" i="1"/>
  <c r="F30" i="1" s="1"/>
  <c r="G4" i="1"/>
  <c r="G5" i="1"/>
  <c r="G6" i="1"/>
  <c r="G7" i="1"/>
  <c r="G8" i="1"/>
  <c r="G9" i="1"/>
  <c r="G10" i="1"/>
  <c r="G11" i="1"/>
  <c r="G12" i="1"/>
  <c r="G13" i="1"/>
  <c r="G14" i="1"/>
  <c r="G16" i="1"/>
  <c r="G17" i="1"/>
  <c r="G18" i="1"/>
  <c r="G19" i="1"/>
  <c r="G20" i="1"/>
  <c r="G21" i="1"/>
  <c r="G22" i="1"/>
  <c r="G23" i="1"/>
  <c r="G25" i="1"/>
  <c r="G27" i="1"/>
  <c r="G28" i="1"/>
  <c r="G29" i="1"/>
  <c r="G30" i="1"/>
  <c r="F3" i="1"/>
  <c r="E3" i="1"/>
  <c r="G3" i="1" s="1"/>
  <c r="C10" i="1"/>
  <c r="D10" i="1"/>
  <c r="D4" i="1"/>
  <c r="D5" i="1"/>
  <c r="D6" i="1"/>
  <c r="D7" i="1"/>
  <c r="D8" i="1"/>
  <c r="D9" i="1"/>
  <c r="D11" i="1"/>
  <c r="D12" i="1"/>
  <c r="D13" i="1"/>
  <c r="D14" i="1"/>
  <c r="D16" i="1"/>
  <c r="D17" i="1"/>
  <c r="D18" i="1"/>
  <c r="D19" i="1"/>
  <c r="D20" i="1"/>
  <c r="D21" i="1"/>
  <c r="D22" i="1"/>
  <c r="D23" i="1"/>
  <c r="D25" i="1"/>
  <c r="D27" i="1"/>
  <c r="D28" i="1"/>
  <c r="D29" i="1"/>
  <c r="D30" i="1"/>
  <c r="D3" i="1"/>
  <c r="D4" i="2" l="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J4" i="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 i="2"/>
  <c r="F3" i="2"/>
  <c r="D3" i="2"/>
  <c r="C25" i="1"/>
  <c r="J8" i="1" s="1"/>
  <c r="C7" i="1"/>
  <c r="C3" i="3"/>
  <c r="C16" i="1"/>
  <c r="L1" i="1" l="1"/>
  <c r="J1" i="1"/>
  <c r="C18" i="1"/>
  <c r="C22" i="1"/>
  <c r="C21" i="1"/>
  <c r="C35" i="1"/>
  <c r="C33" i="1"/>
  <c r="C12" i="1"/>
  <c r="C8" i="1"/>
  <c r="C5" i="1"/>
  <c r="C6" i="1"/>
  <c r="C9" i="1"/>
  <c r="C11" i="1"/>
  <c r="C13" i="1"/>
  <c r="C14" i="1"/>
  <c r="C17" i="1"/>
  <c r="C19" i="1"/>
  <c r="C20" i="1"/>
  <c r="C23" i="1"/>
  <c r="C27" i="1"/>
  <c r="C28" i="1"/>
  <c r="C29" i="1"/>
  <c r="C4" i="1"/>
  <c r="L6" i="1" l="1"/>
</calcChain>
</file>

<file path=xl/sharedStrings.xml><?xml version="1.0" encoding="utf-8"?>
<sst xmlns="http://schemas.openxmlformats.org/spreadsheetml/2006/main" count="510" uniqueCount="252">
  <si>
    <t>firstname</t>
  </si>
  <si>
    <t>lastname</t>
  </si>
  <si>
    <t>petname</t>
  </si>
  <si>
    <t>gender</t>
  </si>
  <si>
    <t>emptype</t>
  </si>
  <si>
    <t>pincode</t>
  </si>
  <si>
    <t>homephone</t>
  </si>
  <si>
    <t>mobile</t>
  </si>
  <si>
    <t>aadhaarno</t>
  </si>
  <si>
    <t>addressproof</t>
  </si>
  <si>
    <t>experience</t>
  </si>
  <si>
    <t>attributes</t>
  </si>
  <si>
    <t>otherdetails</t>
  </si>
  <si>
    <t>emp_id</t>
  </si>
  <si>
    <t>create_id</t>
  </si>
  <si>
    <t>create_date</t>
  </si>
  <si>
    <t>update_id</t>
  </si>
  <si>
    <t>update_date</t>
  </si>
  <si>
    <t>d1_cdt_employees</t>
  </si>
  <si>
    <t>doc_img</t>
  </si>
  <si>
    <t>empdoc_id</t>
  </si>
  <si>
    <t>doctype_id</t>
  </si>
  <si>
    <t>education</t>
  </si>
  <si>
    <t>dob</t>
  </si>
  <si>
    <t>dl_rto</t>
  </si>
  <si>
    <t>hiring_manager_id</t>
  </si>
  <si>
    <t>dl_no</t>
  </si>
  <si>
    <t>dl_htmv</t>
  </si>
  <si>
    <t>dl_lmv</t>
  </si>
  <si>
    <t>dl_hmv</t>
  </si>
  <si>
    <t>VALUES</t>
  </si>
  <si>
    <t>COLUMNS</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</si>
  <si>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</si>
  <si>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</si>
  <si>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</si>
  <si>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</si>
  <si>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</si>
  <si>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</si>
  <si>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</si>
  <si>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</si>
  <si>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</si>
  <si>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</si>
  <si>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</si>
  <si>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</si>
  <si>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</si>
  <si>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</si>
  <si>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</si>
  <si>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</si>
  <si>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</si>
  <si>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</si>
  <si>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</si>
  <si>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</si>
  <si>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</si>
  <si>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</si>
  <si>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</si>
  <si>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&amp;","A39,</t>
  </si>
  <si>
    <t>""&amp;","&amp;A1,</t>
  </si>
  <si>
    <t>""&amp;","&amp;A2,</t>
  </si>
  <si>
    <t>""&amp;","&amp;A3,</t>
  </si>
  <si>
    <t>""&amp;","&amp;A4,</t>
  </si>
  <si>
    <t>""&amp;","&amp;A5,</t>
  </si>
  <si>
    <t>""&amp;","&amp;A6,</t>
  </si>
  <si>
    <t>""&amp;","&amp;A7,</t>
  </si>
  <si>
    <t>""&amp;","&amp;A8,</t>
  </si>
  <si>
    <t>""&amp;","&amp;A9,</t>
  </si>
  <si>
    <t>""&amp;","&amp;A10,</t>
  </si>
  <si>
    <t>""&amp;","&amp;A11,</t>
  </si>
  <si>
    <t>""&amp;","&amp;A12,</t>
  </si>
  <si>
    <t>""&amp;","&amp;A13,</t>
  </si>
  <si>
    <t>""&amp;","&amp;A14,</t>
  </si>
  <si>
    <t>""&amp;","&amp;A15,</t>
  </si>
  <si>
    <t>""&amp;","&amp;A16,</t>
  </si>
  <si>
    <t>""&amp;","&amp;A17,</t>
  </si>
  <si>
    <t>""&amp;","&amp;A18,</t>
  </si>
  <si>
    <t>""&amp;","&amp;A19,</t>
  </si>
  <si>
    <t>""&amp;","&amp;A20,</t>
  </si>
  <si>
    <t>""&amp;","&amp;A21,</t>
  </si>
  <si>
    <t>""&amp;","&amp;A22,</t>
  </si>
  <si>
    <t>""&amp;","&amp;A23,</t>
  </si>
  <si>
    <t>""&amp;","&amp;A24,</t>
  </si>
  <si>
    <t>""&amp;","&amp;A25,</t>
  </si>
  <si>
    <t>""&amp;","&amp;A26,</t>
  </si>
  <si>
    <t>""&amp;","&amp;A27,</t>
  </si>
  <si>
    <t>""&amp;","&amp;A28,</t>
  </si>
  <si>
    <t>""&amp;","&amp;A29,</t>
  </si>
  <si>
    <t>""&amp;","&amp;A30,</t>
  </si>
  <si>
    <t>""&amp;","&amp;A31,</t>
  </si>
  <si>
    <t>""&amp;","&amp;A32,</t>
  </si>
  <si>
    <t>""&amp;","&amp;A33,</t>
  </si>
  <si>
    <t>""&amp;","&amp;A34,</t>
  </si>
  <si>
    <t>""&amp;","&amp;A35,</t>
  </si>
  <si>
    <t>""&amp;","&amp;A36,</t>
  </si>
  <si>
    <t>""&amp;","&amp;A37,</t>
  </si>
  <si>
    <t>""&amp;","&amp;A38,</t>
  </si>
  <si>
    <t>""&amp;","&amp;A39,</t>
  </si>
  <si>
    <t>""&amp;"@"&amp;A39,</t>
  </si>
  <si>
    <t>C</t>
  </si>
  <si>
    <t>V</t>
  </si>
  <si>
    <t>""&amp;",@"&amp;A2,</t>
  </si>
  <si>
    <t>""&amp;",@"&amp;A3,</t>
  </si>
  <si>
    <t>""&amp;",@"&amp;A4,</t>
  </si>
  <si>
    <t>""&amp;",@"&amp;A5,</t>
  </si>
  <si>
    <t>""&amp;",@"&amp;A6,</t>
  </si>
  <si>
    <t>""&amp;",@"&amp;A7,</t>
  </si>
  <si>
    <t>""&amp;",@"&amp;A8,</t>
  </si>
  <si>
    <t>""&amp;",@"&amp;A9,</t>
  </si>
  <si>
    <t>""&amp;",@"&amp;A10,</t>
  </si>
  <si>
    <t>""&amp;",@"&amp;A11,</t>
  </si>
  <si>
    <t>""&amp;",@"&amp;A12,</t>
  </si>
  <si>
    <t>""&amp;",@"&amp;A13,</t>
  </si>
  <si>
    <t>""&amp;",@"&amp;A14,</t>
  </si>
  <si>
    <t>""&amp;",@"&amp;A15,</t>
  </si>
  <si>
    <t>""&amp;",@"&amp;A16,</t>
  </si>
  <si>
    <t>""&amp;",@"&amp;A17,</t>
  </si>
  <si>
    <t>""&amp;",@"&amp;A18,</t>
  </si>
  <si>
    <t>""&amp;",@"&amp;A19,</t>
  </si>
  <si>
    <t>""&amp;",@"&amp;A20,</t>
  </si>
  <si>
    <t>""&amp;",@"&amp;A21,</t>
  </si>
  <si>
    <t>""&amp;",@"&amp;A22,</t>
  </si>
  <si>
    <t>""&amp;",@"&amp;A23,</t>
  </si>
  <si>
    <t>""&amp;",@"&amp;A24,</t>
  </si>
  <si>
    <t>""&amp;",@"&amp;A25,</t>
  </si>
  <si>
    <t>""&amp;",@"&amp;A26,</t>
  </si>
  <si>
    <t>""&amp;",@"&amp;A27,</t>
  </si>
  <si>
    <t>""&amp;",@"&amp;A28,</t>
  </si>
  <si>
    <t>""&amp;",@"&amp;A29,</t>
  </si>
  <si>
    <t>""&amp;",@"&amp;A30,</t>
  </si>
  <si>
    <t>""&amp;",@"&amp;A31,</t>
  </si>
  <si>
    <t>""&amp;",@"&amp;A32,</t>
  </si>
  <si>
    <t>""&amp;",@"&amp;A33,</t>
  </si>
  <si>
    <t>""&amp;",@"&amp;A34,</t>
  </si>
  <si>
    <t>""&amp;",@"&amp;A35,</t>
  </si>
  <si>
    <t>""&amp;",@"&amp;A36,</t>
  </si>
  <si>
    <t>""&amp;",@"&amp;A37,</t>
  </si>
  <si>
    <t>""&amp;",@"&amp;A38,</t>
  </si>
  <si>
    <t>""&amp;",@"&amp;A39,</t>
  </si>
  <si>
    <t>empaddress</t>
  </si>
  <si>
    <t>""&amp;""&amp;C1,</t>
  </si>
  <si>
    <t xml:space="preserve"> </t>
  </si>
  <si>
    <t>""&amp;""&amp;C2,</t>
  </si>
  <si>
    <t>""&amp;""&amp;C3,</t>
  </si>
  <si>
    <t>""&amp;""&amp;C4,</t>
  </si>
  <si>
    <t>""&amp;""&amp;C5,</t>
  </si>
  <si>
    <t>""&amp;""&amp;C6,</t>
  </si>
  <si>
    <t>""&amp;""&amp;C7,</t>
  </si>
  <si>
    <t>""&amp;""&amp;C8,</t>
  </si>
  <si>
    <t>""&amp;""&amp;C9,</t>
  </si>
  <si>
    <t>""&amp;""&amp;C10,</t>
  </si>
  <si>
    <t>""&amp;""&amp;C11,</t>
  </si>
  <si>
    <t>""&amp;""&amp;C12,</t>
  </si>
  <si>
    <t>""&amp;""&amp;C13,</t>
  </si>
  <si>
    <t>""&amp;""&amp;C14,</t>
  </si>
  <si>
    <t>""&amp;""&amp;C15,</t>
  </si>
  <si>
    <t>""&amp;""&amp;C16,</t>
  </si>
  <si>
    <t>""&amp;""&amp;C17,</t>
  </si>
  <si>
    <t>""&amp;""&amp;C18,</t>
  </si>
  <si>
    <t>""&amp;""&amp;C19,</t>
  </si>
  <si>
    <t>""&amp;""&amp;C20,</t>
  </si>
  <si>
    <t>""&amp;""&amp;C21,</t>
  </si>
  <si>
    <t>""&amp;""&amp;C22,</t>
  </si>
  <si>
    <t>""&amp;""&amp;C23,</t>
  </si>
  <si>
    <t>""&amp;""&amp;C24,</t>
  </si>
  <si>
    <t>""&amp;""&amp;C25,</t>
  </si>
  <si>
    <t>""&amp;""&amp;C26,</t>
  </si>
  <si>
    <t>""&amp;""&amp;C27,</t>
  </si>
  <si>
    <t>""&amp;""&amp;C28,</t>
  </si>
  <si>
    <t>""&amp;""&amp;C29,</t>
  </si>
  <si>
    <t>""&amp;""&amp;C30,</t>
  </si>
  <si>
    <t>""&amp;""&amp;C31,</t>
  </si>
  <si>
    <t>""&amp;""&amp;C32,</t>
  </si>
  <si>
    <t>""&amp;""&amp;C33,</t>
  </si>
  <si>
    <t>""&amp;""&amp;C34,</t>
  </si>
  <si>
    <t>""&amp;""&amp;C35,</t>
  </si>
  <si>
    <t>""&amp;""&amp;C36,</t>
  </si>
  <si>
    <t>""&amp;""&amp;C37,</t>
  </si>
  <si>
    <t>""&amp;""&amp;C38,</t>
  </si>
  <si>
    <t>""&amp;""&amp;C39,</t>
  </si>
  <si>
    <t>emp_status</t>
  </si>
  <si>
    <t>designation</t>
  </si>
  <si>
    <t>new SqlParameter() {ParameterName = "@user_id", SqlDbType = SqlDbType.NVarChar, Value= GEntity.UserEntity.Input_user_id},</t>
  </si>
  <si>
    <t xml:space="preserve"> emp.Hiring_manager_id = ddl_hiring_manager.Text==String.Empty? String.Empty : ddl_hiring_manager.Text;</t>
  </si>
  <si>
    <t>emailid</t>
  </si>
  <si>
    <t>e_uid</t>
  </si>
  <si>
    <t>allow_login</t>
  </si>
  <si>
    <t>CREATE TABLE d1_cdt_employees(e_uid INT IDENTITY(1,1)emp_id VARCHAR(7) DEFAULT '' NOT NULL,firstname VARCHAR(30) DEFAULT '',lastname VARCHAR(30) DEFAULT '',petname VARCHAR(10) DEFAULT '',dob VARCHAR(10) DEFAULT '' --DD-MM-YYYY   ,gender CHAR(1) DEFAULT '',emptype VARCHAR(20) DEFAULT '',designation VARCHAR(20) DEFAULT '',empaddress VARCHAR(1000) DEFAULT '',pincode VARCHAR(6) DEFAULT '',homephone VARCHAR(15) DEFAULT '',mobile VARCHAR(10) DEFAULT '',emailid VARCHAR(30) DEFAULT '',education VARCHAR(20) DEFAULT '',aadhaarno VARCHAR(12) DEFAULT '',addressproof VARCHAR(20) DEFAULT 'img_obj000',dl_no VARCHAR(40) DEFAULT '',dl_htmv VARCHAR(1) DEFAULT '',dl_hmv CHAR(1) DEFAULT '',dl_lmv CHAR(1) DEFAULT '',dl_rto VARCHAR(30) DEFAULT '',hiring_manager_id VARCHAR(6) DEFAULT '',experience VARCHAR(300) DEFAULT '',attributes VARCHAR(1000) DEFAULT '',otherdetails VARCHAR(1000) DEFAULT '',emp_status VARCHAR(4) DEFAULT 'D',allow_login CHAR(1) DEFAULT 'N',create_id VARCHAR(50) DEFAULT SUSER_NAME(),create_date DATETIME DEFAULT GETDATE(),update_id VARCHAR(50) DEFAULT SUSER_NAME(),update_date DATETIME DEFAULT GETDATE())</t>
  </si>
  <si>
    <t>INSERT INTO d1_cdt_employees(,d1_cdt_employees,e_uid,emp_id,firstname,lastname,petname,dob,gender,emptype,designation,empaddress,pincode,homephone,mobile,emailid,education,aadhaarno,addressproof,dl_no,dl_htmv,dl_hmv,dl_lmv,dl_rto,hiring_manager_id,experience,attributes,otherdetails,emp_status,allow_login,create_id,create_date,update_id,update_date) VALUES (,@e_uid,@emp_id,@firstname,@lastname,@petname,@dob,@gender,@emptype,@designation,@empaddress,@pincode,@homephone,@mobile,@emailid,@education,@aadhaarno,@addressproof,@dl_no,@dl_htmv,@dl_hmv,@dl_lmv,@dl_rto,@hiring_manager_id,@experience,@attributes,@otherdetails,@emp_status,@allow_login,@create_id,@create_date,@update_id,@update_date)</t>
  </si>
  <si>
    <t>d1_cdt_empdocs</t>
  </si>
  <si>
    <t>doc_extn</t>
  </si>
  <si>
    <t>doc_name</t>
  </si>
  <si>
    <t>active_ind</t>
  </si>
  <si>
    <t>doctype</t>
  </si>
  <si>
    <t>CREATE TABLE d1_cdt_empdocs(empdoc_id INT IDENTITY(6110001,1),emp_id VARCHAR(7) DEFAULT '',doctype VARCHAR(3) DEFAULT '',doctype_id VARCHAR(4) DEFAULT '',doc_name VARCHAR(20) DEFAULT '',doc_extn VARCHAR(10) DEFAULT '',doc_img VARCHAR(20) DEFAULT '',active_ind CHAR(1) DEFAULT '',create_id VARCHAR(50) DEFAULT SUSER_NAME(),create_date DATETIME DEFAULT GETDATE(),update_id VARCHAR(50) DEFAULT SUSER_NAME(),update_date DATETIME DEFAULT GETDATE())</t>
  </si>
  <si>
    <t>INSERT INTO d1_cdt_empdocs(,empdoc_id,emp_id,doctype,doctype_id,doc_name,doc_extn,doc_img,active_ind,create_id,create_date,update_id,update_date) VALUES (,@empdoc_id,@emp_id,@doctype,@doctype_id,@doc_name,@doc_extn,@doc_img,@active_ind,@create_id,@create_date,@update_id,@update_date)</t>
  </si>
  <si>
    <t>dl_expdt</t>
  </si>
  <si>
    <t>hiring_date</t>
  </si>
  <si>
    <t>A</t>
  </si>
  <si>
    <t>A1,</t>
  </si>
  <si>
    <t>A2,</t>
  </si>
  <si>
    <t>A3,</t>
  </si>
  <si>
    <t>A4,</t>
  </si>
  <si>
    <t>A5,</t>
  </si>
  <si>
    <t>A6,</t>
  </si>
  <si>
    <t>A7,</t>
  </si>
  <si>
    <t>A8,</t>
  </si>
  <si>
    <t>A9,</t>
  </si>
  <si>
    <t>A10,</t>
  </si>
  <si>
    <t>A11,</t>
  </si>
  <si>
    <t>A12,</t>
  </si>
  <si>
    <t>A13,</t>
  </si>
  <si>
    <t>A14,</t>
  </si>
  <si>
    <t>A15,</t>
  </si>
  <si>
    <t>A16,</t>
  </si>
  <si>
    <t>SELECT firstname,lastname,petname,dob,gender,emptype,designation,empaddress,pincode,homephone,mobile,emailid,education,aadhaarno,addressproof,dl_no,dl_htmv,dl_hmv,dl_lmv,dl_rto,dl_expdt,hiring_manager_id,hiring_date,experience,attributes,otherdetails FROM d1_cdt_employees WHERE emp_id=@emp_id</t>
  </si>
  <si>
    <t>, " SET ",A4," = @",A4,","</t>
  </si>
  <si>
    <t>,A4, "= @",A4,","</t>
  </si>
  <si>
    <t>,A5, "= @",A5,","</t>
  </si>
  <si>
    <t>,A6, "= @",A6,","</t>
  </si>
  <si>
    <t>,A7, "= @",A7,","</t>
  </si>
  <si>
    <t>,A8, "= @",A8,","</t>
  </si>
  <si>
    <t>,A9, "= @",A9,","</t>
  </si>
  <si>
    <t>,A10, "= @",A10,","</t>
  </si>
  <si>
    <t>,A11, "= @",A11,","</t>
  </si>
  <si>
    <t>,A12, "= @",A12,","</t>
  </si>
  <si>
    <t>,A13, "= @",A13,","</t>
  </si>
  <si>
    <t>,A14, "= @",A14,","</t>
  </si>
  <si>
    <t>,A15, "= @",A15,","</t>
  </si>
  <si>
    <t>,A16, "= @",A16,","</t>
  </si>
  <si>
    <t>,A17, "= @",A17,","</t>
  </si>
  <si>
    <t>,A18, "= @",A18,","</t>
  </si>
  <si>
    <t>,A19, "= @",A19,","</t>
  </si>
  <si>
    <t>,A20, "= @",A20,","</t>
  </si>
  <si>
    <t>,A21, "= @",A21,","</t>
  </si>
  <si>
    <t>,A22, "= @",A22,","</t>
  </si>
  <si>
    <t>,A23, "= @",A23,","</t>
  </si>
  <si>
    <t>,A24, "= @",A24,","</t>
  </si>
  <si>
    <t>,A25, "= @",A25,","</t>
  </si>
  <si>
    <t>,A26, "= @",A26,","</t>
  </si>
  <si>
    <t>,A27, "= @",A27,","</t>
  </si>
  <si>
    <t>,A28, "= @",A28,","</t>
  </si>
  <si>
    <t>,A29, "= @",A29,","</t>
  </si>
  <si>
    <t>,A30, "= @",A30,","</t>
  </si>
  <si>
    <t>,A31, "= @",A31,","</t>
  </si>
  <si>
    <t>,A32, "= @",A32,","</t>
  </si>
  <si>
    <t>,A33, "= @",A33,","</t>
  </si>
  <si>
    <t>,A34, "= @",A34,","</t>
  </si>
  <si>
    <t>,A35, "= @",A35,","</t>
  </si>
  <si>
    <t>,A36, "= @",A36,","</t>
  </si>
  <si>
    <t>,A37, "= @",A37,","</t>
  </si>
  <si>
    <t>,A38, "= @",A38,","</t>
  </si>
  <si>
    <t>,A39, "= @",A39,","</t>
  </si>
  <si>
    <t>,, "= @",,","</t>
  </si>
  <si>
    <t>UPDATE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</si>
</sst>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Font="1"/>
    <xf numFmtId="0" fontId="0" fillId="5" borderId="0" xfId="0" applyFill="1"/>
    <xf numFmtId="0" fontId="0" fillId="0" borderId="0" xfId="0" quotePrefix="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topLeftCell="G7" workbookViewId="0">
      <selection activeCell="J16" sqref="J16"/>
    </sheetView>
  </sheetViews>
  <sheetFormatPr defaultRowHeight="15" x14ac:dyDescent="0.25"/>
  <cols>
    <col min="1" max="1" width="18" bestFit="1" customWidth="1"/>
    <col min="2" max="2" width="12.85546875" customWidth="1"/>
    <col min="3" max="3" width="46.7109375" bestFit="1" customWidth="1"/>
    <col min="4" max="4" width="46.7109375" customWidth="1"/>
    <col min="5" max="5" width="15.28515625" customWidth="1"/>
    <col min="6" max="6" width="102.85546875" bestFit="1" customWidth="1"/>
    <col min="7" max="7" width="33.28515625" customWidth="1"/>
    <col min="8" max="8" width="59.140625" bestFit="1" customWidth="1"/>
    <col min="9" max="9" width="49.5703125" bestFit="1" customWidth="1"/>
    <col min="10" max="10" width="30.5703125" bestFit="1" customWidth="1"/>
    <col min="11" max="11" width="3.140625" customWidth="1"/>
  </cols>
  <sheetData>
    <row r="1" spans="1:12" x14ac:dyDescent="0.25">
      <c r="A1" s="1" t="s">
        <v>18</v>
      </c>
      <c r="F1" t="s">
        <v>180</v>
      </c>
      <c r="G1" t="s">
        <v>179</v>
      </c>
      <c r="H1" t="s">
        <v>138</v>
      </c>
      <c r="J1" s="2" t="str">
        <f>"INSERT INTO "&amp;A1&amp;"("</f>
        <v>INSERT INTO d1_cdt_employees(</v>
      </c>
      <c r="K1" s="2"/>
      <c r="L1" s="2" t="str">
        <f>") VALUES ("</f>
        <v>) VALUES (</v>
      </c>
    </row>
    <row r="2" spans="1:12" x14ac:dyDescent="0.25">
      <c r="A2" s="5" t="s">
        <v>182</v>
      </c>
      <c r="C2" t="str">
        <f>A2&amp;" INT IDENTITY(6110001,1)"</f>
        <v>e_uid INT IDENTITY(6110001,1)</v>
      </c>
      <c r="J2" s="2"/>
      <c r="K2" s="2"/>
      <c r="L2" s="2"/>
    </row>
    <row r="3" spans="1:12" x14ac:dyDescent="0.25">
      <c r="A3" t="s">
        <v>13</v>
      </c>
      <c r="B3">
        <v>7</v>
      </c>
      <c r="C3" t="str">
        <f>A3&amp;" VARCHAR("&amp;B3&amp;") DEFAULT '' NOT NULL"</f>
        <v>emp_id VARCHAR(7) DEFAULT '' NOT NULL</v>
      </c>
      <c r="D3" t="str">
        <f>"private string _"&amp;A3&amp;" = string.Empty;"</f>
        <v>private string _emp_id = string.Empty;</v>
      </c>
      <c r="E3" t="str">
        <f>UPPER(MID(A3,1,1))&amp;MID(A3,2,LEN(A3)-1)</f>
        <v>Emp_id</v>
      </c>
      <c r="F3" t="str">
        <f>"emp."&amp;E3&amp;"=txt_"&amp;A3&amp;".Text;"</f>
        <v>emp.Emp_id=txt_emp_id.Text;</v>
      </c>
      <c r="G3" t="str">
        <f>"new SqlParameter() {ParameterName = ""@"&amp;A3&amp;""", SqlDbType = SqlDbType.NVarChar, Value= emp."&amp;E3&amp;"},"</f>
        <v>new SqlParameter() {ParameterName = "@emp_id", SqlDbType = SqlDbType.NVarChar, Value= emp.Emp_id},</v>
      </c>
      <c r="H3" s="7" t="s">
        <v>138</v>
      </c>
      <c r="L3" t="str">
        <f>CONCATENATE($J$1,""&amp;","&amp;A1,""&amp;","&amp;A2,""&amp;","&amp;A3,""&amp;","&amp;A4,""&amp;","&amp;A5,""&amp;","&amp;A6,""&amp;","&amp;A7,""&amp;","&amp;A8,""&amp;","&amp;A9,""&amp;","&amp;A10,""&amp;","&amp;A11,""&amp;","&amp;A12,""&amp;","&amp;A13,""&amp;","&amp;A14,""&amp;","&amp;A15,""&amp;","&amp;A16,""&amp;","&amp;A17,""&amp;","&amp;A18,""&amp;","&amp;A19,""&amp;","&amp;A20,""&amp;","&amp;A21,""&amp;","&amp;A22,""&amp;","&amp;A23,""&amp;","&amp;A25,""&amp;","&amp;A27,""&amp;","&amp;A28,""&amp;","&amp;A29,""&amp;","&amp;A30,""&amp;","&amp;A31,""&amp;","&amp;A32,""&amp;","&amp;A33,""&amp;","&amp;A34,""&amp;","&amp;A35)</f>
        <v>INSERT INTO d1_cdt_employees(,d1_cdt_employees,e_uid,emp_id,firstname,lastname,petname,dob,gender,emptype,designation,empaddress,pincode,homephone,mobile,emailid,education,aadhaarno,addressproof,dl_no,dl_htmv,dl_hmv,dl_lmv,dl_rto,hiring_manager_id,experience,attributes,otherdetails,emp_status,allow_login,create_id,create_date,update_id,update_date</v>
      </c>
    </row>
    <row r="4" spans="1:12" x14ac:dyDescent="0.25">
      <c r="A4" t="s">
        <v>0</v>
      </c>
      <c r="B4">
        <v>30</v>
      </c>
      <c r="C4" t="str">
        <f>","&amp;A4&amp;" VARCHAR("&amp;B4&amp;") DEFAULT ''"</f>
        <v>,firstname VARCHAR(30) DEFAULT ''</v>
      </c>
      <c r="D4" t="str">
        <f t="shared" ref="D4:D31" si="0">"private string _"&amp;A4&amp;" = string.Empty;"</f>
        <v>private string _firstname = string.Empty;</v>
      </c>
      <c r="E4" t="str">
        <f t="shared" ref="E4:E31" si="1">UPPER(MID(A4,1,1))&amp;MID(A4,2,LEN(A4)-1)</f>
        <v>Firstname</v>
      </c>
      <c r="F4" t="str">
        <f>"emp."&amp;E4&amp;"=txt_"&amp;A4&amp;".Text == String.Empty?String.Empty:txt_"&amp;A4&amp;".Text;"</f>
        <v>emp.Firstname=txt_firstname.Text == String.Empty?String.Empty:txt_firstname.Text;</v>
      </c>
      <c r="G4" t="str">
        <f t="shared" ref="G4:G35" si="2">"new SqlParameter() {ParameterName = ""@"&amp;A4&amp;""", SqlDbType = SqlDbType.NVarChar, Value= emp."&amp;E4&amp;"},"</f>
        <v>new SqlParameter() {ParameterName = "@firstname", SqlDbType = SqlDbType.NVarChar, Value= emp.Firstname},</v>
      </c>
      <c r="H4" t="str">
        <f>"m_emp."&amp;E4&amp;"=dr["""&amp;A4&amp;"""].ToString();"</f>
        <v>m_emp.Firstname=dr["firstname"].ToString();</v>
      </c>
      <c r="I4" t="str">
        <f>"txt_"&amp;A4&amp;".Text=emp."&amp;E4&amp;";"</f>
        <v>txt_firstname.Text=emp.Firstname;</v>
      </c>
      <c r="J4" s="4" t="str">
        <f>"CREATE TABLE "&amp;A1&amp;"("</f>
        <v>CREATE TABLE d1_cdt_employees(</v>
      </c>
      <c r="L4" t="str">
        <f>CONCATENATE($L$1,""&amp;",@"&amp;A2,""&amp;",@"&amp;A3,""&amp;",@"&amp;A4,""&amp;",@"&amp;A5,""&amp;",@"&amp;A6,""&amp;",@"&amp;A7,""&amp;",@"&amp;A8,""&amp;",@"&amp;A9,""&amp;",@"&amp;A10,""&amp;",@"&amp;A11,""&amp;",@"&amp;A12,""&amp;",@"&amp;A13,""&amp;",@"&amp;A14,""&amp;",@"&amp;A15,""&amp;",@"&amp;A16,""&amp;",@"&amp;A17,""&amp;",@"&amp;A18,""&amp;",@"&amp;A19,""&amp;",@"&amp;A20,""&amp;",@"&amp;A21,""&amp;",@"&amp;A22,""&amp;",@"&amp;A23,""&amp;",@"&amp;A25,""&amp;",@"&amp;A27,""&amp;",@"&amp;A28,""&amp;",@"&amp;A29,""&amp;",@"&amp;A30,""&amp;",@"&amp;A31,""&amp;",@"&amp;A32,""&amp;",@"&amp;A33,""&amp;",@"&amp;A34,""&amp;",@"&amp;A35,
")")</f>
        <v>) VALUES (,@e_uid,@emp_id,@firstname,@lastname,@petname,@dob,@gender,@emptype,@designation,@empaddress,@pincode,@homephone,@mobile,@emailid,@education,@aadhaarno,@addressproof,@dl_no,@dl_htmv,@dl_hmv,@dl_lmv,@dl_rto,@hiring_manager_id,@experience,@attributes,@otherdetails,@emp_status,@allow_login,@create_id,@create_date,@update_id,@update_date)</v>
      </c>
    </row>
    <row r="5" spans="1:12" x14ac:dyDescent="0.25">
      <c r="A5" t="s">
        <v>1</v>
      </c>
      <c r="B5">
        <v>30</v>
      </c>
      <c r="C5" t="str">
        <f t="shared" ref="C5:C17" si="3">","&amp;A5&amp;" VARCHAR("&amp;B5&amp;") DEFAULT ''"</f>
        <v>,lastname VARCHAR(30) DEFAULT ''</v>
      </c>
      <c r="D5" t="str">
        <f t="shared" si="0"/>
        <v>private string _lastname = string.Empty;</v>
      </c>
      <c r="E5" t="str">
        <f t="shared" si="1"/>
        <v>Lastname</v>
      </c>
      <c r="F5" t="str">
        <f t="shared" ref="F5:F35" si="4">"emp."&amp;E5&amp;"=txt_"&amp;A5&amp;".Text == String.Empty?String.Empty:txt_"&amp;A5&amp;".Text;"</f>
        <v>emp.Lastname=txt_lastname.Text == String.Empty?String.Empty:txt_lastname.Text;</v>
      </c>
      <c r="G5" t="str">
        <f t="shared" si="2"/>
        <v>new SqlParameter() {ParameterName = "@lastname", SqlDbType = SqlDbType.NVarChar, Value= emp.Lastname},</v>
      </c>
      <c r="H5" t="str">
        <f t="shared" ref="H5:H35" si="5">"m_emp."&amp;E5&amp;"=dr["""&amp;A5&amp;"""].ToString();"</f>
        <v>m_emp.Lastname=dr["lastname"].ToString();</v>
      </c>
      <c r="I5" t="str">
        <f t="shared" ref="I5:I35" si="6">"txt_"&amp;A5&amp;".Text=emp."&amp;E5&amp;";"</f>
        <v>txt_lastname.Text=emp.Lastname;</v>
      </c>
    </row>
    <row r="6" spans="1:12" x14ac:dyDescent="0.25">
      <c r="A6" t="s">
        <v>2</v>
      </c>
      <c r="B6">
        <v>10</v>
      </c>
      <c r="C6" t="str">
        <f t="shared" si="3"/>
        <v>,petname VARCHAR(10) DEFAULT ''</v>
      </c>
      <c r="D6" t="str">
        <f t="shared" si="0"/>
        <v>private string _petname = string.Empty;</v>
      </c>
      <c r="E6" t="str">
        <f t="shared" si="1"/>
        <v>Petname</v>
      </c>
      <c r="F6" t="str">
        <f t="shared" si="4"/>
        <v>emp.Petname=txt_petname.Text == String.Empty?String.Empty:txt_petname.Text;</v>
      </c>
      <c r="G6" t="str">
        <f t="shared" si="2"/>
        <v>new SqlParameter() {ParameterName = "@petname", SqlDbType = SqlDbType.NVarChar, Value= emp.Petname},</v>
      </c>
      <c r="H6" t="str">
        <f t="shared" si="5"/>
        <v>m_emp.Petname=dr["petname"].ToString();</v>
      </c>
      <c r="I6" t="str">
        <f t="shared" si="6"/>
        <v>txt_petname.Text=emp.Petname;</v>
      </c>
      <c r="L6" s="6" t="str">
        <f>L3&amp;L4</f>
        <v>INSERT INTO d1_cdt_employees(,d1_cdt_employees,e_uid,emp_id,firstname,lastname,petname,dob,gender,emptype,designation,empaddress,pincode,homephone,mobile,emailid,education,aadhaarno,addressproof,dl_no,dl_htmv,dl_hmv,dl_lmv,dl_rto,hiring_manager_id,experience,attributes,otherdetails,emp_status,allow_login,create_id,create_date,update_id,update_date) VALUES (,@e_uid,@emp_id,@firstname,@lastname,@petname,@dob,@gender,@emptype,@designation,@empaddress,@pincode,@homephone,@mobile,@emailid,@education,@aadhaarno,@addressproof,@dl_no,@dl_htmv,@dl_hmv,@dl_lmv,@dl_rto,@hiring_manager_id,@experience,@attributes,@otherdetails,@emp_status,@allow_login,@create_id,@create_date,@update_id,@update_date)</v>
      </c>
    </row>
    <row r="7" spans="1:12" x14ac:dyDescent="0.25">
      <c r="A7" t="s">
        <v>23</v>
      </c>
      <c r="B7">
        <v>10</v>
      </c>
      <c r="C7" t="str">
        <f>","&amp;A7&amp;" VARCHAR("&amp;B7&amp;") DEFAULT '' --DD-MM-YYYY   "</f>
        <v xml:space="preserve">,dob VARCHAR(10) DEFAULT '' --DD-MM-YYYY   </v>
      </c>
      <c r="D7" t="str">
        <f t="shared" si="0"/>
        <v>private string _dob = string.Empty;</v>
      </c>
      <c r="E7" t="str">
        <f t="shared" si="1"/>
        <v>Dob</v>
      </c>
      <c r="F7" t="str">
        <f t="shared" si="4"/>
        <v>emp.Dob=txt_dob.Text == String.Empty?String.Empty:txt_dob.Text;</v>
      </c>
      <c r="G7" t="str">
        <f t="shared" si="2"/>
        <v>new SqlParameter() {ParameterName = "@dob", SqlDbType = SqlDbType.NVarChar, Value= emp.Dob},</v>
      </c>
      <c r="H7" t="str">
        <f t="shared" si="5"/>
        <v>m_emp.Dob=dr["dob"].ToString();</v>
      </c>
      <c r="I7" t="str">
        <f t="shared" si="6"/>
        <v>txt_dob.Text=emp.Dob;</v>
      </c>
    </row>
    <row r="8" spans="1:12" x14ac:dyDescent="0.25">
      <c r="A8" t="s">
        <v>3</v>
      </c>
      <c r="B8">
        <v>1</v>
      </c>
      <c r="C8" t="str">
        <f>","&amp;A8&amp;" CHAR("&amp;B8&amp;") DEFAULT ''"</f>
        <v>,gender CHAR(1) DEFAULT ''</v>
      </c>
      <c r="D8" t="str">
        <f t="shared" si="0"/>
        <v>private string _gender = string.Empty;</v>
      </c>
      <c r="E8" t="str">
        <f t="shared" si="1"/>
        <v>Gender</v>
      </c>
      <c r="F8" t="str">
        <f t="shared" si="4"/>
        <v>emp.Gender=txt_gender.Text == String.Empty?String.Empty:txt_gender.Text;</v>
      </c>
      <c r="G8" t="str">
        <f t="shared" si="2"/>
        <v>new SqlParameter() {ParameterName = "@gender", SqlDbType = SqlDbType.NVarChar, Value= emp.Gender},</v>
      </c>
      <c r="H8" t="str">
        <f t="shared" si="5"/>
        <v>m_emp.Gender=dr["gender"].ToString();</v>
      </c>
      <c r="I8" t="str">
        <f t="shared" si="6"/>
        <v>txt_gender.Text=emp.Gender;</v>
      </c>
      <c r="J8" t="str">
        <f>CONCATENATE($J$4,""&amp;""&amp;C2,""&amp;""&amp;C3,""&amp;""&amp;C4,""&amp;""&amp;C5,""&amp;""&amp;C6,""&amp;""&amp;C7,""&amp;""&amp;C8,""&amp;""&amp;C9,""&amp;""&amp;C10,""&amp;""&amp;C11,""&amp;""&amp;C12,""&amp;""&amp;C13,""&amp;""&amp;C14,""&amp;""&amp;C15,""&amp;""&amp;C16,""&amp;""&amp;C17,""&amp;""&amp;C18,""&amp;""&amp;C19,""&amp;""&amp;C20,""&amp;""&amp;C21,""&amp;""&amp;C22,""&amp;""&amp;C23,""&amp;""&amp;C25,""&amp;""&amp;C27,""&amp;""&amp;C28,""&amp;""&amp;C29,""&amp;""&amp;C30,""&amp;""&amp;C31,""&amp;""&amp;C32,""&amp;""&amp;C33,""&amp;""&amp;C34,""&amp;""&amp;C35,")")</f>
        <v>CREATE TABLE d1_cdt_employees(e_uid INT IDENTITY(6110001,1)emp_id VARCHAR(7) DEFAULT '' NOT NULL,firstname VARCHAR(30) DEFAULT '',lastname VARCHAR(30) DEFAULT '',petname VARCHAR(10) DEFAULT '',dob VARCHAR(10) DEFAULT '' --DD-MM-YYYY   ,gender CHAR(1) DEFAULT '',emptype VARCHAR(20) DEFAULT '',designation VARCHAR(20) DEFAULT '',empaddress VARCHAR(1000) DEFAULT '',pincode VARCHAR(6) DEFAULT '',homephone VARCHAR(15) DEFAULT '',mobile VARCHAR(10) DEFAULT '',emailid VARCHAR(30) DEFAULT '',education VARCHAR(20) DEFAULT '',aadhaarno VARCHAR(12) DEFAULT '',addressproof VARCHAR(20) DEFAULT 'img_obj000',dl_no VARCHAR(40) DEFAULT '',dl_htmv VARCHAR(1) DEFAULT '',dl_hmv CHAR(1) DEFAULT '',dl_lmv CHAR(1) DEFAULT '',dl_rto VARCHAR(30) DEFAULT '',hiring_manager_id VARCHAR(7) DEFAULT '',experience VARCHAR(300) DEFAULT '',attributes VARCHAR(1000) DEFAULT '',otherdetails VARCHAR(1000) DEFAULT '',emp_status VARCHAR(4) DEFAULT 'D',allow_login CHAR(1) DEFAULT 'N',create_id VARCHAR(50) DEFAULT SUSER_NAME(),create_date DATETIME DEFAULT GETDATE(),update_id VARCHAR(50) DEFAULT SUSER_NAME(),update_date DATETIME DEFAULT GETDATE())</v>
      </c>
      <c r="K8" t="s">
        <v>138</v>
      </c>
      <c r="L8" s="3" t="s">
        <v>185</v>
      </c>
    </row>
    <row r="9" spans="1:12" x14ac:dyDescent="0.25">
      <c r="A9" t="s">
        <v>4</v>
      </c>
      <c r="B9">
        <v>20</v>
      </c>
      <c r="C9" t="str">
        <f t="shared" si="3"/>
        <v>,emptype VARCHAR(20) DEFAULT ''</v>
      </c>
      <c r="D9" t="str">
        <f t="shared" si="0"/>
        <v>private string _emptype = string.Empty;</v>
      </c>
      <c r="E9" t="str">
        <f t="shared" si="1"/>
        <v>Emptype</v>
      </c>
      <c r="F9" t="str">
        <f t="shared" si="4"/>
        <v>emp.Emptype=txt_emptype.Text == String.Empty?String.Empty:txt_emptype.Text;</v>
      </c>
      <c r="G9" t="str">
        <f t="shared" si="2"/>
        <v>new SqlParameter() {ParameterName = "@emptype", SqlDbType = SqlDbType.NVarChar, Value= emp.Emptype},</v>
      </c>
      <c r="H9" t="str">
        <f t="shared" si="5"/>
        <v>m_emp.Emptype=dr["emptype"].ToString();</v>
      </c>
      <c r="I9" t="str">
        <f t="shared" si="6"/>
        <v>txt_emptype.Text=emp.Emptype;</v>
      </c>
    </row>
    <row r="10" spans="1:12" x14ac:dyDescent="0.25">
      <c r="A10" t="s">
        <v>178</v>
      </c>
      <c r="B10">
        <v>20</v>
      </c>
      <c r="C10" t="str">
        <f t="shared" si="3"/>
        <v>,designation VARCHAR(20) DEFAULT ''</v>
      </c>
      <c r="D10" t="str">
        <f t="shared" si="0"/>
        <v>private string _designation = string.Empty;</v>
      </c>
      <c r="E10" t="str">
        <f t="shared" si="1"/>
        <v>Designation</v>
      </c>
      <c r="F10" t="str">
        <f t="shared" si="4"/>
        <v>emp.Designation=txt_designation.Text == String.Empty?String.Empty:txt_designation.Text;</v>
      </c>
      <c r="G10" t="str">
        <f t="shared" si="2"/>
        <v>new SqlParameter() {ParameterName = "@designation", SqlDbType = SqlDbType.NVarChar, Value= emp.Designation},</v>
      </c>
      <c r="H10" t="str">
        <f t="shared" si="5"/>
        <v>m_emp.Designation=dr["designation"].ToString();</v>
      </c>
      <c r="I10" t="str">
        <f t="shared" si="6"/>
        <v>txt_designation.Text=emp.Designation;</v>
      </c>
      <c r="J10" s="3" t="s">
        <v>184</v>
      </c>
      <c r="K10" t="s">
        <v>138</v>
      </c>
    </row>
    <row r="11" spans="1:12" x14ac:dyDescent="0.25">
      <c r="A11" t="s">
        <v>136</v>
      </c>
      <c r="B11">
        <v>1000</v>
      </c>
      <c r="C11" t="str">
        <f t="shared" si="3"/>
        <v>,empaddress VARCHAR(1000) DEFAULT ''</v>
      </c>
      <c r="D11" t="str">
        <f t="shared" si="0"/>
        <v>private string _empaddress = string.Empty;</v>
      </c>
      <c r="E11" t="str">
        <f t="shared" si="1"/>
        <v>Empaddress</v>
      </c>
      <c r="F11" t="str">
        <f t="shared" si="4"/>
        <v>emp.Empaddress=txt_empaddress.Text == String.Empty?String.Empty:txt_empaddress.Text;</v>
      </c>
      <c r="G11" t="str">
        <f t="shared" si="2"/>
        <v>new SqlParameter() {ParameterName = "@empaddress", SqlDbType = SqlDbType.NVarChar, Value= emp.Empaddress},</v>
      </c>
      <c r="H11" t="str">
        <f t="shared" si="5"/>
        <v>m_emp.Empaddress=dr["empaddress"].ToString();</v>
      </c>
      <c r="I11" t="str">
        <f t="shared" si="6"/>
        <v>txt_empaddress.Text=emp.Empaddress;</v>
      </c>
    </row>
    <row r="12" spans="1:12" x14ac:dyDescent="0.25">
      <c r="A12" t="s">
        <v>5</v>
      </c>
      <c r="B12">
        <v>6</v>
      </c>
      <c r="C12" t="str">
        <f>","&amp;A12&amp;" VARCHAR("&amp;B12&amp;") DEFAULT ''"</f>
        <v>,pincode VARCHAR(6) DEFAULT ''</v>
      </c>
      <c r="D12" t="str">
        <f t="shared" si="0"/>
        <v>private string _pincode = string.Empty;</v>
      </c>
      <c r="E12" t="str">
        <f t="shared" si="1"/>
        <v>Pincode</v>
      </c>
      <c r="F12" t="str">
        <f t="shared" si="4"/>
        <v>emp.Pincode=txt_pincode.Text == String.Empty?String.Empty:txt_pincode.Text;</v>
      </c>
      <c r="G12" t="str">
        <f t="shared" si="2"/>
        <v>new SqlParameter() {ParameterName = "@pincode", SqlDbType = SqlDbType.NVarChar, Value= emp.Pincode},</v>
      </c>
      <c r="H12" t="str">
        <f t="shared" si="5"/>
        <v>m_emp.Pincode=dr["pincode"].ToString();</v>
      </c>
      <c r="I12" t="str">
        <f t="shared" si="6"/>
        <v>txt_pincode.Text=emp.Pincode;</v>
      </c>
      <c r="J12" t="str">
        <f>CONCATENATE("SELECT ",A4,",",A5,",",A6,",",A7,",",A8,",",A9,",",A10,",",A11,",",A12,",",A13,",",A14,",",A15,",",A16,",",A17,",",A18,",",A19,",",A20,",",A21,",",A22,",",A23,",",A24,",",A25,",",A26,",",A27,",",A28,",",A29," FROM", A1, " WHERE ",A3,"=@",A3)</f>
        <v>SELECT firstname,lastname,petname,dob,gender,emptype,designation,empaddress,pincode,homephone,mobile,emailid,education,aadhaarno,addressproof,dl_no,dl_htmv,dl_hmv,dl_lmv,dl_rto,dl_expdt,hiring_manager_id,hiring_date,experience,attributes,otherdetails FROMd1_cdt_employees WHERE emp_id=@emp_id</v>
      </c>
    </row>
    <row r="13" spans="1:12" x14ac:dyDescent="0.25">
      <c r="A13" t="s">
        <v>6</v>
      </c>
      <c r="B13">
        <v>15</v>
      </c>
      <c r="C13" t="str">
        <f t="shared" si="3"/>
        <v>,homephone VARCHAR(15) DEFAULT ''</v>
      </c>
      <c r="D13" t="str">
        <f t="shared" si="0"/>
        <v>private string _homephone = string.Empty;</v>
      </c>
      <c r="E13" t="str">
        <f t="shared" si="1"/>
        <v>Homephone</v>
      </c>
      <c r="F13" t="str">
        <f t="shared" si="4"/>
        <v>emp.Homephone=txt_homephone.Text == String.Empty?String.Empty:txt_homephone.Text;</v>
      </c>
      <c r="G13" t="str">
        <f t="shared" si="2"/>
        <v>new SqlParameter() {ParameterName = "@homephone", SqlDbType = SqlDbType.NVarChar, Value= emp.Homephone},</v>
      </c>
      <c r="H13" t="str">
        <f t="shared" si="5"/>
        <v>m_emp.Homephone=dr["homephone"].ToString();</v>
      </c>
      <c r="I13" t="str">
        <f t="shared" si="6"/>
        <v>txt_homephone.Text=emp.Homephone;</v>
      </c>
    </row>
    <row r="14" spans="1:12" x14ac:dyDescent="0.25">
      <c r="A14" t="s">
        <v>7</v>
      </c>
      <c r="B14">
        <v>10</v>
      </c>
      <c r="C14" t="str">
        <f t="shared" si="3"/>
        <v>,mobile VARCHAR(10) DEFAULT ''</v>
      </c>
      <c r="D14" t="str">
        <f t="shared" si="0"/>
        <v>private string _mobile = string.Empty;</v>
      </c>
      <c r="E14" t="str">
        <f t="shared" si="1"/>
        <v>Mobile</v>
      </c>
      <c r="F14" t="str">
        <f t="shared" si="4"/>
        <v>emp.Mobile=txt_mobile.Text == String.Empty?String.Empty:txt_mobile.Text;</v>
      </c>
      <c r="G14" t="str">
        <f t="shared" si="2"/>
        <v>new SqlParameter() {ParameterName = "@mobile", SqlDbType = SqlDbType.NVarChar, Value= emp.Mobile},</v>
      </c>
      <c r="H14" t="str">
        <f t="shared" si="5"/>
        <v>m_emp.Mobile=dr["mobile"].ToString();</v>
      </c>
      <c r="I14" t="str">
        <f t="shared" si="6"/>
        <v>txt_mobile.Text=emp.Mobile;</v>
      </c>
      <c r="J14" t="s">
        <v>212</v>
      </c>
    </row>
    <row r="15" spans="1:12" x14ac:dyDescent="0.25">
      <c r="A15" t="s">
        <v>181</v>
      </c>
      <c r="B15">
        <v>30</v>
      </c>
      <c r="C15" t="str">
        <f t="shared" si="3"/>
        <v>,emailid VARCHAR(30) DEFAULT ''</v>
      </c>
      <c r="D15" t="str">
        <f t="shared" si="0"/>
        <v>private string _emailid = string.Empty;</v>
      </c>
      <c r="E15" t="str">
        <f t="shared" si="1"/>
        <v>Emailid</v>
      </c>
      <c r="F15" t="str">
        <f t="shared" si="4"/>
        <v>emp.Emailid=txt_emailid.Text == String.Empty?String.Empty:txt_emailid.Text;</v>
      </c>
      <c r="G15" t="str">
        <f t="shared" si="2"/>
        <v>new SqlParameter() {ParameterName = "@emailid", SqlDbType = SqlDbType.NVarChar, Value= emp.Emailid},</v>
      </c>
      <c r="H15" t="str">
        <f t="shared" si="5"/>
        <v>m_emp.Emailid=dr["emailid"].ToString();</v>
      </c>
      <c r="I15" t="str">
        <f t="shared" si="6"/>
        <v>txt_emailid.Text=emp.Emailid;</v>
      </c>
    </row>
    <row r="16" spans="1:12" x14ac:dyDescent="0.25">
      <c r="A16" t="s">
        <v>22</v>
      </c>
      <c r="B16">
        <v>20</v>
      </c>
      <c r="C16" t="str">
        <f t="shared" si="3"/>
        <v>,education VARCHAR(20) DEFAULT ''</v>
      </c>
      <c r="D16" t="str">
        <f t="shared" si="0"/>
        <v>private string _education = string.Empty;</v>
      </c>
      <c r="E16" t="str">
        <f t="shared" si="1"/>
        <v>Education</v>
      </c>
      <c r="F16" t="str">
        <f t="shared" si="4"/>
        <v>emp.Education=txt_education.Text == String.Empty?String.Empty:txt_education.Text;</v>
      </c>
      <c r="G16" t="str">
        <f t="shared" si="2"/>
        <v>new SqlParameter() {ParameterName = "@education", SqlDbType = SqlDbType.NVarChar, Value= emp.Education},</v>
      </c>
      <c r="H16" t="str">
        <f t="shared" si="5"/>
        <v>m_emp.Education=dr["education"].ToString();</v>
      </c>
      <c r="I16" t="str">
        <f t="shared" si="6"/>
        <v>txt_education.Text=emp.Education;</v>
      </c>
      <c r="J16" s="8" t="str">
        <f>CONCATENATE("UPDATE ",A1, " SET ",A4," = @",A4,",",A5, "= @",A5,",",A6, "= @",A6,",",A7, "= @",A7,",",A8, "= @",A8,",",A9, "= @",A9,",",A10, "= @",A10,",",A11, "= @",A11,",",A12, "= @",A12,",",A13, "= @",A13,",",A14, "= @",A14,",",A15, "= @",A15,",",A16, "= @",A16,",",A17, "= @",A17,",",A18, "= @",A18,",",A19, "= @",A19,",",A20, "= @",A20,",",A21, "= @",A21,",",A22, "= @",A22,",",A23, "= @",A23,",",A24, "= @",A24,",",A25, "= @",A25,",",A26, "= @",A26,",",A27, "= @",A27,",",A28, "= @",A28,",",A29, "= @",A29,",",A30, "= @",A30,",",A31, "= @",A31,",",A32, "= @",A32,",",A33, "= @",A33,",",A34, "= @",A34,",",A35, "= @",A35,","," WHERE ",A3," =@",A3
)</f>
        <v>UPDATE d1_cdt_employees SET firstname = @firstname,lastname= @lastname,petname= @petname,dob= @dob,gender= @gender,emptype= @emptype,designation= @designation,empaddress= @empaddress,pincode= @pincode,homephone= @homephone,mobile= @mobile,emailid= @emailid,education= @education,aadhaarno= @aadhaarno,addressproof= @addressproof,dl_no= @dl_no,dl_htmv= @dl_htmv,dl_hmv= @dl_hmv,dl_lmv= @dl_lmv,dl_rto= @dl_rto,dl_expdt= @dl_expdt,hiring_manager_id= @hiring_manager_id,hiring_date= @hiring_date,experience= @experience,attributes= @attributes,otherdetails= @otherdetails,emp_status= @emp_status,allow_login= @allow_login,create_id= @create_id,create_date= @create_date,update_id= @update_id,update_date= @update_date, WHERE emp_id =@emp_id</v>
      </c>
    </row>
    <row r="17" spans="1:10" x14ac:dyDescent="0.25">
      <c r="A17" t="s">
        <v>8</v>
      </c>
      <c r="B17">
        <v>12</v>
      </c>
      <c r="C17" t="str">
        <f t="shared" si="3"/>
        <v>,aadhaarno VARCHAR(12) DEFAULT ''</v>
      </c>
      <c r="D17" t="str">
        <f t="shared" si="0"/>
        <v>private string _aadhaarno = string.Empty;</v>
      </c>
      <c r="E17" t="str">
        <f t="shared" si="1"/>
        <v>Aadhaarno</v>
      </c>
      <c r="F17" t="str">
        <f t="shared" si="4"/>
        <v>emp.Aadhaarno=txt_aadhaarno.Text == String.Empty?String.Empty:txt_aadhaarno.Text;</v>
      </c>
      <c r="G17" t="str">
        <f t="shared" si="2"/>
        <v>new SqlParameter() {ParameterName = "@aadhaarno", SqlDbType = SqlDbType.NVarChar, Value= emp.Aadhaarno},</v>
      </c>
      <c r="H17" t="str">
        <f t="shared" si="5"/>
        <v>m_emp.Aadhaarno=dr["aadhaarno"].ToString();</v>
      </c>
      <c r="I17" t="str">
        <f t="shared" si="6"/>
        <v>txt_aadhaarno.Text=emp.Aadhaarno;</v>
      </c>
    </row>
    <row r="18" spans="1:10" x14ac:dyDescent="0.25">
      <c r="A18" t="s">
        <v>9</v>
      </c>
      <c r="B18">
        <v>20</v>
      </c>
      <c r="C18" t="str">
        <f>","&amp;A18&amp;" VARCHAR("&amp;B18&amp;") DEFAULT 'img_obj000'"</f>
        <v>,addressproof VARCHAR(20) DEFAULT 'img_obj000'</v>
      </c>
      <c r="D18" t="str">
        <f t="shared" si="0"/>
        <v>private string _addressproof = string.Empty;</v>
      </c>
      <c r="E18" t="str">
        <f t="shared" si="1"/>
        <v>Addressproof</v>
      </c>
      <c r="F18" t="str">
        <f t="shared" si="4"/>
        <v>emp.Addressproof=txt_addressproof.Text == String.Empty?String.Empty:txt_addressproof.Text;</v>
      </c>
      <c r="G18" t="str">
        <f t="shared" si="2"/>
        <v>new SqlParameter() {ParameterName = "@addressproof", SqlDbType = SqlDbType.NVarChar, Value= emp.Addressproof},</v>
      </c>
      <c r="H18" t="str">
        <f t="shared" si="5"/>
        <v>m_emp.Addressproof=dr["addressproof"].ToString();</v>
      </c>
      <c r="I18" t="str">
        <f t="shared" si="6"/>
        <v>txt_addressproof.Text=emp.Addressproof;</v>
      </c>
      <c r="J18" s="8" t="str">
        <f>CONCATENATE("UPDATE ",A1, " SET ",",",A30, "= @",A30,",",A31, "= @",A31,",",",",A34, "= @",A34,",",A35, "= @",A35,","," WHERE ",A3," =@",A3
)</f>
        <v>UPDATE d1_cdt_employees SET ,emp_status= @emp_status,allow_login= @allow_login,,update_id= @update_id,update_date= @update_date, WHERE emp_id =@emp_id</v>
      </c>
    </row>
    <row r="19" spans="1:10" x14ac:dyDescent="0.25">
      <c r="A19" t="s">
        <v>26</v>
      </c>
      <c r="B19">
        <v>40</v>
      </c>
      <c r="C19" t="str">
        <f>","&amp;A19&amp;" VARCHAR("&amp;B19&amp;") DEFAULT ''"</f>
        <v>,dl_no VARCHAR(40) DEFAULT ''</v>
      </c>
      <c r="D19" t="str">
        <f t="shared" si="0"/>
        <v>private string _dl_no = string.Empty;</v>
      </c>
      <c r="E19" t="str">
        <f t="shared" si="1"/>
        <v>Dl_no</v>
      </c>
      <c r="F19" t="str">
        <f t="shared" si="4"/>
        <v>emp.Dl_no=txt_dl_no.Text == String.Empty?String.Empty:txt_dl_no.Text;</v>
      </c>
      <c r="G19" t="str">
        <f t="shared" si="2"/>
        <v>new SqlParameter() {ParameterName = "@dl_no", SqlDbType = SqlDbType.NVarChar, Value= emp.Dl_no},</v>
      </c>
      <c r="H19" t="str">
        <f t="shared" si="5"/>
        <v>m_emp.Dl_no=dr["dl_no"].ToString();</v>
      </c>
      <c r="I19" t="str">
        <f t="shared" si="6"/>
        <v>txt_dl_no.Text=emp.Dl_no;</v>
      </c>
    </row>
    <row r="20" spans="1:10" x14ac:dyDescent="0.25">
      <c r="A20" t="s">
        <v>27</v>
      </c>
      <c r="B20">
        <v>1</v>
      </c>
      <c r="C20" t="str">
        <f>","&amp;A20&amp;" VARCHAR("&amp;B20&amp;") DEFAULT ''"</f>
        <v>,dl_htmv VARCHAR(1) DEFAULT ''</v>
      </c>
      <c r="D20" t="str">
        <f t="shared" si="0"/>
        <v>private string _dl_htmv = string.Empty;</v>
      </c>
      <c r="E20" t="str">
        <f t="shared" si="1"/>
        <v>Dl_htmv</v>
      </c>
      <c r="F20" t="str">
        <f t="shared" si="4"/>
        <v>emp.Dl_htmv=txt_dl_htmv.Text == String.Empty?String.Empty:txt_dl_htmv.Text;</v>
      </c>
      <c r="G20" t="str">
        <f t="shared" si="2"/>
        <v>new SqlParameter() {ParameterName = "@dl_htmv", SqlDbType = SqlDbType.NVarChar, Value= emp.Dl_htmv},</v>
      </c>
      <c r="H20" t="str">
        <f t="shared" si="5"/>
        <v>m_emp.Dl_htmv=dr["dl_htmv"].ToString();</v>
      </c>
      <c r="I20" t="str">
        <f t="shared" si="6"/>
        <v>txt_dl_htmv.Text=emp.Dl_htmv;</v>
      </c>
    </row>
    <row r="21" spans="1:10" x14ac:dyDescent="0.25">
      <c r="A21" t="s">
        <v>29</v>
      </c>
      <c r="B21">
        <v>1</v>
      </c>
      <c r="C21" t="str">
        <f>","&amp;A21&amp;" CHAR("&amp;B21&amp;") DEFAULT ''"</f>
        <v>,dl_hmv CHAR(1) DEFAULT ''</v>
      </c>
      <c r="D21" t="str">
        <f t="shared" si="0"/>
        <v>private string _dl_hmv = string.Empty;</v>
      </c>
      <c r="E21" t="str">
        <f t="shared" si="1"/>
        <v>Dl_hmv</v>
      </c>
      <c r="F21" t="str">
        <f t="shared" si="4"/>
        <v>emp.Dl_hmv=txt_dl_hmv.Text == String.Empty?String.Empty:txt_dl_hmv.Text;</v>
      </c>
      <c r="G21" t="str">
        <f t="shared" si="2"/>
        <v>new SqlParameter() {ParameterName = "@dl_hmv", SqlDbType = SqlDbType.NVarChar, Value= emp.Dl_hmv},</v>
      </c>
      <c r="H21" t="str">
        <f t="shared" si="5"/>
        <v>m_emp.Dl_hmv=dr["dl_hmv"].ToString();</v>
      </c>
      <c r="I21" t="str">
        <f t="shared" si="6"/>
        <v>txt_dl_hmv.Text=emp.Dl_hmv;</v>
      </c>
    </row>
    <row r="22" spans="1:10" x14ac:dyDescent="0.25">
      <c r="A22" t="s">
        <v>28</v>
      </c>
      <c r="B22">
        <v>1</v>
      </c>
      <c r="C22" t="str">
        <f>","&amp;A22&amp;" CHAR("&amp;B22&amp;") DEFAULT ''"</f>
        <v>,dl_lmv CHAR(1) DEFAULT ''</v>
      </c>
      <c r="D22" t="str">
        <f t="shared" si="0"/>
        <v>private string _dl_lmv = string.Empty;</v>
      </c>
      <c r="E22" t="str">
        <f t="shared" si="1"/>
        <v>Dl_lmv</v>
      </c>
      <c r="F22" t="str">
        <f t="shared" si="4"/>
        <v>emp.Dl_lmv=txt_dl_lmv.Text == String.Empty?String.Empty:txt_dl_lmv.Text;</v>
      </c>
      <c r="G22" t="str">
        <f t="shared" si="2"/>
        <v>new SqlParameter() {ParameterName = "@dl_lmv", SqlDbType = SqlDbType.NVarChar, Value= emp.Dl_lmv},</v>
      </c>
      <c r="H22" t="str">
        <f t="shared" si="5"/>
        <v>m_emp.Dl_lmv=dr["dl_lmv"].ToString();</v>
      </c>
      <c r="I22" t="str">
        <f t="shared" si="6"/>
        <v>txt_dl_lmv.Text=emp.Dl_lmv;</v>
      </c>
    </row>
    <row r="23" spans="1:10" x14ac:dyDescent="0.25">
      <c r="A23" t="s">
        <v>24</v>
      </c>
      <c r="B23">
        <v>30</v>
      </c>
      <c r="C23" t="str">
        <f t="shared" ref="C23:C29" si="7">","&amp;A23&amp;" VARCHAR("&amp;B23&amp;") DEFAULT ''"</f>
        <v>,dl_rto VARCHAR(30) DEFAULT ''</v>
      </c>
      <c r="D23" t="str">
        <f t="shared" si="0"/>
        <v>private string _dl_rto = string.Empty;</v>
      </c>
      <c r="E23" t="str">
        <f t="shared" si="1"/>
        <v>Dl_rto</v>
      </c>
      <c r="F23" t="str">
        <f t="shared" si="4"/>
        <v>emp.Dl_rto=txt_dl_rto.Text == String.Empty?String.Empty:txt_dl_rto.Text;</v>
      </c>
      <c r="G23" t="str">
        <f t="shared" si="2"/>
        <v>new SqlParameter() {ParameterName = "@dl_rto", SqlDbType = SqlDbType.NVarChar, Value= emp.Dl_rto},</v>
      </c>
      <c r="H23" t="str">
        <f t="shared" si="5"/>
        <v>m_emp.Dl_rto=dr["dl_rto"].ToString();</v>
      </c>
      <c r="I23" t="str">
        <f t="shared" si="6"/>
        <v>txt_dl_rto.Text=emp.Dl_rto;</v>
      </c>
    </row>
    <row r="24" spans="1:10" x14ac:dyDescent="0.25">
      <c r="A24" t="s">
        <v>193</v>
      </c>
      <c r="B24">
        <v>10</v>
      </c>
      <c r="C24" t="str">
        <f t="shared" ref="C24" si="8">","&amp;A24&amp;" VARCHAR("&amp;B24&amp;") DEFAULT ''"</f>
        <v>,dl_expdt VARCHAR(10) DEFAULT ''</v>
      </c>
      <c r="D24" t="str">
        <f t="shared" ref="D24" si="9">"private string _"&amp;A24&amp;" = string.Empty;"</f>
        <v>private string _dl_expdt = string.Empty;</v>
      </c>
      <c r="E24" t="str">
        <f t="shared" ref="E24" si="10">UPPER(MID(A24,1,1))&amp;MID(A24,2,LEN(A24)-1)</f>
        <v>Dl_expdt</v>
      </c>
      <c r="F24" t="str">
        <f t="shared" ref="F24" si="11">"emp."&amp;E24&amp;"=txt_"&amp;A24&amp;".Text == String.Empty?String.Empty:txt_"&amp;A24&amp;".Text;"</f>
        <v>emp.Dl_expdt=txt_dl_expdt.Text == String.Empty?String.Empty:txt_dl_expdt.Text;</v>
      </c>
      <c r="G24" t="str">
        <f t="shared" ref="G24" si="12">"new SqlParameter() {ParameterName = ""@"&amp;A24&amp;""", SqlDbType = SqlDbType.NVarChar, Value= emp."&amp;E24&amp;"},"</f>
        <v>new SqlParameter() {ParameterName = "@dl_expdt", SqlDbType = SqlDbType.NVarChar, Value= emp.Dl_expdt},</v>
      </c>
      <c r="H24" t="str">
        <f t="shared" si="5"/>
        <v>m_emp.Dl_expdt=dr["dl_expdt"].ToString();</v>
      </c>
      <c r="I24" t="str">
        <f t="shared" si="6"/>
        <v>txt_dl_expdt.Text=emp.Dl_expdt;</v>
      </c>
    </row>
    <row r="25" spans="1:10" x14ac:dyDescent="0.25">
      <c r="A25" t="s">
        <v>25</v>
      </c>
      <c r="B25">
        <v>7</v>
      </c>
      <c r="C25" t="str">
        <f t="shared" si="7"/>
        <v>,hiring_manager_id VARCHAR(7) DEFAULT ''</v>
      </c>
      <c r="D25" t="str">
        <f t="shared" si="0"/>
        <v>private string _hiring_manager_id = string.Empty;</v>
      </c>
      <c r="E25" t="str">
        <f t="shared" si="1"/>
        <v>Hiring_manager_id</v>
      </c>
      <c r="F25" t="str">
        <f t="shared" si="4"/>
        <v>emp.Hiring_manager_id=txt_hiring_manager_id.Text == String.Empty?String.Empty:txt_hiring_manager_id.Text;</v>
      </c>
      <c r="G25" t="str">
        <f t="shared" si="2"/>
        <v>new SqlParameter() {ParameterName = "@hiring_manager_id", SqlDbType = SqlDbType.NVarChar, Value= emp.Hiring_manager_id},</v>
      </c>
      <c r="H25" t="str">
        <f t="shared" si="5"/>
        <v>m_emp.Hiring_manager_id=dr["hiring_manager_id"].ToString();</v>
      </c>
      <c r="I25" t="str">
        <f t="shared" si="6"/>
        <v>txt_hiring_manager_id.Text=emp.Hiring_manager_id;</v>
      </c>
    </row>
    <row r="26" spans="1:10" x14ac:dyDescent="0.25">
      <c r="A26" t="s">
        <v>194</v>
      </c>
      <c r="B26">
        <v>10</v>
      </c>
      <c r="C26" t="str">
        <f t="shared" si="7"/>
        <v>,hiring_date VARCHAR(10) DEFAULT ''</v>
      </c>
      <c r="D26" t="str">
        <f t="shared" si="0"/>
        <v>private string _hiring_date = string.Empty;</v>
      </c>
      <c r="E26" t="str">
        <f t="shared" si="1"/>
        <v>Hiring_date</v>
      </c>
      <c r="F26" t="str">
        <f t="shared" si="4"/>
        <v>emp.Hiring_date=txt_hiring_date.Text == String.Empty?String.Empty:txt_hiring_date.Text;</v>
      </c>
      <c r="G26" t="str">
        <f t="shared" si="2"/>
        <v>new SqlParameter() {ParameterName = "@hiring_date", SqlDbType = SqlDbType.NVarChar, Value= emp.Hiring_date},</v>
      </c>
      <c r="H26" t="str">
        <f t="shared" si="5"/>
        <v>m_emp.Hiring_date=dr["hiring_date"].ToString();</v>
      </c>
      <c r="I26" t="str">
        <f t="shared" si="6"/>
        <v>txt_hiring_date.Text=emp.Hiring_date;</v>
      </c>
    </row>
    <row r="27" spans="1:10" x14ac:dyDescent="0.25">
      <c r="A27" t="s">
        <v>10</v>
      </c>
      <c r="B27">
        <v>300</v>
      </c>
      <c r="C27" t="str">
        <f t="shared" si="7"/>
        <v>,experience VARCHAR(300) DEFAULT ''</v>
      </c>
      <c r="D27" t="str">
        <f t="shared" si="0"/>
        <v>private string _experience = string.Empty;</v>
      </c>
      <c r="E27" t="str">
        <f t="shared" si="1"/>
        <v>Experience</v>
      </c>
      <c r="F27" t="str">
        <f t="shared" si="4"/>
        <v>emp.Experience=txt_experience.Text == String.Empty?String.Empty:txt_experience.Text;</v>
      </c>
      <c r="G27" t="str">
        <f t="shared" si="2"/>
        <v>new SqlParameter() {ParameterName = "@experience", SqlDbType = SqlDbType.NVarChar, Value= emp.Experience},</v>
      </c>
      <c r="H27" t="str">
        <f t="shared" si="5"/>
        <v>m_emp.Experience=dr["experience"].ToString();</v>
      </c>
      <c r="I27" t="str">
        <f t="shared" si="6"/>
        <v>txt_experience.Text=emp.Experience;</v>
      </c>
    </row>
    <row r="28" spans="1:10" x14ac:dyDescent="0.25">
      <c r="A28" t="s">
        <v>11</v>
      </c>
      <c r="B28">
        <v>1000</v>
      </c>
      <c r="C28" t="str">
        <f t="shared" si="7"/>
        <v>,attributes VARCHAR(1000) DEFAULT ''</v>
      </c>
      <c r="D28" t="str">
        <f t="shared" si="0"/>
        <v>private string _attributes = string.Empty;</v>
      </c>
      <c r="E28" t="str">
        <f t="shared" si="1"/>
        <v>Attributes</v>
      </c>
      <c r="F28" t="str">
        <f t="shared" si="4"/>
        <v>emp.Attributes=txt_attributes.Text == String.Empty?String.Empty:txt_attributes.Text;</v>
      </c>
      <c r="G28" t="str">
        <f t="shared" si="2"/>
        <v>new SqlParameter() {ParameterName = "@attributes", SqlDbType = SqlDbType.NVarChar, Value= emp.Attributes},</v>
      </c>
      <c r="H28" t="str">
        <f t="shared" si="5"/>
        <v>m_emp.Attributes=dr["attributes"].ToString();</v>
      </c>
      <c r="I28" t="str">
        <f t="shared" si="6"/>
        <v>txt_attributes.Text=emp.Attributes;</v>
      </c>
    </row>
    <row r="29" spans="1:10" x14ac:dyDescent="0.25">
      <c r="A29" t="s">
        <v>12</v>
      </c>
      <c r="B29">
        <v>1000</v>
      </c>
      <c r="C29" t="str">
        <f t="shared" si="7"/>
        <v>,otherdetails VARCHAR(1000) DEFAULT ''</v>
      </c>
      <c r="D29" t="str">
        <f t="shared" si="0"/>
        <v>private string _otherdetails = string.Empty;</v>
      </c>
      <c r="E29" t="str">
        <f t="shared" si="1"/>
        <v>Otherdetails</v>
      </c>
      <c r="F29" t="str">
        <f t="shared" si="4"/>
        <v>emp.Otherdetails=txt_otherdetails.Text == String.Empty?String.Empty:txt_otherdetails.Text;</v>
      </c>
      <c r="G29" t="str">
        <f t="shared" si="2"/>
        <v>new SqlParameter() {ParameterName = "@otherdetails", SqlDbType = SqlDbType.NVarChar, Value= emp.Otherdetails},</v>
      </c>
      <c r="H29" t="str">
        <f t="shared" si="5"/>
        <v>m_emp.Otherdetails=dr["otherdetails"].ToString();</v>
      </c>
      <c r="I29" t="str">
        <f t="shared" si="6"/>
        <v>txt_otherdetails.Text=emp.Otherdetails;</v>
      </c>
    </row>
    <row r="30" spans="1:10" x14ac:dyDescent="0.25">
      <c r="A30" t="s">
        <v>177</v>
      </c>
      <c r="B30">
        <v>4</v>
      </c>
      <c r="C30" t="str">
        <f>","&amp;A30&amp;" VARCHAR("&amp;B30&amp;") DEFAULT 'D'"</f>
        <v>,emp_status VARCHAR(4) DEFAULT 'D'</v>
      </c>
      <c r="D30" t="str">
        <f t="shared" si="0"/>
        <v>private string _emp_status = string.Empty;</v>
      </c>
      <c r="E30" t="str">
        <f t="shared" si="1"/>
        <v>Emp_status</v>
      </c>
      <c r="F30" t="str">
        <f t="shared" si="4"/>
        <v>emp.Emp_status=txt_emp_status.Text == String.Empty?String.Empty:txt_emp_status.Text;</v>
      </c>
      <c r="G30" t="str">
        <f t="shared" si="2"/>
        <v>new SqlParameter() {ParameterName = "@emp_status", SqlDbType = SqlDbType.NVarChar, Value= emp.Emp_status},</v>
      </c>
      <c r="H30" t="str">
        <f t="shared" si="5"/>
        <v>m_emp.Emp_status=dr["emp_status"].ToString();</v>
      </c>
      <c r="I30" t="str">
        <f t="shared" si="6"/>
        <v>txt_emp_status.Text=emp.Emp_status;</v>
      </c>
    </row>
    <row r="31" spans="1:10" x14ac:dyDescent="0.25">
      <c r="A31" t="s">
        <v>183</v>
      </c>
      <c r="B31">
        <v>1</v>
      </c>
      <c r="C31" t="str">
        <f>","&amp;A31&amp;" CHAR("&amp;B31&amp;") DEFAULT 'N'"</f>
        <v>,allow_login CHAR(1) DEFAULT 'N'</v>
      </c>
      <c r="D31" t="str">
        <f t="shared" si="0"/>
        <v>private string _allow_login = string.Empty;</v>
      </c>
      <c r="E31" t="str">
        <f t="shared" si="1"/>
        <v>Allow_login</v>
      </c>
      <c r="F31" t="str">
        <f t="shared" si="4"/>
        <v>emp.Allow_login=txt_allow_login.Text == String.Empty?String.Empty:txt_allow_login.Text;</v>
      </c>
      <c r="G31" t="str">
        <f t="shared" si="2"/>
        <v>new SqlParameter() {ParameterName = "@allow_login", SqlDbType = SqlDbType.NVarChar, Value= emp.Allow_login},</v>
      </c>
      <c r="H31" t="str">
        <f t="shared" si="5"/>
        <v>m_emp.Allow_login=dr["allow_login"].ToString();</v>
      </c>
      <c r="I31" t="str">
        <f t="shared" si="6"/>
        <v>txt_allow_login.Text=emp.Allow_login;</v>
      </c>
    </row>
    <row r="32" spans="1:10" x14ac:dyDescent="0.25">
      <c r="A32" s="2" t="s">
        <v>14</v>
      </c>
      <c r="B32">
        <v>50</v>
      </c>
      <c r="C32" t="str">
        <f>","&amp;A32&amp;" VARCHAR("&amp;B32&amp;") DEFAULT SUSER_NAME()"</f>
        <v>,create_id VARCHAR(50) DEFAULT SUSER_NAME()</v>
      </c>
      <c r="F32" t="str">
        <f t="shared" si="4"/>
        <v>emp.=txt_create_id.Text == String.Empty?String.Empty:txt_create_id.Text;</v>
      </c>
      <c r="G32" t="str">
        <f t="shared" si="2"/>
        <v>new SqlParameter() {ParameterName = "@create_id", SqlDbType = SqlDbType.NVarChar, Value= emp.},</v>
      </c>
      <c r="H32" t="str">
        <f t="shared" si="5"/>
        <v>m_emp.=dr["create_id"].ToString();</v>
      </c>
      <c r="I32" t="str">
        <f t="shared" si="6"/>
        <v>txt_create_id.Text=emp.;</v>
      </c>
    </row>
    <row r="33" spans="1:9" x14ac:dyDescent="0.25">
      <c r="A33" s="2" t="s">
        <v>15</v>
      </c>
      <c r="C33" t="str">
        <f>","&amp;A33&amp;" DATETIME DEFAULT GETDATE()"</f>
        <v>,create_date DATETIME DEFAULT GETDATE()</v>
      </c>
      <c r="F33" t="str">
        <f t="shared" si="4"/>
        <v>emp.=txt_create_date.Text == String.Empty?String.Empty:txt_create_date.Text;</v>
      </c>
      <c r="G33" t="str">
        <f t="shared" si="2"/>
        <v>new SqlParameter() {ParameterName = "@create_date", SqlDbType = SqlDbType.NVarChar, Value= emp.},</v>
      </c>
      <c r="H33" t="str">
        <f t="shared" si="5"/>
        <v>m_emp.=dr["create_date"].ToString();</v>
      </c>
      <c r="I33" t="str">
        <f t="shared" si="6"/>
        <v>txt_create_date.Text=emp.;</v>
      </c>
    </row>
    <row r="34" spans="1:9" x14ac:dyDescent="0.25">
      <c r="A34" s="2" t="s">
        <v>16</v>
      </c>
      <c r="B34">
        <v>50</v>
      </c>
      <c r="C34" t="str">
        <f>","&amp;A34&amp;" VARCHAR("&amp;B34&amp;") DEFAULT SUSER_NAME()"</f>
        <v>,update_id VARCHAR(50) DEFAULT SUSER_NAME()</v>
      </c>
      <c r="F34" t="str">
        <f t="shared" si="4"/>
        <v>emp.=txt_update_id.Text == String.Empty?String.Empty:txt_update_id.Text;</v>
      </c>
      <c r="G34" t="str">
        <f t="shared" si="2"/>
        <v>new SqlParameter() {ParameterName = "@update_id", SqlDbType = SqlDbType.NVarChar, Value= emp.},</v>
      </c>
      <c r="H34" t="str">
        <f t="shared" si="5"/>
        <v>m_emp.=dr["update_id"].ToString();</v>
      </c>
      <c r="I34" t="str">
        <f t="shared" si="6"/>
        <v>txt_update_id.Text=emp.;</v>
      </c>
    </row>
    <row r="35" spans="1:9" x14ac:dyDescent="0.25">
      <c r="A35" s="2" t="s">
        <v>17</v>
      </c>
      <c r="C35" t="str">
        <f>","&amp;A35&amp;" DATETIME DEFAULT GETDATE()"</f>
        <v>,update_date DATETIME DEFAULT GETDATE()</v>
      </c>
      <c r="F35" t="str">
        <f t="shared" si="4"/>
        <v>emp.=txt_update_date.Text == String.Empty?String.Empty:txt_update_date.Text;</v>
      </c>
      <c r="G35" t="str">
        <f t="shared" si="2"/>
        <v>new SqlParameter() {ParameterName = "@update_date", SqlDbType = SqlDbType.NVarChar, Value= emp.},</v>
      </c>
      <c r="H35" t="str">
        <f t="shared" si="5"/>
        <v>m_emp.=dr["update_date"].ToString();</v>
      </c>
      <c r="I35" t="str">
        <f t="shared" si="6"/>
        <v>txt_update_date.Text=emp.;</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workbookViewId="0">
      <selection activeCell="A6" sqref="A6"/>
    </sheetView>
  </sheetViews>
  <sheetFormatPr defaultRowHeight="15" x14ac:dyDescent="0.25"/>
  <cols>
    <col min="1" max="1" width="16" bestFit="1" customWidth="1"/>
    <col min="3" max="3" width="46" bestFit="1" customWidth="1"/>
    <col min="10" max="10" width="21.85546875" customWidth="1"/>
  </cols>
  <sheetData>
    <row r="1" spans="1:12" x14ac:dyDescent="0.25">
      <c r="A1" s="1" t="s">
        <v>186</v>
      </c>
      <c r="J1" s="2" t="str">
        <f>"INSERT INTO "&amp;A1&amp;"("</f>
        <v>INSERT INTO d1_cdt_empdocs(</v>
      </c>
      <c r="K1" s="2"/>
      <c r="L1" s="2" t="str">
        <f>") VALUES ("</f>
        <v>) VALUES (</v>
      </c>
    </row>
    <row r="2" spans="1:12" x14ac:dyDescent="0.25">
      <c r="A2" t="s">
        <v>20</v>
      </c>
      <c r="C2" t="str">
        <f>A2&amp;" INT IDENTITY(6120001,1)"</f>
        <v>empdoc_id INT IDENTITY(6120001,1)</v>
      </c>
      <c r="G2" t="str">
        <f>"new SqlParameter() {ParameterName = ""@"&amp;A2&amp;""", SqlDbType = SqlDbType.NVarChar, Value= emp."&amp;E2&amp;"},"</f>
        <v>new SqlParameter() {ParameterName = "@empdoc_id", SqlDbType = SqlDbType.NVarChar, Value= emp.},</v>
      </c>
      <c r="H2" t="s">
        <v>138</v>
      </c>
    </row>
    <row r="3" spans="1:12" x14ac:dyDescent="0.25">
      <c r="A3" t="s">
        <v>13</v>
      </c>
      <c r="B3">
        <v>7</v>
      </c>
      <c r="C3" t="str">
        <f>","&amp;A3&amp;" VARCHAR("&amp;B3&amp;") DEFAULT ''"</f>
        <v>,emp_id VARCHAR(7) DEFAULT ''</v>
      </c>
      <c r="G3" t="str">
        <f t="shared" ref="G3:G13" si="0">"new SqlParameter() {ParameterName = ""@"&amp;A3&amp;""", SqlDbType = SqlDbType.NVarChar, Value= emp."&amp;E3&amp;"},"</f>
        <v>new SqlParameter() {ParameterName = "@emp_id", SqlDbType = SqlDbType.NVarChar, Value= emp.},</v>
      </c>
      <c r="H3" t="s">
        <v>138</v>
      </c>
      <c r="L3" s="2" t="str">
        <f>CONCATENATE($J$1,""&amp;","&amp;A2,""&amp;","&amp;A3,""&amp;","&amp;A4,""&amp;","&amp;A5,""&amp;","&amp;A6,""&amp;","&amp;A7,""&amp;","&amp;A8,""&amp;","&amp;A9,""&amp;","&amp;A10,""&amp;","&amp;A11,""&amp;","&amp;A12,""&amp;","&amp;A13)</f>
        <v>INSERT INTO d1_cdt_empdocs(,empdoc_id,emp_id,doctype,doctype_id,doc_name,doc_extn,doc_img,active_ind,create_id,create_date,update_id,update_date</v>
      </c>
    </row>
    <row r="4" spans="1:12" x14ac:dyDescent="0.25">
      <c r="A4" t="s">
        <v>190</v>
      </c>
      <c r="B4">
        <v>3</v>
      </c>
      <c r="C4" t="str">
        <f t="shared" ref="C4:C8" si="1">","&amp;A4&amp;" VARCHAR("&amp;B4&amp;") DEFAULT ''"</f>
        <v>,doctype VARCHAR(3) DEFAULT ''</v>
      </c>
      <c r="G4" t="str">
        <f t="shared" si="0"/>
        <v>new SqlParameter() {ParameterName = "@doctype", SqlDbType = SqlDbType.NVarChar, Value= emp.},</v>
      </c>
      <c r="H4" t="s">
        <v>138</v>
      </c>
      <c r="J4" s="4" t="str">
        <f>"CREATE TABLE "&amp;A1&amp;"("</f>
        <v>CREATE TABLE d1_cdt_empdocs(</v>
      </c>
      <c r="K4" t="s">
        <v>138</v>
      </c>
      <c r="L4" s="2" t="str">
        <f>CONCATENATE($L$1,""&amp;",@"&amp;A2,""&amp;",@"&amp;A3,""&amp;",@"&amp;A4,""&amp;",@"&amp;A5,""&amp;",@"&amp;A6,""&amp;",@"&amp;A7,""&amp;",@"&amp;A8,""&amp;",@"&amp;A9,""&amp;",@"&amp;A10,""&amp;",@"&amp;A11,""&amp;",@"&amp;A12,""&amp;",@"&amp;A13,
")")</f>
        <v>) VALUES (,@empdoc_id,@emp_id,@doctype,@doctype_id,@doc_name,@doc_extn,@doc_img,@active_ind,@create_id,@create_date,@update_id,@update_date)</v>
      </c>
    </row>
    <row r="5" spans="1:12" x14ac:dyDescent="0.25">
      <c r="A5" t="s">
        <v>21</v>
      </c>
      <c r="B5">
        <v>4</v>
      </c>
      <c r="C5" t="str">
        <f>","&amp;A5&amp;" VARCHAR("&amp;B5&amp;") DEFAULT ''"</f>
        <v>,doctype_id VARCHAR(4) DEFAULT ''</v>
      </c>
      <c r="G5" t="str">
        <f t="shared" si="0"/>
        <v>new SqlParameter() {ParameterName = "@doctype_id", SqlDbType = SqlDbType.NVarChar, Value= emp.},</v>
      </c>
      <c r="H5" t="s">
        <v>138</v>
      </c>
    </row>
    <row r="6" spans="1:12" x14ac:dyDescent="0.25">
      <c r="A6" t="s">
        <v>188</v>
      </c>
      <c r="B6">
        <v>50</v>
      </c>
      <c r="C6" t="str">
        <f t="shared" si="1"/>
        <v>,doc_name VARCHAR(50) DEFAULT ''</v>
      </c>
      <c r="G6" t="str">
        <f t="shared" si="0"/>
        <v>new SqlParameter() {ParameterName = "@doc_name", SqlDbType = SqlDbType.NVarChar, Value= emp.},</v>
      </c>
      <c r="H6" t="s">
        <v>138</v>
      </c>
      <c r="L6" s="6" t="str">
        <f>L3&amp;L4</f>
        <v>INSERT INTO d1_cdt_empdocs(,empdoc_id,emp_id,doctype,doctype_id,doc_name,doc_extn,doc_img,active_ind,create_id,create_date,update_id,update_date) VALUES (,@empdoc_id,@emp_id,@doctype,@doctype_id,@doc_name,@doc_extn,@doc_img,@active_ind,@create_id,@create_date,@update_id,@update_date)</v>
      </c>
    </row>
    <row r="7" spans="1:12" x14ac:dyDescent="0.25">
      <c r="A7" t="s">
        <v>187</v>
      </c>
      <c r="B7">
        <v>10</v>
      </c>
      <c r="C7" t="str">
        <f t="shared" si="1"/>
        <v>,doc_extn VARCHAR(10) DEFAULT ''</v>
      </c>
      <c r="G7" t="str">
        <f t="shared" si="0"/>
        <v>new SqlParameter() {ParameterName = "@doc_extn", SqlDbType = SqlDbType.NVarChar, Value= emp.},</v>
      </c>
      <c r="H7" t="s">
        <v>138</v>
      </c>
    </row>
    <row r="8" spans="1:12" x14ac:dyDescent="0.25">
      <c r="A8" t="s">
        <v>19</v>
      </c>
      <c r="B8">
        <v>20</v>
      </c>
      <c r="C8" t="str">
        <f t="shared" si="1"/>
        <v>,doc_img VARCHAR(20) DEFAULT ''</v>
      </c>
      <c r="G8" t="str">
        <f t="shared" si="0"/>
        <v>new SqlParameter() {ParameterName = "@doc_img", SqlDbType = SqlDbType.NVarChar, Value= emp.},</v>
      </c>
      <c r="H8" t="s">
        <v>138</v>
      </c>
      <c r="J8" s="6" t="str">
        <f>CONCATENATE($J$4,""&amp;""&amp;C2,""&amp;""&amp;C3,""&amp;""&amp;C4,""&amp;""&amp;C5,""&amp;""&amp;C6,""&amp;""&amp;C7,""&amp;""&amp;C8,""&amp;""&amp;C9,""&amp;""&amp;C10,""&amp;""&amp;C11,""&amp;""&amp;C12,""&amp;""&amp;C13,""&amp;""&amp;C14,""&amp;""&amp;C15,""&amp;""&amp;C16,""&amp;""&amp;C17,""&amp;""&amp;C18,""&amp;""&amp;C19,""&amp;""&amp;C20,""&amp;""&amp;C21,""&amp;""&amp;C22,""&amp;""&amp;C23,""&amp;""&amp;C24,""&amp;""&amp;C25,""&amp;""&amp;C26,""&amp;""&amp;C27,""&amp;""&amp;C28,""&amp;""&amp;C29,""&amp;""&amp;C30,""&amp;""&amp;C31,""&amp;""&amp;C32,""&amp;""&amp;C33,")")</f>
        <v>CREATE TABLE d1_cdt_empdocs(empdoc_id INT IDENTITY(6120001,1),emp_id VARCHAR(7) DEFAULT '',doctype VARCHAR(3) DEFAULT '',doctype_id VARCHAR(4) DEFAULT '',doc_name VARCHAR(50) DEFAULT '',doc_extn VARCHAR(10) DEFAULT '',doc_img VARCHAR(20) DEFAULT '',active_ind CHAR(1) DEFAULT '',create_id VARCHAR(50) DEFAULT SUSER_NAME(),create_date DATETIME DEFAULT GETDATE(),update_id VARCHAR(50) DEFAULT SUSER_NAME(),update_date DATETIME DEFAULT GETDATE())</v>
      </c>
      <c r="K8" t="s">
        <v>138</v>
      </c>
      <c r="L8" s="3" t="s">
        <v>192</v>
      </c>
    </row>
    <row r="9" spans="1:12" x14ac:dyDescent="0.25">
      <c r="A9" t="s">
        <v>189</v>
      </c>
      <c r="B9">
        <v>1</v>
      </c>
      <c r="C9" t="str">
        <f>","&amp;A9&amp;" CHAR("&amp;B9&amp;") DEFAULT ''"</f>
        <v>,active_ind CHAR(1) DEFAULT ''</v>
      </c>
      <c r="G9" t="str">
        <f t="shared" si="0"/>
        <v>new SqlParameter() {ParameterName = "@active_ind", SqlDbType = SqlDbType.NVarChar, Value= emp.},</v>
      </c>
      <c r="H9" t="s">
        <v>138</v>
      </c>
    </row>
    <row r="10" spans="1:12" x14ac:dyDescent="0.25">
      <c r="A10" t="s">
        <v>14</v>
      </c>
      <c r="B10">
        <v>50</v>
      </c>
      <c r="C10" t="str">
        <f>","&amp;A10&amp;" VARCHAR("&amp;B10&amp;") DEFAULT SUSER_NAME()"</f>
        <v>,create_id VARCHAR(50) DEFAULT SUSER_NAME()</v>
      </c>
      <c r="G10" t="str">
        <f t="shared" si="0"/>
        <v>new SqlParameter() {ParameterName = "@create_id", SqlDbType = SqlDbType.NVarChar, Value= emp.},</v>
      </c>
      <c r="H10" t="s">
        <v>138</v>
      </c>
      <c r="J10" s="3" t="s">
        <v>191</v>
      </c>
      <c r="K10" t="s">
        <v>138</v>
      </c>
    </row>
    <row r="11" spans="1:12" x14ac:dyDescent="0.25">
      <c r="A11" t="s">
        <v>15</v>
      </c>
      <c r="C11" t="str">
        <f>","&amp;A11&amp;" DATETIME DEFAULT GETDATE()"</f>
        <v>,create_date DATETIME DEFAULT GETDATE()</v>
      </c>
      <c r="G11" t="str">
        <f t="shared" si="0"/>
        <v>new SqlParameter() {ParameterName = "@create_date", SqlDbType = SqlDbType.NVarChar, Value= emp.},</v>
      </c>
      <c r="H11" t="s">
        <v>138</v>
      </c>
    </row>
    <row r="12" spans="1:12" x14ac:dyDescent="0.25">
      <c r="A12" t="s">
        <v>16</v>
      </c>
      <c r="B12">
        <v>50</v>
      </c>
      <c r="C12" t="str">
        <f>","&amp;A12&amp;" VARCHAR("&amp;B12&amp;") DEFAULT SUSER_NAME()"</f>
        <v>,update_id VARCHAR(50) DEFAULT SUSER_NAME()</v>
      </c>
      <c r="G12" t="str">
        <f t="shared" si="0"/>
        <v>new SqlParameter() {ParameterName = "@update_id", SqlDbType = SqlDbType.NVarChar, Value= emp.},</v>
      </c>
      <c r="H12" t="s">
        <v>138</v>
      </c>
      <c r="J12" t="str">
        <f>CONCATENATE("UPDATE ",A1, " SET ",A4," = @",A4,",",A5, "= @",A5,",",A6, "= @",A6,",",A7, "= @",A7,",",A8, "= @",A8,",",A9, "= @",A9,",", "= @",A11,",",A12, "= @",A12,",",A13, "= @",A13,","," WHERE ",A3," =@",A3
)</f>
        <v>UPDATE d1_cdt_empdocs SET doctype = @doctype,doctype_id= @doctype_id,doc_name= @doc_name,doc_extn= @doc_extn,doc_img= @doc_img,active_ind= @active_ind,= @create_date,update_id= @update_id,update_date= @update_date, WHERE emp_id =@emp_id</v>
      </c>
    </row>
    <row r="13" spans="1:12" x14ac:dyDescent="0.25">
      <c r="A13" t="s">
        <v>17</v>
      </c>
      <c r="C13" t="str">
        <f>","&amp;A13&amp;" DATETIME DEFAULT GETDATE()"</f>
        <v>,update_date DATETIME DEFAULT GETDATE()</v>
      </c>
      <c r="G13" t="str">
        <f t="shared" si="0"/>
        <v>new SqlParameter() {ParameterName = "@update_date", SqlDbType = SqlDbType.NVarChar, Value= emp.},</v>
      </c>
      <c r="H13" t="s">
        <v>138</v>
      </c>
    </row>
    <row r="14" spans="1:12" x14ac:dyDescent="0.25">
      <c r="J14" t="str">
        <f>CONCATENATE("UPDATE ",A1, " SET ",A9, "= @",A9,",",A12, "= @",A12,",",A13, "= @",A13,","," WHERE ",A3," =@",A3
)</f>
        <v>UPDATE d1_cdt_empdocs SET active_ind= @active_ind,update_id= @update_id,update_date= @update_date, WHERE emp_id =@emp_id</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66"/>
  <sheetViews>
    <sheetView topLeftCell="I1" workbookViewId="0">
      <selection activeCell="O9" sqref="O9:AT9"/>
    </sheetView>
  </sheetViews>
  <sheetFormatPr defaultRowHeight="15" x14ac:dyDescent="0.25"/>
  <cols>
    <col min="2" max="2" width="9.140625" customWidth="1"/>
    <col min="3" max="3" width="3.42578125" customWidth="1"/>
    <col min="4" max="4" width="11.7109375" bestFit="1" customWidth="1"/>
    <col min="5" max="5" width="16.85546875" customWidth="1"/>
    <col min="6" max="6" width="18.42578125" bestFit="1" customWidth="1"/>
    <col min="7" max="7" width="11.5703125" bestFit="1" customWidth="1"/>
    <col min="8" max="8" width="10.7109375" bestFit="1" customWidth="1"/>
    <col min="10" max="10" width="13.140625" bestFit="1" customWidth="1"/>
    <col min="12" max="13" width="17.85546875" bestFit="1" customWidth="1"/>
  </cols>
  <sheetData>
    <row r="1" spans="1:54" x14ac:dyDescent="0.25">
      <c r="A1" t="s">
        <v>195</v>
      </c>
      <c r="D1" t="s">
        <v>31</v>
      </c>
      <c r="F1" t="s">
        <v>30</v>
      </c>
      <c r="H1" t="s">
        <v>96</v>
      </c>
      <c r="J1" t="s">
        <v>97</v>
      </c>
    </row>
    <row r="2" spans="1:54" x14ac:dyDescent="0.25">
      <c r="A2" t="s">
        <v>195</v>
      </c>
      <c r="F2" s="7" t="s">
        <v>213</v>
      </c>
    </row>
    <row r="3" spans="1:54" x14ac:dyDescent="0.25">
      <c r="A3" t="s">
        <v>195</v>
      </c>
      <c r="B3">
        <v>1</v>
      </c>
      <c r="D3" t="str">
        <f>"""""&amp;""""&amp;"&amp;A3&amp;B3&amp;","</f>
        <v>""&amp;""&amp;A1,</v>
      </c>
      <c r="E3" t="str">
        <f>A3&amp;B3&amp;","","","</f>
        <v>A1,",",</v>
      </c>
      <c r="F3" t="str">
        <f>"""""&amp;""@""&amp;"&amp;A3&amp;B3&amp;","</f>
        <v>""&amp;"@"&amp;A1,</v>
      </c>
      <c r="G3" t="s">
        <v>137</v>
      </c>
      <c r="H3" t="s">
        <v>56</v>
      </c>
      <c r="O3" t="s">
        <v>56</v>
      </c>
      <c r="P3" t="s">
        <v>57</v>
      </c>
      <c r="Q3" t="s">
        <v>58</v>
      </c>
      <c r="R3" t="s">
        <v>59</v>
      </c>
      <c r="S3" t="s">
        <v>60</v>
      </c>
      <c r="T3" t="s">
        <v>61</v>
      </c>
      <c r="U3" t="s">
        <v>62</v>
      </c>
      <c r="V3" t="s">
        <v>63</v>
      </c>
      <c r="W3" t="s">
        <v>64</v>
      </c>
      <c r="X3" t="s">
        <v>65</v>
      </c>
      <c r="Y3" t="s">
        <v>66</v>
      </c>
      <c r="Z3" t="s">
        <v>67</v>
      </c>
      <c r="AA3" t="s">
        <v>68</v>
      </c>
      <c r="AB3" t="s">
        <v>69</v>
      </c>
      <c r="AC3" t="s">
        <v>70</v>
      </c>
      <c r="AD3" t="s">
        <v>71</v>
      </c>
      <c r="AE3" t="s">
        <v>72</v>
      </c>
      <c r="AF3" t="s">
        <v>73</v>
      </c>
      <c r="AG3" t="s">
        <v>74</v>
      </c>
      <c r="AH3" t="s">
        <v>75</v>
      </c>
      <c r="AI3" t="s">
        <v>76</v>
      </c>
      <c r="AJ3" t="s">
        <v>77</v>
      </c>
      <c r="AK3" t="s">
        <v>78</v>
      </c>
      <c r="AL3" t="s">
        <v>79</v>
      </c>
      <c r="AM3" t="s">
        <v>80</v>
      </c>
      <c r="AN3" t="s">
        <v>81</v>
      </c>
      <c r="AO3" t="s">
        <v>82</v>
      </c>
      <c r="AP3" t="s">
        <v>83</v>
      </c>
      <c r="AQ3" t="s">
        <v>84</v>
      </c>
      <c r="AR3" t="s">
        <v>85</v>
      </c>
      <c r="AS3" t="s">
        <v>86</v>
      </c>
      <c r="AT3" t="s">
        <v>87</v>
      </c>
      <c r="AU3" t="s">
        <v>88</v>
      </c>
      <c r="AV3" t="s">
        <v>89</v>
      </c>
      <c r="AW3" t="s">
        <v>90</v>
      </c>
      <c r="AX3" t="s">
        <v>91</v>
      </c>
      <c r="AY3" t="s">
        <v>92</v>
      </c>
      <c r="AZ3" t="s">
        <v>93</v>
      </c>
      <c r="BA3" t="s">
        <v>94</v>
      </c>
    </row>
    <row r="4" spans="1:54" x14ac:dyDescent="0.25">
      <c r="A4" t="s">
        <v>195</v>
      </c>
      <c r="B4">
        <v>2</v>
      </c>
      <c r="D4" t="str">
        <f t="shared" ref="D4:D41" si="0">"""""&amp;""""&amp;"&amp;A4&amp;B4&amp;","</f>
        <v>""&amp;""&amp;A2,</v>
      </c>
      <c r="E4" t="str">
        <f t="shared" ref="E4:E41" si="1">A4&amp;B4&amp;","","","</f>
        <v>A2,",",</v>
      </c>
      <c r="F4" t="str">
        <f>"""""&amp;"",@""&amp;"&amp;A4&amp;B4&amp;","</f>
        <v>""&amp;",@"&amp;A2,</v>
      </c>
      <c r="G4" t="s">
        <v>139</v>
      </c>
      <c r="H4" t="s">
        <v>57</v>
      </c>
      <c r="L4" s="2" t="s">
        <v>251</v>
      </c>
      <c r="M4" s="2" t="s">
        <v>251</v>
      </c>
    </row>
    <row r="5" spans="1:54" x14ac:dyDescent="0.25">
      <c r="A5" t="s">
        <v>195</v>
      </c>
      <c r="B5">
        <v>3</v>
      </c>
      <c r="D5" t="str">
        <f t="shared" si="0"/>
        <v>""&amp;""&amp;A3,</v>
      </c>
      <c r="E5" t="str">
        <f t="shared" si="1"/>
        <v>A3,",",</v>
      </c>
      <c r="F5" t="str">
        <f t="shared" ref="F5:F41" si="2">"""""&amp;"",@""&amp;"&amp;A5&amp;B5&amp;","</f>
        <v>""&amp;",@"&amp;A3,</v>
      </c>
      <c r="G5" t="s">
        <v>140</v>
      </c>
      <c r="H5" t="s">
        <v>58</v>
      </c>
      <c r="J5" t="s">
        <v>98</v>
      </c>
      <c r="O5" t="s">
        <v>98</v>
      </c>
      <c r="P5" t="s">
        <v>99</v>
      </c>
      <c r="Q5" t="s">
        <v>100</v>
      </c>
      <c r="R5" t="s">
        <v>101</v>
      </c>
      <c r="S5" t="s">
        <v>102</v>
      </c>
      <c r="T5" t="s">
        <v>103</v>
      </c>
      <c r="U5" t="s">
        <v>104</v>
      </c>
      <c r="V5" t="s">
        <v>105</v>
      </c>
      <c r="W5" t="s">
        <v>106</v>
      </c>
      <c r="X5" t="s">
        <v>107</v>
      </c>
      <c r="Y5" t="s">
        <v>108</v>
      </c>
      <c r="Z5" t="s">
        <v>109</v>
      </c>
      <c r="AA5" t="s">
        <v>110</v>
      </c>
      <c r="AB5" t="s">
        <v>111</v>
      </c>
      <c r="AC5" t="s">
        <v>112</v>
      </c>
      <c r="AD5" t="s">
        <v>113</v>
      </c>
      <c r="AE5" t="s">
        <v>114</v>
      </c>
      <c r="AF5" t="s">
        <v>115</v>
      </c>
      <c r="AG5" t="s">
        <v>116</v>
      </c>
      <c r="AH5" t="s">
        <v>117</v>
      </c>
      <c r="AI5" t="s">
        <v>118</v>
      </c>
      <c r="AJ5" t="s">
        <v>119</v>
      </c>
      <c r="AK5" t="s">
        <v>120</v>
      </c>
      <c r="AL5" t="s">
        <v>121</v>
      </c>
      <c r="AM5" t="s">
        <v>122</v>
      </c>
      <c r="AN5" t="s">
        <v>123</v>
      </c>
      <c r="AO5" t="s">
        <v>124</v>
      </c>
      <c r="AP5" t="s">
        <v>125</v>
      </c>
      <c r="AQ5" t="s">
        <v>126</v>
      </c>
      <c r="AR5" t="s">
        <v>127</v>
      </c>
      <c r="AS5" t="s">
        <v>128</v>
      </c>
      <c r="AT5" t="s">
        <v>129</v>
      </c>
      <c r="AU5" t="s">
        <v>130</v>
      </c>
      <c r="AV5" t="s">
        <v>131</v>
      </c>
      <c r="AW5" t="s">
        <v>132</v>
      </c>
      <c r="AX5" t="s">
        <v>133</v>
      </c>
      <c r="AY5" t="s">
        <v>134</v>
      </c>
      <c r="AZ5" t="s">
        <v>135</v>
      </c>
      <c r="BA5" t="s">
        <v>95</v>
      </c>
      <c r="BB5" t="s">
        <v>55</v>
      </c>
    </row>
    <row r="6" spans="1:54" x14ac:dyDescent="0.25">
      <c r="A6" t="s">
        <v>195</v>
      </c>
      <c r="B6">
        <v>4</v>
      </c>
      <c r="D6" t="str">
        <f t="shared" si="0"/>
        <v>""&amp;""&amp;A4,</v>
      </c>
      <c r="E6" t="str">
        <f t="shared" si="1"/>
        <v>A4,",",</v>
      </c>
      <c r="F6" t="str">
        <f t="shared" si="2"/>
        <v>""&amp;",@"&amp;A4,</v>
      </c>
      <c r="G6" t="s">
        <v>141</v>
      </c>
      <c r="H6" t="s">
        <v>59</v>
      </c>
      <c r="J6" t="s">
        <v>99</v>
      </c>
      <c r="L6" s="7" t="str">
        <f>","&amp;A6&amp;B6&amp;", ""= @"","&amp;A6&amp;B6&amp;","","""</f>
        <v>,A4, "= @",A4,","</v>
      </c>
      <c r="M6" t="s">
        <v>214</v>
      </c>
    </row>
    <row r="7" spans="1:54" x14ac:dyDescent="0.25">
      <c r="A7" t="s">
        <v>195</v>
      </c>
      <c r="B7">
        <v>5</v>
      </c>
      <c r="D7" t="str">
        <f t="shared" si="0"/>
        <v>""&amp;""&amp;A5,</v>
      </c>
      <c r="E7" t="str">
        <f t="shared" si="1"/>
        <v>A5,",",</v>
      </c>
      <c r="F7" t="str">
        <f t="shared" si="2"/>
        <v>""&amp;",@"&amp;A5,</v>
      </c>
      <c r="G7" t="s">
        <v>142</v>
      </c>
      <c r="H7" t="s">
        <v>60</v>
      </c>
      <c r="J7" t="s">
        <v>100</v>
      </c>
      <c r="L7" s="7" t="str">
        <f t="shared" ref="L7:L66" si="3">","&amp;A7&amp;B7&amp;", ""= @"","&amp;A7&amp;B7&amp;","","""</f>
        <v>,A5, "= @",A5,","</v>
      </c>
      <c r="M7" t="s">
        <v>215</v>
      </c>
      <c r="O7" t="s">
        <v>137</v>
      </c>
      <c r="P7" t="s">
        <v>139</v>
      </c>
      <c r="Q7" t="s">
        <v>140</v>
      </c>
      <c r="R7" t="s">
        <v>141</v>
      </c>
      <c r="S7" t="s">
        <v>142</v>
      </c>
      <c r="T7" t="s">
        <v>143</v>
      </c>
      <c r="U7" t="s">
        <v>144</v>
      </c>
      <c r="V7" t="s">
        <v>145</v>
      </c>
      <c r="W7" t="s">
        <v>146</v>
      </c>
      <c r="X7" t="s">
        <v>147</v>
      </c>
      <c r="Y7" t="s">
        <v>148</v>
      </c>
      <c r="Z7" t="s">
        <v>149</v>
      </c>
      <c r="AA7" t="s">
        <v>150</v>
      </c>
      <c r="AB7" t="s">
        <v>151</v>
      </c>
      <c r="AC7" t="s">
        <v>152</v>
      </c>
      <c r="AD7" t="s">
        <v>153</v>
      </c>
      <c r="AE7" t="s">
        <v>154</v>
      </c>
      <c r="AF7" t="s">
        <v>155</v>
      </c>
      <c r="AG7" t="s">
        <v>156</v>
      </c>
      <c r="AH7" t="s">
        <v>157</v>
      </c>
      <c r="AI7" t="s">
        <v>158</v>
      </c>
      <c r="AJ7" t="s">
        <v>159</v>
      </c>
      <c r="AK7" t="s">
        <v>160</v>
      </c>
      <c r="AL7" t="s">
        <v>161</v>
      </c>
      <c r="AM7" t="s">
        <v>162</v>
      </c>
      <c r="AN7" t="s">
        <v>163</v>
      </c>
      <c r="AO7" t="s">
        <v>164</v>
      </c>
      <c r="AP7" t="s">
        <v>165</v>
      </c>
      <c r="AQ7" t="s">
        <v>166</v>
      </c>
      <c r="AR7" t="s">
        <v>167</v>
      </c>
      <c r="AS7" t="s">
        <v>168</v>
      </c>
      <c r="AT7" t="s">
        <v>169</v>
      </c>
      <c r="AU7" t="s">
        <v>170</v>
      </c>
      <c r="AV7" t="s">
        <v>171</v>
      </c>
      <c r="AW7" t="s">
        <v>172</v>
      </c>
      <c r="AX7" t="s">
        <v>173</v>
      </c>
      <c r="AY7" t="s">
        <v>174</v>
      </c>
      <c r="AZ7" t="s">
        <v>175</v>
      </c>
      <c r="BA7" t="s">
        <v>176</v>
      </c>
    </row>
    <row r="8" spans="1:54" x14ac:dyDescent="0.25">
      <c r="A8" t="s">
        <v>195</v>
      </c>
      <c r="B8">
        <v>6</v>
      </c>
      <c r="D8" t="str">
        <f t="shared" si="0"/>
        <v>""&amp;""&amp;A6,</v>
      </c>
      <c r="E8" t="str">
        <f t="shared" si="1"/>
        <v>A6,",",</v>
      </c>
      <c r="F8" t="str">
        <f t="shared" si="2"/>
        <v>""&amp;",@"&amp;A6,</v>
      </c>
      <c r="G8" t="s">
        <v>143</v>
      </c>
      <c r="H8" t="s">
        <v>61</v>
      </c>
      <c r="J8" t="s">
        <v>101</v>
      </c>
      <c r="L8" s="7" t="str">
        <f t="shared" si="3"/>
        <v>,A6, "= @",A6,","</v>
      </c>
      <c r="M8" t="s">
        <v>216</v>
      </c>
    </row>
    <row r="9" spans="1:54" x14ac:dyDescent="0.25">
      <c r="A9" t="s">
        <v>195</v>
      </c>
      <c r="B9">
        <v>7</v>
      </c>
      <c r="D9" t="str">
        <f t="shared" si="0"/>
        <v>""&amp;""&amp;A7,</v>
      </c>
      <c r="E9" t="str">
        <f t="shared" si="1"/>
        <v>A7,",",</v>
      </c>
      <c r="F9" t="str">
        <f t="shared" si="2"/>
        <v>""&amp;",@"&amp;A7,</v>
      </c>
      <c r="G9" t="s">
        <v>144</v>
      </c>
      <c r="H9" t="s">
        <v>62</v>
      </c>
      <c r="J9" t="s">
        <v>102</v>
      </c>
      <c r="K9" t="s">
        <v>196</v>
      </c>
      <c r="L9" s="7" t="str">
        <f t="shared" si="3"/>
        <v>,A7, "= @",A7,","</v>
      </c>
      <c r="M9" t="s">
        <v>217</v>
      </c>
      <c r="O9" t="s">
        <v>214</v>
      </c>
      <c r="P9" t="s">
        <v>215</v>
      </c>
      <c r="Q9" t="s">
        <v>216</v>
      </c>
      <c r="R9" t="s">
        <v>217</v>
      </c>
      <c r="S9" t="s">
        <v>218</v>
      </c>
      <c r="T9" t="s">
        <v>219</v>
      </c>
      <c r="U9" t="s">
        <v>220</v>
      </c>
      <c r="V9" t="s">
        <v>221</v>
      </c>
      <c r="W9" t="s">
        <v>222</v>
      </c>
      <c r="X9" t="s">
        <v>223</v>
      </c>
      <c r="Y9" t="s">
        <v>224</v>
      </c>
      <c r="Z9" t="s">
        <v>225</v>
      </c>
      <c r="AA9" t="s">
        <v>226</v>
      </c>
      <c r="AB9" t="s">
        <v>227</v>
      </c>
      <c r="AC9" t="s">
        <v>228</v>
      </c>
      <c r="AD9" t="s">
        <v>229</v>
      </c>
      <c r="AE9" t="s">
        <v>230</v>
      </c>
      <c r="AF9" t="s">
        <v>231</v>
      </c>
      <c r="AG9" t="s">
        <v>232</v>
      </c>
      <c r="AH9" t="s">
        <v>233</v>
      </c>
      <c r="AI9" t="s">
        <v>234</v>
      </c>
      <c r="AJ9" t="s">
        <v>235</v>
      </c>
      <c r="AK9" t="s">
        <v>236</v>
      </c>
      <c r="AL9" t="s">
        <v>237</v>
      </c>
      <c r="AM9" t="s">
        <v>238</v>
      </c>
      <c r="AN9" t="s">
        <v>239</v>
      </c>
      <c r="AO9" t="s">
        <v>240</v>
      </c>
      <c r="AP9" t="s">
        <v>241</v>
      </c>
      <c r="AQ9" t="s">
        <v>242</v>
      </c>
      <c r="AR9" t="s">
        <v>243</v>
      </c>
      <c r="AS9" t="s">
        <v>244</v>
      </c>
      <c r="AT9" t="s">
        <v>245</v>
      </c>
    </row>
    <row r="10" spans="1:54" x14ac:dyDescent="0.25">
      <c r="A10" t="s">
        <v>195</v>
      </c>
      <c r="B10">
        <v>8</v>
      </c>
      <c r="D10" t="str">
        <f t="shared" si="0"/>
        <v>""&amp;""&amp;A8,</v>
      </c>
      <c r="E10" t="str">
        <f t="shared" si="1"/>
        <v>A8,",",</v>
      </c>
      <c r="F10" t="str">
        <f t="shared" si="2"/>
        <v>""&amp;",@"&amp;A8,</v>
      </c>
      <c r="G10" t="s">
        <v>145</v>
      </c>
      <c r="H10" t="s">
        <v>63</v>
      </c>
      <c r="J10" t="s">
        <v>103</v>
      </c>
      <c r="K10" t="s">
        <v>197</v>
      </c>
      <c r="L10" s="7" t="str">
        <f t="shared" si="3"/>
        <v>,A8, "= @",A8,","</v>
      </c>
      <c r="M10" t="s">
        <v>218</v>
      </c>
    </row>
    <row r="11" spans="1:54" x14ac:dyDescent="0.25">
      <c r="A11" t="s">
        <v>195</v>
      </c>
      <c r="B11">
        <v>9</v>
      </c>
      <c r="D11" t="str">
        <f t="shared" si="0"/>
        <v>""&amp;""&amp;A9,</v>
      </c>
      <c r="E11" t="str">
        <f t="shared" si="1"/>
        <v>A9,",",</v>
      </c>
      <c r="F11" t="str">
        <f t="shared" si="2"/>
        <v>""&amp;",@"&amp;A9,</v>
      </c>
      <c r="G11" t="s">
        <v>146</v>
      </c>
      <c r="H11" t="s">
        <v>64</v>
      </c>
      <c r="J11" t="s">
        <v>104</v>
      </c>
      <c r="K11" t="s">
        <v>198</v>
      </c>
      <c r="L11" s="7" t="str">
        <f t="shared" si="3"/>
        <v>,A9, "= @",A9,","</v>
      </c>
      <c r="M11" t="s">
        <v>219</v>
      </c>
    </row>
    <row r="12" spans="1:54" x14ac:dyDescent="0.25">
      <c r="A12" t="s">
        <v>195</v>
      </c>
      <c r="B12">
        <v>10</v>
      </c>
      <c r="D12" t="str">
        <f t="shared" si="0"/>
        <v>""&amp;""&amp;A10,</v>
      </c>
      <c r="E12" t="str">
        <f t="shared" si="1"/>
        <v>A10,",",</v>
      </c>
      <c r="F12" t="str">
        <f t="shared" si="2"/>
        <v>""&amp;",@"&amp;A10,</v>
      </c>
      <c r="G12" t="s">
        <v>147</v>
      </c>
      <c r="H12" t="s">
        <v>65</v>
      </c>
      <c r="J12" t="s">
        <v>105</v>
      </c>
      <c r="K12" t="s">
        <v>199</v>
      </c>
      <c r="L12" s="7" t="str">
        <f t="shared" si="3"/>
        <v>,A10, "= @",A10,","</v>
      </c>
      <c r="M12" t="s">
        <v>220</v>
      </c>
    </row>
    <row r="13" spans="1:54" x14ac:dyDescent="0.25">
      <c r="A13" t="s">
        <v>195</v>
      </c>
      <c r="B13">
        <v>11</v>
      </c>
      <c r="D13" t="str">
        <f t="shared" si="0"/>
        <v>""&amp;""&amp;A11,</v>
      </c>
      <c r="E13" t="str">
        <f t="shared" si="1"/>
        <v>A11,",",</v>
      </c>
      <c r="F13" t="str">
        <f t="shared" si="2"/>
        <v>""&amp;",@"&amp;A11,</v>
      </c>
      <c r="G13" t="s">
        <v>148</v>
      </c>
      <c r="H13" t="s">
        <v>66</v>
      </c>
      <c r="J13" t="s">
        <v>106</v>
      </c>
      <c r="K13" t="s">
        <v>200</v>
      </c>
      <c r="L13" s="7" t="str">
        <f t="shared" si="3"/>
        <v>,A11, "= @",A11,","</v>
      </c>
      <c r="M13" t="s">
        <v>221</v>
      </c>
    </row>
    <row r="14" spans="1:54" x14ac:dyDescent="0.25">
      <c r="A14" t="s">
        <v>195</v>
      </c>
      <c r="B14">
        <v>12</v>
      </c>
      <c r="D14" t="str">
        <f t="shared" si="0"/>
        <v>""&amp;""&amp;A12,</v>
      </c>
      <c r="E14" t="str">
        <f t="shared" si="1"/>
        <v>A12,",",</v>
      </c>
      <c r="F14" t="str">
        <f t="shared" si="2"/>
        <v>""&amp;",@"&amp;A12,</v>
      </c>
      <c r="G14" t="s">
        <v>149</v>
      </c>
      <c r="H14" t="s">
        <v>67</v>
      </c>
      <c r="J14" t="s">
        <v>107</v>
      </c>
      <c r="K14" t="s">
        <v>201</v>
      </c>
      <c r="L14" s="7" t="str">
        <f t="shared" si="3"/>
        <v>,A12, "= @",A12,","</v>
      </c>
      <c r="M14" t="s">
        <v>222</v>
      </c>
    </row>
    <row r="15" spans="1:54" x14ac:dyDescent="0.25">
      <c r="A15" t="s">
        <v>195</v>
      </c>
      <c r="B15">
        <v>13</v>
      </c>
      <c r="D15" t="str">
        <f t="shared" si="0"/>
        <v>""&amp;""&amp;A13,</v>
      </c>
      <c r="E15" t="str">
        <f t="shared" si="1"/>
        <v>A13,",",</v>
      </c>
      <c r="F15" t="str">
        <f t="shared" si="2"/>
        <v>""&amp;",@"&amp;A13,</v>
      </c>
      <c r="G15" t="s">
        <v>150</v>
      </c>
      <c r="H15" t="s">
        <v>68</v>
      </c>
      <c r="J15" t="s">
        <v>108</v>
      </c>
      <c r="K15" t="s">
        <v>202</v>
      </c>
      <c r="L15" s="7" t="str">
        <f t="shared" si="3"/>
        <v>,A13, "= @",A13,","</v>
      </c>
      <c r="M15" t="s">
        <v>223</v>
      </c>
    </row>
    <row r="16" spans="1:54" x14ac:dyDescent="0.25">
      <c r="A16" t="s">
        <v>195</v>
      </c>
      <c r="B16">
        <v>14</v>
      </c>
      <c r="D16" t="str">
        <f t="shared" si="0"/>
        <v>""&amp;""&amp;A14,</v>
      </c>
      <c r="E16" t="str">
        <f t="shared" si="1"/>
        <v>A14,",",</v>
      </c>
      <c r="F16" t="str">
        <f t="shared" si="2"/>
        <v>""&amp;",@"&amp;A14,</v>
      </c>
      <c r="G16" t="s">
        <v>151</v>
      </c>
      <c r="H16" t="s">
        <v>69</v>
      </c>
      <c r="J16" t="s">
        <v>109</v>
      </c>
      <c r="K16" t="s">
        <v>203</v>
      </c>
      <c r="L16" s="7" t="str">
        <f t="shared" si="3"/>
        <v>,A14, "= @",A14,","</v>
      </c>
      <c r="M16" t="s">
        <v>224</v>
      </c>
    </row>
    <row r="17" spans="1:13" x14ac:dyDescent="0.25">
      <c r="A17" t="s">
        <v>195</v>
      </c>
      <c r="B17">
        <v>15</v>
      </c>
      <c r="D17" t="str">
        <f t="shared" si="0"/>
        <v>""&amp;""&amp;A15,</v>
      </c>
      <c r="E17" t="str">
        <f t="shared" si="1"/>
        <v>A15,",",</v>
      </c>
      <c r="F17" t="str">
        <f t="shared" si="2"/>
        <v>""&amp;",@"&amp;A15,</v>
      </c>
      <c r="G17" t="s">
        <v>152</v>
      </c>
      <c r="H17" t="s">
        <v>70</v>
      </c>
      <c r="J17" t="s">
        <v>110</v>
      </c>
      <c r="K17" t="s">
        <v>204</v>
      </c>
      <c r="L17" s="7" t="str">
        <f t="shared" si="3"/>
        <v>,A15, "= @",A15,","</v>
      </c>
      <c r="M17" t="s">
        <v>225</v>
      </c>
    </row>
    <row r="18" spans="1:13" x14ac:dyDescent="0.25">
      <c r="A18" t="s">
        <v>195</v>
      </c>
      <c r="B18">
        <v>16</v>
      </c>
      <c r="D18" t="str">
        <f t="shared" si="0"/>
        <v>""&amp;""&amp;A16,</v>
      </c>
      <c r="E18" t="str">
        <f t="shared" si="1"/>
        <v>A16,",",</v>
      </c>
      <c r="F18" t="str">
        <f t="shared" si="2"/>
        <v>""&amp;",@"&amp;A16,</v>
      </c>
      <c r="G18" t="s">
        <v>153</v>
      </c>
      <c r="H18" t="s">
        <v>71</v>
      </c>
      <c r="J18" t="s">
        <v>111</v>
      </c>
      <c r="K18" t="s">
        <v>205</v>
      </c>
      <c r="L18" s="7" t="str">
        <f t="shared" si="3"/>
        <v>,A16, "= @",A16,","</v>
      </c>
      <c r="M18" t="s">
        <v>226</v>
      </c>
    </row>
    <row r="19" spans="1:13" x14ac:dyDescent="0.25">
      <c r="A19" t="s">
        <v>195</v>
      </c>
      <c r="B19">
        <v>17</v>
      </c>
      <c r="D19" t="str">
        <f t="shared" si="0"/>
        <v>""&amp;""&amp;A17,</v>
      </c>
      <c r="E19" t="str">
        <f t="shared" si="1"/>
        <v>A17,",",</v>
      </c>
      <c r="F19" t="str">
        <f t="shared" si="2"/>
        <v>""&amp;",@"&amp;A17,</v>
      </c>
      <c r="G19" t="s">
        <v>154</v>
      </c>
      <c r="H19" t="s">
        <v>72</v>
      </c>
      <c r="J19" t="s">
        <v>112</v>
      </c>
      <c r="K19" t="s">
        <v>206</v>
      </c>
      <c r="L19" s="7" t="str">
        <f t="shared" si="3"/>
        <v>,A17, "= @",A17,","</v>
      </c>
      <c r="M19" t="s">
        <v>227</v>
      </c>
    </row>
    <row r="20" spans="1:13" x14ac:dyDescent="0.25">
      <c r="A20" t="s">
        <v>195</v>
      </c>
      <c r="B20">
        <v>18</v>
      </c>
      <c r="D20" t="str">
        <f t="shared" si="0"/>
        <v>""&amp;""&amp;A18,</v>
      </c>
      <c r="E20" t="str">
        <f t="shared" si="1"/>
        <v>A18,",",</v>
      </c>
      <c r="F20" t="str">
        <f t="shared" si="2"/>
        <v>""&amp;",@"&amp;A18,</v>
      </c>
      <c r="G20" t="s">
        <v>155</v>
      </c>
      <c r="H20" t="s">
        <v>73</v>
      </c>
      <c r="J20" t="s">
        <v>113</v>
      </c>
      <c r="K20" t="s">
        <v>207</v>
      </c>
      <c r="L20" s="7" t="str">
        <f t="shared" si="3"/>
        <v>,A18, "= @",A18,","</v>
      </c>
      <c r="M20" t="s">
        <v>228</v>
      </c>
    </row>
    <row r="21" spans="1:13" x14ac:dyDescent="0.25">
      <c r="A21" t="s">
        <v>195</v>
      </c>
      <c r="B21">
        <v>19</v>
      </c>
      <c r="D21" t="str">
        <f t="shared" si="0"/>
        <v>""&amp;""&amp;A19,</v>
      </c>
      <c r="E21" t="str">
        <f t="shared" si="1"/>
        <v>A19,",",</v>
      </c>
      <c r="F21" t="str">
        <f t="shared" si="2"/>
        <v>""&amp;",@"&amp;A19,</v>
      </c>
      <c r="G21" t="s">
        <v>156</v>
      </c>
      <c r="H21" t="s">
        <v>74</v>
      </c>
      <c r="J21" t="s">
        <v>114</v>
      </c>
      <c r="K21" t="s">
        <v>208</v>
      </c>
      <c r="L21" s="7" t="str">
        <f t="shared" si="3"/>
        <v>,A19, "= @",A19,","</v>
      </c>
      <c r="M21" t="s">
        <v>229</v>
      </c>
    </row>
    <row r="22" spans="1:13" x14ac:dyDescent="0.25">
      <c r="A22" t="s">
        <v>195</v>
      </c>
      <c r="B22">
        <v>20</v>
      </c>
      <c r="D22" t="str">
        <f t="shared" si="0"/>
        <v>""&amp;""&amp;A20,</v>
      </c>
      <c r="E22" t="str">
        <f t="shared" si="1"/>
        <v>A20,",",</v>
      </c>
      <c r="F22" t="str">
        <f t="shared" si="2"/>
        <v>""&amp;",@"&amp;A20,</v>
      </c>
      <c r="G22" t="s">
        <v>157</v>
      </c>
      <c r="H22" t="s">
        <v>75</v>
      </c>
      <c r="J22" t="s">
        <v>115</v>
      </c>
      <c r="K22" t="s">
        <v>209</v>
      </c>
      <c r="L22" s="7" t="str">
        <f t="shared" si="3"/>
        <v>,A20, "= @",A20,","</v>
      </c>
      <c r="M22" t="s">
        <v>230</v>
      </c>
    </row>
    <row r="23" spans="1:13" x14ac:dyDescent="0.25">
      <c r="A23" t="s">
        <v>195</v>
      </c>
      <c r="B23">
        <v>21</v>
      </c>
      <c r="D23" t="str">
        <f t="shared" si="0"/>
        <v>""&amp;""&amp;A21,</v>
      </c>
      <c r="E23" t="str">
        <f t="shared" si="1"/>
        <v>A21,",",</v>
      </c>
      <c r="F23" t="str">
        <f t="shared" si="2"/>
        <v>""&amp;",@"&amp;A21,</v>
      </c>
      <c r="G23" t="s">
        <v>158</v>
      </c>
      <c r="H23" t="s">
        <v>76</v>
      </c>
      <c r="J23" t="s">
        <v>116</v>
      </c>
      <c r="K23" t="s">
        <v>210</v>
      </c>
      <c r="L23" s="7" t="str">
        <f t="shared" si="3"/>
        <v>,A21, "= @",A21,","</v>
      </c>
      <c r="M23" t="s">
        <v>231</v>
      </c>
    </row>
    <row r="24" spans="1:13" x14ac:dyDescent="0.25">
      <c r="A24" t="s">
        <v>195</v>
      </c>
      <c r="B24">
        <v>22</v>
      </c>
      <c r="D24" t="str">
        <f t="shared" si="0"/>
        <v>""&amp;""&amp;A22,</v>
      </c>
      <c r="E24" t="str">
        <f t="shared" si="1"/>
        <v>A22,",",</v>
      </c>
      <c r="F24" t="str">
        <f t="shared" si="2"/>
        <v>""&amp;",@"&amp;A22,</v>
      </c>
      <c r="G24" t="s">
        <v>159</v>
      </c>
      <c r="H24" t="s">
        <v>77</v>
      </c>
      <c r="J24" t="s">
        <v>117</v>
      </c>
      <c r="K24" t="s">
        <v>211</v>
      </c>
      <c r="L24" s="7" t="str">
        <f t="shared" si="3"/>
        <v>,A22, "= @",A22,","</v>
      </c>
      <c r="M24" t="s">
        <v>232</v>
      </c>
    </row>
    <row r="25" spans="1:13" x14ac:dyDescent="0.25">
      <c r="A25" t="s">
        <v>195</v>
      </c>
      <c r="B25">
        <v>23</v>
      </c>
      <c r="D25" t="str">
        <f t="shared" si="0"/>
        <v>""&amp;""&amp;A23,</v>
      </c>
      <c r="E25" t="str">
        <f t="shared" si="1"/>
        <v>A23,",",</v>
      </c>
      <c r="F25" t="str">
        <f t="shared" si="2"/>
        <v>""&amp;",@"&amp;A23,</v>
      </c>
      <c r="G25" t="s">
        <v>160</v>
      </c>
      <c r="H25" t="s">
        <v>78</v>
      </c>
      <c r="J25" t="s">
        <v>118</v>
      </c>
      <c r="K25" t="s">
        <v>32</v>
      </c>
      <c r="L25" s="7" t="str">
        <f t="shared" si="3"/>
        <v>,A23, "= @",A23,","</v>
      </c>
      <c r="M25" t="s">
        <v>233</v>
      </c>
    </row>
    <row r="26" spans="1:13" x14ac:dyDescent="0.25">
      <c r="A26" t="s">
        <v>195</v>
      </c>
      <c r="B26">
        <v>24</v>
      </c>
      <c r="D26" t="str">
        <f t="shared" si="0"/>
        <v>""&amp;""&amp;A24,</v>
      </c>
      <c r="E26" t="str">
        <f t="shared" si="1"/>
        <v>A24,",",</v>
      </c>
      <c r="F26" t="str">
        <f t="shared" si="2"/>
        <v>""&amp;",@"&amp;A24,</v>
      </c>
      <c r="G26" t="s">
        <v>161</v>
      </c>
      <c r="H26" t="s">
        <v>79</v>
      </c>
      <c r="J26" t="s">
        <v>119</v>
      </c>
      <c r="K26" t="s">
        <v>33</v>
      </c>
      <c r="L26" s="7" t="str">
        <f t="shared" si="3"/>
        <v>,A24, "= @",A24,","</v>
      </c>
      <c r="M26" t="s">
        <v>234</v>
      </c>
    </row>
    <row r="27" spans="1:13" x14ac:dyDescent="0.25">
      <c r="A27" t="s">
        <v>195</v>
      </c>
      <c r="B27">
        <v>25</v>
      </c>
      <c r="D27" t="str">
        <f t="shared" si="0"/>
        <v>""&amp;""&amp;A25,</v>
      </c>
      <c r="E27" t="str">
        <f t="shared" si="1"/>
        <v>A25,",",</v>
      </c>
      <c r="F27" t="str">
        <f t="shared" si="2"/>
        <v>""&amp;",@"&amp;A25,</v>
      </c>
      <c r="G27" t="s">
        <v>162</v>
      </c>
      <c r="H27" t="s">
        <v>80</v>
      </c>
      <c r="J27" t="s">
        <v>120</v>
      </c>
      <c r="K27" t="s">
        <v>34</v>
      </c>
      <c r="L27" s="7" t="str">
        <f t="shared" si="3"/>
        <v>,A25, "= @",A25,","</v>
      </c>
      <c r="M27" t="s">
        <v>235</v>
      </c>
    </row>
    <row r="28" spans="1:13" x14ac:dyDescent="0.25">
      <c r="A28" t="s">
        <v>195</v>
      </c>
      <c r="B28">
        <v>26</v>
      </c>
      <c r="D28" t="str">
        <f t="shared" si="0"/>
        <v>""&amp;""&amp;A26,</v>
      </c>
      <c r="E28" t="str">
        <f t="shared" si="1"/>
        <v>A26,",",</v>
      </c>
      <c r="F28" t="str">
        <f t="shared" si="2"/>
        <v>""&amp;",@"&amp;A26,</v>
      </c>
      <c r="G28" t="s">
        <v>163</v>
      </c>
      <c r="H28" t="s">
        <v>81</v>
      </c>
      <c r="J28" t="s">
        <v>121</v>
      </c>
      <c r="K28" t="s">
        <v>35</v>
      </c>
      <c r="L28" s="7" t="str">
        <f t="shared" si="3"/>
        <v>,A26, "= @",A26,","</v>
      </c>
      <c r="M28" t="s">
        <v>236</v>
      </c>
    </row>
    <row r="29" spans="1:13" x14ac:dyDescent="0.25">
      <c r="A29" t="s">
        <v>195</v>
      </c>
      <c r="B29">
        <v>27</v>
      </c>
      <c r="D29" t="str">
        <f t="shared" si="0"/>
        <v>""&amp;""&amp;A27,</v>
      </c>
      <c r="E29" t="str">
        <f t="shared" si="1"/>
        <v>A27,",",</v>
      </c>
      <c r="F29" t="str">
        <f t="shared" si="2"/>
        <v>""&amp;",@"&amp;A27,</v>
      </c>
      <c r="G29" t="s">
        <v>164</v>
      </c>
      <c r="H29" t="s">
        <v>82</v>
      </c>
      <c r="J29" t="s">
        <v>122</v>
      </c>
      <c r="K29" t="s">
        <v>36</v>
      </c>
      <c r="L29" s="7" t="str">
        <f t="shared" si="3"/>
        <v>,A27, "= @",A27,","</v>
      </c>
      <c r="M29" t="s">
        <v>237</v>
      </c>
    </row>
    <row r="30" spans="1:13" x14ac:dyDescent="0.25">
      <c r="A30" t="s">
        <v>195</v>
      </c>
      <c r="B30">
        <v>28</v>
      </c>
      <c r="D30" t="str">
        <f t="shared" si="0"/>
        <v>""&amp;""&amp;A28,</v>
      </c>
      <c r="E30" t="str">
        <f t="shared" si="1"/>
        <v>A28,",",</v>
      </c>
      <c r="F30" t="str">
        <f t="shared" si="2"/>
        <v>""&amp;",@"&amp;A28,</v>
      </c>
      <c r="G30" t="s">
        <v>165</v>
      </c>
      <c r="H30" t="s">
        <v>83</v>
      </c>
      <c r="J30" t="s">
        <v>123</v>
      </c>
      <c r="K30" t="s">
        <v>37</v>
      </c>
      <c r="L30" s="7" t="str">
        <f t="shared" si="3"/>
        <v>,A28, "= @",A28,","</v>
      </c>
      <c r="M30" t="s">
        <v>238</v>
      </c>
    </row>
    <row r="31" spans="1:13" x14ac:dyDescent="0.25">
      <c r="A31" t="s">
        <v>195</v>
      </c>
      <c r="B31">
        <v>29</v>
      </c>
      <c r="D31" t="str">
        <f t="shared" si="0"/>
        <v>""&amp;""&amp;A29,</v>
      </c>
      <c r="E31" t="str">
        <f t="shared" si="1"/>
        <v>A29,",",</v>
      </c>
      <c r="F31" t="str">
        <f t="shared" si="2"/>
        <v>""&amp;",@"&amp;A29,</v>
      </c>
      <c r="G31" t="s">
        <v>166</v>
      </c>
      <c r="H31" t="s">
        <v>84</v>
      </c>
      <c r="J31" t="s">
        <v>124</v>
      </c>
      <c r="K31" t="s">
        <v>38</v>
      </c>
      <c r="L31" s="7" t="str">
        <f t="shared" si="3"/>
        <v>,A29, "= @",A29,","</v>
      </c>
      <c r="M31" t="s">
        <v>239</v>
      </c>
    </row>
    <row r="32" spans="1:13" x14ac:dyDescent="0.25">
      <c r="A32" t="s">
        <v>195</v>
      </c>
      <c r="B32">
        <v>30</v>
      </c>
      <c r="D32" t="str">
        <f t="shared" si="0"/>
        <v>""&amp;""&amp;A30,</v>
      </c>
      <c r="E32" t="str">
        <f t="shared" si="1"/>
        <v>A30,",",</v>
      </c>
      <c r="F32" t="str">
        <f t="shared" si="2"/>
        <v>""&amp;",@"&amp;A30,</v>
      </c>
      <c r="G32" t="s">
        <v>167</v>
      </c>
      <c r="H32" t="s">
        <v>85</v>
      </c>
      <c r="J32" t="s">
        <v>125</v>
      </c>
      <c r="K32" t="s">
        <v>39</v>
      </c>
      <c r="L32" s="7" t="str">
        <f t="shared" si="3"/>
        <v>,A30, "= @",A30,","</v>
      </c>
      <c r="M32" t="s">
        <v>240</v>
      </c>
    </row>
    <row r="33" spans="1:13" x14ac:dyDescent="0.25">
      <c r="A33" t="s">
        <v>195</v>
      </c>
      <c r="B33">
        <v>31</v>
      </c>
      <c r="D33" t="str">
        <f t="shared" si="0"/>
        <v>""&amp;""&amp;A31,</v>
      </c>
      <c r="E33" t="str">
        <f t="shared" si="1"/>
        <v>A31,",",</v>
      </c>
      <c r="F33" t="str">
        <f t="shared" si="2"/>
        <v>""&amp;",@"&amp;A31,</v>
      </c>
      <c r="G33" t="s">
        <v>168</v>
      </c>
      <c r="H33" t="s">
        <v>86</v>
      </c>
      <c r="J33" t="s">
        <v>126</v>
      </c>
      <c r="K33" t="s">
        <v>40</v>
      </c>
      <c r="L33" s="7" t="str">
        <f t="shared" si="3"/>
        <v>,A31, "= @",A31,","</v>
      </c>
      <c r="M33" t="s">
        <v>241</v>
      </c>
    </row>
    <row r="34" spans="1:13" x14ac:dyDescent="0.25">
      <c r="A34" t="s">
        <v>195</v>
      </c>
      <c r="B34">
        <v>32</v>
      </c>
      <c r="D34" t="str">
        <f t="shared" si="0"/>
        <v>""&amp;""&amp;A32,</v>
      </c>
      <c r="E34" t="str">
        <f t="shared" si="1"/>
        <v>A32,",",</v>
      </c>
      <c r="F34" t="str">
        <f t="shared" si="2"/>
        <v>""&amp;",@"&amp;A32,</v>
      </c>
      <c r="G34" t="s">
        <v>169</v>
      </c>
      <c r="H34" t="s">
        <v>87</v>
      </c>
      <c r="J34" t="s">
        <v>127</v>
      </c>
      <c r="K34" t="s">
        <v>41</v>
      </c>
      <c r="L34" s="7" t="str">
        <f t="shared" si="3"/>
        <v>,A32, "= @",A32,","</v>
      </c>
      <c r="M34" t="s">
        <v>242</v>
      </c>
    </row>
    <row r="35" spans="1:13" x14ac:dyDescent="0.25">
      <c r="A35" t="s">
        <v>195</v>
      </c>
      <c r="B35">
        <v>33</v>
      </c>
      <c r="D35" t="str">
        <f t="shared" si="0"/>
        <v>""&amp;""&amp;A33,</v>
      </c>
      <c r="E35" t="str">
        <f t="shared" si="1"/>
        <v>A33,",",</v>
      </c>
      <c r="F35" t="str">
        <f t="shared" si="2"/>
        <v>""&amp;",@"&amp;A33,</v>
      </c>
      <c r="G35" t="s">
        <v>170</v>
      </c>
      <c r="H35" t="s">
        <v>88</v>
      </c>
      <c r="J35" t="s">
        <v>128</v>
      </c>
      <c r="K35" t="s">
        <v>42</v>
      </c>
      <c r="L35" s="7" t="str">
        <f t="shared" si="3"/>
        <v>,A33, "= @",A33,","</v>
      </c>
      <c r="M35" t="s">
        <v>243</v>
      </c>
    </row>
    <row r="36" spans="1:13" x14ac:dyDescent="0.25">
      <c r="A36" t="s">
        <v>195</v>
      </c>
      <c r="B36">
        <v>34</v>
      </c>
      <c r="D36" t="str">
        <f t="shared" si="0"/>
        <v>""&amp;""&amp;A34,</v>
      </c>
      <c r="E36" t="str">
        <f t="shared" si="1"/>
        <v>A34,",",</v>
      </c>
      <c r="F36" t="str">
        <f t="shared" si="2"/>
        <v>""&amp;",@"&amp;A34,</v>
      </c>
      <c r="G36" t="s">
        <v>171</v>
      </c>
      <c r="H36" t="s">
        <v>89</v>
      </c>
      <c r="J36" t="s">
        <v>129</v>
      </c>
      <c r="K36" t="s">
        <v>43</v>
      </c>
      <c r="L36" s="7" t="str">
        <f t="shared" si="3"/>
        <v>,A34, "= @",A34,","</v>
      </c>
      <c r="M36" t="s">
        <v>244</v>
      </c>
    </row>
    <row r="37" spans="1:13" x14ac:dyDescent="0.25">
      <c r="A37" t="s">
        <v>195</v>
      </c>
      <c r="B37">
        <v>35</v>
      </c>
      <c r="D37" t="str">
        <f t="shared" si="0"/>
        <v>""&amp;""&amp;A35,</v>
      </c>
      <c r="E37" t="str">
        <f t="shared" si="1"/>
        <v>A35,",",</v>
      </c>
      <c r="F37" t="str">
        <f t="shared" si="2"/>
        <v>""&amp;",@"&amp;A35,</v>
      </c>
      <c r="G37" t="s">
        <v>172</v>
      </c>
      <c r="H37" t="s">
        <v>90</v>
      </c>
      <c r="J37" t="s">
        <v>130</v>
      </c>
      <c r="K37" t="s">
        <v>44</v>
      </c>
      <c r="L37" s="7" t="str">
        <f t="shared" si="3"/>
        <v>,A35, "= @",A35,","</v>
      </c>
      <c r="M37" t="s">
        <v>245</v>
      </c>
    </row>
    <row r="38" spans="1:13" x14ac:dyDescent="0.25">
      <c r="A38" t="s">
        <v>195</v>
      </c>
      <c r="B38">
        <v>36</v>
      </c>
      <c r="D38" t="str">
        <f t="shared" si="0"/>
        <v>""&amp;""&amp;A36,</v>
      </c>
      <c r="E38" t="str">
        <f t="shared" si="1"/>
        <v>A36,",",</v>
      </c>
      <c r="F38" t="str">
        <f t="shared" si="2"/>
        <v>""&amp;",@"&amp;A36,</v>
      </c>
      <c r="G38" t="s">
        <v>173</v>
      </c>
      <c r="H38" t="s">
        <v>91</v>
      </c>
      <c r="J38" t="s">
        <v>131</v>
      </c>
      <c r="K38" t="s">
        <v>45</v>
      </c>
      <c r="L38" s="7" t="str">
        <f t="shared" si="3"/>
        <v>,A36, "= @",A36,","</v>
      </c>
      <c r="M38" t="s">
        <v>246</v>
      </c>
    </row>
    <row r="39" spans="1:13" x14ac:dyDescent="0.25">
      <c r="A39" t="s">
        <v>195</v>
      </c>
      <c r="B39">
        <v>37</v>
      </c>
      <c r="D39" t="str">
        <f t="shared" si="0"/>
        <v>""&amp;""&amp;A37,</v>
      </c>
      <c r="E39" t="str">
        <f t="shared" si="1"/>
        <v>A37,",",</v>
      </c>
      <c r="F39" t="str">
        <f t="shared" si="2"/>
        <v>""&amp;",@"&amp;A37,</v>
      </c>
      <c r="G39" t="s">
        <v>174</v>
      </c>
      <c r="H39" t="s">
        <v>92</v>
      </c>
      <c r="J39" t="s">
        <v>132</v>
      </c>
      <c r="K39" t="s">
        <v>46</v>
      </c>
      <c r="L39" s="7" t="str">
        <f t="shared" si="3"/>
        <v>,A37, "= @",A37,","</v>
      </c>
      <c r="M39" t="s">
        <v>247</v>
      </c>
    </row>
    <row r="40" spans="1:13" x14ac:dyDescent="0.25">
      <c r="A40" t="s">
        <v>195</v>
      </c>
      <c r="B40">
        <v>38</v>
      </c>
      <c r="D40" t="str">
        <f t="shared" si="0"/>
        <v>""&amp;""&amp;A38,</v>
      </c>
      <c r="E40" t="str">
        <f t="shared" si="1"/>
        <v>A38,",",</v>
      </c>
      <c r="F40" t="str">
        <f t="shared" si="2"/>
        <v>""&amp;",@"&amp;A38,</v>
      </c>
      <c r="G40" t="s">
        <v>175</v>
      </c>
      <c r="H40" t="s">
        <v>93</v>
      </c>
      <c r="J40" t="s">
        <v>133</v>
      </c>
      <c r="K40" t="s">
        <v>47</v>
      </c>
      <c r="L40" s="7" t="str">
        <f t="shared" si="3"/>
        <v>,A38, "= @",A38,","</v>
      </c>
      <c r="M40" t="s">
        <v>248</v>
      </c>
    </row>
    <row r="41" spans="1:13" x14ac:dyDescent="0.25">
      <c r="A41" t="s">
        <v>195</v>
      </c>
      <c r="B41">
        <v>39</v>
      </c>
      <c r="D41" t="str">
        <f t="shared" si="0"/>
        <v>""&amp;""&amp;A39,</v>
      </c>
      <c r="E41" t="str">
        <f t="shared" si="1"/>
        <v>A39,",",</v>
      </c>
      <c r="F41" t="str">
        <f t="shared" si="2"/>
        <v>""&amp;",@"&amp;A39,</v>
      </c>
      <c r="G41" t="s">
        <v>176</v>
      </c>
      <c r="H41" t="s">
        <v>94</v>
      </c>
      <c r="J41" t="s">
        <v>134</v>
      </c>
      <c r="K41" t="s">
        <v>48</v>
      </c>
      <c r="L41" s="7" t="str">
        <f t="shared" si="3"/>
        <v>,A39, "= @",A39,","</v>
      </c>
      <c r="M41" t="s">
        <v>249</v>
      </c>
    </row>
    <row r="42" spans="1:13" x14ac:dyDescent="0.25">
      <c r="J42" t="s">
        <v>135</v>
      </c>
      <c r="K42" t="s">
        <v>49</v>
      </c>
      <c r="L42" s="7" t="str">
        <f t="shared" si="3"/>
        <v>,, "= @",,","</v>
      </c>
      <c r="M42" t="s">
        <v>250</v>
      </c>
    </row>
    <row r="43" spans="1:13" x14ac:dyDescent="0.25">
      <c r="J43" t="s">
        <v>95</v>
      </c>
      <c r="K43" t="s">
        <v>50</v>
      </c>
      <c r="L43" s="7" t="str">
        <f t="shared" si="3"/>
        <v>,, "= @",,","</v>
      </c>
      <c r="M43" t="s">
        <v>250</v>
      </c>
    </row>
    <row r="44" spans="1:13" x14ac:dyDescent="0.25">
      <c r="K44" t="s">
        <v>51</v>
      </c>
      <c r="L44" s="7" t="str">
        <f t="shared" si="3"/>
        <v>,, "= @",,","</v>
      </c>
      <c r="M44" t="s">
        <v>250</v>
      </c>
    </row>
    <row r="45" spans="1:13" x14ac:dyDescent="0.25">
      <c r="K45" t="s">
        <v>52</v>
      </c>
      <c r="L45" s="7" t="str">
        <f t="shared" si="3"/>
        <v>,, "= @",,","</v>
      </c>
      <c r="M45" t="s">
        <v>250</v>
      </c>
    </row>
    <row r="46" spans="1:13" x14ac:dyDescent="0.25">
      <c r="K46" t="s">
        <v>53</v>
      </c>
      <c r="L46" s="7" t="str">
        <f t="shared" si="3"/>
        <v>,, "= @",,","</v>
      </c>
      <c r="M46" t="s">
        <v>250</v>
      </c>
    </row>
    <row r="47" spans="1:13" x14ac:dyDescent="0.25">
      <c r="K47" t="s">
        <v>54</v>
      </c>
      <c r="L47" s="7" t="str">
        <f t="shared" si="3"/>
        <v>,, "= @",,","</v>
      </c>
      <c r="M47" t="s">
        <v>250</v>
      </c>
    </row>
    <row r="48" spans="1:13" x14ac:dyDescent="0.25">
      <c r="K48" t="s">
        <v>36</v>
      </c>
      <c r="L48" s="7" t="str">
        <f t="shared" si="3"/>
        <v>,, "= @",,","</v>
      </c>
      <c r="M48" t="s">
        <v>250</v>
      </c>
    </row>
    <row r="49" spans="11:13" x14ac:dyDescent="0.25">
      <c r="K49" t="s">
        <v>37</v>
      </c>
      <c r="L49" s="7" t="str">
        <f t="shared" si="3"/>
        <v>,, "= @",,","</v>
      </c>
      <c r="M49" t="s">
        <v>250</v>
      </c>
    </row>
    <row r="50" spans="11:13" x14ac:dyDescent="0.25">
      <c r="K50" t="s">
        <v>38</v>
      </c>
      <c r="L50" s="7" t="str">
        <f t="shared" si="3"/>
        <v>,, "= @",,","</v>
      </c>
      <c r="M50" t="s">
        <v>250</v>
      </c>
    </row>
    <row r="51" spans="11:13" x14ac:dyDescent="0.25">
      <c r="K51" t="s">
        <v>39</v>
      </c>
      <c r="L51" s="7" t="str">
        <f t="shared" si="3"/>
        <v>,, "= @",,","</v>
      </c>
      <c r="M51" t="s">
        <v>250</v>
      </c>
    </row>
    <row r="52" spans="11:13" x14ac:dyDescent="0.25">
      <c r="K52" t="s">
        <v>40</v>
      </c>
      <c r="L52" s="7" t="str">
        <f t="shared" si="3"/>
        <v>,, "= @",,","</v>
      </c>
      <c r="M52" t="s">
        <v>250</v>
      </c>
    </row>
    <row r="53" spans="11:13" x14ac:dyDescent="0.25">
      <c r="K53" t="s">
        <v>41</v>
      </c>
      <c r="L53" s="7" t="str">
        <f t="shared" si="3"/>
        <v>,, "= @",,","</v>
      </c>
      <c r="M53" t="s">
        <v>250</v>
      </c>
    </row>
    <row r="54" spans="11:13" x14ac:dyDescent="0.25">
      <c r="K54" t="s">
        <v>42</v>
      </c>
      <c r="L54" s="7" t="str">
        <f t="shared" si="3"/>
        <v>,, "= @",,","</v>
      </c>
      <c r="M54" t="s">
        <v>250</v>
      </c>
    </row>
    <row r="55" spans="11:13" x14ac:dyDescent="0.25">
      <c r="K55" t="s">
        <v>43</v>
      </c>
      <c r="L55" s="7" t="str">
        <f t="shared" si="3"/>
        <v>,, "= @",,","</v>
      </c>
      <c r="M55" t="s">
        <v>250</v>
      </c>
    </row>
    <row r="56" spans="11:13" x14ac:dyDescent="0.25">
      <c r="K56" t="s">
        <v>44</v>
      </c>
      <c r="L56" s="7" t="str">
        <f t="shared" si="3"/>
        <v>,, "= @",,","</v>
      </c>
      <c r="M56" t="s">
        <v>250</v>
      </c>
    </row>
    <row r="57" spans="11:13" x14ac:dyDescent="0.25">
      <c r="K57" t="s">
        <v>45</v>
      </c>
      <c r="L57" s="7" t="str">
        <f t="shared" si="3"/>
        <v>,, "= @",,","</v>
      </c>
      <c r="M57" t="s">
        <v>250</v>
      </c>
    </row>
    <row r="58" spans="11:13" x14ac:dyDescent="0.25">
      <c r="K58" t="s">
        <v>46</v>
      </c>
      <c r="L58" s="7" t="str">
        <f t="shared" si="3"/>
        <v>,, "= @",,","</v>
      </c>
      <c r="M58" t="s">
        <v>250</v>
      </c>
    </row>
    <row r="59" spans="11:13" x14ac:dyDescent="0.25">
      <c r="K59" t="s">
        <v>47</v>
      </c>
      <c r="L59" s="7" t="str">
        <f t="shared" si="3"/>
        <v>,, "= @",,","</v>
      </c>
      <c r="M59" t="s">
        <v>250</v>
      </c>
    </row>
    <row r="60" spans="11:13" x14ac:dyDescent="0.25">
      <c r="K60" t="s">
        <v>48</v>
      </c>
      <c r="L60" s="7" t="str">
        <f t="shared" si="3"/>
        <v>,, "= @",,","</v>
      </c>
      <c r="M60" t="s">
        <v>250</v>
      </c>
    </row>
    <row r="61" spans="11:13" x14ac:dyDescent="0.25">
      <c r="K61" t="s">
        <v>49</v>
      </c>
      <c r="L61" s="7" t="str">
        <f t="shared" si="3"/>
        <v>,, "= @",,","</v>
      </c>
      <c r="M61" t="s">
        <v>250</v>
      </c>
    </row>
    <row r="62" spans="11:13" x14ac:dyDescent="0.25">
      <c r="K62" t="s">
        <v>50</v>
      </c>
      <c r="L62" s="7" t="str">
        <f t="shared" si="3"/>
        <v>,, "= @",,","</v>
      </c>
      <c r="M62" t="s">
        <v>250</v>
      </c>
    </row>
    <row r="63" spans="11:13" x14ac:dyDescent="0.25">
      <c r="K63" t="s">
        <v>51</v>
      </c>
      <c r="L63" s="7" t="str">
        <f t="shared" si="3"/>
        <v>,, "= @",,","</v>
      </c>
      <c r="M63" t="s">
        <v>250</v>
      </c>
    </row>
    <row r="64" spans="11:13" x14ac:dyDescent="0.25">
      <c r="K64" t="s">
        <v>52</v>
      </c>
      <c r="L64" s="7" t="str">
        <f t="shared" si="3"/>
        <v>,, "= @",,","</v>
      </c>
      <c r="M64" t="s">
        <v>250</v>
      </c>
    </row>
    <row r="65" spans="11:13" x14ac:dyDescent="0.25">
      <c r="K65" t="s">
        <v>53</v>
      </c>
      <c r="L65" s="7" t="str">
        <f t="shared" si="3"/>
        <v>,, "= @",,","</v>
      </c>
      <c r="M65" t="s">
        <v>250</v>
      </c>
    </row>
    <row r="66" spans="11:13" x14ac:dyDescent="0.25">
      <c r="K66" t="s">
        <v>54</v>
      </c>
      <c r="L66" s="7" t="str">
        <f t="shared" si="3"/>
        <v>,, "= @",,","</v>
      </c>
      <c r="M66" t="s">
        <v>250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B3" sqref="B3"/>
    </sheetView>
  </sheetViews>
  <sheetFormatPr defaultRowHeight="15" x14ac:dyDescent="0.25"/>
  <cols>
    <col min="1" max="1" width="18" bestFit="1" customWidth="1"/>
  </cols>
  <sheetData>
    <row r="3" spans="1:2" x14ac:dyDescent="0.25">
      <c r="A3" t="s">
        <v>18</v>
      </c>
      <c r="B3">
        <v>6110001</v>
      </c>
    </row>
    <row r="4" spans="1:2" x14ac:dyDescent="0.25">
      <c r="A4" t="s">
        <v>186</v>
      </c>
      <c r="B4">
        <v>6120001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d1_cdt_employees</vt:lpstr>
      <vt:lpstr>d1_cdt_empdocs</vt:lpstr>
      <vt:lpstr>Sheet1</vt:lpstr>
      <vt:lpstr>d1_cdt_emp_dl</vt:lpstr>
      <vt:lpstr>scrap</vt:lpstr>
      <vt:lpstr>master series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Akshat59</dc:creator>
  <cp:lastModifiedBy>Puneeth n</cp:lastModifiedBy>
  <dcterms:created xsi:type="dcterms:W3CDTF">2017-07-02T07:06:20Z</dcterms:created>
  <dcterms:modified xsi:type="dcterms:W3CDTF">2017-08-06T07:25:32Z</dcterms:modified>
</cp:coreProperties>
</file>