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91977\Documents\"/>
    </mc:Choice>
  </mc:AlternateContent>
  <xr:revisionPtr revIDLastSave="0" documentId="13_ncr:1_{784815DF-26C3-4AA1-BCC2-62256FDA2469}" xr6:coauthVersionLast="47" xr6:coauthVersionMax="47" xr10:uidLastSave="{00000000-0000-0000-0000-000000000000}"/>
  <bookViews>
    <workbookView xWindow="-108" yWindow="-108" windowWidth="23256" windowHeight="12456" firstSheet="1" activeTab="1" xr2:uid="{CD080CC6-227D-4906-A805-C0DF76892C57}"/>
  </bookViews>
  <sheets>
    <sheet name="FIRM WISE" sheetId="2" state="hidden" r:id="rId1"/>
    <sheet name="DASHBOARD" sheetId="3" r:id="rId2"/>
    <sheet name="MONTH WISE" sheetId="5" state="hidden" r:id="rId3"/>
    <sheet name="PRODUCT WISE" sheetId="7" state="hidden" r:id="rId4"/>
    <sheet name="STATE WISE" sheetId="8" state="hidden" r:id="rId5"/>
    <sheet name="TAX WISE" sheetId="10" state="hidden" r:id="rId6"/>
    <sheet name="DATA" sheetId="1" r:id="rId7"/>
  </sheets>
  <definedNames>
    <definedName name="Slicer_Date">#N/A</definedName>
    <definedName name="Slicer_Description_of_Goods">#N/A</definedName>
    <definedName name="Slicer_Firm_Name">#N/A</definedName>
    <definedName name="Slicer_State">#N/A</definedName>
    <definedName name="Slicer_Tax_Rat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8" l="1"/>
  <c r="E1" i="8" s="1"/>
  <c r="E2" i="8" a="1"/>
  <c r="E2"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<sst xmlns="http://schemas.openxmlformats.org/spreadsheetml/2006/main" count="188" uniqueCount="34">
  <si>
    <t xml:space="preserve">Firm Name </t>
  </si>
  <si>
    <t>State</t>
  </si>
  <si>
    <t>Invoice No.</t>
  </si>
  <si>
    <t>Date</t>
  </si>
  <si>
    <t>Tax Rate</t>
  </si>
  <si>
    <t>Description of Goods</t>
  </si>
  <si>
    <t>Qty</t>
  </si>
  <si>
    <t>Unit</t>
  </si>
  <si>
    <t>Rate</t>
  </si>
  <si>
    <t>Taxable Value</t>
  </si>
  <si>
    <t>IGST</t>
  </si>
  <si>
    <t>CGST</t>
  </si>
  <si>
    <t>SGST</t>
  </si>
  <si>
    <t>CESS</t>
  </si>
  <si>
    <t>TOTAL</t>
  </si>
  <si>
    <t>INVOICE VALUE</t>
  </si>
  <si>
    <t>JK Enterprise</t>
  </si>
  <si>
    <t>Local</t>
  </si>
  <si>
    <t>Plywood 6mm</t>
  </si>
  <si>
    <t>PCS</t>
  </si>
  <si>
    <t>Plywood 4mm</t>
  </si>
  <si>
    <t>INTERSTATE</t>
  </si>
  <si>
    <t>SR Hardware</t>
  </si>
  <si>
    <t>LOCAL</t>
  </si>
  <si>
    <t>Row Labels</t>
  </si>
  <si>
    <t>Grand Total</t>
  </si>
  <si>
    <t>Sum of TOTAL</t>
  </si>
  <si>
    <t>Apr</t>
  </si>
  <si>
    <t>May</t>
  </si>
  <si>
    <t>Jun</t>
  </si>
  <si>
    <t>Jul</t>
  </si>
  <si>
    <t>Sum of IGST</t>
  </si>
  <si>
    <t>Sum of CGST</t>
  </si>
  <si>
    <t>Sum of SGST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</si>
</sst>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sz val="11"/>
      <color theme="1"/>
      <name val="Calibri"/>
      <family val="2"/>
      <scheme val="minor"/>
    </font>
    <font>
      <sz val="11"/>
      <color rgb="FFFF0000"/>
      <name val="Calibri"/>
      <family val="2"/>
      <scheme val="minor"/>
    </font>
    <font>
      <b/>
      <sz val="14"/>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9" tint="0.59999389629810485"/>
        <bgColor indexed="65"/>
      </patternFill>
    </fill>
    <fill>
      <patternFill patternType="solid">
        <fgColor rgb="FFFFC000"/>
        <bgColor indexed="64"/>
      </patternFill>
    </fill>
    <fill>
      <patternFill patternType="solid">
        <fgColor rgb="FF99FF33"/>
        <bgColor indexed="64"/>
      </patternFill>
    </fill>
    <fill>
      <patternFill patternType="solid">
        <fgColor theme="0" tint="-4.9989318521683403E-2"/>
        <bgColor indexed="64"/>
      </patternFill>
    </fill>
  </fills>
  <borders count="12">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0" fontId="1" fillId="2" borderId="0" applyNumberFormat="0" applyBorder="0" applyAlignment="0" applyProtection="0"/>
  </cellStyleXfs>
  <cellXfs count="40">
    <xf numFmtId="0" fontId="0" fillId="0" borderId="0" xfId="0"/>
    <xf numFmtId="9" fontId="3" fillId="3" borderId="1" xfId="0" applyNumberFormat="1" applyFont="1" applyFill="1" applyBorder="1" applyAlignment="1">
      <alignment horizontal="center" vertical="center"/>
    </xf>
    <xf numFmtId="9" fontId="3" fillId="3" borderId="2" xfId="0" applyNumberFormat="1" applyFont="1" applyFill="1" applyBorder="1" applyAlignment="1">
      <alignment horizontal="center" vertical="center"/>
    </xf>
    <xf numFmtId="10" fontId="3" fillId="3" borderId="2" xfId="0" applyNumberFormat="1" applyFont="1" applyFill="1" applyBorder="1" applyAlignment="1">
      <alignment horizontal="center" vertical="center"/>
    </xf>
    <xf numFmtId="164" fontId="3" fillId="3" borderId="2" xfId="0" applyNumberFormat="1" applyFont="1" applyFill="1" applyBorder="1" applyAlignment="1">
      <alignment horizontal="center" vertical="center"/>
    </xf>
    <xf numFmtId="9" fontId="3" fillId="3" borderId="3" xfId="0" applyNumberFormat="1" applyFont="1" applyFill="1" applyBorder="1" applyAlignment="1">
      <alignment horizontal="center" vertical="center"/>
    </xf>
    <xf numFmtId="0" fontId="4" fillId="0" borderId="4" xfId="1" applyFont="1" applyFill="1" applyBorder="1" applyAlignment="1" applyProtection="1">
      <alignment horizontal="center" vertical="center"/>
      <protection locked="0"/>
    </xf>
    <xf numFmtId="0" fontId="4" fillId="0" borderId="5" xfId="1" applyFont="1" applyFill="1" applyBorder="1" applyAlignment="1" applyProtection="1">
      <alignment horizontal="center" vertical="center"/>
      <protection locked="0"/>
    </xf>
    <xf numFmtId="14" fontId="4" fillId="0" borderId="5" xfId="1" applyNumberFormat="1" applyFont="1" applyFill="1" applyBorder="1" applyAlignment="1" applyProtection="1">
      <alignment horizontal="center" vertical="center"/>
      <protection locked="0"/>
    </xf>
    <xf numFmtId="10" fontId="4" fillId="0" borderId="5" xfId="1" applyNumberFormat="1" applyFont="1" applyFill="1" applyBorder="1" applyAlignment="1" applyProtection="1">
      <alignment horizontal="center" vertical="center"/>
      <protection locked="0"/>
    </xf>
    <xf numFmtId="4" fontId="4" fillId="0" borderId="5" xfId="1" applyNumberFormat="1" applyFont="1" applyFill="1" applyBorder="1" applyAlignment="1" applyProtection="1">
      <alignment horizontal="center" vertical="center"/>
      <protection locked="0"/>
    </xf>
    <xf numFmtId="4" fontId="4" fillId="0" borderId="5" xfId="0" applyNumberFormat="1" applyFont="1" applyBorder="1" applyProtection="1">
      <protection hidden="1"/>
    </xf>
    <xf numFmtId="4" fontId="4" fillId="0" borderId="5" xfId="1" applyNumberFormat="1" applyFont="1" applyFill="1" applyBorder="1" applyProtection="1">
      <protection hidden="1"/>
    </xf>
    <xf numFmtId="4" fontId="4" fillId="0" borderId="5" xfId="1" applyNumberFormat="1" applyFont="1" applyFill="1" applyBorder="1" applyProtection="1">
      <protection locked="0"/>
    </xf>
    <xf numFmtId="4" fontId="4" fillId="0" borderId="6" xfId="0" applyNumberFormat="1" applyFont="1" applyBorder="1" applyProtection="1">
      <protection hidden="1"/>
    </xf>
    <xf numFmtId="4" fontId="4" fillId="0" borderId="7" xfId="1" applyNumberFormat="1" applyFont="1" applyFill="1" applyBorder="1" applyProtection="1">
      <protection locked="0"/>
    </xf>
    <xf numFmtId="4" fontId="4" fillId="0" borderId="7" xfId="1" applyNumberFormat="1" applyFont="1" applyFill="1" applyBorder="1" applyProtection="1">
      <protection hidden="1"/>
    </xf>
    <xf numFmtId="10" fontId="4" fillId="0" borderId="5" xfId="1" applyNumberFormat="1" applyFont="1" applyFill="1" applyBorder="1" applyAlignment="1" applyProtection="1">
      <alignment horizontal="center"/>
      <protection locked="0"/>
    </xf>
    <xf numFmtId="0" fontId="4" fillId="0" borderId="5" xfId="1" applyFont="1" applyFill="1" applyBorder="1" applyAlignment="1" applyProtection="1">
      <alignment horizontal="center"/>
      <protection locked="0"/>
    </xf>
    <xf numFmtId="0" fontId="4" fillId="0" borderId="8" xfId="1" applyFont="1" applyFill="1" applyBorder="1" applyAlignment="1" applyProtection="1">
      <alignment horizontal="center" vertical="center"/>
      <protection locked="0"/>
    </xf>
    <xf numFmtId="0" fontId="4" fillId="0" borderId="7" xfId="1" applyFont="1" applyFill="1" applyBorder="1" applyAlignment="1" applyProtection="1">
      <alignment horizontal="center" vertical="center"/>
      <protection locked="0"/>
    </xf>
    <xf numFmtId="14" fontId="4" fillId="0" borderId="7" xfId="1" applyNumberFormat="1" applyFont="1" applyFill="1" applyBorder="1" applyAlignment="1" applyProtection="1">
      <alignment horizontal="center" vertical="center"/>
      <protection locked="0"/>
    </xf>
    <xf numFmtId="10" fontId="4" fillId="0" borderId="7" xfId="1" applyNumberFormat="1" applyFont="1" applyFill="1" applyBorder="1" applyAlignment="1" applyProtection="1">
      <alignment horizontal="center"/>
      <protection locked="0"/>
    </xf>
    <xf numFmtId="0" fontId="4" fillId="0" borderId="7" xfId="1" applyFont="1" applyFill="1" applyBorder="1" applyAlignment="1" applyProtection="1">
      <alignment horizontal="center"/>
      <protection locked="0"/>
    </xf>
    <xf numFmtId="10" fontId="4" fillId="0" borderId="7" xfId="1" applyNumberFormat="1" applyFont="1" applyFill="1" applyBorder="1" applyAlignment="1" applyProtection="1">
      <alignment horizontal="center" vertical="center"/>
      <protection locked="0"/>
    </xf>
    <xf numFmtId="4" fontId="4" fillId="0" borderId="7" xfId="1" applyNumberFormat="1" applyFont="1" applyFill="1" applyBorder="1" applyAlignment="1" applyProtection="1">
      <alignment horizontal="center" vertical="center"/>
      <protection locked="0"/>
    </xf>
    <xf numFmtId="4" fontId="4" fillId="0" borderId="7" xfId="0" applyNumberFormat="1" applyFont="1" applyBorder="1" applyProtection="1">
      <protection hidden="1"/>
    </xf>
    <xf numFmtId="4" fontId="4" fillId="0" borderId="9" xfId="0" applyNumberFormat="1" applyFont="1" applyBorder="1" applyProtection="1">
      <protection hidden="1"/>
    </xf>
    <xf numFmtId="0" fontId="0" fillId="0" borderId="0" xfId="0" pivotButton="1"/>
    <xf numFmtId="0" fontId="0" fillId="0" borderId="0" xfId="0" applyAlignment="1">
      <alignment horizontal="left"/>
    </xf>
    <xf numFmtId="14" fontId="0" fillId="0" borderId="0" xfId="0" applyNumberFormat="1" applyAlignment="1">
      <alignment horizontal="left"/>
    </xf>
    <xf numFmtId="10" fontId="0" fillId="0" borderId="0" xfId="0" applyNumberFormat="1" applyAlignment="1">
      <alignment horizontal="left"/>
    </xf>
    <xf numFmtId="0" fontId="2" fillId="4" borderId="9" xfId="0" applyFont="1" applyFill="1" applyBorder="1"/>
    <xf numFmtId="0" fontId="0" fillId="4" borderId="10" xfId="0" applyFill="1" applyBorder="1"/>
    <xf numFmtId="0" fontId="2" fillId="4" borderId="11" xfId="0" applyFont="1" applyFill="1" applyBorder="1"/>
    <xf numFmtId="0" fontId="0" fillId="4" borderId="0" xfId="0" applyFill="1"/>
    <xf numFmtId="0" fontId="0" fillId="4" borderId="11" xfId="0" applyFill="1" applyBorder="1"/>
    <xf numFmtId="0" fontId="2" fillId="5" borderId="0" xfId="0" applyFont="1" applyFill="1"/>
    <xf numFmtId="0" fontId="0" fillId="5" borderId="0" xfId="0" applyFill="1"/>
    <xf numFmtId="0" fontId="0" fillId="0" borderId="0" xfId="0" applyNumberFormat="1"/>
  </cellXfs>
  <cellStyles count="2">
    <cellStyle name="40% - Accent6" xfId="1" builtinId="51"/>
    <cellStyle name="Normal" xfId="0" builtinId="0"/>
  </cellStyles>
  <dxfs count="33">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top style="thin">
          <color indexed="64"/>
        </top>
        <bottom style="thin">
          <color indexed="64"/>
        </bottom>
        <vertical/>
        <horizontal/>
      </border>
      <protection locked="1" hidden="1"/>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style="thin">
          <color indexed="64"/>
        </right>
        <top style="thin">
          <color indexed="64"/>
        </top>
        <bottom/>
        <vertical/>
        <horizontal/>
      </border>
      <protection locked="1" hidden="1"/>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style="thin">
          <color indexed="64"/>
        </right>
        <top style="thin">
          <color indexed="64"/>
        </top>
        <bottom/>
        <vertical/>
        <horizontal/>
      </border>
      <protection locked="0" hidden="0"/>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protection locked="1" hidden="1"/>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protection locked="1" hidden="1"/>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protection locked="1" hidden="1"/>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protection locked="1" hidden="1"/>
    </dxf>
    <dxf>
      <font>
        <b val="0"/>
        <i val="0"/>
        <strike val="0"/>
        <condense val="0"/>
        <extend val="0"/>
        <outline val="0"/>
        <shadow val="0"/>
        <u val="none"/>
        <vertAlign val="baseline"/>
        <sz val="12"/>
        <color theme="1"/>
        <name val="Calibri"/>
        <scheme val="minor"/>
      </font>
      <numFmt numFmtId="4"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numFmt numFmtId="14"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numFmt numFmtId="14" formatCode="0.00%"/>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numFmt numFmtId="19" formatCode="dd/mm/yyyy"/>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scheme val="minor"/>
      </font>
      <numFmt numFmtId="164" formatCode="[$-409]d\-mmm\-yy;@"/>
      <fill>
        <patternFill patternType="solid">
          <fgColor indexed="64"/>
          <bgColor rgb="FFFFC0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i val="0"/>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b/>
        <i val="0"/>
        <color theme="0"/>
      </font>
      <fill>
        <patternFill>
          <bgColor theme="9" tint="-0.24994659260841701"/>
        </patternFill>
      </fill>
    </dxf>
    <dxf>
      <font>
        <b/>
        <i val="0"/>
        <color theme="0"/>
      </font>
      <fill>
        <patternFill>
          <bgColor theme="9" tint="-0.24994659260841701"/>
        </patternFill>
      </fill>
    </dxf>
    <dxf>
      <font>
        <b/>
        <i val="0"/>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b/>
        <i val="0"/>
        <color theme="0"/>
      </font>
      <fill>
        <patternFill>
          <bgColor theme="9" tint="-0.24994659260841701"/>
        </patternFill>
      </fill>
    </dxf>
    <dxf>
      <font>
        <color theme="0"/>
      </font>
      <fill>
        <patternFill>
          <bgColor theme="9" tint="-0.24994659260841701"/>
        </patternFill>
      </fill>
    </dxf>
    <dxf>
      <font>
        <b/>
        <i val="0"/>
        <color theme="0"/>
      </font>
      <fill>
        <patternFill>
          <bgColor theme="9" tint="-0.24994659260841701"/>
        </patternFill>
      </fill>
    </dxf>
  </dxfs>
  <tableStyles count="0" defaultTableStyle="TableStyleMedium2" defaultPivotStyle="PivotStyleLight16"/>
  <colors>
    <mruColors>
      <color rgb="FF99FF33"/>
      <color rgb="FFF73B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[AE.Project.xlsx]FIRM WISE!PT_FIRM</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FIRM</a:t>
            </a:r>
            <a:r>
              <a:rPr lang="en-US" baseline="0"/>
              <a:t> WISE</a:t>
            </a:r>
            <a:endParaRPr lang="en-US"/>
          </a:p>
        </c:rich>
      </c:tx>
      <c:layout>
        <c:manualLayout>
          <c:xMode val="edge"/>
          <c:yMode val="edge"/>
          <c:x val="3.0631889763779521E-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3534430341005891"/>
          <c:y val="0.2141505591047051"/>
          <c:w val="0.53791102239471966"/>
          <c:h val="0.72233754684968277"/>
        </c:manualLayout>
      </c:layout>
      <c:pieChart>
        <c:varyColors val="1"/>
        <c:ser>
          <c:idx val="0"/>
          <c:order val="0"/>
          <c:tx>
            <c:strRef>
              <c:f>'FIRM WISE'!$B$3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FF-4C18-ADB8-C0A36DA929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FF-4C18-ADB8-C0A36DA92920}"/>
              </c:ext>
            </c:extLst>
          </c:dPt>
          <c:cat>
            <c:strRef>
              <c:f>'FIRM WISE'!$A$4:$A$6</c:f>
              <c:strCache>
                <c:ptCount val="2"/>
                <c:pt idx="0">
                  <c:v>JK Enterprise</c:v>
                </c:pt>
                <c:pt idx="1">
                  <c:v>SR Hardware</c:v>
                </c:pt>
              </c:strCache>
            </c:strRef>
          </c:cat>
          <c:val>
            <c:numRef>
              <c:f>'FIRM WISE'!$B$4:$B$6</c:f>
              <c:numCache>
                <c:formatCode>General</c:formatCode>
                <c:ptCount val="2"/>
                <c:pt idx="0">
                  <c:v>410376.47000000003</c:v>
                </c:pt>
                <c:pt idx="1">
                  <c:v>459587.38999999996</c:v>
                </c:pt>
              </c:numCache>
            </c:numRef>
          </c:val>
          <c:extLst>
            <c:ext xmlns:c16="http://schemas.microsoft.com/office/drawing/2014/chart" uri="{C3380CC4-5D6E-409C-BE32-E72D297353CC}">
              <c16:uniqueId val="{00000004-70FF-4C18-ADB8-C0A36DA9292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[AE.Project.xlsx]MONTH WISE!PT_MONTH</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a:t>
            </a:r>
            <a:r>
              <a:rPr lang="en-US" baseline="0"/>
              <a:t> WISE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21022285226902"/>
          <c:y val="0.22693465860831352"/>
          <c:w val="0.76033382922348047"/>
          <c:h val="0.51018098057849703"/>
        </c:manualLayout>
      </c:layout>
      <c:barChart>
        <c:barDir val="col"/>
        <c:grouping val="clustered"/>
        <c:varyColors val="0"/>
        <c:ser>
          <c:idx val="0"/>
          <c:order val="0"/>
          <c:tx>
            <c:strRef>
              <c:f>'MONTH WISE'!$B$3</c:f>
              <c:strCache>
                <c:ptCount val="1"/>
                <c:pt idx="0">
                  <c:v>Total</c:v>
                </c:pt>
              </c:strCache>
            </c:strRef>
          </c:tx>
          <c:spPr>
            <a:solidFill>
              <a:schemeClr val="accent1"/>
            </a:solidFill>
            <a:ln>
              <a:noFill/>
            </a:ln>
            <a:effectLst/>
          </c:spPr>
          <c:invertIfNegative val="0"/>
          <c:cat>
            <c:strRef>
              <c:f>'MONTH WISE'!$A$4:$A$8</c:f>
              <c:strCache>
                <c:ptCount val="4"/>
                <c:pt idx="0">
                  <c:v>Apr</c:v>
                </c:pt>
                <c:pt idx="1">
                  <c:v>May</c:v>
                </c:pt>
                <c:pt idx="2">
                  <c:v>Jun</c:v>
                </c:pt>
                <c:pt idx="3">
                  <c:v>Jul</c:v>
                </c:pt>
              </c:strCache>
            </c:strRef>
          </c:cat>
          <c:val>
            <c:numRef>
              <c:f>'MONTH WISE'!$B$4:$B$8</c:f>
              <c:numCache>
                <c:formatCode>General</c:formatCode>
                <c:ptCount val="4"/>
                <c:pt idx="0">
                  <c:v>21004</c:v>
                </c:pt>
                <c:pt idx="1">
                  <c:v>229752.43999999997</c:v>
                </c:pt>
                <c:pt idx="2">
                  <c:v>389805.09</c:v>
                </c:pt>
                <c:pt idx="3">
                  <c:v>229402.33</c:v>
                </c:pt>
              </c:numCache>
            </c:numRef>
          </c:val>
          <c:extLst>
            <c:ext xmlns:c16="http://schemas.microsoft.com/office/drawing/2014/chart" uri="{C3380CC4-5D6E-409C-BE32-E72D297353CC}">
              <c16:uniqueId val="{00000000-06A4-404B-A690-5346A3CF107B}"/>
            </c:ext>
          </c:extLst>
        </c:ser>
        <c:dLbls>
          <c:showLegendKey val="0"/>
          <c:showVal val="0"/>
          <c:showCatName val="0"/>
          <c:showSerName val="0"/>
          <c:showPercent val="0"/>
          <c:showBubbleSize val="0"/>
        </c:dLbls>
        <c:gapWidth val="219"/>
        <c:overlap val="-27"/>
        <c:axId val="241992383"/>
        <c:axId val="454407311"/>
      </c:barChart>
      <c:catAx>
        <c:axId val="241992383"/>
        <c:scaling>
          <c:orientation val="minMax"/>
        </c:scaling>
        <c:delete val="1"/>
        <c:axPos val="b"/>
        <c:numFmt formatCode="General" sourceLinked="1"/>
        <c:majorTickMark val="out"/>
        <c:minorTickMark val="none"/>
        <c:tickLblPos val="nextTo"/>
        <c:crossAx val="454407311"/>
        <c:crosses val="autoZero"/>
        <c:auto val="1"/>
        <c:lblAlgn val="ctr"/>
        <c:lblOffset val="100"/>
        <c:noMultiLvlLbl val="0"/>
      </c:catAx>
      <c:valAx>
        <c:axId val="454407311"/>
        <c:scaling>
          <c:orientation val="minMax"/>
        </c:scaling>
        <c:delete val="1"/>
        <c:axPos val="l"/>
        <c:numFmt formatCode="General" sourceLinked="1"/>
        <c:majorTickMark val="out"/>
        <c:minorTickMark val="none"/>
        <c:tickLblPos val="nextTo"/>
        <c:crossAx val="241992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[AE.Project.xlsx]TAX WISE!PT_TAX</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TAX</a:t>
            </a:r>
            <a:r>
              <a:rPr lang="en-IN" baseline="0"/>
              <a:t> WISE</a:t>
            </a:r>
            <a:endParaRPr lang="en-IN"/>
          </a:p>
        </c:rich>
      </c:tx>
      <c:layout>
        <c:manualLayout>
          <c:xMode val="edge"/>
          <c:yMode val="edge"/>
          <c:x val="3.6798556430446196E-2"/>
          <c:y val="6.98320377309248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335605314459082E-2"/>
          <c:y val="0.24281709232921497"/>
          <c:w val="0.93888888888888888"/>
          <c:h val="0.58525081767765463"/>
        </c:manualLayout>
      </c:layout>
      <c:barChart>
        <c:barDir val="col"/>
        <c:grouping val="clustered"/>
        <c:varyColors val="0"/>
        <c:ser>
          <c:idx val="0"/>
          <c:order val="0"/>
          <c:tx>
            <c:strRef>
              <c:f>'TAX WISE'!$B$3</c:f>
              <c:strCache>
                <c:ptCount val="1"/>
                <c:pt idx="0">
                  <c:v>Sum of IGST</c:v>
                </c:pt>
              </c:strCache>
            </c:strRef>
          </c:tx>
          <c:spPr>
            <a:solidFill>
              <a:schemeClr val="accent1"/>
            </a:solidFill>
            <a:ln>
              <a:noFill/>
            </a:ln>
            <a:effectLst/>
          </c:spPr>
          <c:invertIfNegative val="0"/>
          <c:cat>
            <c:strRef>
              <c:f>'TAX WISE'!$A$4:$A$11</c:f>
              <c:strCache>
                <c:ptCount val="7"/>
                <c:pt idx="0">
                  <c:v>0.00%</c:v>
                </c:pt>
                <c:pt idx="1">
                  <c:v>0.10%</c:v>
                </c:pt>
                <c:pt idx="2">
                  <c:v>3.00%</c:v>
                </c:pt>
                <c:pt idx="3">
                  <c:v>5.00%</c:v>
                </c:pt>
                <c:pt idx="4">
                  <c:v>12.00%</c:v>
                </c:pt>
                <c:pt idx="5">
                  <c:v>18.00%</c:v>
                </c:pt>
                <c:pt idx="6">
                  <c:v>28.00%</c:v>
                </c:pt>
              </c:strCache>
            </c:strRef>
          </c:cat>
          <c:val>
            <c:numRef>
              <c:f>'TAX WISE'!$B$4:$B$11</c:f>
              <c:numCache>
                <c:formatCode>General</c:formatCode>
                <c:ptCount val="7"/>
                <c:pt idx="0">
                  <c:v>0</c:v>
                </c:pt>
                <c:pt idx="1">
                  <c:v>0</c:v>
                </c:pt>
                <c:pt idx="2">
                  <c:v>1505.25</c:v>
                </c:pt>
                <c:pt idx="3">
                  <c:v>1393.75</c:v>
                </c:pt>
                <c:pt idx="4">
                  <c:v>0</c:v>
                </c:pt>
                <c:pt idx="5">
                  <c:v>8429.4</c:v>
                </c:pt>
                <c:pt idx="6">
                  <c:v>0</c:v>
                </c:pt>
              </c:numCache>
            </c:numRef>
          </c:val>
          <c:extLst>
            <c:ext xmlns:c16="http://schemas.microsoft.com/office/drawing/2014/chart" uri="{C3380CC4-5D6E-409C-BE32-E72D297353CC}">
              <c16:uniqueId val="{00000000-BCDB-4FC5-AAA2-D84EFDA03A4E}"/>
            </c:ext>
          </c:extLst>
        </c:ser>
        <c:ser>
          <c:idx val="1"/>
          <c:order val="1"/>
          <c:tx>
            <c:strRef>
              <c:f>'TAX WISE'!$C$3</c:f>
              <c:strCache>
                <c:ptCount val="1"/>
                <c:pt idx="0">
                  <c:v>Sum of CGST</c:v>
                </c:pt>
              </c:strCache>
            </c:strRef>
          </c:tx>
          <c:spPr>
            <a:solidFill>
              <a:schemeClr val="accent2"/>
            </a:solidFill>
            <a:ln>
              <a:noFill/>
            </a:ln>
            <a:effectLst/>
          </c:spPr>
          <c:invertIfNegative val="0"/>
          <c:cat>
            <c:strRef>
              <c:f>'TAX WISE'!$A$4:$A$11</c:f>
              <c:strCache>
                <c:ptCount val="7"/>
                <c:pt idx="0">
                  <c:v>0.00%</c:v>
                </c:pt>
                <c:pt idx="1">
                  <c:v>0.10%</c:v>
                </c:pt>
                <c:pt idx="2">
                  <c:v>3.00%</c:v>
                </c:pt>
                <c:pt idx="3">
                  <c:v>5.00%</c:v>
                </c:pt>
                <c:pt idx="4">
                  <c:v>12.00%</c:v>
                </c:pt>
                <c:pt idx="5">
                  <c:v>18.00%</c:v>
                </c:pt>
                <c:pt idx="6">
                  <c:v>28.00%</c:v>
                </c:pt>
              </c:strCache>
            </c:strRef>
          </c:cat>
          <c:val>
            <c:numRef>
              <c:f>'TAX WISE'!$C$4:$C$11</c:f>
              <c:numCache>
                <c:formatCode>General</c:formatCode>
                <c:ptCount val="7"/>
                <c:pt idx="0">
                  <c:v>0</c:v>
                </c:pt>
                <c:pt idx="1">
                  <c:v>46.83</c:v>
                </c:pt>
                <c:pt idx="2">
                  <c:v>1087.125</c:v>
                </c:pt>
                <c:pt idx="3">
                  <c:v>2871.125</c:v>
                </c:pt>
                <c:pt idx="4">
                  <c:v>7559.4</c:v>
                </c:pt>
                <c:pt idx="5">
                  <c:v>3307.95</c:v>
                </c:pt>
                <c:pt idx="6">
                  <c:v>19200.300000000003</c:v>
                </c:pt>
              </c:numCache>
            </c:numRef>
          </c:val>
          <c:extLst>
            <c:ext xmlns:c16="http://schemas.microsoft.com/office/drawing/2014/chart" uri="{C3380CC4-5D6E-409C-BE32-E72D297353CC}">
              <c16:uniqueId val="{00000001-BCDB-4FC5-AAA2-D84EFDA03A4E}"/>
            </c:ext>
          </c:extLst>
        </c:ser>
        <c:ser>
          <c:idx val="2"/>
          <c:order val="2"/>
          <c:tx>
            <c:strRef>
              <c:f>'TAX WISE'!$D$3</c:f>
              <c:strCache>
                <c:ptCount val="1"/>
                <c:pt idx="0">
                  <c:v>Sum of SGST</c:v>
                </c:pt>
              </c:strCache>
            </c:strRef>
          </c:tx>
          <c:spPr>
            <a:solidFill>
              <a:schemeClr val="accent3"/>
            </a:solidFill>
            <a:ln>
              <a:noFill/>
            </a:ln>
            <a:effectLst/>
          </c:spPr>
          <c:invertIfNegative val="0"/>
          <c:cat>
            <c:strRef>
              <c:f>'TAX WISE'!$A$4:$A$11</c:f>
              <c:strCache>
                <c:ptCount val="7"/>
                <c:pt idx="0">
                  <c:v>0.00%</c:v>
                </c:pt>
                <c:pt idx="1">
                  <c:v>0.10%</c:v>
                </c:pt>
                <c:pt idx="2">
                  <c:v>3.00%</c:v>
                </c:pt>
                <c:pt idx="3">
                  <c:v>5.00%</c:v>
                </c:pt>
                <c:pt idx="4">
                  <c:v>12.00%</c:v>
                </c:pt>
                <c:pt idx="5">
                  <c:v>18.00%</c:v>
                </c:pt>
                <c:pt idx="6">
                  <c:v>28.00%</c:v>
                </c:pt>
              </c:strCache>
            </c:strRef>
          </c:cat>
          <c:val>
            <c:numRef>
              <c:f>'TAX WISE'!$D$4:$D$11</c:f>
              <c:numCache>
                <c:formatCode>General</c:formatCode>
                <c:ptCount val="7"/>
                <c:pt idx="0">
                  <c:v>0</c:v>
                </c:pt>
                <c:pt idx="1">
                  <c:v>46.83</c:v>
                </c:pt>
                <c:pt idx="2">
                  <c:v>1087.125</c:v>
                </c:pt>
                <c:pt idx="3">
                  <c:v>2871.125</c:v>
                </c:pt>
                <c:pt idx="4">
                  <c:v>7559.4</c:v>
                </c:pt>
                <c:pt idx="5">
                  <c:v>3307.95</c:v>
                </c:pt>
                <c:pt idx="6">
                  <c:v>19200.300000000003</c:v>
                </c:pt>
              </c:numCache>
            </c:numRef>
          </c:val>
          <c:extLst>
            <c:ext xmlns:c16="http://schemas.microsoft.com/office/drawing/2014/chart" uri="{C3380CC4-5D6E-409C-BE32-E72D297353CC}">
              <c16:uniqueId val="{00000002-BCDB-4FC5-AAA2-D84EFDA03A4E}"/>
            </c:ext>
          </c:extLst>
        </c:ser>
        <c:ser>
          <c:idx val="3"/>
          <c:order val="3"/>
          <c:tx>
            <c:strRef>
              <c:f>'TAX WISE'!$E$3</c:f>
              <c:strCache>
                <c:ptCount val="1"/>
                <c:pt idx="0">
                  <c:v>Sum of TOTAL</c:v>
                </c:pt>
              </c:strCache>
            </c:strRef>
          </c:tx>
          <c:spPr>
            <a:solidFill>
              <a:schemeClr val="accent4"/>
            </a:solidFill>
            <a:ln>
              <a:noFill/>
            </a:ln>
            <a:effectLst/>
          </c:spPr>
          <c:invertIfNegative val="0"/>
          <c:cat>
            <c:strRef>
              <c:f>'TAX WISE'!$A$4:$A$11</c:f>
              <c:strCache>
                <c:ptCount val="7"/>
                <c:pt idx="0">
                  <c:v>0.00%</c:v>
                </c:pt>
                <c:pt idx="1">
                  <c:v>0.10%</c:v>
                </c:pt>
                <c:pt idx="2">
                  <c:v>3.00%</c:v>
                </c:pt>
                <c:pt idx="3">
                  <c:v>5.00%</c:v>
                </c:pt>
                <c:pt idx="4">
                  <c:v>12.00%</c:v>
                </c:pt>
                <c:pt idx="5">
                  <c:v>18.00%</c:v>
                </c:pt>
                <c:pt idx="6">
                  <c:v>28.00%</c:v>
                </c:pt>
              </c:strCache>
            </c:strRef>
          </c:cat>
          <c:val>
            <c:numRef>
              <c:f>'TAX WISE'!$E$4:$E$11</c:f>
              <c:numCache>
                <c:formatCode>General</c:formatCode>
                <c:ptCount val="7"/>
                <c:pt idx="0">
                  <c:v>84740</c:v>
                </c:pt>
                <c:pt idx="1">
                  <c:v>93753.659999999989</c:v>
                </c:pt>
                <c:pt idx="2">
                  <c:v>126329.5</c:v>
                </c:pt>
                <c:pt idx="3">
                  <c:v>149856</c:v>
                </c:pt>
                <c:pt idx="4">
                  <c:v>141108.79999999999</c:v>
                </c:pt>
                <c:pt idx="5">
                  <c:v>98630.3</c:v>
                </c:pt>
                <c:pt idx="6">
                  <c:v>175545.59999999998</c:v>
                </c:pt>
              </c:numCache>
            </c:numRef>
          </c:val>
          <c:extLst>
            <c:ext xmlns:c16="http://schemas.microsoft.com/office/drawing/2014/chart" uri="{C3380CC4-5D6E-409C-BE32-E72D297353CC}">
              <c16:uniqueId val="{00000003-BCDB-4FC5-AAA2-D84EFDA03A4E}"/>
            </c:ext>
          </c:extLst>
        </c:ser>
        <c:dLbls>
          <c:showLegendKey val="0"/>
          <c:showVal val="0"/>
          <c:showCatName val="0"/>
          <c:showSerName val="0"/>
          <c:showPercent val="0"/>
          <c:showBubbleSize val="0"/>
        </c:dLbls>
        <c:gapWidth val="219"/>
        <c:overlap val="-27"/>
        <c:axId val="238339471"/>
        <c:axId val="454406831"/>
      </c:barChart>
      <c:catAx>
        <c:axId val="238339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406831"/>
        <c:crosses val="autoZero"/>
        <c:auto val="1"/>
        <c:lblAlgn val="ctr"/>
        <c:lblOffset val="100"/>
        <c:noMultiLvlLbl val="0"/>
      </c:catAx>
      <c:valAx>
        <c:axId val="45440683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3833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[AE.Project.xlsx]PRODUCT WISE!PT_PRODUCT</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r>
              <a:rPr lang="en-US" baseline="0"/>
              <a:t> WISE</a:t>
            </a:r>
            <a:endParaRPr lang="en-US"/>
          </a:p>
        </c:rich>
      </c:tx>
      <c:layout>
        <c:manualLayout>
          <c:xMode val="edge"/>
          <c:yMode val="edge"/>
          <c:x val="2.9250000000000002E-2"/>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'PRODUCT WISE'!$B$3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5-445D-B90A-74D039A82BA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5-445D-B90A-74D039A82BA9}"/>
              </c:ext>
            </c:extLst>
          </c:dPt>
          <c:cat>
            <c:strRef>
              <c:f>'PRODUCT WISE'!$A$4:$A$6</c:f>
              <c:strCache>
                <c:ptCount val="2"/>
                <c:pt idx="0">
                  <c:v>Plywood 4mm</c:v>
                </c:pt>
                <c:pt idx="1">
                  <c:v>Plywood 6mm</c:v>
                </c:pt>
              </c:strCache>
            </c:strRef>
          </c:cat>
          <c:val>
            <c:numRef>
              <c:f>'PRODUCT WISE'!$B$4:$B$6</c:f>
              <c:numCache>
                <c:formatCode>General</c:formatCode>
                <c:ptCount val="2"/>
                <c:pt idx="0">
                  <c:v>427057.24</c:v>
                </c:pt>
                <c:pt idx="1">
                  <c:v>442906.61999999994</c:v>
                </c:pt>
              </c:numCache>
            </c:numRef>
          </c:val>
          <c:extLst>
            <c:ext xmlns:c16="http://schemas.microsoft.com/office/drawing/2014/chart" uri="{C3380CC4-5D6E-409C-BE32-E72D297353CC}">
              <c16:uniqueId val="{00000004-9745-445D-B90A-74D039A82BA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3575963512170575"/>
          <c:y val="0.61779956052915752"/>
          <c:w val="0.31371953380519862"/>
          <c:h val="0.1699778995577928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[AE.Project.xlsx]STATE WISE!PT_STATE</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STATE</a:t>
            </a:r>
            <a:r>
              <a:rPr lang="en-US" baseline="0"/>
              <a:t> WISE</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87312358981443"/>
          <c:y val="0.19397734048896839"/>
          <c:w val="0.7212687641018557"/>
          <c:h val="0.69868813357185455"/>
        </c:manualLayout>
      </c:layout>
      <c:bar3DChart>
        <c:barDir val="bar"/>
        <c:grouping val="stacked"/>
        <c:varyColors val="0"/>
        <c:ser>
          <c:idx val="0"/>
          <c:order val="0"/>
          <c:tx>
            <c:strRef>
              <c:f>'STATE WISE'!$B$3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'STATE WISE'!$A$4:$A$6</c:f>
              <c:strCache>
                <c:ptCount val="2"/>
                <c:pt idx="0">
                  <c:v>INTERSTATE</c:v>
                </c:pt>
                <c:pt idx="1">
                  <c:v>Local</c:v>
                </c:pt>
              </c:strCache>
            </c:strRef>
          </c:cat>
          <c:val>
            <c:numRef>
              <c:f>'STATE WISE'!$B$4:$B$6</c:f>
              <c:numCache>
                <c:formatCode>General</c:formatCode>
                <c:ptCount val="2"/>
                <c:pt idx="0">
                  <c:v>139553.4</c:v>
                </c:pt>
                <c:pt idx="1">
                  <c:v>730410.46</c:v>
                </c:pt>
              </c:numCache>
            </c:numRef>
          </c:val>
          <c:extLst>
            <c:ext xmlns:c16="http://schemas.microsoft.com/office/drawing/2014/chart" uri="{C3380CC4-5D6E-409C-BE32-E72D297353CC}">
              <c16:uniqueId val="{00000000-2CBA-4C34-B4F1-D2CE092062A2}"/>
            </c:ext>
          </c:extLst>
        </c:ser>
        <c:dLbls>
          <c:showLegendKey val="0"/>
          <c:showVal val="1"/>
          <c:showCatName val="0"/>
          <c:showSerName val="0"/>
          <c:showPercent val="0"/>
          <c:showBubbleSize val="0"/>
        </c:dLbls>
        <c:gapWidth val="79"/>
        <c:shape val="box"/>
        <c:axId val="513961183"/>
        <c:axId val="454409711"/>
        <c:axId val="0"/>
      </c:bar3DChart>
      <c:catAx>
        <c:axId val="51396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54409711"/>
        <c:crosses val="autoZero"/>
        <c:auto val="1"/>
        <c:lblAlgn val="ctr"/>
        <c:lblOffset val="100"/>
        <c:noMultiLvlLbl val="0"/>
      </c:catAx>
      <c:valAx>
        <c:axId val="454409711"/>
        <c:scaling>
          <c:orientation val="minMax"/>
        </c:scaling>
        <c:delete val="1"/>
        <c:axPos val="b"/>
        <c:numFmt formatCode="General" sourceLinked="1"/>
        <c:majorTickMark val="none"/>
        <c:minorTickMark val="none"/>
        <c:tickLblPos val="nextTo"/>
        <c:crossAx val="51396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981959</xdr:colOff>
      <xdr:row>4</xdr:row>
      <xdr:rowOff>7855</xdr:rowOff>
    </xdr:from>
    <xdr:to>
      <xdr:col>6</xdr:col>
      <xdr:colOff>141402</xdr:colOff>
      <xdr:row>17</xdr:row>
      <xdr:rowOff>7856</xdr:rowOff>
    </xdr:to>
    <xdr:graphicFrame macro="">
      <xdr:nvGraphicFramePr>
        <xdr:cNvPr id="2" name="Chart 1">
          <a:extLst>
            <a:ext uri="{FF2B5EF4-FFF2-40B4-BE49-F238E27FC236}">
              <a16:creationId xmlns:a16="http://schemas.microsoft.com/office/drawing/2014/main" id="{CE0067C3-1252-46FC-8461-322C72234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149255</xdr:colOff>
      <xdr:row>4</xdr:row>
      <xdr:rowOff>7854</xdr:rowOff>
    </xdr:from>
    <xdr:to>
      <xdr:col>10</xdr:col>
      <xdr:colOff>600380</xdr:colOff>
      <xdr:row>17</xdr:row>
      <xdr:rowOff>0</xdr:rowOff>
    </xdr:to>
    <xdr:graphicFrame macro="">
      <xdr:nvGraphicFramePr>
        <xdr:cNvPr id="3" name="Chart 2">
          <a:extLst>
            <a:ext uri="{FF2B5EF4-FFF2-40B4-BE49-F238E27FC236}">
              <a16:creationId xmlns:a16="http://schemas.microsoft.com/office/drawing/2014/main" id="{935C96CF-4B81-43E9-B78E-466A27FE2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xdr:colOff>
      <xdr:row>17</xdr:row>
      <xdr:rowOff>15712</xdr:rowOff>
    </xdr:from>
    <xdr:to>
      <xdr:col>9</xdr:col>
      <xdr:colOff>557754</xdr:colOff>
      <xdr:row>29</xdr:row>
      <xdr:rowOff>172824</xdr:rowOff>
    </xdr:to>
    <xdr:graphicFrame macro="">
      <xdr:nvGraphicFramePr>
        <xdr:cNvPr id="4" name="Chart 3">
          <a:extLst>
            <a:ext uri="{FF2B5EF4-FFF2-40B4-BE49-F238E27FC236}">
              <a16:creationId xmlns:a16="http://schemas.microsoft.com/office/drawing/2014/main" id="{C6A576E7-1231-40E6-A2B8-026EDCD19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597031</xdr:colOff>
      <xdr:row>4</xdr:row>
      <xdr:rowOff>7855</xdr:rowOff>
    </xdr:from>
    <xdr:to>
      <xdr:col>15</xdr:col>
      <xdr:colOff>439917</xdr:colOff>
      <xdr:row>16</xdr:row>
      <xdr:rowOff>172824</xdr:rowOff>
    </xdr:to>
    <xdr:graphicFrame macro="">
      <xdr:nvGraphicFramePr>
        <xdr:cNvPr id="5" name="Chart 4">
          <a:extLst>
            <a:ext uri="{FF2B5EF4-FFF2-40B4-BE49-F238E27FC236}">
              <a16:creationId xmlns:a16="http://schemas.microsoft.com/office/drawing/2014/main" id="{A9BD53CA-3BD5-4490-9927-D9EFFFF04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573464</xdr:colOff>
      <xdr:row>17</xdr:row>
      <xdr:rowOff>1</xdr:rowOff>
    </xdr:from>
    <xdr:to>
      <xdr:col>15</xdr:col>
      <xdr:colOff>447773</xdr:colOff>
      <xdr:row>29</xdr:row>
      <xdr:rowOff>149258</xdr:rowOff>
    </xdr:to>
    <xdr:graphicFrame macro="">
      <xdr:nvGraphicFramePr>
        <xdr:cNvPr id="6" name="Chart 5">
          <a:extLst>
            <a:ext uri="{FF2B5EF4-FFF2-40B4-BE49-F238E27FC236}">
              <a16:creationId xmlns:a16="http://schemas.microsoft.com/office/drawing/2014/main" id="{28DA167B-4B69-4DA4-97E0-CFBAE9D6EA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502307</xdr:colOff>
      <xdr:row>11</xdr:row>
      <xdr:rowOff>11417</xdr:rowOff>
    </xdr:from>
    <xdr:to>
      <xdr:col>17</xdr:col>
      <xdr:colOff>979949</xdr:colOff>
      <xdr:row>16</xdr:row>
      <xdr:rowOff>155635</xdr:rowOff>
    </xdr:to>
    <mc:AlternateContent xmlns:mc="http://schemas.openxmlformats.org/markup-compatibility/2006" xmlns:a14="http://schemas.microsoft.com/office/drawing/2010/main">
      <mc:Choice Requires="a14">
        <xdr:graphicFrame macro="">
          <xdr:nvGraphicFramePr>
            <xdr:cNvPr id="7" name="Firm Name ">
              <a:extLst>
                <a:ext uri="{FF2B5EF4-FFF2-40B4-BE49-F238E27FC236}">
                  <a16:creationId xmlns:a16="http://schemas.microsoft.com/office/drawing/2014/main" id="{E015FB69-E9C6-BA9A-8F9A-C91BCA53F2C8}"/>
                </a:ext>
              </a:extLst>
            </xdr:cNvPr>
            <xdr:cNvGraphicFramePr/>
          </xdr:nvGraphicFramePr>
          <xdr:xfrm>
            <a:off x="0" y="0"/>
            <a:ext cx="0" cy="0"/>
          </xdr:xfrm>
          <a:graphic>
            <a:graphicData uri="http://schemas.microsoft.com/office/drawing/2010/slicer">
              <sle:slicer xmlns:sle="http://schemas.microsoft.com/office/drawing/2010/slicer" name="Firm Name "/>
            </a:graphicData>
          </a:graphic>
        </xdr:graphicFrame>
      </mc:Choice>
      <mc:Fallback xmlns="">
        <xdr:sp macro="" textlink="">
          <xdr:nvSpPr>
            <xdr:cNvPr id="0" name=""/>
            <xdr:cNvSpPr>
              <a:spLocks noTextEdit="1"/>
            </xdr:cNvSpPr>
          </xdr:nvSpPr>
          <xdr:spPr>
            <a:xfrm>
              <a:off x="10408307" y="2019605"/>
              <a:ext cx="1700017" cy="10570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477640</xdr:colOff>
      <xdr:row>3</xdr:row>
      <xdr:rowOff>12965</xdr:rowOff>
    </xdr:from>
    <xdr:to>
      <xdr:col>17</xdr:col>
      <xdr:colOff>954054</xdr:colOff>
      <xdr:row>9</xdr:row>
      <xdr:rowOff>31424</xdr:rowOff>
    </xdr:to>
    <mc:AlternateContent xmlns:mc="http://schemas.openxmlformats.org/markup-compatibility/2006" xmlns:a14="http://schemas.microsoft.com/office/drawing/2010/main">
      <mc:Choice Requires="a14">
        <xdr:graphicFrame macro="">
          <xdr:nvGraphicFramePr>
            <xdr:cNvPr id="8" name="State">
              <a:extLst>
                <a:ext uri="{FF2B5EF4-FFF2-40B4-BE49-F238E27FC236}">
                  <a16:creationId xmlns:a16="http://schemas.microsoft.com/office/drawing/2014/main" id="{40AF0FFF-75D0-BD10-3210-45576D172F8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383640" y="560653"/>
              <a:ext cx="1698789" cy="1113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437598</xdr:colOff>
      <xdr:row>19</xdr:row>
      <xdr:rowOff>75580</xdr:rowOff>
    </xdr:from>
    <xdr:to>
      <xdr:col>1</xdr:col>
      <xdr:colOff>920886</xdr:colOff>
      <xdr:row>30</xdr:row>
      <xdr:rowOff>174625</xdr:rowOff>
    </xdr:to>
    <mc:AlternateContent xmlns:mc="http://schemas.openxmlformats.org/markup-compatibility/2006">
      <mc:Choice xmlns:a14="http://schemas.microsoft.com/office/drawing/2010/main" Requires="a14">
        <xdr:graphicFrame macro="">
          <xdr:nvGraphicFramePr>
            <xdr:cNvPr id="9" name="Date">
              <a:extLst>
                <a:ext uri="{FF2B5EF4-FFF2-40B4-BE49-F238E27FC236}">
                  <a16:creationId xmlns:a16="http://schemas.microsoft.com/office/drawing/2014/main" id="{32BB868A-271D-0C61-33CE-A6B7C22A631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37598" y="3544268"/>
              <a:ext cx="1459601" cy="21072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437597</xdr:colOff>
      <xdr:row>8</xdr:row>
      <xdr:rowOff>80410</xdr:rowOff>
    </xdr:from>
    <xdr:to>
      <xdr:col>1</xdr:col>
      <xdr:colOff>928740</xdr:colOff>
      <xdr:row>19</xdr:row>
      <xdr:rowOff>25193</xdr:rowOff>
    </xdr:to>
    <mc:AlternateContent xmlns:mc="http://schemas.openxmlformats.org/markup-compatibility/2006">
      <mc:Choice xmlns:a14="http://schemas.microsoft.com/office/drawing/2010/main" Requires="a14">
        <xdr:graphicFrame macro="">
          <xdr:nvGraphicFramePr>
            <xdr:cNvPr id="10" name="Tax Rate">
              <a:extLst>
                <a:ext uri="{FF2B5EF4-FFF2-40B4-BE49-F238E27FC236}">
                  <a16:creationId xmlns:a16="http://schemas.microsoft.com/office/drawing/2014/main" id="{1472BC97-AAA4-8E69-766C-A04652B4C9D7}"/>
                </a:ext>
              </a:extLst>
            </xdr:cNvPr>
            <xdr:cNvGraphicFramePr/>
          </xdr:nvGraphicFramePr>
          <xdr:xfrm>
            <a:off x="0" y="0"/>
            <a:ext cx="0" cy="0"/>
          </xdr:xfrm>
          <a:graphic>
            <a:graphicData uri="http://schemas.microsoft.com/office/drawing/2010/slicer">
              <sle:slicer xmlns:sle="http://schemas.microsoft.com/office/drawing/2010/slicer" name="Tax Rate"/>
            </a:graphicData>
          </a:graphic>
        </xdr:graphicFrame>
      </mc:Choice>
      <mc:Fallback>
        <xdr:sp macro="" textlink="">
          <xdr:nvSpPr>
            <xdr:cNvPr id="0" name=""/>
            <xdr:cNvSpPr>
              <a:spLocks noTextEdit="1"/>
            </xdr:cNvSpPr>
          </xdr:nvSpPr>
          <xdr:spPr>
            <a:xfrm>
              <a:off x="437597" y="1540910"/>
              <a:ext cx="1467456" cy="1952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437596</xdr:colOff>
      <xdr:row>3</xdr:row>
      <xdr:rowOff>10899</xdr:rowOff>
    </xdr:from>
    <xdr:to>
      <xdr:col>1</xdr:col>
      <xdr:colOff>920884</xdr:colOff>
      <xdr:row>8</xdr:row>
      <xdr:rowOff>26611</xdr:rowOff>
    </xdr:to>
    <mc:AlternateContent xmlns:mc="http://schemas.openxmlformats.org/markup-compatibility/2006">
      <mc:Choice xmlns:a14="http://schemas.microsoft.com/office/drawing/2010/main" Requires="a14">
        <xdr:graphicFrame macro="">
          <xdr:nvGraphicFramePr>
            <xdr:cNvPr id="11" name="Description of Goods">
              <a:extLst>
                <a:ext uri="{FF2B5EF4-FFF2-40B4-BE49-F238E27FC236}">
                  <a16:creationId xmlns:a16="http://schemas.microsoft.com/office/drawing/2014/main" id="{CCF93D57-C6CB-4BC2-7051-6DCF23283ACE}"/>
                </a:ext>
              </a:extLst>
            </xdr:cNvPr>
            <xdr:cNvGraphicFramePr/>
          </xdr:nvGraphicFramePr>
          <xdr:xfrm>
            <a:off x="0" y="0"/>
            <a:ext cx="0" cy="0"/>
          </xdr:xfrm>
          <a:graphic>
            <a:graphicData uri="http://schemas.microsoft.com/office/drawing/2010/slicer">
              <sle:slicer xmlns:sle="http://schemas.microsoft.com/office/drawing/2010/slicer" name="Description of Goods"/>
            </a:graphicData>
          </a:graphic>
        </xdr:graphicFrame>
      </mc:Choice>
      <mc:Fallback>
        <xdr:sp macro="" textlink="">
          <xdr:nvSpPr>
            <xdr:cNvPr id="0" name=""/>
            <xdr:cNvSpPr>
              <a:spLocks noTextEdit="1"/>
            </xdr:cNvSpPr>
          </xdr:nvSpPr>
          <xdr:spPr>
            <a:xfrm>
              <a:off x="437596" y="558587"/>
              <a:ext cx="1459601" cy="9285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520811</xdr:colOff>
      <xdr:row>20</xdr:row>
      <xdr:rowOff>121649</xdr:rowOff>
    </xdr:from>
    <xdr:to>
      <xdr:col>17</xdr:col>
      <xdr:colOff>927652</xdr:colOff>
      <xdr:row>24</xdr:row>
      <xdr:rowOff>165651</xdr:rowOff>
    </xdr:to>
    <xdr:sp macro="" textlink="'STATE WISE'!E2">
      <xdr:nvSpPr>
        <xdr:cNvPr id="12" name="TextBox 11">
          <a:extLst>
            <a:ext uri="{FF2B5EF4-FFF2-40B4-BE49-F238E27FC236}">
              <a16:creationId xmlns:a16="http://schemas.microsoft.com/office/drawing/2014/main" id="{272ADC27-1B63-387F-1DAA-58CBDFC46E5F}"/>
            </a:ext>
          </a:extLst>
        </xdr:cNvPr>
        <xdr:cNvSpPr txBox="1"/>
      </xdr:nvSpPr>
      <xdr:spPr>
        <a:xfrm>
          <a:off x="10382637" y="3876432"/>
          <a:ext cx="1621624" cy="7949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2AF885-DD5C-4061-9D25-D37C9E710223}" type="TxLink">
            <a:rPr lang="en-US" sz="2400" b="1" i="0" u="none" strike="noStrike">
              <a:solidFill>
                <a:srgbClr val="000000"/>
              </a:solidFill>
              <a:latin typeface="Calibri"/>
              <a:ea typeface="Calibri"/>
              <a:cs typeface="Calibri"/>
            </a:rPr>
            <a:pPr algn="ctr"/>
            <a:t>869963.86</a:t>
          </a:fld>
          <a:endParaRPr lang="en-IN" sz="2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a Kane" refreshedDate="44999.481466319441" createdVersion="8" refreshedVersion="8" minRefreshableVersion="3" recordCount="36" xr:uid="{70624CDD-5E02-4590-9480-C553334A10E2}">
  <cacheSource type="worksheet">
    <worksheetSource name="Table1"/>
  </cacheSource>
  <cacheFields count="18">
    <cacheField name="Firm Name " numFmtId="0">
      <sharedItems count="2">
        <s v="JK Enterprise"/>
        <s v="SR Hardware"/>
      </sharedItems>
    </cacheField>
    <cacheField name="State" numFmtId="0">
      <sharedItems count="2">
        <s v="Local"/>
        <s v="INTERSTATE"/>
      </sharedItems>
    </cacheField>
    <cacheField name="Invoice No." numFmtId="0">
      <sharedItems containsSemiMixedTypes="0" containsString="0" containsNumber="1" containsInteger="1" minValue="23" maxValue="58"/>
    </cacheField>
    <cacheField name="Date" numFmtId="14">
      <sharedItems containsSemiMixedTypes="0" containsNonDate="0" containsDate="1" containsString="0" minDate="2020-04-01T00:00:00" maxDate="2021-07-04T00:00:00" count="36">
        <d v="2020-04-01T00:00:00"/>
        <d v="2020-06-04T00:00:00"/>
        <d v="2020-07-04T00:00:00"/>
        <d v="2020-05-05T00:00:00"/>
        <d v="2020-06-05T00:00:00"/>
        <d v="2020-07-05T00:00:00"/>
        <d v="2020-05-06T00:00:00"/>
        <d v="2020-06-06T00:00:00"/>
        <d v="2020-07-06T00:00:00"/>
        <d v="2020-05-07T00:00:00"/>
        <d v="2020-06-07T00:00:00"/>
        <d v="2020-07-07T00:00:00"/>
        <d v="2020-05-08T00:00:00"/>
        <d v="2020-06-08T00:00:00"/>
        <d v="2020-07-08T00:00:00"/>
        <d v="2020-05-09T00:00:00"/>
        <d v="2020-06-09T00:00:00"/>
        <d v="2020-07-09T00:00:00"/>
        <d v="2020-05-10T00:00:00"/>
        <d v="2020-06-10T00:00:00"/>
        <d v="2020-07-10T00:00:00"/>
        <d v="2020-05-11T00:00:00"/>
        <d v="2020-06-11T00:00:00"/>
        <d v="2020-07-11T00:00:00"/>
        <d v="2020-05-12T00:00:00"/>
        <d v="2020-06-12T00:00:00"/>
        <d v="2020-07-12T00:00:00"/>
        <d v="2021-05-01T00:00:00"/>
        <d v="2021-06-01T00:00:00"/>
        <d v="2021-07-01T00:00:00"/>
        <d v="2021-05-02T00:00:00"/>
        <d v="2021-06-02T00:00:00"/>
        <d v="2021-07-02T00:00:00"/>
        <d v="2021-05-03T00:00:00"/>
        <d v="2021-06-03T00:00:00"/>
        <d v="2021-07-03T00:00:00"/>
      </sharedItems>
      <fieldGroup par="17" base="3">
        <rangePr groupBy="months" startDate="2020-04-01T00:00:00" endDate="2021-07-04T00:00:00"/>
        <groupItems count="14">
          <s v="&lt;01-04-2020"/>
          <s v="Jan"/>
          <s v="Feb"/>
          <s v="Mar"/>
          <s v="Apr"/>
          <s v="May"/>
          <s v="Jun"/>
          <s v="Jul"/>
          <s v="Aug"/>
          <s v="Sep"/>
          <s v="Oct"/>
          <s v="Nov"/>
          <s v="Dec"/>
          <s v="&gt;04-07-2021"/>
        </groupItems>
      </fieldGroup>
    </cacheField>
    <cacheField name="Tax Rate" numFmtId="10">
      <sharedItems containsSemiMixedTypes="0" containsString="0" containsNumber="1" minValue="0" maxValue="0.28000000000000003" count="7">
        <n v="0.18"/>
        <n v="0.12"/>
        <n v="0.03"/>
        <n v="0"/>
        <n v="0.28000000000000003"/>
        <n v="0.05"/>
        <n v="1E-3"/>
      </sharedItems>
    </cacheField>
    <cacheField name="Description of Goods" numFmtId="0">
      <sharedItems count="2">
        <s v="Plywood 6mm"/>
        <s v="Plywood 4mm"/>
      </sharedItems>
    </cacheField>
    <cacheField name="Qty" numFmtId="0">
      <sharedItems containsSemiMixedTypes="0" containsString="0" containsNumber="1" containsInteger="1" minValue="2" maxValue="62"/>
    </cacheField>
    <cacheField name="Unit" numFmtId="10">
      <sharedItems count="1">
        <s v="PCS"/>
      </sharedItems>
    </cacheField>
    <cacheField name="Rate" numFmtId="4">
      <sharedItems containsSemiMixedTypes="0" containsString="0" containsNumber="1" containsInteger="1" minValue="1115" maxValue="2225"/>
    </cacheField>
    <cacheField name="Taxable Value" numFmtId="4">
      <sharedItems containsSemiMixedTypes="0" containsString="0" containsNumber="1" containsInteger="1" minValue="2230" maxValue="69130"/>
    </cacheField>
    <cacheField name="IGST" numFmtId="4">
      <sharedItems containsSemiMixedTypes="0" containsString="0" containsNumber="1" minValue="0" maxValue="8429.4"/>
    </cacheField>
    <cacheField name="CGST" numFmtId="4">
      <sharedItems containsSemiMixedTypes="0" containsString="0" containsNumber="1" minValue="0" maxValue="7805.0000000000009"/>
    </cacheField>
    <cacheField name="SGST" numFmtId="4">
      <sharedItems containsSemiMixedTypes="0" containsString="0" containsNumber="1" minValue="0" maxValue="7805.0000000000009"/>
    </cacheField>
    <cacheField name="CESS" numFmtId="4">
      <sharedItems containsNonDate="0" containsString="0" containsBlank="1" count="1">
        <m/>
      </sharedItems>
    </cacheField>
    <cacheField name="TOTAL" numFmtId="4">
      <sharedItems containsSemiMixedTypes="0" containsString="0" containsNumber="1" minValue="2341.5" maxValue="72586.5"/>
    </cacheField>
    <cacheField name="INVOICE VALUE" numFmtId="4">
      <sharedItems containsSemiMixedTypes="0" containsString="0" containsNumber="1" minValue="2341.5" maxValue="72586.5"/>
    </cacheField>
    <cacheField name="Quarters" numFmtId="0" databaseField="0">
      <fieldGroup base="3">
        <rangePr groupBy="quarters" startDate="2020-04-01T00:00:00" endDate="2021-07-04T00:00:00"/>
        <groupItems count="6">
          <s v="&lt;01-04-2020"/>
          <s v="Qtr1"/>
          <s v="Qtr2"/>
          <s v="Qtr3"/>
          <s v="Qtr4"/>
          <s v="&gt;04-07-2021"/>
        </groupItems>
      </fieldGroup>
    </cacheField>
    <cacheField name="Years" numFmtId="0" databaseField="0">
      <fieldGroup base="3">
        <rangePr groupBy="years" startDate="2020-04-01T00:00:00" endDate="2021-07-04T00:00:00"/>
        <groupItems count="4">
          <s v="&lt;01-04-2020"/>
          <s v="2020"/>
          <s v="2021"/>
          <s v="&gt;04-07-2021"/>
        </groupItems>
      </fieldGroup>
    </cacheField>
  </cacheFields>
  <extLst>
    <ext xmlns:x14="http://schemas.microsoft.com/office/spreadsheetml/2009/9/main" uri="{725AE2AE-9491-48be-B2B4-4EB974FC3084}">
      <x14:pivotCacheDefinition pivotCacheId="14048606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23"/>
    <x v="0"/>
    <x v="0"/>
    <x v="0"/>
    <n v="8"/>
    <x v="0"/>
    <n v="2225"/>
    <n v="17800"/>
    <n v="0"/>
    <n v="1602"/>
    <n v="1602"/>
    <x v="0"/>
    <n v="21004"/>
    <n v="21004"/>
  </r>
  <r>
    <x v="0"/>
    <x v="0"/>
    <n v="24"/>
    <x v="1"/>
    <x v="1"/>
    <x v="1"/>
    <n v="2"/>
    <x v="0"/>
    <n v="1670"/>
    <n v="3340"/>
    <n v="0"/>
    <n v="200.4"/>
    <n v="200.4"/>
    <x v="0"/>
    <n v="3740.8"/>
    <n v="3740.8"/>
  </r>
  <r>
    <x v="0"/>
    <x v="0"/>
    <n v="25"/>
    <x v="2"/>
    <x v="2"/>
    <x v="0"/>
    <n v="10"/>
    <x v="0"/>
    <n v="1115"/>
    <n v="11150"/>
    <n v="0"/>
    <n v="167.25"/>
    <n v="167.25"/>
    <x v="0"/>
    <n v="11484.5"/>
    <n v="11484.5"/>
  </r>
  <r>
    <x v="0"/>
    <x v="1"/>
    <n v="26"/>
    <x v="3"/>
    <x v="3"/>
    <x v="1"/>
    <n v="3"/>
    <x v="0"/>
    <n v="1115"/>
    <n v="3345"/>
    <n v="0"/>
    <n v="0"/>
    <n v="0"/>
    <x v="0"/>
    <n v="3345"/>
    <n v="3345"/>
  </r>
  <r>
    <x v="0"/>
    <x v="0"/>
    <n v="27"/>
    <x v="4"/>
    <x v="4"/>
    <x v="0"/>
    <n v="4"/>
    <x v="0"/>
    <n v="1115"/>
    <n v="4460"/>
    <n v="0"/>
    <n v="624.40000000000009"/>
    <n v="624.40000000000009"/>
    <x v="0"/>
    <n v="5708.7999999999993"/>
    <n v="5708.7999999999993"/>
  </r>
  <r>
    <x v="0"/>
    <x v="0"/>
    <n v="28"/>
    <x v="5"/>
    <x v="5"/>
    <x v="1"/>
    <n v="24"/>
    <x v="0"/>
    <n v="1115"/>
    <n v="26760"/>
    <n v="0"/>
    <n v="669"/>
    <n v="669"/>
    <x v="0"/>
    <n v="28098"/>
    <n v="28098"/>
  </r>
  <r>
    <x v="0"/>
    <x v="0"/>
    <n v="29"/>
    <x v="6"/>
    <x v="6"/>
    <x v="0"/>
    <n v="30"/>
    <x v="0"/>
    <n v="1115"/>
    <n v="33450"/>
    <n v="0"/>
    <n v="16.725000000000001"/>
    <n v="16.725000000000001"/>
    <x v="0"/>
    <n v="33483.449999999997"/>
    <n v="33483.449999999997"/>
  </r>
  <r>
    <x v="0"/>
    <x v="0"/>
    <n v="30"/>
    <x v="7"/>
    <x v="2"/>
    <x v="1"/>
    <n v="12"/>
    <x v="0"/>
    <n v="1115"/>
    <n v="13380"/>
    <n v="0"/>
    <n v="200.7"/>
    <n v="200.7"/>
    <x v="0"/>
    <n v="13781.400000000001"/>
    <n v="13781.400000000001"/>
  </r>
  <r>
    <x v="1"/>
    <x v="0"/>
    <n v="31"/>
    <x v="8"/>
    <x v="0"/>
    <x v="0"/>
    <n v="17"/>
    <x v="0"/>
    <n v="1115"/>
    <n v="18955"/>
    <n v="0"/>
    <n v="1705.95"/>
    <n v="1705.95"/>
    <x v="0"/>
    <n v="22366.9"/>
    <n v="22366.9"/>
  </r>
  <r>
    <x v="1"/>
    <x v="0"/>
    <n v="32"/>
    <x v="9"/>
    <x v="6"/>
    <x v="1"/>
    <n v="16"/>
    <x v="0"/>
    <n v="1115"/>
    <n v="17840"/>
    <n v="0"/>
    <n v="8.92"/>
    <n v="8.92"/>
    <x v="0"/>
    <n v="17857.839999999997"/>
    <n v="17857.839999999997"/>
  </r>
  <r>
    <x v="1"/>
    <x v="0"/>
    <n v="33"/>
    <x v="10"/>
    <x v="4"/>
    <x v="0"/>
    <n v="50"/>
    <x v="0"/>
    <n v="1115"/>
    <n v="55750"/>
    <n v="0"/>
    <n v="7805.0000000000009"/>
    <n v="7805.0000000000009"/>
    <x v="0"/>
    <n v="71360"/>
    <n v="71360"/>
  </r>
  <r>
    <x v="1"/>
    <x v="0"/>
    <n v="34"/>
    <x v="11"/>
    <x v="3"/>
    <x v="1"/>
    <n v="21"/>
    <x v="0"/>
    <n v="1115"/>
    <n v="23415"/>
    <n v="0"/>
    <n v="0"/>
    <n v="0"/>
    <x v="0"/>
    <n v="23415"/>
    <n v="23415"/>
  </r>
  <r>
    <x v="0"/>
    <x v="1"/>
    <n v="35"/>
    <x v="12"/>
    <x v="5"/>
    <x v="0"/>
    <n v="25"/>
    <x v="0"/>
    <n v="1115"/>
    <n v="27875"/>
    <n v="1393.75"/>
    <n v="0"/>
    <n v="0"/>
    <x v="0"/>
    <n v="29268.75"/>
    <n v="29268.75"/>
  </r>
  <r>
    <x v="0"/>
    <x v="1"/>
    <n v="36"/>
    <x v="13"/>
    <x v="0"/>
    <x v="1"/>
    <n v="42"/>
    <x v="0"/>
    <n v="1115"/>
    <n v="46830"/>
    <n v="8429.4"/>
    <n v="0"/>
    <n v="0"/>
    <x v="0"/>
    <n v="55259.4"/>
    <n v="55259.4"/>
  </r>
  <r>
    <x v="0"/>
    <x v="0"/>
    <n v="37"/>
    <x v="14"/>
    <x v="6"/>
    <x v="0"/>
    <n v="32"/>
    <x v="0"/>
    <n v="1115"/>
    <n v="35680"/>
    <n v="0"/>
    <n v="17.84"/>
    <n v="17.84"/>
    <x v="0"/>
    <n v="35715.679999999993"/>
    <n v="35715.679999999993"/>
  </r>
  <r>
    <x v="0"/>
    <x v="0"/>
    <n v="38"/>
    <x v="15"/>
    <x v="3"/>
    <x v="1"/>
    <n v="10"/>
    <x v="0"/>
    <n v="1115"/>
    <n v="11150"/>
    <n v="0"/>
    <n v="0"/>
    <n v="0"/>
    <x v="0"/>
    <n v="11150"/>
    <n v="11150"/>
  </r>
  <r>
    <x v="0"/>
    <x v="0"/>
    <n v="39"/>
    <x v="16"/>
    <x v="4"/>
    <x v="0"/>
    <n v="20"/>
    <x v="0"/>
    <n v="1115"/>
    <n v="22300"/>
    <n v="0"/>
    <n v="3122.0000000000005"/>
    <n v="3122.0000000000005"/>
    <x v="0"/>
    <n v="28544"/>
    <n v="28544"/>
  </r>
  <r>
    <x v="1"/>
    <x v="0"/>
    <n v="40"/>
    <x v="17"/>
    <x v="1"/>
    <x v="1"/>
    <n v="30"/>
    <x v="0"/>
    <n v="1115"/>
    <n v="33450"/>
    <n v="0"/>
    <n v="2007"/>
    <n v="2007"/>
    <x v="0"/>
    <n v="37464"/>
    <n v="37464"/>
  </r>
  <r>
    <x v="1"/>
    <x v="1"/>
    <n v="41"/>
    <x v="18"/>
    <x v="2"/>
    <x v="0"/>
    <n v="45"/>
    <x v="0"/>
    <n v="1115"/>
    <n v="50175"/>
    <n v="1505.25"/>
    <n v="0"/>
    <n v="0"/>
    <x v="0"/>
    <n v="51680.25"/>
    <n v="51680.25"/>
  </r>
  <r>
    <x v="1"/>
    <x v="0"/>
    <n v="42"/>
    <x v="19"/>
    <x v="5"/>
    <x v="1"/>
    <n v="62"/>
    <x v="0"/>
    <n v="1115"/>
    <n v="69130"/>
    <n v="0"/>
    <n v="1728.25"/>
    <n v="1728.25"/>
    <x v="0"/>
    <n v="72586.5"/>
    <n v="72586.5"/>
  </r>
  <r>
    <x v="1"/>
    <x v="0"/>
    <n v="43"/>
    <x v="20"/>
    <x v="3"/>
    <x v="0"/>
    <n v="12"/>
    <x v="0"/>
    <n v="1115"/>
    <n v="13380"/>
    <n v="0"/>
    <n v="0"/>
    <n v="0"/>
    <x v="0"/>
    <n v="13380"/>
    <n v="13380"/>
  </r>
  <r>
    <x v="1"/>
    <x v="0"/>
    <n v="44"/>
    <x v="21"/>
    <x v="3"/>
    <x v="1"/>
    <n v="25"/>
    <x v="0"/>
    <n v="1115"/>
    <n v="27875"/>
    <n v="0"/>
    <n v="0"/>
    <n v="0"/>
    <x v="0"/>
    <n v="27875"/>
    <n v="27875"/>
  </r>
  <r>
    <x v="1"/>
    <x v="0"/>
    <n v="45"/>
    <x v="22"/>
    <x v="1"/>
    <x v="0"/>
    <n v="45"/>
    <x v="0"/>
    <n v="1115"/>
    <n v="50175"/>
    <n v="0"/>
    <n v="3010.5"/>
    <n v="3010.5"/>
    <x v="0"/>
    <n v="56196"/>
    <n v="56196"/>
  </r>
  <r>
    <x v="1"/>
    <x v="0"/>
    <n v="46"/>
    <x v="23"/>
    <x v="1"/>
    <x v="1"/>
    <n v="20"/>
    <x v="0"/>
    <n v="1115"/>
    <n v="22300"/>
    <n v="0"/>
    <n v="1338"/>
    <n v="1338"/>
    <x v="0"/>
    <n v="24976"/>
    <n v="24976"/>
  </r>
  <r>
    <x v="1"/>
    <x v="0"/>
    <n v="47"/>
    <x v="24"/>
    <x v="2"/>
    <x v="0"/>
    <n v="10"/>
    <x v="0"/>
    <n v="1115"/>
    <n v="11150"/>
    <n v="0"/>
    <n v="167.25"/>
    <n v="167.25"/>
    <x v="0"/>
    <n v="11484.5"/>
    <n v="11484.5"/>
  </r>
  <r>
    <x v="0"/>
    <x v="0"/>
    <n v="48"/>
    <x v="25"/>
    <x v="4"/>
    <x v="1"/>
    <n v="35"/>
    <x v="0"/>
    <n v="1115"/>
    <n v="39025"/>
    <n v="0"/>
    <n v="5463.5000000000009"/>
    <n v="5463.5000000000009"/>
    <x v="0"/>
    <n v="49952"/>
    <n v="49952"/>
  </r>
  <r>
    <x v="0"/>
    <x v="0"/>
    <n v="49"/>
    <x v="26"/>
    <x v="1"/>
    <x v="0"/>
    <n v="15"/>
    <x v="0"/>
    <n v="1115"/>
    <n v="16725"/>
    <n v="0"/>
    <n v="1003.5"/>
    <n v="1003.5"/>
    <x v="0"/>
    <n v="18732"/>
    <n v="18732"/>
  </r>
  <r>
    <x v="0"/>
    <x v="0"/>
    <n v="50"/>
    <x v="27"/>
    <x v="2"/>
    <x v="1"/>
    <n v="25"/>
    <x v="0"/>
    <n v="1115"/>
    <n v="27875"/>
    <n v="0"/>
    <n v="418.125"/>
    <n v="418.125"/>
    <x v="0"/>
    <n v="28711.25"/>
    <n v="28711.25"/>
  </r>
  <r>
    <x v="0"/>
    <x v="0"/>
    <n v="51"/>
    <x v="28"/>
    <x v="4"/>
    <x v="0"/>
    <n v="10"/>
    <x v="0"/>
    <n v="1115"/>
    <n v="11150"/>
    <n v="0"/>
    <n v="1561.0000000000002"/>
    <n v="1561.0000000000002"/>
    <x v="0"/>
    <n v="14272"/>
    <n v="14272"/>
  </r>
  <r>
    <x v="0"/>
    <x v="0"/>
    <n v="52"/>
    <x v="29"/>
    <x v="5"/>
    <x v="1"/>
    <n v="5"/>
    <x v="0"/>
    <n v="1115"/>
    <n v="5575"/>
    <n v="0"/>
    <n v="139.375"/>
    <n v="139.375"/>
    <x v="0"/>
    <n v="5853.75"/>
    <n v="5853.75"/>
  </r>
  <r>
    <x v="1"/>
    <x v="0"/>
    <n v="53"/>
    <x v="30"/>
    <x v="2"/>
    <x v="0"/>
    <n v="8"/>
    <x v="0"/>
    <n v="1115"/>
    <n v="8920"/>
    <n v="0"/>
    <n v="133.79999999999998"/>
    <n v="133.79999999999998"/>
    <x v="0"/>
    <n v="9187.5999999999985"/>
    <n v="9187.5999999999985"/>
  </r>
  <r>
    <x v="1"/>
    <x v="0"/>
    <n v="54"/>
    <x v="31"/>
    <x v="5"/>
    <x v="1"/>
    <n v="10"/>
    <x v="0"/>
    <n v="1115"/>
    <n v="11150"/>
    <n v="0"/>
    <n v="278.75"/>
    <n v="278.75"/>
    <x v="0"/>
    <n v="11707.5"/>
    <n v="11707.5"/>
  </r>
  <r>
    <x v="1"/>
    <x v="0"/>
    <n v="55"/>
    <x v="32"/>
    <x v="5"/>
    <x v="0"/>
    <n v="2"/>
    <x v="0"/>
    <n v="1115"/>
    <n v="2230"/>
    <n v="0"/>
    <n v="55.75"/>
    <n v="55.75"/>
    <x v="0"/>
    <n v="2341.5"/>
    <n v="2341.5"/>
  </r>
  <r>
    <x v="1"/>
    <x v="0"/>
    <n v="56"/>
    <x v="33"/>
    <x v="4"/>
    <x v="1"/>
    <n v="4"/>
    <x v="0"/>
    <n v="1115"/>
    <n v="4460"/>
    <n v="0"/>
    <n v="624.40000000000009"/>
    <n v="624.40000000000009"/>
    <x v="0"/>
    <n v="5708.7999999999993"/>
    <n v="5708.7999999999993"/>
  </r>
  <r>
    <x v="0"/>
    <x v="0"/>
    <n v="57"/>
    <x v="34"/>
    <x v="6"/>
    <x v="0"/>
    <n v="6"/>
    <x v="0"/>
    <n v="1115"/>
    <n v="6690"/>
    <n v="0"/>
    <n v="3.3450000000000002"/>
    <n v="3.3450000000000002"/>
    <x v="0"/>
    <n v="6696.6900000000005"/>
    <n v="6696.6900000000005"/>
  </r>
  <r>
    <x v="0"/>
    <x v="0"/>
    <n v="58"/>
    <x v="35"/>
    <x v="3"/>
    <x v="1"/>
    <n v="5"/>
    <x v="0"/>
    <n v="1115"/>
    <n v="5575"/>
    <n v="0"/>
    <n v="0"/>
    <n v="0"/>
    <x v="0"/>
    <n v="5575"/>
    <n v="5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26037B-B9E2-44DE-9F55-A7DF273F2172}" name="PT_FIR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8">
    <pivotField axis="axisRow"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items count="7">
        <item x="0"/>
        <item x="1"/>
        <item x="2"/>
        <item x="3"/>
        <item x="4"/>
        <item x="5"/>
        <item t="default"/>
      </items>
    </pivotField>
    <pivotField showAll="0">
      <items count="5">
        <item x="0"/>
        <item x="1"/>
        <item x="2"/>
        <item x="3"/>
        <item t="default"/>
      </items>
    </pivotField>
  </pivotFields>
  <rowFields count="1">
    <field x="0"/>
  </rowFields>
  <rowItems count="3">
    <i>
      <x/>
    </i>
    <i>
      <x v="1"/>
    </i>
    <i t="grand">
      <x/>
    </i>
  </rowItems>
  <colItems count="1">
    <i/>
  </colItems>
  <dataFields count="1">
    <dataField name="Sum of TOTAL" fld="14"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7C9198-2443-428D-B3FF-20E2FB50D26C}" name="PT_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8">
    <pivotField showAll="0">
      <items count="3">
        <item x="0"/>
        <item x="1"/>
        <item t="default"/>
      </items>
    </pivotField>
    <pivotField showAll="0">
      <items count="3">
        <item x="1"/>
        <item x="0"/>
        <item t="default"/>
      </items>
    </pivotField>
    <pivotField showAll="0"/>
    <pivotField axis="axisRow"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3"/>
  </rowFields>
  <rowItems count="5">
    <i>
      <x v="4"/>
    </i>
    <i>
      <x v="5"/>
    </i>
    <i>
      <x v="6"/>
    </i>
    <i>
      <x v="7"/>
    </i>
    <i t="grand">
      <x/>
    </i>
  </rowItems>
  <colItems count="1">
    <i/>
  </colItems>
  <dataFields count="1">
    <dataField name="Sum of TOTAL" fld="1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62540B-C2DD-43E4-8680-BCAA20B46909}" name="PT_PRODUC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8">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axis="axisRow"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defaultSubtotal="0"/>
    <pivotField showAll="0" defaultSubtotal="0"/>
  </pivotFields>
  <rowFields count="1">
    <field x="5"/>
  </rowFields>
  <rowItems count="3">
    <i>
      <x/>
    </i>
    <i>
      <x v="1"/>
    </i>
    <i t="grand">
      <x/>
    </i>
  </rowItems>
  <colItems count="1">
    <i/>
  </colItems>
  <dataFields count="1">
    <dataField name="Sum of TOTAL" fld="14"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3BE4EB-A537-4AE3-BA99-823626AE4AE9}" name="PT_ST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8">
    <pivotField showAll="0">
      <items count="3">
        <item x="0"/>
        <item x="1"/>
        <item t="default"/>
      </items>
    </pivotField>
    <pivotField axis="axisRow"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numFmtId="4" showAll="0"/>
    <pivotField numFmtId="4" showAll="0"/>
    <pivotField numFmtId="4" showAll="0"/>
    <pivotField showAll="0"/>
    <pivotField dataField="1" numFmtId="4" showAll="0"/>
    <pivotField numFmtId="4" showAll="0"/>
    <pivotField showAll="0" defaultSubtotal="0"/>
    <pivotField showAll="0" defaultSubtotal="0"/>
  </pivotFields>
  <rowFields count="1">
    <field x="1"/>
  </rowFields>
  <rowItems count="3">
    <i>
      <x/>
    </i>
    <i>
      <x v="1"/>
    </i>
    <i t="grand">
      <x/>
    </i>
  </rowItems>
  <colItems count="1">
    <i/>
  </colItems>
  <dataFields count="1">
    <dataField name="Sum of TOTAL" fld="14"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CF8CE5-DD81-4015-9C44-D8EB072086F3}" name="PT_TAX"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11" firstHeaderRow="0" firstDataRow="1" firstDataCol="1"/>
  <pivotFields count="18">
    <pivotField showAll="0">
      <items count="3">
        <item x="0"/>
        <item x="1"/>
        <item t="default"/>
      </items>
    </pivotField>
    <pivotField showAll="0">
      <items count="3">
        <item x="1"/>
        <item x="0"/>
        <item t="default"/>
      </items>
    </pivotField>
    <pivotField showAll="0"/>
    <pivotField numFmtId="14" showAll="0">
      <items count="15">
        <item x="0"/>
        <item x="1"/>
        <item x="2"/>
        <item x="3"/>
        <item x="4"/>
        <item x="5"/>
        <item x="6"/>
        <item x="7"/>
        <item x="8"/>
        <item x="9"/>
        <item x="10"/>
        <item x="11"/>
        <item x="12"/>
        <item x="13"/>
        <item t="default"/>
      </items>
    </pivotField>
    <pivotField axis="axisRow" numFmtId="10" showAll="0">
      <items count="8">
        <item x="3"/>
        <item x="6"/>
        <item x="2"/>
        <item x="5"/>
        <item x="1"/>
        <item x="0"/>
        <item x="4"/>
        <item t="default"/>
      </items>
    </pivotField>
    <pivotField showAll="0">
      <items count="3">
        <item x="1"/>
        <item x="0"/>
        <item t="default"/>
      </items>
    </pivotField>
    <pivotField showAll="0"/>
    <pivotField showAll="0"/>
    <pivotField numFmtId="4" showAll="0"/>
    <pivotField numFmtId="4" showAll="0"/>
    <pivotField dataField="1" numFmtId="4" showAll="0"/>
    <pivotField dataField="1" numFmtId="4" showAll="0"/>
    <pivotField dataField="1" numFmtId="4" showAll="0"/>
    <pivotField showAll="0">
      <items count="2">
        <item x="0"/>
        <item t="default"/>
      </items>
    </pivotField>
    <pivotField dataField="1" numFmtId="4" showAll="0"/>
    <pivotField numFmtId="4" showAll="0"/>
    <pivotField showAll="0" defaultSubtotal="0"/>
    <pivotField showAll="0" defaultSubtotal="0"/>
  </pivotFields>
  <rowFields count="1">
    <field x="4"/>
  </rowFields>
  <rowItems count="8">
    <i>
      <x/>
    </i>
    <i>
      <x v="1"/>
    </i>
    <i>
      <x v="2"/>
    </i>
    <i>
      <x v="3"/>
    </i>
    <i>
      <x v="4"/>
    </i>
    <i>
      <x v="5"/>
    </i>
    <i>
      <x v="6"/>
    </i>
    <i t="grand">
      <x/>
    </i>
  </rowItems>
  <colFields count="1">
    <field x="-2"/>
  </colFields>
  <colItems count="4">
    <i>
      <x/>
    </i>
    <i i="1">
      <x v="1"/>
    </i>
    <i i="2">
      <x v="2"/>
    </i>
    <i i="3">
      <x v="3"/>
    </i>
  </colItems>
  <dataFields count="4">
    <dataField name="Sum of IGST" fld="10" baseField="0" baseItem="0"/>
    <dataField name="Sum of CGST" fld="11" baseField="0" baseItem="0"/>
    <dataField name="Sum of SGST" fld="12" baseField="0" baseItem="0"/>
    <dataField name="Sum of TOTAL" fld="14" baseField="0" baseItem="0"/>
  </dataFields>
  <chartFormats count="4">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m_Name" xr10:uid="{B63D3803-DB40-438A-86A0-450F780CF899}" sourceName="Firm Name ">
  <pivotTables>
    <pivotTable tabId="2" name="PT_FIRM"/>
    <pivotTable tabId="5" name="PT_MONTH"/>
    <pivotTable tabId="7" name="PT_PRODUCT"/>
    <pivotTable tabId="8" name="PT_STATE"/>
    <pivotTable tabId="10" name="PT_TAX"/>
  </pivotTables>
  <data>
    <tabular pivotCacheId="140486060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A2B2EBB-D007-4BC5-BFA0-C4819FDE7589}" sourceName="State">
  <pivotTables>
    <pivotTable tabId="2" name="PT_FIRM"/>
    <pivotTable tabId="5" name="PT_MONTH"/>
    <pivotTable tabId="7" name="PT_PRODUCT"/>
    <pivotTable tabId="8" name="PT_STATE"/>
    <pivotTable tabId="10" name="PT_TAX"/>
  </pivotTables>
  <data>
    <tabular pivotCacheId="140486060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AE7432CB-8DD2-4F99-A571-8503112B4E4E}" sourceName="Date">
  <pivotTables>
    <pivotTable tabId="2" name="PT_FIRM"/>
    <pivotTable tabId="5" name="PT_MONTH"/>
    <pivotTable tabId="7" name="PT_PRODUCT"/>
    <pivotTable tabId="8" name="PT_STATE"/>
    <pivotTable tabId="10" name="PT_TAX"/>
  </pivotTables>
  <data>
    <tabular pivotCacheId="1404860608">
      <items count="14">
        <i x="4" s="1"/>
        <i x="5" s="1"/>
        <i x="6" s="1"/>
        <i x="7" s="1"/>
        <i x="1" s="1" nd="1"/>
        <i x="2" s="1" nd="1"/>
        <i x="3" s="1" nd="1"/>
        <i x="8" s="1" nd="1"/>
        <i x="9" s="1" nd="1"/>
        <i x="10" s="1" nd="1"/>
        <i x="11" s="1" nd="1"/>
        <i x="12" s="1" nd="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x_Rate" xr10:uid="{A8C67A90-756C-4B13-9A75-C18BE8F20E07}" sourceName="Tax Rate">
  <pivotTables>
    <pivotTable tabId="2" name="PT_FIRM"/>
    <pivotTable tabId="5" name="PT_MONTH"/>
    <pivotTable tabId="7" name="PT_PRODUCT"/>
    <pivotTable tabId="8" name="PT_STATE"/>
    <pivotTable tabId="10" name="PT_TAX"/>
  </pivotTables>
  <data>
    <tabular pivotCacheId="1404860608">
      <items count="7">
        <i x="3" s="1"/>
        <i x="6" s="1"/>
        <i x="2" s="1"/>
        <i x="5" s="1"/>
        <i x="1" s="1"/>
        <i x="0"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_of_Goods" xr10:uid="{3A17A8ED-1142-4D99-AF82-217AE43247C2}" sourceName="Description of Goods">
  <pivotTables>
    <pivotTable tabId="2" name="PT_FIRM"/>
    <pivotTable tabId="5" name="PT_MONTH"/>
    <pivotTable tabId="7" name="PT_PRODUCT"/>
    <pivotTable tabId="8" name="PT_STATE"/>
    <pivotTable tabId="10" name="PT_TAX"/>
  </pivotTables>
  <data>
    <tabular pivotCacheId="140486060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m Name " xr10:uid="{680B475B-FE0D-4D34-A2A1-A7C1B4260324}" cache="Slicer_Firm_Name" caption="Firm Name " rowHeight="234950"/>
  <slicer name="State" xr10:uid="{CE43E446-B485-4FF0-AC57-203B64FB7F90}" cache="Slicer_State" caption="State" rowHeight="234950"/>
  <slicer name="Date" xr10:uid="{E14752E7-F415-419C-9D3C-535FB0008AC2}" cache="Slicer_Date" caption="Month" rowHeight="234950"/>
  <slicer name="Tax Rate" xr10:uid="{B4F82132-D812-4244-9905-DC084C7D113C}" cache="Slicer_Tax_Rate" caption="GST Rate" rowHeight="234950"/>
  <slicer name="Description of Goods" xr10:uid="{D3AA26D5-A49A-4243-BAE6-15FB29F594E4}" cache="Slicer_Description_of_Goods"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816A75-17D6-4EA1-92B6-87DD1FB96311}" name="Table1" displayName="Table1" ref="A1:P37" totalsRowShown="0" headerRowDxfId="19" headerRowBorderDxfId="18" tableBorderDxfId="17" totalsRowBorderDxfId="16">
  <autoFilter ref="A1:P37" xr:uid="{8D816A75-17D6-4EA1-92B6-87DD1FB96311}"/>
  <tableColumns count="16">
    <tableColumn id="1" xr3:uid="{563DD163-4D37-4B0E-ACD4-83AC38321612}" name="Firm Name " dataDxfId="15" dataCellStyle="40% - Accent6"/>
    <tableColumn id="2" xr3:uid="{E03B1A2D-EBAC-49A8-8484-391C765C6774}" name="State" dataDxfId="14" dataCellStyle="40% - Accent6"/>
    <tableColumn id="3" xr3:uid="{3C960842-9539-4683-B075-3CC8C508F6A7}" name="Invoice No." dataDxfId="13" dataCellStyle="40% - Accent6"/>
    <tableColumn id="4" xr3:uid="{CA213F32-005C-42D8-939D-79501B17B53E}" name="Date" dataDxfId="12" dataCellStyle="40% - Accent6"/>
    <tableColumn id="5" xr3:uid="{305718F1-79B6-47FE-AED8-BDCCA034FC6E}" name="Tax Rate" dataDxfId="11" dataCellStyle="40% - Accent6"/>
    <tableColumn id="6" xr3:uid="{0B601347-0ADB-4AE4-9927-A8165955F0E7}" name="Description of Goods" dataDxfId="10" dataCellStyle="40% - Accent6"/>
    <tableColumn id="7" xr3:uid="{95C71F18-2C32-4C0C-BAD8-02067177F450}" name="Qty" dataDxfId="9" dataCellStyle="40% - Accent6"/>
    <tableColumn id="8" xr3:uid="{A92CE182-915B-4FF5-A21A-C45C4234EC16}" name="Unit" dataDxfId="8" dataCellStyle="40% - Accent6"/>
    <tableColumn id="9" xr3:uid="{284B416A-EF5C-4C68-AE8F-5201D86C5EAE}" name="Rate" dataDxfId="7" dataCellStyle="40% - Accent6"/>
    <tableColumn id="10" xr3:uid="{99C5D08A-B0CA-48A4-9853-9805B168C40E}" name="Taxable Value" dataDxfId="6"/>
    <tableColumn id="11" xr3:uid="{50306BFF-C226-4882-995E-2378E1FC293B}" name="IGST" dataDxfId="5" dataCellStyle="40% - Accent6"/>
    <tableColumn id="12" xr3:uid="{D0AF656C-7DD9-4F41-B8AD-C02589EC8104}" name="CGST" dataDxfId="4" dataCellStyle="40% - Accent6"/>
    <tableColumn id="13" xr3:uid="{4E3B69B9-8697-4989-8C98-EF66239C5DE9}" name="SGST" dataDxfId="3" dataCellStyle="40% - Accent6"/>
    <tableColumn id="14" xr3:uid="{3B690FF9-7601-4B2A-A966-C0F7C30644B7}" name="CESS" dataDxfId="2" dataCellStyle="40% - Accent6"/>
    <tableColumn id="15" xr3:uid="{5CB06789-193C-46A6-96DC-B226F6A178DC}" name="TOTAL" dataDxfId="1" dataCellStyle="40% - Accent6"/>
    <tableColumn id="16" xr3:uid="{D6E2B69F-420E-463F-9DC7-663213BC1536}" name="INVOICE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4D2A-914A-435F-8254-FFAA5AF17273}">
  <dimension ref="A3:B6"/>
  <sheetViews>
    <sheetView workbookViewId="0">
      <selection activeCell="Q28" sqref="Q28"/>
    </sheetView>
  </sheetViews>
  <sheetFormatPr defaultRowHeight="14.4" x14ac:dyDescent="0.3"/>
  <cols>
    <col min="1" max="1" width="12.5546875" bestFit="1" customWidth="1"/>
    <col min="2" max="2" width="12.88671875" bestFit="1" customWidth="1"/>
  </cols>
  <sheetData>
    <row r="3" spans="1:2" x14ac:dyDescent="0.3">
      <c r="A3" s="28" t="s">
        <v>24</v>
      </c>
      <c r="B3" t="s">
        <v>26</v>
      </c>
    </row>
    <row r="4" spans="1:2" x14ac:dyDescent="0.3">
      <c r="A4" s="29" t="s">
        <v>16</v>
      </c>
      <c r="B4" s="39">
        <v>410376.47000000003</v>
      </c>
    </row>
    <row r="5" spans="1:2" x14ac:dyDescent="0.3">
      <c r="A5" s="29" t="s">
        <v>22</v>
      </c>
      <c r="B5" s="39">
        <v>459587.38999999996</v>
      </c>
    </row>
    <row r="6" spans="1:2" x14ac:dyDescent="0.3">
      <c r="A6" s="29" t="s">
        <v>25</v>
      </c>
      <c r="B6" s="39">
        <v>869963.86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AE05-C252-4FD1-B6CA-248840A81E01}">
  <dimension ref="A1:XFD37"/>
  <sheetViews>
    <sheetView tabSelected="1" topLeftCell="A4" zoomScale="96" zoomScaleNormal="112" workbookViewId="0">
      <selection activeCell="Q28" sqref="Q28"/>
    </sheetView>
  </sheetViews>
  <sheetFormatPr defaultColWidth="8.88671875" defaultRowHeight="14.4" zeroHeight="1" x14ac:dyDescent="0.3"/>
  <cols>
    <col min="1" max="1" width="14.21875" customWidth="1"/>
    <col min="2" max="2" width="14.44140625" customWidth="1"/>
    <col min="3" max="3" width="14.109375" customWidth="1"/>
    <col min="4" max="4" width="11.6640625" customWidth="1"/>
    <col min="5" max="5" width="11.77734375" customWidth="1"/>
    <col min="6" max="7" width="8.88671875" customWidth="1"/>
    <col min="8" max="8" width="11.5546875" customWidth="1"/>
    <col min="9" max="9" width="14.44140625" customWidth="1"/>
    <col min="10" max="13" width="8.88671875" customWidth="1"/>
    <col min="14" max="14" width="16.109375" customWidth="1"/>
    <col min="15" max="15" width="10.33203125" customWidth="1"/>
    <col min="16" max="17" width="8.88671875" customWidth="1"/>
    <col min="18" max="18" width="15.88671875" customWidth="1"/>
    <col min="19" max="19" width="8.88671875" customWidth="1"/>
    <col min="20" max="16383" width="0" hidden="1" customWidth="1"/>
    <col min="16384" max="16384" width="1.88671875" hidden="1" customWidth="1"/>
  </cols>
  <sheetData>
    <row r="1" spans="1:19 16384:16384" x14ac:dyDescent="0.3">
      <c r="A1" s="32"/>
      <c r="B1" s="33"/>
      <c r="C1" s="33"/>
      <c r="D1" s="33"/>
      <c r="E1" s="33"/>
      <c r="F1" s="33"/>
      <c r="G1" s="33"/>
      <c r="H1" s="33"/>
      <c r="I1" s="33"/>
      <c r="J1" s="33"/>
      <c r="K1" s="33"/>
      <c r="L1" s="33"/>
      <c r="M1" s="33"/>
      <c r="N1" s="33"/>
      <c r="O1" s="33"/>
      <c r="P1" s="33"/>
      <c r="Q1" s="33"/>
      <c r="R1" s="33"/>
      <c r="S1" s="35"/>
      <c r="XFD1" s="35"/>
    </row>
    <row r="2" spans="1:19 16384:16384" x14ac:dyDescent="0.3">
      <c r="A2" s="34"/>
      <c r="B2" s="35"/>
      <c r="C2" s="35"/>
      <c r="D2" s="35"/>
      <c r="E2" s="35"/>
      <c r="F2" s="35"/>
      <c r="G2" s="35"/>
      <c r="H2" s="35"/>
      <c r="I2" s="35"/>
      <c r="J2" s="35"/>
      <c r="K2" s="35"/>
      <c r="L2" s="35"/>
      <c r="M2" s="35"/>
      <c r="N2" s="35"/>
      <c r="O2" s="35"/>
      <c r="P2" s="35"/>
      <c r="Q2" s="35"/>
      <c r="R2" s="35"/>
      <c r="S2" s="35"/>
      <c r="XFD2" s="35"/>
    </row>
    <row r="3" spans="1:19 16384:16384" x14ac:dyDescent="0.3">
      <c r="A3" s="34"/>
      <c r="B3" s="35"/>
      <c r="C3" s="35"/>
      <c r="D3" s="35"/>
      <c r="E3" s="35"/>
      <c r="F3" s="35"/>
      <c r="G3" s="35"/>
      <c r="H3" s="35"/>
      <c r="I3" s="35"/>
      <c r="J3" s="35"/>
      <c r="K3" s="35"/>
      <c r="L3" s="35"/>
      <c r="M3" s="35"/>
      <c r="N3" s="35"/>
      <c r="O3" s="35"/>
      <c r="P3" s="35"/>
      <c r="Q3" s="35"/>
      <c r="R3" s="35"/>
      <c r="S3" s="35"/>
      <c r="XFD3" s="35"/>
    </row>
    <row r="4" spans="1:19 16384:16384" x14ac:dyDescent="0.3">
      <c r="A4" s="34"/>
      <c r="B4" s="38"/>
      <c r="C4" s="38"/>
      <c r="D4" s="38"/>
      <c r="E4" s="38"/>
      <c r="F4" s="38"/>
      <c r="G4" s="38"/>
      <c r="H4" s="38"/>
      <c r="I4" s="38"/>
      <c r="J4" s="38"/>
      <c r="K4" s="38"/>
      <c r="L4" s="38"/>
      <c r="M4" s="38"/>
      <c r="N4" s="38"/>
      <c r="O4" s="38"/>
      <c r="P4" s="38"/>
      <c r="Q4" s="38"/>
      <c r="R4" s="38"/>
      <c r="S4" s="35"/>
      <c r="XFD4" s="35"/>
    </row>
    <row r="5" spans="1:19 16384:16384" x14ac:dyDescent="0.3">
      <c r="A5" s="34"/>
      <c r="B5" s="37"/>
      <c r="C5" s="37"/>
      <c r="D5" s="37"/>
      <c r="E5" s="37"/>
      <c r="F5" s="37"/>
      <c r="G5" s="37"/>
      <c r="H5" s="37"/>
      <c r="I5" s="37"/>
      <c r="J5" s="37"/>
      <c r="K5" s="37"/>
      <c r="L5" s="37"/>
      <c r="M5" s="37"/>
      <c r="N5" s="37"/>
      <c r="O5" s="37"/>
      <c r="P5" s="37"/>
      <c r="Q5" s="37"/>
      <c r="R5" s="37"/>
      <c r="S5" s="35"/>
      <c r="XFD5" s="35"/>
    </row>
    <row r="6" spans="1:19 16384:16384" x14ac:dyDescent="0.3">
      <c r="A6" s="36"/>
      <c r="B6" s="37"/>
      <c r="C6" s="37"/>
      <c r="D6" s="37"/>
      <c r="E6" s="37"/>
      <c r="F6" s="37"/>
      <c r="G6" s="37"/>
      <c r="H6" s="37"/>
      <c r="I6" s="37"/>
      <c r="J6" s="37"/>
      <c r="K6" s="37"/>
      <c r="L6" s="37"/>
      <c r="M6" s="37"/>
      <c r="N6" s="37"/>
      <c r="O6" s="37"/>
      <c r="P6" s="37"/>
      <c r="Q6" s="37"/>
      <c r="R6" s="37"/>
      <c r="S6" s="35"/>
      <c r="XFD6" s="35"/>
    </row>
    <row r="7" spans="1:19 16384:16384" x14ac:dyDescent="0.3">
      <c r="A7" s="36"/>
      <c r="B7" s="37"/>
      <c r="C7" s="37"/>
      <c r="D7" s="37"/>
      <c r="E7" s="37"/>
      <c r="F7" s="37"/>
      <c r="G7" s="37"/>
      <c r="H7" s="37"/>
      <c r="I7" s="37"/>
      <c r="J7" s="37"/>
      <c r="K7" s="37"/>
      <c r="L7" s="37"/>
      <c r="M7" s="37"/>
      <c r="N7" s="37"/>
      <c r="O7" s="37"/>
      <c r="P7" s="37"/>
      <c r="Q7" s="37"/>
      <c r="R7" s="37"/>
      <c r="S7" s="35"/>
      <c r="XFD7" s="35"/>
    </row>
    <row r="8" spans="1:19 16384:16384" x14ac:dyDescent="0.3">
      <c r="A8" s="36"/>
      <c r="B8" s="37"/>
      <c r="C8" s="37"/>
      <c r="D8" s="37"/>
      <c r="E8" s="37"/>
      <c r="F8" s="37"/>
      <c r="G8" s="37"/>
      <c r="H8" s="37"/>
      <c r="I8" s="37"/>
      <c r="J8" s="37"/>
      <c r="K8" s="37"/>
      <c r="L8" s="37"/>
      <c r="M8" s="37"/>
      <c r="N8" s="37"/>
      <c r="O8" s="37"/>
      <c r="P8" s="37"/>
      <c r="Q8" s="37"/>
      <c r="R8" s="37"/>
      <c r="S8" s="35"/>
      <c r="XFD8" s="35"/>
    </row>
    <row r="9" spans="1:19 16384:16384" x14ac:dyDescent="0.3">
      <c r="A9" s="36"/>
      <c r="B9" s="37"/>
      <c r="C9" s="37"/>
      <c r="D9" s="37"/>
      <c r="E9" s="37"/>
      <c r="F9" s="37"/>
      <c r="G9" s="37"/>
      <c r="H9" s="37"/>
      <c r="I9" s="37"/>
      <c r="J9" s="37"/>
      <c r="K9" s="37"/>
      <c r="L9" s="37"/>
      <c r="M9" s="37"/>
      <c r="N9" s="37"/>
      <c r="O9" s="37"/>
      <c r="P9" s="37"/>
      <c r="Q9" s="37"/>
      <c r="R9" s="37"/>
      <c r="S9" s="35"/>
      <c r="XFD9" s="35"/>
    </row>
    <row r="10" spans="1:19 16384:16384" x14ac:dyDescent="0.3">
      <c r="A10" s="36"/>
      <c r="B10" s="37"/>
      <c r="C10" s="37"/>
      <c r="D10" s="37"/>
      <c r="E10" s="37"/>
      <c r="F10" s="37"/>
      <c r="G10" s="37"/>
      <c r="H10" s="37"/>
      <c r="I10" s="37"/>
      <c r="J10" s="37"/>
      <c r="K10" s="37"/>
      <c r="L10" s="37"/>
      <c r="M10" s="37"/>
      <c r="N10" s="37"/>
      <c r="O10" s="37"/>
      <c r="P10" s="37"/>
      <c r="Q10" s="37"/>
      <c r="R10" s="37"/>
      <c r="S10" s="35"/>
      <c r="XFD10" s="35"/>
    </row>
    <row r="11" spans="1:19 16384:16384" x14ac:dyDescent="0.3">
      <c r="A11" s="36"/>
      <c r="B11" s="37"/>
      <c r="C11" s="37"/>
      <c r="D11" s="37"/>
      <c r="E11" s="37"/>
      <c r="F11" s="37"/>
      <c r="G11" s="37"/>
      <c r="H11" s="37"/>
      <c r="I11" s="37"/>
      <c r="J11" s="37"/>
      <c r="K11" s="37"/>
      <c r="L11" s="37"/>
      <c r="M11" s="37"/>
      <c r="N11" s="37"/>
      <c r="O11" s="37"/>
      <c r="P11" s="37"/>
      <c r="Q11" s="37"/>
      <c r="R11" s="37"/>
      <c r="S11" s="35"/>
      <c r="XFD11" s="35"/>
    </row>
    <row r="12" spans="1:19 16384:16384" x14ac:dyDescent="0.3">
      <c r="A12" s="36"/>
      <c r="B12" s="37"/>
      <c r="C12" s="37"/>
      <c r="D12" s="37"/>
      <c r="E12" s="37"/>
      <c r="F12" s="37"/>
      <c r="G12" s="37"/>
      <c r="H12" s="37"/>
      <c r="I12" s="37"/>
      <c r="J12" s="37"/>
      <c r="K12" s="37"/>
      <c r="L12" s="37"/>
      <c r="M12" s="37"/>
      <c r="N12" s="37"/>
      <c r="O12" s="37"/>
      <c r="P12" s="37"/>
      <c r="Q12" s="37"/>
      <c r="R12" s="37"/>
      <c r="S12" s="35"/>
      <c r="XFD12" s="35"/>
    </row>
    <row r="13" spans="1:19 16384:16384" x14ac:dyDescent="0.3">
      <c r="A13" s="36"/>
      <c r="B13" s="37"/>
      <c r="C13" s="37"/>
      <c r="D13" s="37"/>
      <c r="E13" s="37"/>
      <c r="F13" s="37"/>
      <c r="G13" s="37"/>
      <c r="H13" s="37"/>
      <c r="I13" s="37"/>
      <c r="J13" s="37"/>
      <c r="K13" s="37"/>
      <c r="L13" s="37"/>
      <c r="M13" s="37"/>
      <c r="N13" s="37"/>
      <c r="O13" s="37"/>
      <c r="P13" s="37"/>
      <c r="Q13" s="37"/>
      <c r="R13" s="37"/>
      <c r="S13" s="35"/>
      <c r="XFD13" s="35"/>
    </row>
    <row r="14" spans="1:19 16384:16384" x14ac:dyDescent="0.3">
      <c r="A14" s="36"/>
      <c r="B14" s="37"/>
      <c r="C14" s="37"/>
      <c r="D14" s="37"/>
      <c r="E14" s="37"/>
      <c r="F14" s="37"/>
      <c r="G14" s="37"/>
      <c r="H14" s="37"/>
      <c r="I14" s="37"/>
      <c r="J14" s="37"/>
      <c r="K14" s="37"/>
      <c r="L14" s="37"/>
      <c r="M14" s="37"/>
      <c r="N14" s="37"/>
      <c r="O14" s="37"/>
      <c r="P14" s="37"/>
      <c r="Q14" s="37"/>
      <c r="R14" s="37"/>
      <c r="S14" s="35"/>
      <c r="XFD14" s="35"/>
    </row>
    <row r="15" spans="1:19 16384:16384" x14ac:dyDescent="0.3">
      <c r="A15" s="36"/>
      <c r="B15" s="37"/>
      <c r="C15" s="37"/>
      <c r="D15" s="37"/>
      <c r="E15" s="37"/>
      <c r="F15" s="37"/>
      <c r="G15" s="37"/>
      <c r="H15" s="37"/>
      <c r="I15" s="37"/>
      <c r="J15" s="37"/>
      <c r="K15" s="37"/>
      <c r="L15" s="37"/>
      <c r="M15" s="37"/>
      <c r="N15" s="37"/>
      <c r="O15" s="37"/>
      <c r="P15" s="37"/>
      <c r="Q15" s="37"/>
      <c r="R15" s="37"/>
      <c r="S15" s="35"/>
      <c r="XFD15" s="35"/>
    </row>
    <row r="16" spans="1:19 16384:16384" x14ac:dyDescent="0.3">
      <c r="A16" s="36"/>
      <c r="B16" s="37"/>
      <c r="C16" s="37"/>
      <c r="D16" s="37"/>
      <c r="E16" s="37"/>
      <c r="F16" s="37"/>
      <c r="G16" s="37"/>
      <c r="H16" s="37"/>
      <c r="I16" s="37"/>
      <c r="J16" s="37"/>
      <c r="K16" s="37"/>
      <c r="L16" s="37"/>
      <c r="M16" s="37"/>
      <c r="N16" s="37"/>
      <c r="O16" s="37"/>
      <c r="P16" s="37"/>
      <c r="Q16" s="37"/>
      <c r="R16" s="37"/>
      <c r="S16" s="35"/>
      <c r="XFD16" s="35"/>
    </row>
    <row r="17" spans="1:19 16384:16384" x14ac:dyDescent="0.3">
      <c r="A17" s="36"/>
      <c r="B17" s="37"/>
      <c r="C17" s="37"/>
      <c r="D17" s="37"/>
      <c r="E17" s="37"/>
      <c r="F17" s="37"/>
      <c r="G17" s="37"/>
      <c r="H17" s="37"/>
      <c r="I17" s="37"/>
      <c r="J17" s="37"/>
      <c r="K17" s="37"/>
      <c r="L17" s="37"/>
      <c r="M17" s="37"/>
      <c r="N17" s="37"/>
      <c r="O17" s="37"/>
      <c r="P17" s="37"/>
      <c r="Q17" s="37"/>
      <c r="R17" s="37"/>
      <c r="S17" s="35"/>
      <c r="XFD17" s="35"/>
    </row>
    <row r="18" spans="1:19 16384:16384" x14ac:dyDescent="0.3">
      <c r="A18" s="36"/>
      <c r="B18" s="37"/>
      <c r="C18" s="37"/>
      <c r="D18" s="37"/>
      <c r="E18" s="37"/>
      <c r="F18" s="37"/>
      <c r="G18" s="37"/>
      <c r="H18" s="37"/>
      <c r="I18" s="37"/>
      <c r="J18" s="37"/>
      <c r="K18" s="37"/>
      <c r="L18" s="37"/>
      <c r="M18" s="37"/>
      <c r="N18" s="37"/>
      <c r="O18" s="37"/>
      <c r="P18" s="37"/>
      <c r="Q18" s="37"/>
      <c r="R18" s="37"/>
      <c r="S18" s="35"/>
      <c r="XFD18" s="35"/>
    </row>
    <row r="19" spans="1:19 16384:16384" x14ac:dyDescent="0.3">
      <c r="A19" s="36"/>
      <c r="B19" s="37"/>
      <c r="C19" s="37"/>
      <c r="D19" s="37"/>
      <c r="E19" s="37"/>
      <c r="F19" s="37"/>
      <c r="G19" s="37"/>
      <c r="H19" s="37"/>
      <c r="I19" s="37"/>
      <c r="J19" s="37"/>
      <c r="K19" s="37"/>
      <c r="L19" s="37"/>
      <c r="M19" s="37"/>
      <c r="N19" s="37"/>
      <c r="O19" s="37"/>
      <c r="P19" s="37"/>
      <c r="Q19" s="37"/>
      <c r="R19" s="37"/>
      <c r="S19" s="35"/>
      <c r="XFD19" s="35"/>
    </row>
    <row r="20" spans="1:19 16384:16384" x14ac:dyDescent="0.3">
      <c r="A20" s="36"/>
      <c r="B20" s="37"/>
      <c r="C20" s="37"/>
      <c r="D20" s="37"/>
      <c r="E20" s="37"/>
      <c r="F20" s="37"/>
      <c r="G20" s="37"/>
      <c r="H20" s="37"/>
      <c r="I20" s="37"/>
      <c r="J20" s="37"/>
      <c r="K20" s="37"/>
      <c r="L20" s="37"/>
      <c r="M20" s="37"/>
      <c r="N20" s="37"/>
      <c r="O20" s="37"/>
      <c r="P20" s="37"/>
      <c r="Q20" s="37"/>
      <c r="R20" s="37"/>
      <c r="S20" s="35"/>
      <c r="XFD20" s="35"/>
    </row>
    <row r="21" spans="1:19 16384:16384" x14ac:dyDescent="0.3">
      <c r="A21" s="36"/>
      <c r="B21" s="37"/>
      <c r="C21" s="37"/>
      <c r="D21" s="37"/>
      <c r="E21" s="37"/>
      <c r="F21" s="37"/>
      <c r="G21" s="37"/>
      <c r="H21" s="37"/>
      <c r="I21" s="37"/>
      <c r="J21" s="37"/>
      <c r="K21" s="37"/>
      <c r="L21" s="37"/>
      <c r="M21" s="37"/>
      <c r="N21" s="37"/>
      <c r="O21" s="37"/>
      <c r="P21" s="37"/>
      <c r="Q21" s="37"/>
      <c r="R21" s="37"/>
      <c r="S21" s="35"/>
      <c r="XFD21" s="35"/>
    </row>
    <row r="22" spans="1:19 16384:16384" x14ac:dyDescent="0.3">
      <c r="A22" s="36"/>
      <c r="B22" s="37"/>
      <c r="C22" s="37"/>
      <c r="D22" s="37"/>
      <c r="E22" s="37"/>
      <c r="F22" s="37"/>
      <c r="G22" s="37"/>
      <c r="H22" s="37"/>
      <c r="I22" s="37"/>
      <c r="J22" s="37"/>
      <c r="K22" s="37"/>
      <c r="L22" s="37"/>
      <c r="M22" s="37"/>
      <c r="N22" s="37"/>
      <c r="O22" s="37"/>
      <c r="P22" s="37"/>
      <c r="Q22" s="37"/>
      <c r="R22" s="37"/>
      <c r="S22" s="35"/>
      <c r="XFD22" s="35"/>
    </row>
    <row r="23" spans="1:19 16384:16384" x14ac:dyDescent="0.3">
      <c r="A23" s="36"/>
      <c r="B23" s="37"/>
      <c r="C23" s="37"/>
      <c r="D23" s="37"/>
      <c r="E23" s="37"/>
      <c r="F23" s="37"/>
      <c r="G23" s="37"/>
      <c r="H23" s="37"/>
      <c r="I23" s="37"/>
      <c r="J23" s="37"/>
      <c r="K23" s="37"/>
      <c r="L23" s="37"/>
      <c r="M23" s="37"/>
      <c r="N23" s="37"/>
      <c r="O23" s="37"/>
      <c r="P23" s="37"/>
      <c r="Q23" s="37"/>
      <c r="R23" s="37"/>
      <c r="S23" s="35"/>
      <c r="XFD23" s="35"/>
    </row>
    <row r="24" spans="1:19 16384:16384" x14ac:dyDescent="0.3">
      <c r="A24" s="36"/>
      <c r="B24" s="37"/>
      <c r="C24" s="37"/>
      <c r="D24" s="37"/>
      <c r="E24" s="37"/>
      <c r="F24" s="37"/>
      <c r="G24" s="37"/>
      <c r="H24" s="37"/>
      <c r="I24" s="37"/>
      <c r="J24" s="37"/>
      <c r="K24" s="37"/>
      <c r="L24" s="37"/>
      <c r="M24" s="37"/>
      <c r="N24" s="37"/>
      <c r="O24" s="37"/>
      <c r="P24" s="37"/>
      <c r="Q24" s="37"/>
      <c r="R24" s="37"/>
      <c r="S24" s="35"/>
      <c r="XFD24" s="35"/>
    </row>
    <row r="25" spans="1:19 16384:16384" x14ac:dyDescent="0.3">
      <c r="A25" s="36"/>
      <c r="B25" s="37"/>
      <c r="C25" s="37"/>
      <c r="D25" s="37"/>
      <c r="E25" s="37"/>
      <c r="F25" s="37"/>
      <c r="G25" s="37"/>
      <c r="H25" s="37"/>
      <c r="I25" s="37"/>
      <c r="J25" s="37"/>
      <c r="K25" s="37"/>
      <c r="L25" s="37"/>
      <c r="M25" s="37"/>
      <c r="N25" s="37"/>
      <c r="O25" s="37"/>
      <c r="P25" s="37"/>
      <c r="Q25" s="37"/>
      <c r="R25" s="37"/>
      <c r="S25" s="35"/>
      <c r="XFD25" s="35"/>
    </row>
    <row r="26" spans="1:19 16384:16384" x14ac:dyDescent="0.3">
      <c r="A26" s="36"/>
      <c r="B26" s="37"/>
      <c r="C26" s="37"/>
      <c r="D26" s="37"/>
      <c r="E26" s="37"/>
      <c r="F26" s="37"/>
      <c r="G26" s="37"/>
      <c r="H26" s="37"/>
      <c r="I26" s="37"/>
      <c r="J26" s="37"/>
      <c r="K26" s="37"/>
      <c r="L26" s="37"/>
      <c r="M26" s="37"/>
      <c r="N26" s="37"/>
      <c r="O26" s="37"/>
      <c r="P26" s="37"/>
      <c r="Q26" s="37"/>
      <c r="R26" s="37"/>
      <c r="S26" s="35"/>
      <c r="XFD26" s="35"/>
    </row>
    <row r="27" spans="1:19 16384:16384" x14ac:dyDescent="0.3">
      <c r="A27" s="36"/>
      <c r="B27" s="37"/>
      <c r="C27" s="37"/>
      <c r="D27" s="37"/>
      <c r="E27" s="37"/>
      <c r="F27" s="37"/>
      <c r="G27" s="37"/>
      <c r="H27" s="37"/>
      <c r="I27" s="37"/>
      <c r="J27" s="37"/>
      <c r="K27" s="37"/>
      <c r="L27" s="37"/>
      <c r="M27" s="37"/>
      <c r="N27" s="37"/>
      <c r="O27" s="37"/>
      <c r="P27" s="37"/>
      <c r="Q27" s="37"/>
      <c r="R27" s="37"/>
      <c r="S27" s="35"/>
      <c r="XFD27" s="35"/>
    </row>
    <row r="28" spans="1:19 16384:16384" x14ac:dyDescent="0.3">
      <c r="A28" s="36"/>
      <c r="B28" s="37"/>
      <c r="C28" s="37"/>
      <c r="D28" s="37"/>
      <c r="E28" s="37"/>
      <c r="F28" s="37"/>
      <c r="G28" s="37"/>
      <c r="H28" s="37"/>
      <c r="I28" s="37"/>
      <c r="J28" s="37"/>
      <c r="K28" s="37"/>
      <c r="L28" s="37"/>
      <c r="M28" s="37"/>
      <c r="N28" s="37"/>
      <c r="O28" s="37"/>
      <c r="P28" s="37"/>
      <c r="Q28" s="37"/>
      <c r="R28" s="37"/>
      <c r="S28" s="35"/>
      <c r="XFD28" s="35"/>
    </row>
    <row r="29" spans="1:19 16384:16384" x14ac:dyDescent="0.3">
      <c r="A29" s="36"/>
      <c r="B29" s="37"/>
      <c r="C29" s="37"/>
      <c r="D29" s="37"/>
      <c r="E29" s="37"/>
      <c r="F29" s="37"/>
      <c r="G29" s="37"/>
      <c r="H29" s="37"/>
      <c r="I29" s="37"/>
      <c r="J29" s="37"/>
      <c r="K29" s="37"/>
      <c r="L29" s="37"/>
      <c r="M29" s="37"/>
      <c r="N29" s="37"/>
      <c r="O29" s="37"/>
      <c r="P29" s="37"/>
      <c r="Q29" s="37"/>
      <c r="R29" s="37"/>
      <c r="S29" s="35"/>
      <c r="XFD29" s="35"/>
    </row>
    <row r="30" spans="1:19 16384:16384" x14ac:dyDescent="0.3">
      <c r="A30" s="36"/>
      <c r="B30" s="37"/>
      <c r="C30" s="37"/>
      <c r="D30" s="37"/>
      <c r="E30" s="37"/>
      <c r="F30" s="37"/>
      <c r="G30" s="37"/>
      <c r="H30" s="37"/>
      <c r="I30" s="37"/>
      <c r="J30" s="37"/>
      <c r="K30" s="37"/>
      <c r="L30" s="37"/>
      <c r="M30" s="37"/>
      <c r="N30" s="37"/>
      <c r="O30" s="37"/>
      <c r="P30" s="37"/>
      <c r="Q30" s="37"/>
      <c r="R30" s="37"/>
      <c r="S30" s="35"/>
      <c r="XFD30" s="35"/>
    </row>
    <row r="31" spans="1:19 16384:16384" x14ac:dyDescent="0.3">
      <c r="A31" s="36"/>
      <c r="B31" s="38"/>
      <c r="C31" s="38"/>
      <c r="D31" s="38"/>
      <c r="E31" s="38"/>
      <c r="F31" s="38"/>
      <c r="G31" s="38"/>
      <c r="H31" s="38"/>
      <c r="I31" s="38"/>
      <c r="J31" s="38"/>
      <c r="K31" s="38"/>
      <c r="L31" s="38"/>
      <c r="M31" s="38"/>
      <c r="N31" s="38"/>
      <c r="O31" s="38"/>
      <c r="P31" s="38"/>
      <c r="Q31" s="38"/>
      <c r="R31" s="38"/>
      <c r="S31" s="35"/>
      <c r="XFD31" s="35"/>
    </row>
    <row r="32" spans="1:19 16384:16384" x14ac:dyDescent="0.3">
      <c r="A32" s="36"/>
      <c r="B32" s="35"/>
      <c r="C32" s="35"/>
      <c r="D32" s="35"/>
      <c r="E32" s="35"/>
      <c r="F32" s="35"/>
      <c r="G32" s="35"/>
      <c r="H32" s="35"/>
      <c r="I32" s="35"/>
      <c r="J32" s="35"/>
      <c r="K32" s="35"/>
      <c r="L32" s="35"/>
      <c r="M32" s="35"/>
      <c r="N32" s="35"/>
      <c r="O32" s="35"/>
      <c r="P32" s="35"/>
      <c r="Q32" s="35"/>
      <c r="R32" s="35"/>
      <c r="S32" s="35"/>
      <c r="XFD32" s="35"/>
    </row>
    <row r="33" spans="1:19 16384:16384" x14ac:dyDescent="0.3">
      <c r="A33" s="36"/>
      <c r="B33" s="35"/>
      <c r="C33" s="35"/>
      <c r="D33" s="35"/>
      <c r="E33" s="35"/>
      <c r="F33" s="35"/>
      <c r="G33" s="35"/>
      <c r="H33" s="35"/>
      <c r="I33" s="35"/>
      <c r="J33" s="35"/>
      <c r="K33" s="35"/>
      <c r="L33" s="35"/>
      <c r="M33" s="35"/>
      <c r="N33" s="35"/>
      <c r="O33" s="35"/>
      <c r="P33" s="35"/>
      <c r="Q33" s="35"/>
      <c r="R33" s="35"/>
      <c r="S33" s="35"/>
      <c r="XFD33" s="35"/>
    </row>
    <row r="34" spans="1:19 16384:16384" x14ac:dyDescent="0.3">
      <c r="A34" s="35"/>
      <c r="B34" s="35"/>
      <c r="C34" s="35"/>
      <c r="D34" s="35"/>
      <c r="E34" s="35"/>
      <c r="F34" s="35"/>
      <c r="G34" s="35"/>
      <c r="H34" s="35"/>
      <c r="I34" s="35"/>
      <c r="J34" s="35"/>
      <c r="K34" s="35"/>
      <c r="L34" s="35"/>
      <c r="M34" s="35"/>
      <c r="N34" s="35"/>
      <c r="O34" s="35"/>
      <c r="P34" s="35"/>
      <c r="Q34" s="35"/>
      <c r="R34" s="35"/>
      <c r="S34" s="35"/>
      <c r="XFD34" s="35"/>
    </row>
    <row r="37" spans="1:19 16384:16384" ht="3" hidden="1"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BEC54-58B1-45A1-BE6F-D8BDA2E96C59}">
  <dimension ref="A3:B8"/>
  <sheetViews>
    <sheetView workbookViewId="0">
      <selection activeCell="D27" sqref="D27"/>
    </sheetView>
  </sheetViews>
  <sheetFormatPr defaultRowHeight="14.4" x14ac:dyDescent="0.3"/>
  <cols>
    <col min="1" max="1" width="12.5546875" bestFit="1" customWidth="1"/>
    <col min="2" max="2" width="12.88671875" bestFit="1" customWidth="1"/>
  </cols>
  <sheetData>
    <row r="3" spans="1:2" x14ac:dyDescent="0.3">
      <c r="A3" s="28" t="s">
        <v>24</v>
      </c>
      <c r="B3" t="s">
        <v>26</v>
      </c>
    </row>
    <row r="4" spans="1:2" x14ac:dyDescent="0.3">
      <c r="A4" s="30" t="s">
        <v>27</v>
      </c>
      <c r="B4" s="39">
        <v>21004</v>
      </c>
    </row>
    <row r="5" spans="1:2" x14ac:dyDescent="0.3">
      <c r="A5" s="30" t="s">
        <v>28</v>
      </c>
      <c r="B5" s="39">
        <v>229752.43999999997</v>
      </c>
    </row>
    <row r="6" spans="1:2" x14ac:dyDescent="0.3">
      <c r="A6" s="30" t="s">
        <v>29</v>
      </c>
      <c r="B6" s="39">
        <v>389805.09</v>
      </c>
    </row>
    <row r="7" spans="1:2" x14ac:dyDescent="0.3">
      <c r="A7" s="30" t="s">
        <v>30</v>
      </c>
      <c r="B7" s="39">
        <v>229402.33</v>
      </c>
    </row>
    <row r="8" spans="1:2" x14ac:dyDescent="0.3">
      <c r="A8" s="30" t="s">
        <v>25</v>
      </c>
      <c r="B8" s="39">
        <v>869963.86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2BC7-E95E-4078-8E75-984D982BEBD0}">
  <dimension ref="A3:B6"/>
  <sheetViews>
    <sheetView workbookViewId="0">
      <selection activeCell="K11" sqref="K11"/>
    </sheetView>
  </sheetViews>
  <sheetFormatPr defaultRowHeight="14.4" x14ac:dyDescent="0.3"/>
  <cols>
    <col min="1" max="1" width="12.5546875" bestFit="1" customWidth="1"/>
    <col min="2" max="2" width="12.88671875" bestFit="1" customWidth="1"/>
  </cols>
  <sheetData>
    <row r="3" spans="1:2" x14ac:dyDescent="0.3">
      <c r="A3" s="28" t="s">
        <v>24</v>
      </c>
      <c r="B3" t="s">
        <v>26</v>
      </c>
    </row>
    <row r="4" spans="1:2" x14ac:dyDescent="0.3">
      <c r="A4" s="29" t="s">
        <v>20</v>
      </c>
      <c r="B4" s="39">
        <v>427057.24</v>
      </c>
    </row>
    <row r="5" spans="1:2" x14ac:dyDescent="0.3">
      <c r="A5" s="29" t="s">
        <v>18</v>
      </c>
      <c r="B5" s="39">
        <v>442906.61999999994</v>
      </c>
    </row>
    <row r="6" spans="1:2" x14ac:dyDescent="0.3">
      <c r="A6" s="29" t="s">
        <v>25</v>
      </c>
      <c r="B6" s="39">
        <v>869963.85999999987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1EE79-485A-4BEE-90A5-6446D9695D15}">
  <dimension ref="A1:E6"/>
  <sheetViews>
    <sheetView workbookViewId="0">
      <selection activeCell="E3" sqref="E3"/>
    </sheetView>
  </sheetViews>
  <sheetFormatPr defaultRowHeight="14.4" x14ac:dyDescent="0.3"/>
  <cols>
    <col min="1" max="1" width="12.5546875" bestFit="1" customWidth="1"/>
    <col min="2" max="2" width="12.88671875" bestFit="1" customWidth="1"/>
  </cols>
  <sheetData>
    <row r="1" spans="1:5" x14ac:dyDescent="0.3">
      <c r="D1">
        <f>COUNTA(A:A)+2</f>
        <v>6</v>
      </c>
      <c r="E1" t="str">
        <f>"b"&amp;D1</f>
        <v>b6</v>
      </c>
    </row>
    <row r="2" spans="1:5" x14ac:dyDescent="0.3">
      <c r="E2" cm="1">
        <f t="array" aca="1" ref="E2" ca="1">INDIRECT(E1)</f>
        <v>869963.86</v>
      </c>
    </row>
    <row r="3" spans="1:5" x14ac:dyDescent="0.3">
      <c r="A3" s="28" t="s">
        <v>24</v>
      </c>
      <c r="B3" t="s">
        <v>26</v>
      </c>
    </row>
    <row r="4" spans="1:5" x14ac:dyDescent="0.3">
      <c r="A4" s="29" t="s">
        <v>21</v>
      </c>
      <c r="B4" s="39">
        <v>139553.4</v>
      </c>
    </row>
    <row r="5" spans="1:5" x14ac:dyDescent="0.3">
      <c r="A5" s="29" t="s">
        <v>17</v>
      </c>
      <c r="B5" s="39">
        <v>730410.46</v>
      </c>
    </row>
    <row r="6" spans="1:5" x14ac:dyDescent="0.3">
      <c r="A6" s="29" t="s">
        <v>25</v>
      </c>
      <c r="B6" s="39">
        <v>869963.86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E3F7-5DFC-4B21-8976-6B1B2A58DAD9}">
  <dimension ref="A3:E11"/>
  <sheetViews>
    <sheetView workbookViewId="0">
      <selection activeCell="J19" sqref="J19"/>
    </sheetView>
  </sheetViews>
  <sheetFormatPr defaultRowHeight="14.4" x14ac:dyDescent="0.3"/>
  <cols>
    <col min="1" max="1" width="12.5546875" bestFit="1" customWidth="1"/>
    <col min="2" max="2" width="11.21875" bestFit="1" customWidth="1"/>
    <col min="3" max="3" width="11.77734375" bestFit="1" customWidth="1"/>
    <col min="4" max="4" width="11.6640625" bestFit="1" customWidth="1"/>
    <col min="5" max="5" width="12.88671875" bestFit="1" customWidth="1"/>
  </cols>
  <sheetData>
    <row r="3" spans="1:5" x14ac:dyDescent="0.3">
      <c r="A3" s="28" t="s">
        <v>24</v>
      </c>
      <c r="B3" t="s">
        <v>31</v>
      </c>
      <c r="C3" t="s">
        <v>32</v>
      </c>
      <c r="D3" t="s">
        <v>33</v>
      </c>
      <c r="E3" t="s">
        <v>26</v>
      </c>
    </row>
    <row r="4" spans="1:5" x14ac:dyDescent="0.3">
      <c r="A4" s="31">
        <v>0</v>
      </c>
      <c r="B4" s="39">
        <v>0</v>
      </c>
      <c r="C4" s="39">
        <v>0</v>
      </c>
      <c r="D4" s="39">
        <v>0</v>
      </c>
      <c r="E4" s="39">
        <v>84740</v>
      </c>
    </row>
    <row r="5" spans="1:5" x14ac:dyDescent="0.3">
      <c r="A5" s="31">
        <v>1E-3</v>
      </c>
      <c r="B5" s="39">
        <v>0</v>
      </c>
      <c r="C5" s="39">
        <v>46.83</v>
      </c>
      <c r="D5" s="39">
        <v>46.83</v>
      </c>
      <c r="E5" s="39">
        <v>93753.659999999989</v>
      </c>
    </row>
    <row r="6" spans="1:5" x14ac:dyDescent="0.3">
      <c r="A6" s="31">
        <v>0.03</v>
      </c>
      <c r="B6" s="39">
        <v>1505.25</v>
      </c>
      <c r="C6" s="39">
        <v>1087.125</v>
      </c>
      <c r="D6" s="39">
        <v>1087.125</v>
      </c>
      <c r="E6" s="39">
        <v>126329.5</v>
      </c>
    </row>
    <row r="7" spans="1:5" x14ac:dyDescent="0.3">
      <c r="A7" s="31">
        <v>0.05</v>
      </c>
      <c r="B7" s="39">
        <v>1393.75</v>
      </c>
      <c r="C7" s="39">
        <v>2871.125</v>
      </c>
      <c r="D7" s="39">
        <v>2871.125</v>
      </c>
      <c r="E7" s="39">
        <v>149856</v>
      </c>
    </row>
    <row r="8" spans="1:5" x14ac:dyDescent="0.3">
      <c r="A8" s="31">
        <v>0.12</v>
      </c>
      <c r="B8" s="39">
        <v>0</v>
      </c>
      <c r="C8" s="39">
        <v>7559.4</v>
      </c>
      <c r="D8" s="39">
        <v>7559.4</v>
      </c>
      <c r="E8" s="39">
        <v>141108.79999999999</v>
      </c>
    </row>
    <row r="9" spans="1:5" x14ac:dyDescent="0.3">
      <c r="A9" s="31">
        <v>0.18</v>
      </c>
      <c r="B9" s="39">
        <v>8429.4</v>
      </c>
      <c r="C9" s="39">
        <v>3307.95</v>
      </c>
      <c r="D9" s="39">
        <v>3307.95</v>
      </c>
      <c r="E9" s="39">
        <v>98630.3</v>
      </c>
    </row>
    <row r="10" spans="1:5" x14ac:dyDescent="0.3">
      <c r="A10" s="31">
        <v>0.28000000000000003</v>
      </c>
      <c r="B10" s="39">
        <v>0</v>
      </c>
      <c r="C10" s="39">
        <v>19200.300000000003</v>
      </c>
      <c r="D10" s="39">
        <v>19200.300000000003</v>
      </c>
      <c r="E10" s="39">
        <v>175545.59999999998</v>
      </c>
    </row>
    <row r="11" spans="1:5" x14ac:dyDescent="0.3">
      <c r="A11" s="31" t="s">
        <v>25</v>
      </c>
      <c r="B11" s="39">
        <v>11328.4</v>
      </c>
      <c r="C11" s="39">
        <v>34072.730000000003</v>
      </c>
      <c r="D11" s="39">
        <v>34072.730000000003</v>
      </c>
      <c r="E11" s="39">
        <v>869963.86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22122-14D5-4F81-AE4B-9BECB5FB01D6}">
  <dimension ref="A1:P37"/>
  <sheetViews>
    <sheetView zoomScale="66" workbookViewId="0">
      <selection activeCell="I24" sqref="I24"/>
    </sheetView>
  </sheetViews>
  <sheetFormatPr defaultRowHeight="14.4" x14ac:dyDescent="0.3"/>
  <cols>
    <col min="1" max="1" width="17.6640625" customWidth="1"/>
    <col min="2" max="2" width="12.88671875" customWidth="1"/>
    <col min="3" max="3" width="16.77734375" customWidth="1"/>
    <col min="4" max="4" width="14.109375" customWidth="1"/>
    <col min="5" max="5" width="14.77734375" customWidth="1"/>
    <col min="6" max="6" width="26.77734375" customWidth="1"/>
    <col min="7" max="7" width="10.109375" customWidth="1"/>
    <col min="8" max="8" width="10.44140625" customWidth="1"/>
    <col min="9" max="9" width="11.6640625" customWidth="1"/>
    <col min="10" max="10" width="19.33203125" customWidth="1"/>
    <col min="11" max="11" width="10.109375" customWidth="1"/>
    <col min="15" max="15" width="11.6640625" customWidth="1"/>
    <col min="16" max="16" width="22.21875" bestFit="1" customWidth="1"/>
  </cols>
  <sheetData>
    <row r="1" spans="1:16" ht="18" x14ac:dyDescent="0.3">
      <c r="A1" s="1" t="s">
        <v>0</v>
      </c>
      <c r="B1" s="2" t="s">
        <v>1</v>
      </c>
      <c r="C1" s="2" t="s">
        <v>2</v>
      </c>
      <c r="D1" s="2" t="s">
        <v>3</v>
      </c>
      <c r="E1" s="3" t="s">
        <v>4</v>
      </c>
      <c r="F1" s="3" t="s">
        <v>5</v>
      </c>
      <c r="G1" s="3" t="s">
        <v>6</v>
      </c>
      <c r="H1" s="3" t="s">
        <v>7</v>
      </c>
      <c r="I1" s="3" t="s">
        <v>8</v>
      </c>
      <c r="J1" s="4" t="s">
        <v>9</v>
      </c>
      <c r="K1" s="4" t="s">
        <v>10</v>
      </c>
      <c r="L1" s="4" t="s">
        <v>11</v>
      </c>
      <c r="M1" s="4" t="s">
        <v>12</v>
      </c>
      <c r="N1" s="4" t="s">
        <v>13</v>
      </c>
      <c r="O1" s="4" t="s">
        <v>14</v>
      </c>
      <c r="P1" s="5" t="s">
        <v>15</v>
      </c>
    </row>
    <row r="2" spans="1:16" ht="15.6" x14ac:dyDescent="0.3">
      <c r="A2" s="6" t="s">
        <v>16</v>
      </c>
      <c r="B2" s="7" t="s">
        <v>17</v>
      </c>
      <c r="C2" s="7">
        <v>23</v>
      </c>
      <c r="D2" s="8">
        <v>43922</v>
      </c>
      <c r="E2" s="9">
        <v>0.18</v>
      </c>
      <c r="F2" s="7" t="s">
        <v>18</v>
      </c>
      <c r="G2" s="7">
        <v>8</v>
      </c>
      <c r="H2" s="9" t="s">
        <v>19</v>
      </c>
      <c r="I2" s="10">
        <v>2225</v>
      </c>
      <c r="J2" s="11">
        <v>17800</v>
      </c>
      <c r="K2" s="12">
        <v>0</v>
      </c>
      <c r="L2" s="12">
        <v>1602</v>
      </c>
      <c r="M2" s="12">
        <v>1602</v>
      </c>
      <c r="N2" s="13"/>
      <c r="O2" s="12">
        <v>21004</v>
      </c>
      <c r="P2" s="14">
        <v>21004</v>
      </c>
    </row>
    <row r="3" spans="1:16" ht="15.6" x14ac:dyDescent="0.3">
      <c r="A3" s="6" t="s">
        <v>16</v>
      </c>
      <c r="B3" s="7" t="s">
        <v>17</v>
      </c>
      <c r="C3" s="7">
        <v>24</v>
      </c>
      <c r="D3" s="8">
        <v>43986</v>
      </c>
      <c r="E3" s="9">
        <v>0.12</v>
      </c>
      <c r="F3" s="7" t="s">
        <v>20</v>
      </c>
      <c r="G3" s="7">
        <v>2</v>
      </c>
      <c r="H3" s="9" t="s">
        <v>19</v>
      </c>
      <c r="I3" s="10">
        <v>1670</v>
      </c>
      <c r="J3" s="11">
        <v>3340</v>
      </c>
      <c r="K3" s="12">
        <v>0</v>
      </c>
      <c r="L3" s="12">
        <v>200.4</v>
      </c>
      <c r="M3" s="12">
        <v>200.4</v>
      </c>
      <c r="N3" s="13"/>
      <c r="O3" s="12">
        <v>3740.8</v>
      </c>
      <c r="P3" s="14">
        <v>3740.8</v>
      </c>
    </row>
    <row r="4" spans="1:16" ht="15.6" x14ac:dyDescent="0.3">
      <c r="A4" s="6" t="s">
        <v>16</v>
      </c>
      <c r="B4" s="7" t="s">
        <v>17</v>
      </c>
      <c r="C4" s="7">
        <v>25</v>
      </c>
      <c r="D4" s="8">
        <v>44016</v>
      </c>
      <c r="E4" s="9">
        <v>0.03</v>
      </c>
      <c r="F4" s="7" t="s">
        <v>18</v>
      </c>
      <c r="G4" s="7">
        <v>10</v>
      </c>
      <c r="H4" s="9" t="s">
        <v>19</v>
      </c>
      <c r="I4" s="10">
        <v>1115</v>
      </c>
      <c r="J4" s="11">
        <v>11150</v>
      </c>
      <c r="K4" s="12">
        <v>0</v>
      </c>
      <c r="L4" s="12">
        <v>167.25</v>
      </c>
      <c r="M4" s="12">
        <v>167.25</v>
      </c>
      <c r="N4" s="13"/>
      <c r="O4" s="12">
        <v>11484.5</v>
      </c>
      <c r="P4" s="14">
        <v>11484.5</v>
      </c>
    </row>
    <row r="5" spans="1:16" ht="15.6" x14ac:dyDescent="0.3">
      <c r="A5" s="6" t="s">
        <v>16</v>
      </c>
      <c r="B5" s="7" t="s">
        <v>21</v>
      </c>
      <c r="C5" s="7">
        <v>26</v>
      </c>
      <c r="D5" s="8">
        <v>43956</v>
      </c>
      <c r="E5" s="9">
        <v>0</v>
      </c>
      <c r="F5" s="7" t="s">
        <v>20</v>
      </c>
      <c r="G5" s="7">
        <v>3</v>
      </c>
      <c r="H5" s="9" t="s">
        <v>19</v>
      </c>
      <c r="I5" s="10">
        <v>1115</v>
      </c>
      <c r="J5" s="11">
        <v>3345</v>
      </c>
      <c r="K5" s="12">
        <v>0</v>
      </c>
      <c r="L5" s="12">
        <v>0</v>
      </c>
      <c r="M5" s="12">
        <v>0</v>
      </c>
      <c r="N5" s="13"/>
      <c r="O5" s="12">
        <v>3345</v>
      </c>
      <c r="P5" s="14">
        <v>3345</v>
      </c>
    </row>
    <row r="6" spans="1:16" ht="15.6" x14ac:dyDescent="0.3">
      <c r="A6" s="6" t="s">
        <v>16</v>
      </c>
      <c r="B6" s="7" t="s">
        <v>17</v>
      </c>
      <c r="C6" s="7">
        <v>27</v>
      </c>
      <c r="D6" s="8">
        <v>43987</v>
      </c>
      <c r="E6" s="9">
        <v>0.28000000000000003</v>
      </c>
      <c r="F6" s="7" t="s">
        <v>18</v>
      </c>
      <c r="G6" s="7">
        <v>4</v>
      </c>
      <c r="H6" s="9" t="s">
        <v>19</v>
      </c>
      <c r="I6" s="10">
        <v>1115</v>
      </c>
      <c r="J6" s="11">
        <v>4460</v>
      </c>
      <c r="K6" s="12">
        <v>0</v>
      </c>
      <c r="L6" s="12">
        <v>624.40000000000009</v>
      </c>
      <c r="M6" s="12">
        <v>624.40000000000009</v>
      </c>
      <c r="N6" s="13"/>
      <c r="O6" s="12">
        <v>5708.7999999999993</v>
      </c>
      <c r="P6" s="14">
        <v>5708.7999999999993</v>
      </c>
    </row>
    <row r="7" spans="1:16" ht="15.6" x14ac:dyDescent="0.3">
      <c r="A7" s="6" t="s">
        <v>16</v>
      </c>
      <c r="B7" s="7" t="s">
        <v>17</v>
      </c>
      <c r="C7" s="7">
        <v>28</v>
      </c>
      <c r="D7" s="8">
        <v>44017</v>
      </c>
      <c r="E7" s="9">
        <v>0.05</v>
      </c>
      <c r="F7" s="7" t="s">
        <v>20</v>
      </c>
      <c r="G7" s="7">
        <v>24</v>
      </c>
      <c r="H7" s="9" t="s">
        <v>19</v>
      </c>
      <c r="I7" s="10">
        <v>1115</v>
      </c>
      <c r="J7" s="11">
        <v>26760</v>
      </c>
      <c r="K7" s="12">
        <v>0</v>
      </c>
      <c r="L7" s="12">
        <v>669</v>
      </c>
      <c r="M7" s="12">
        <v>669</v>
      </c>
      <c r="N7" s="13"/>
      <c r="O7" s="12">
        <v>28098</v>
      </c>
      <c r="P7" s="14">
        <v>28098</v>
      </c>
    </row>
    <row r="8" spans="1:16" ht="15.6" x14ac:dyDescent="0.3">
      <c r="A8" s="6" t="s">
        <v>16</v>
      </c>
      <c r="B8" s="7" t="s">
        <v>17</v>
      </c>
      <c r="C8" s="7">
        <v>29</v>
      </c>
      <c r="D8" s="8">
        <v>43957</v>
      </c>
      <c r="E8" s="9">
        <v>1E-3</v>
      </c>
      <c r="F8" s="7" t="s">
        <v>18</v>
      </c>
      <c r="G8" s="7">
        <v>30</v>
      </c>
      <c r="H8" s="9" t="s">
        <v>19</v>
      </c>
      <c r="I8" s="10">
        <v>1115</v>
      </c>
      <c r="J8" s="11">
        <v>33450</v>
      </c>
      <c r="K8" s="12">
        <v>0</v>
      </c>
      <c r="L8" s="12">
        <v>16.725000000000001</v>
      </c>
      <c r="M8" s="12">
        <v>16.725000000000001</v>
      </c>
      <c r="N8" s="13"/>
      <c r="O8" s="12">
        <v>33483.449999999997</v>
      </c>
      <c r="P8" s="14">
        <v>33483.449999999997</v>
      </c>
    </row>
    <row r="9" spans="1:16" ht="15.6" x14ac:dyDescent="0.3">
      <c r="A9" s="6" t="s">
        <v>16</v>
      </c>
      <c r="B9" s="7" t="s">
        <v>17</v>
      </c>
      <c r="C9" s="7">
        <v>30</v>
      </c>
      <c r="D9" s="8">
        <v>43988</v>
      </c>
      <c r="E9" s="9">
        <v>0.03</v>
      </c>
      <c r="F9" s="7" t="s">
        <v>20</v>
      </c>
      <c r="G9" s="7">
        <v>12</v>
      </c>
      <c r="H9" s="9" t="s">
        <v>19</v>
      </c>
      <c r="I9" s="10">
        <v>1115</v>
      </c>
      <c r="J9" s="11">
        <v>13380</v>
      </c>
      <c r="K9" s="12">
        <v>0</v>
      </c>
      <c r="L9" s="12">
        <v>200.7</v>
      </c>
      <c r="M9" s="12">
        <v>200.7</v>
      </c>
      <c r="N9" s="13"/>
      <c r="O9" s="12">
        <v>13781.400000000001</v>
      </c>
      <c r="P9" s="14">
        <v>13781.400000000001</v>
      </c>
    </row>
    <row r="10" spans="1:16" ht="15.6" x14ac:dyDescent="0.3">
      <c r="A10" s="6" t="s">
        <v>22</v>
      </c>
      <c r="B10" s="7" t="s">
        <v>17</v>
      </c>
      <c r="C10" s="7">
        <v>31</v>
      </c>
      <c r="D10" s="8">
        <v>44018</v>
      </c>
      <c r="E10" s="9">
        <v>0.18</v>
      </c>
      <c r="F10" s="7" t="s">
        <v>18</v>
      </c>
      <c r="G10" s="7">
        <v>17</v>
      </c>
      <c r="H10" s="9" t="s">
        <v>19</v>
      </c>
      <c r="I10" s="10">
        <v>1115</v>
      </c>
      <c r="J10" s="11">
        <v>18955</v>
      </c>
      <c r="K10" s="12">
        <v>0</v>
      </c>
      <c r="L10" s="12">
        <v>1705.95</v>
      </c>
      <c r="M10" s="12">
        <v>1705.95</v>
      </c>
      <c r="N10" s="15"/>
      <c r="O10" s="16">
        <v>22366.9</v>
      </c>
      <c r="P10" s="14">
        <v>22366.9</v>
      </c>
    </row>
    <row r="11" spans="1:16" ht="15.6" x14ac:dyDescent="0.3">
      <c r="A11" s="6" t="s">
        <v>22</v>
      </c>
      <c r="B11" s="7" t="s">
        <v>17</v>
      </c>
      <c r="C11" s="7">
        <v>32</v>
      </c>
      <c r="D11" s="8">
        <v>43958</v>
      </c>
      <c r="E11" s="9">
        <v>1E-3</v>
      </c>
      <c r="F11" s="7" t="s">
        <v>20</v>
      </c>
      <c r="G11" s="7">
        <v>16</v>
      </c>
      <c r="H11" s="9" t="s">
        <v>19</v>
      </c>
      <c r="I11" s="10">
        <v>1115</v>
      </c>
      <c r="J11" s="11">
        <v>17840</v>
      </c>
      <c r="K11" s="12">
        <v>0</v>
      </c>
      <c r="L11" s="12">
        <v>8.92</v>
      </c>
      <c r="M11" s="12">
        <v>8.92</v>
      </c>
      <c r="N11" s="15"/>
      <c r="O11" s="16">
        <v>17857.839999999997</v>
      </c>
      <c r="P11" s="14">
        <v>17857.839999999997</v>
      </c>
    </row>
    <row r="12" spans="1:16" ht="15.6" x14ac:dyDescent="0.3">
      <c r="A12" s="6" t="s">
        <v>22</v>
      </c>
      <c r="B12" s="7" t="s">
        <v>17</v>
      </c>
      <c r="C12" s="7">
        <v>33</v>
      </c>
      <c r="D12" s="8">
        <v>43989</v>
      </c>
      <c r="E12" s="9">
        <v>0.28000000000000003</v>
      </c>
      <c r="F12" s="7" t="s">
        <v>18</v>
      </c>
      <c r="G12" s="7">
        <v>50</v>
      </c>
      <c r="H12" s="9" t="s">
        <v>19</v>
      </c>
      <c r="I12" s="10">
        <v>1115</v>
      </c>
      <c r="J12" s="11">
        <v>55750</v>
      </c>
      <c r="K12" s="12">
        <v>0</v>
      </c>
      <c r="L12" s="12">
        <v>7805.0000000000009</v>
      </c>
      <c r="M12" s="12">
        <v>7805.0000000000009</v>
      </c>
      <c r="N12" s="15"/>
      <c r="O12" s="16">
        <v>71360</v>
      </c>
      <c r="P12" s="14">
        <v>71360</v>
      </c>
    </row>
    <row r="13" spans="1:16" ht="15.6" x14ac:dyDescent="0.3">
      <c r="A13" s="6" t="s">
        <v>22</v>
      </c>
      <c r="B13" s="7" t="s">
        <v>17</v>
      </c>
      <c r="C13" s="7">
        <v>34</v>
      </c>
      <c r="D13" s="8">
        <v>44019</v>
      </c>
      <c r="E13" s="9">
        <v>0</v>
      </c>
      <c r="F13" s="7" t="s">
        <v>20</v>
      </c>
      <c r="G13" s="7">
        <v>21</v>
      </c>
      <c r="H13" s="9" t="s">
        <v>19</v>
      </c>
      <c r="I13" s="10">
        <v>1115</v>
      </c>
      <c r="J13" s="11">
        <v>23415</v>
      </c>
      <c r="K13" s="12">
        <v>0</v>
      </c>
      <c r="L13" s="12">
        <v>0</v>
      </c>
      <c r="M13" s="12">
        <v>0</v>
      </c>
      <c r="N13" s="15"/>
      <c r="O13" s="16">
        <v>23415</v>
      </c>
      <c r="P13" s="14">
        <v>23415</v>
      </c>
    </row>
    <row r="14" spans="1:16" ht="15.6" x14ac:dyDescent="0.3">
      <c r="A14" s="6" t="s">
        <v>16</v>
      </c>
      <c r="B14" s="7" t="s">
        <v>21</v>
      </c>
      <c r="C14" s="7">
        <v>35</v>
      </c>
      <c r="D14" s="8">
        <v>43959</v>
      </c>
      <c r="E14" s="17">
        <v>0.05</v>
      </c>
      <c r="F14" s="7" t="s">
        <v>18</v>
      </c>
      <c r="G14" s="18">
        <v>25</v>
      </c>
      <c r="H14" s="9" t="s">
        <v>19</v>
      </c>
      <c r="I14" s="10">
        <v>1115</v>
      </c>
      <c r="J14" s="11">
        <v>27875</v>
      </c>
      <c r="K14" s="12">
        <v>1393.75</v>
      </c>
      <c r="L14" s="12">
        <v>0</v>
      </c>
      <c r="M14" s="12">
        <v>0</v>
      </c>
      <c r="N14" s="15"/>
      <c r="O14" s="16">
        <v>29268.75</v>
      </c>
      <c r="P14" s="14">
        <v>29268.75</v>
      </c>
    </row>
    <row r="15" spans="1:16" ht="15.6" x14ac:dyDescent="0.3">
      <c r="A15" s="6" t="s">
        <v>16</v>
      </c>
      <c r="B15" s="7" t="s">
        <v>21</v>
      </c>
      <c r="C15" s="7">
        <v>36</v>
      </c>
      <c r="D15" s="8">
        <v>43990</v>
      </c>
      <c r="E15" s="17">
        <v>0.18</v>
      </c>
      <c r="F15" s="7" t="s">
        <v>20</v>
      </c>
      <c r="G15" s="18">
        <v>42</v>
      </c>
      <c r="H15" s="9" t="s">
        <v>19</v>
      </c>
      <c r="I15" s="10">
        <v>1115</v>
      </c>
      <c r="J15" s="11">
        <v>46830</v>
      </c>
      <c r="K15" s="12">
        <v>8429.4</v>
      </c>
      <c r="L15" s="12">
        <v>0</v>
      </c>
      <c r="M15" s="12">
        <v>0</v>
      </c>
      <c r="N15" s="15"/>
      <c r="O15" s="16">
        <v>55259.4</v>
      </c>
      <c r="P15" s="14">
        <v>55259.4</v>
      </c>
    </row>
    <row r="16" spans="1:16" ht="15.6" x14ac:dyDescent="0.3">
      <c r="A16" s="6" t="s">
        <v>16</v>
      </c>
      <c r="B16" s="7" t="s">
        <v>23</v>
      </c>
      <c r="C16" s="7">
        <v>37</v>
      </c>
      <c r="D16" s="8">
        <v>44020</v>
      </c>
      <c r="E16" s="17">
        <v>1E-3</v>
      </c>
      <c r="F16" s="7" t="s">
        <v>18</v>
      </c>
      <c r="G16" s="18">
        <v>32</v>
      </c>
      <c r="H16" s="9" t="s">
        <v>19</v>
      </c>
      <c r="I16" s="10">
        <v>1115</v>
      </c>
      <c r="J16" s="11">
        <v>35680</v>
      </c>
      <c r="K16" s="12">
        <v>0</v>
      </c>
      <c r="L16" s="12">
        <v>17.84</v>
      </c>
      <c r="M16" s="12">
        <v>17.84</v>
      </c>
      <c r="N16" s="15"/>
      <c r="O16" s="16">
        <v>35715.679999999993</v>
      </c>
      <c r="P16" s="14">
        <v>35715.679999999993</v>
      </c>
    </row>
    <row r="17" spans="1:16" ht="15.6" x14ac:dyDescent="0.3">
      <c r="A17" s="6" t="s">
        <v>16</v>
      </c>
      <c r="B17" s="7" t="s">
        <v>23</v>
      </c>
      <c r="C17" s="7">
        <v>38</v>
      </c>
      <c r="D17" s="8">
        <v>43960</v>
      </c>
      <c r="E17" s="17">
        <v>0</v>
      </c>
      <c r="F17" s="7" t="s">
        <v>20</v>
      </c>
      <c r="G17" s="18">
        <v>10</v>
      </c>
      <c r="H17" s="9" t="s">
        <v>19</v>
      </c>
      <c r="I17" s="10">
        <v>1115</v>
      </c>
      <c r="J17" s="11">
        <v>11150</v>
      </c>
      <c r="K17" s="12">
        <v>0</v>
      </c>
      <c r="L17" s="12">
        <v>0</v>
      </c>
      <c r="M17" s="12">
        <v>0</v>
      </c>
      <c r="N17" s="15"/>
      <c r="O17" s="16">
        <v>11150</v>
      </c>
      <c r="P17" s="14">
        <v>11150</v>
      </c>
    </row>
    <row r="18" spans="1:16" ht="15.6" x14ac:dyDescent="0.3">
      <c r="A18" s="6" t="s">
        <v>16</v>
      </c>
      <c r="B18" s="7" t="s">
        <v>23</v>
      </c>
      <c r="C18" s="7">
        <v>39</v>
      </c>
      <c r="D18" s="8">
        <v>43991</v>
      </c>
      <c r="E18" s="17">
        <v>0.28000000000000003</v>
      </c>
      <c r="F18" s="7" t="s">
        <v>18</v>
      </c>
      <c r="G18" s="18">
        <v>20</v>
      </c>
      <c r="H18" s="9" t="s">
        <v>19</v>
      </c>
      <c r="I18" s="10">
        <v>1115</v>
      </c>
      <c r="J18" s="11">
        <v>22300</v>
      </c>
      <c r="K18" s="12">
        <v>0</v>
      </c>
      <c r="L18" s="12">
        <v>3122.0000000000005</v>
      </c>
      <c r="M18" s="12">
        <v>3122.0000000000005</v>
      </c>
      <c r="N18" s="15"/>
      <c r="O18" s="16">
        <v>28544</v>
      </c>
      <c r="P18" s="14">
        <v>28544</v>
      </c>
    </row>
    <row r="19" spans="1:16" ht="15.6" x14ac:dyDescent="0.3">
      <c r="A19" s="6" t="s">
        <v>22</v>
      </c>
      <c r="B19" s="7" t="s">
        <v>23</v>
      </c>
      <c r="C19" s="7">
        <v>40</v>
      </c>
      <c r="D19" s="8">
        <v>44021</v>
      </c>
      <c r="E19" s="17">
        <v>0.12</v>
      </c>
      <c r="F19" s="7" t="s">
        <v>20</v>
      </c>
      <c r="G19" s="18">
        <v>30</v>
      </c>
      <c r="H19" s="9" t="s">
        <v>19</v>
      </c>
      <c r="I19" s="10">
        <v>1115</v>
      </c>
      <c r="J19" s="11">
        <v>33450</v>
      </c>
      <c r="K19" s="12">
        <v>0</v>
      </c>
      <c r="L19" s="12">
        <v>2007</v>
      </c>
      <c r="M19" s="12">
        <v>2007</v>
      </c>
      <c r="N19" s="15"/>
      <c r="O19" s="16">
        <v>37464</v>
      </c>
      <c r="P19" s="14">
        <v>37464</v>
      </c>
    </row>
    <row r="20" spans="1:16" ht="15.6" x14ac:dyDescent="0.3">
      <c r="A20" s="6" t="s">
        <v>22</v>
      </c>
      <c r="B20" s="7" t="s">
        <v>21</v>
      </c>
      <c r="C20" s="7">
        <v>41</v>
      </c>
      <c r="D20" s="8">
        <v>43961</v>
      </c>
      <c r="E20" s="17">
        <v>0.03</v>
      </c>
      <c r="F20" s="7" t="s">
        <v>18</v>
      </c>
      <c r="G20" s="18">
        <v>45</v>
      </c>
      <c r="H20" s="9" t="s">
        <v>19</v>
      </c>
      <c r="I20" s="10">
        <v>1115</v>
      </c>
      <c r="J20" s="11">
        <v>50175</v>
      </c>
      <c r="K20" s="12">
        <v>1505.25</v>
      </c>
      <c r="L20" s="12">
        <v>0</v>
      </c>
      <c r="M20" s="12">
        <v>0</v>
      </c>
      <c r="N20" s="15"/>
      <c r="O20" s="16">
        <v>51680.25</v>
      </c>
      <c r="P20" s="14">
        <v>51680.25</v>
      </c>
    </row>
    <row r="21" spans="1:16" ht="15.6" x14ac:dyDescent="0.3">
      <c r="A21" s="6" t="s">
        <v>22</v>
      </c>
      <c r="B21" s="7" t="s">
        <v>23</v>
      </c>
      <c r="C21" s="7">
        <v>42</v>
      </c>
      <c r="D21" s="8">
        <v>43992</v>
      </c>
      <c r="E21" s="17">
        <v>0.05</v>
      </c>
      <c r="F21" s="7" t="s">
        <v>20</v>
      </c>
      <c r="G21" s="18">
        <v>62</v>
      </c>
      <c r="H21" s="9" t="s">
        <v>19</v>
      </c>
      <c r="I21" s="10">
        <v>1115</v>
      </c>
      <c r="J21" s="11">
        <v>69130</v>
      </c>
      <c r="K21" s="12">
        <v>0</v>
      </c>
      <c r="L21" s="12">
        <v>1728.25</v>
      </c>
      <c r="M21" s="12">
        <v>1728.25</v>
      </c>
      <c r="N21" s="15"/>
      <c r="O21" s="16">
        <v>72586.5</v>
      </c>
      <c r="P21" s="14">
        <v>72586.5</v>
      </c>
    </row>
    <row r="22" spans="1:16" ht="15.6" x14ac:dyDescent="0.3">
      <c r="A22" s="6" t="s">
        <v>22</v>
      </c>
      <c r="B22" s="7" t="s">
        <v>23</v>
      </c>
      <c r="C22" s="7">
        <v>43</v>
      </c>
      <c r="D22" s="8">
        <v>44022</v>
      </c>
      <c r="E22" s="17">
        <v>0</v>
      </c>
      <c r="F22" s="7" t="s">
        <v>18</v>
      </c>
      <c r="G22" s="18">
        <v>12</v>
      </c>
      <c r="H22" s="9" t="s">
        <v>19</v>
      </c>
      <c r="I22" s="10">
        <v>1115</v>
      </c>
      <c r="J22" s="11">
        <v>13380</v>
      </c>
      <c r="K22" s="12">
        <v>0</v>
      </c>
      <c r="L22" s="12">
        <v>0</v>
      </c>
      <c r="M22" s="12">
        <v>0</v>
      </c>
      <c r="N22" s="15"/>
      <c r="O22" s="16">
        <v>13380</v>
      </c>
      <c r="P22" s="14">
        <v>13380</v>
      </c>
    </row>
    <row r="23" spans="1:16" ht="15.6" x14ac:dyDescent="0.3">
      <c r="A23" s="6" t="s">
        <v>22</v>
      </c>
      <c r="B23" s="7" t="s">
        <v>23</v>
      </c>
      <c r="C23" s="7">
        <v>44</v>
      </c>
      <c r="D23" s="8">
        <v>43962</v>
      </c>
      <c r="E23" s="17">
        <v>0</v>
      </c>
      <c r="F23" s="7" t="s">
        <v>20</v>
      </c>
      <c r="G23" s="18">
        <v>25</v>
      </c>
      <c r="H23" s="9" t="s">
        <v>19</v>
      </c>
      <c r="I23" s="10">
        <v>1115</v>
      </c>
      <c r="J23" s="11">
        <v>27875</v>
      </c>
      <c r="K23" s="12">
        <v>0</v>
      </c>
      <c r="L23" s="12">
        <v>0</v>
      </c>
      <c r="M23" s="12">
        <v>0</v>
      </c>
      <c r="N23" s="15"/>
      <c r="O23" s="16">
        <v>27875</v>
      </c>
      <c r="P23" s="14">
        <v>27875</v>
      </c>
    </row>
    <row r="24" spans="1:16" ht="15.6" x14ac:dyDescent="0.3">
      <c r="A24" s="6" t="s">
        <v>22</v>
      </c>
      <c r="B24" s="7" t="s">
        <v>23</v>
      </c>
      <c r="C24" s="7">
        <v>45</v>
      </c>
      <c r="D24" s="8">
        <v>43993</v>
      </c>
      <c r="E24" s="17">
        <v>0.12</v>
      </c>
      <c r="F24" s="7" t="s">
        <v>18</v>
      </c>
      <c r="G24" s="18">
        <v>45</v>
      </c>
      <c r="H24" s="9" t="s">
        <v>19</v>
      </c>
      <c r="I24" s="10">
        <v>1115</v>
      </c>
      <c r="J24" s="11">
        <v>50175</v>
      </c>
      <c r="K24" s="12">
        <v>0</v>
      </c>
      <c r="L24" s="12">
        <v>3010.5</v>
      </c>
      <c r="M24" s="12">
        <v>3010.5</v>
      </c>
      <c r="N24" s="15"/>
      <c r="O24" s="16">
        <v>56196</v>
      </c>
      <c r="P24" s="14">
        <v>56196</v>
      </c>
    </row>
    <row r="25" spans="1:16" ht="15.6" x14ac:dyDescent="0.3">
      <c r="A25" s="6" t="s">
        <v>22</v>
      </c>
      <c r="B25" s="7" t="s">
        <v>23</v>
      </c>
      <c r="C25" s="7">
        <v>46</v>
      </c>
      <c r="D25" s="8">
        <v>44023</v>
      </c>
      <c r="E25" s="17">
        <v>0.12</v>
      </c>
      <c r="F25" s="7" t="s">
        <v>20</v>
      </c>
      <c r="G25" s="18">
        <v>20</v>
      </c>
      <c r="H25" s="9" t="s">
        <v>19</v>
      </c>
      <c r="I25" s="10">
        <v>1115</v>
      </c>
      <c r="J25" s="11">
        <v>22300</v>
      </c>
      <c r="K25" s="12">
        <v>0</v>
      </c>
      <c r="L25" s="12">
        <v>1338</v>
      </c>
      <c r="M25" s="12">
        <v>1338</v>
      </c>
      <c r="N25" s="15"/>
      <c r="O25" s="16">
        <v>24976</v>
      </c>
      <c r="P25" s="14">
        <v>24976</v>
      </c>
    </row>
    <row r="26" spans="1:16" ht="15.6" x14ac:dyDescent="0.3">
      <c r="A26" s="6" t="s">
        <v>22</v>
      </c>
      <c r="B26" s="7" t="s">
        <v>23</v>
      </c>
      <c r="C26" s="7">
        <v>47</v>
      </c>
      <c r="D26" s="8">
        <v>43963</v>
      </c>
      <c r="E26" s="17">
        <v>0.03</v>
      </c>
      <c r="F26" s="7" t="s">
        <v>18</v>
      </c>
      <c r="G26" s="18">
        <v>10</v>
      </c>
      <c r="H26" s="9" t="s">
        <v>19</v>
      </c>
      <c r="I26" s="10">
        <v>1115</v>
      </c>
      <c r="J26" s="11">
        <v>11150</v>
      </c>
      <c r="K26" s="12">
        <v>0</v>
      </c>
      <c r="L26" s="12">
        <v>167.25</v>
      </c>
      <c r="M26" s="12">
        <v>167.25</v>
      </c>
      <c r="N26" s="15"/>
      <c r="O26" s="16">
        <v>11484.5</v>
      </c>
      <c r="P26" s="14">
        <v>11484.5</v>
      </c>
    </row>
    <row r="27" spans="1:16" ht="15.6" x14ac:dyDescent="0.3">
      <c r="A27" s="6" t="s">
        <v>16</v>
      </c>
      <c r="B27" s="7" t="s">
        <v>23</v>
      </c>
      <c r="C27" s="7">
        <v>48</v>
      </c>
      <c r="D27" s="8">
        <v>43994</v>
      </c>
      <c r="E27" s="17">
        <v>0.28000000000000003</v>
      </c>
      <c r="F27" s="7" t="s">
        <v>20</v>
      </c>
      <c r="G27" s="18">
        <v>35</v>
      </c>
      <c r="H27" s="9" t="s">
        <v>19</v>
      </c>
      <c r="I27" s="10">
        <v>1115</v>
      </c>
      <c r="J27" s="11">
        <v>39025</v>
      </c>
      <c r="K27" s="12">
        <v>0</v>
      </c>
      <c r="L27" s="12">
        <v>5463.5000000000009</v>
      </c>
      <c r="M27" s="12">
        <v>5463.5000000000009</v>
      </c>
      <c r="N27" s="15"/>
      <c r="O27" s="16">
        <v>49952</v>
      </c>
      <c r="P27" s="14">
        <v>49952</v>
      </c>
    </row>
    <row r="28" spans="1:16" ht="15.6" x14ac:dyDescent="0.3">
      <c r="A28" s="6" t="s">
        <v>16</v>
      </c>
      <c r="B28" s="7" t="s">
        <v>23</v>
      </c>
      <c r="C28" s="7">
        <v>49</v>
      </c>
      <c r="D28" s="8">
        <v>44024</v>
      </c>
      <c r="E28" s="17">
        <v>0.12</v>
      </c>
      <c r="F28" s="7" t="s">
        <v>18</v>
      </c>
      <c r="G28" s="18">
        <v>15</v>
      </c>
      <c r="H28" s="9" t="s">
        <v>19</v>
      </c>
      <c r="I28" s="10">
        <v>1115</v>
      </c>
      <c r="J28" s="11">
        <v>16725</v>
      </c>
      <c r="K28" s="12">
        <v>0</v>
      </c>
      <c r="L28" s="12">
        <v>1003.5</v>
      </c>
      <c r="M28" s="12">
        <v>1003.5</v>
      </c>
      <c r="N28" s="15"/>
      <c r="O28" s="16">
        <v>18732</v>
      </c>
      <c r="P28" s="14">
        <v>18732</v>
      </c>
    </row>
    <row r="29" spans="1:16" ht="15.6" x14ac:dyDescent="0.3">
      <c r="A29" s="6" t="s">
        <v>16</v>
      </c>
      <c r="B29" s="7" t="s">
        <v>23</v>
      </c>
      <c r="C29" s="7">
        <v>50</v>
      </c>
      <c r="D29" s="8">
        <v>44317</v>
      </c>
      <c r="E29" s="17">
        <v>0.03</v>
      </c>
      <c r="F29" s="7" t="s">
        <v>20</v>
      </c>
      <c r="G29" s="18">
        <v>25</v>
      </c>
      <c r="H29" s="9" t="s">
        <v>19</v>
      </c>
      <c r="I29" s="10">
        <v>1115</v>
      </c>
      <c r="J29" s="11">
        <v>27875</v>
      </c>
      <c r="K29" s="12">
        <v>0</v>
      </c>
      <c r="L29" s="12">
        <v>418.125</v>
      </c>
      <c r="M29" s="12">
        <v>418.125</v>
      </c>
      <c r="N29" s="15"/>
      <c r="O29" s="16">
        <v>28711.25</v>
      </c>
      <c r="P29" s="14">
        <v>28711.25</v>
      </c>
    </row>
    <row r="30" spans="1:16" ht="15.6" x14ac:dyDescent="0.3">
      <c r="A30" s="6" t="s">
        <v>16</v>
      </c>
      <c r="B30" s="7" t="s">
        <v>23</v>
      </c>
      <c r="C30" s="7">
        <v>51</v>
      </c>
      <c r="D30" s="8">
        <v>44348</v>
      </c>
      <c r="E30" s="17">
        <v>0.28000000000000003</v>
      </c>
      <c r="F30" s="7" t="s">
        <v>18</v>
      </c>
      <c r="G30" s="18">
        <v>10</v>
      </c>
      <c r="H30" s="9" t="s">
        <v>19</v>
      </c>
      <c r="I30" s="10">
        <v>1115</v>
      </c>
      <c r="J30" s="11">
        <v>11150</v>
      </c>
      <c r="K30" s="12">
        <v>0</v>
      </c>
      <c r="L30" s="12">
        <v>1561.0000000000002</v>
      </c>
      <c r="M30" s="12">
        <v>1561.0000000000002</v>
      </c>
      <c r="N30" s="15"/>
      <c r="O30" s="16">
        <v>14272</v>
      </c>
      <c r="P30" s="14">
        <v>14272</v>
      </c>
    </row>
    <row r="31" spans="1:16" ht="15.6" x14ac:dyDescent="0.3">
      <c r="A31" s="6" t="s">
        <v>16</v>
      </c>
      <c r="B31" s="7" t="s">
        <v>23</v>
      </c>
      <c r="C31" s="7">
        <v>52</v>
      </c>
      <c r="D31" s="8">
        <v>44378</v>
      </c>
      <c r="E31" s="17">
        <v>0.05</v>
      </c>
      <c r="F31" s="7" t="s">
        <v>20</v>
      </c>
      <c r="G31" s="18">
        <v>5</v>
      </c>
      <c r="H31" s="9" t="s">
        <v>19</v>
      </c>
      <c r="I31" s="10">
        <v>1115</v>
      </c>
      <c r="J31" s="11">
        <v>5575</v>
      </c>
      <c r="K31" s="12">
        <v>0</v>
      </c>
      <c r="L31" s="12">
        <v>139.375</v>
      </c>
      <c r="M31" s="12">
        <v>139.375</v>
      </c>
      <c r="N31" s="15"/>
      <c r="O31" s="16">
        <v>5853.75</v>
      </c>
      <c r="P31" s="14">
        <v>5853.75</v>
      </c>
    </row>
    <row r="32" spans="1:16" ht="15.6" x14ac:dyDescent="0.3">
      <c r="A32" s="6" t="s">
        <v>22</v>
      </c>
      <c r="B32" s="7" t="s">
        <v>23</v>
      </c>
      <c r="C32" s="7">
        <v>53</v>
      </c>
      <c r="D32" s="8">
        <v>44318</v>
      </c>
      <c r="E32" s="17">
        <v>0.03</v>
      </c>
      <c r="F32" s="7" t="s">
        <v>18</v>
      </c>
      <c r="G32" s="18">
        <v>8</v>
      </c>
      <c r="H32" s="9" t="s">
        <v>19</v>
      </c>
      <c r="I32" s="10">
        <v>1115</v>
      </c>
      <c r="J32" s="11">
        <v>8920</v>
      </c>
      <c r="K32" s="12">
        <v>0</v>
      </c>
      <c r="L32" s="12">
        <v>133.79999999999998</v>
      </c>
      <c r="M32" s="12">
        <v>133.79999999999998</v>
      </c>
      <c r="N32" s="15"/>
      <c r="O32" s="16">
        <v>9187.5999999999985</v>
      </c>
      <c r="P32" s="14">
        <v>9187.5999999999985</v>
      </c>
    </row>
    <row r="33" spans="1:16" ht="15.6" x14ac:dyDescent="0.3">
      <c r="A33" s="6" t="s">
        <v>22</v>
      </c>
      <c r="B33" s="7" t="s">
        <v>23</v>
      </c>
      <c r="C33" s="7">
        <v>54</v>
      </c>
      <c r="D33" s="8">
        <v>44349</v>
      </c>
      <c r="E33" s="17">
        <v>0.05</v>
      </c>
      <c r="F33" s="7" t="s">
        <v>20</v>
      </c>
      <c r="G33" s="18">
        <v>10</v>
      </c>
      <c r="H33" s="9" t="s">
        <v>19</v>
      </c>
      <c r="I33" s="10">
        <v>1115</v>
      </c>
      <c r="J33" s="11">
        <v>11150</v>
      </c>
      <c r="K33" s="12">
        <v>0</v>
      </c>
      <c r="L33" s="12">
        <v>278.75</v>
      </c>
      <c r="M33" s="12">
        <v>278.75</v>
      </c>
      <c r="N33" s="15"/>
      <c r="O33" s="16">
        <v>11707.5</v>
      </c>
      <c r="P33" s="14">
        <v>11707.5</v>
      </c>
    </row>
    <row r="34" spans="1:16" ht="15.6" x14ac:dyDescent="0.3">
      <c r="A34" s="6" t="s">
        <v>22</v>
      </c>
      <c r="B34" s="7" t="s">
        <v>23</v>
      </c>
      <c r="C34" s="7">
        <v>55</v>
      </c>
      <c r="D34" s="8">
        <v>44379</v>
      </c>
      <c r="E34" s="17">
        <v>0.05</v>
      </c>
      <c r="F34" s="7" t="s">
        <v>18</v>
      </c>
      <c r="G34" s="18">
        <v>2</v>
      </c>
      <c r="H34" s="9" t="s">
        <v>19</v>
      </c>
      <c r="I34" s="10">
        <v>1115</v>
      </c>
      <c r="J34" s="11">
        <v>2230</v>
      </c>
      <c r="K34" s="12">
        <v>0</v>
      </c>
      <c r="L34" s="12">
        <v>55.75</v>
      </c>
      <c r="M34" s="12">
        <v>55.75</v>
      </c>
      <c r="N34" s="15"/>
      <c r="O34" s="16">
        <v>2341.5</v>
      </c>
      <c r="P34" s="14">
        <v>2341.5</v>
      </c>
    </row>
    <row r="35" spans="1:16" ht="15.6" x14ac:dyDescent="0.3">
      <c r="A35" s="6" t="s">
        <v>22</v>
      </c>
      <c r="B35" s="7" t="s">
        <v>23</v>
      </c>
      <c r="C35" s="7">
        <v>56</v>
      </c>
      <c r="D35" s="8">
        <v>44319</v>
      </c>
      <c r="E35" s="17">
        <v>0.28000000000000003</v>
      </c>
      <c r="F35" s="7" t="s">
        <v>20</v>
      </c>
      <c r="G35" s="18">
        <v>4</v>
      </c>
      <c r="H35" s="9" t="s">
        <v>19</v>
      </c>
      <c r="I35" s="10">
        <v>1115</v>
      </c>
      <c r="J35" s="11">
        <v>4460</v>
      </c>
      <c r="K35" s="12">
        <v>0</v>
      </c>
      <c r="L35" s="12">
        <v>624.40000000000009</v>
      </c>
      <c r="M35" s="12">
        <v>624.40000000000009</v>
      </c>
      <c r="N35" s="15"/>
      <c r="O35" s="16">
        <v>5708.7999999999993</v>
      </c>
      <c r="P35" s="14">
        <v>5708.7999999999993</v>
      </c>
    </row>
    <row r="36" spans="1:16" ht="15.6" x14ac:dyDescent="0.3">
      <c r="A36" s="6" t="s">
        <v>16</v>
      </c>
      <c r="B36" s="7" t="s">
        <v>23</v>
      </c>
      <c r="C36" s="7">
        <v>57</v>
      </c>
      <c r="D36" s="8">
        <v>44350</v>
      </c>
      <c r="E36" s="17">
        <v>1E-3</v>
      </c>
      <c r="F36" s="7" t="s">
        <v>18</v>
      </c>
      <c r="G36" s="18">
        <v>6</v>
      </c>
      <c r="H36" s="9" t="s">
        <v>19</v>
      </c>
      <c r="I36" s="10">
        <v>1115</v>
      </c>
      <c r="J36" s="11">
        <v>6690</v>
      </c>
      <c r="K36" s="12">
        <v>0</v>
      </c>
      <c r="L36" s="12">
        <v>3.3450000000000002</v>
      </c>
      <c r="M36" s="12">
        <v>3.3450000000000002</v>
      </c>
      <c r="N36" s="15"/>
      <c r="O36" s="16">
        <v>6696.6900000000005</v>
      </c>
      <c r="P36" s="14">
        <v>6696.6900000000005</v>
      </c>
    </row>
    <row r="37" spans="1:16" ht="15.6" x14ac:dyDescent="0.3">
      <c r="A37" s="19" t="s">
        <v>16</v>
      </c>
      <c r="B37" s="20" t="s">
        <v>23</v>
      </c>
      <c r="C37" s="20">
        <v>58</v>
      </c>
      <c r="D37" s="21">
        <v>44380</v>
      </c>
      <c r="E37" s="22">
        <v>0</v>
      </c>
      <c r="F37" s="20" t="s">
        <v>20</v>
      </c>
      <c r="G37" s="23">
        <v>5</v>
      </c>
      <c r="H37" s="24" t="s">
        <v>19</v>
      </c>
      <c r="I37" s="25">
        <v>1115</v>
      </c>
      <c r="J37" s="26">
        <v>5575</v>
      </c>
      <c r="K37" s="16">
        <v>0</v>
      </c>
      <c r="L37" s="16">
        <v>0</v>
      </c>
      <c r="M37" s="16">
        <v>0</v>
      </c>
      <c r="N37" s="15"/>
      <c r="O37" s="16">
        <v>5575</v>
      </c>
      <c r="P37" s="27">
        <v>5575</v>
      </c>
    </row>
  </sheetData>
  <conditionalFormatting sqref="E16:E37 B16:B37 G16:G37 J16:J37">
    <cfRule type="expression" dxfId="32" priority="1">
      <formula>IF(ISBLANK(#REF!), 0, SEARCH(#REF!,$A16&amp;#REF!&amp;$B16&amp;$D16&amp;#REF!&amp;$E16))</formula>
    </cfRule>
  </conditionalFormatting>
  <conditionalFormatting sqref="E16:E37 B14:B37 G16:G37 J16:J37">
    <cfRule type="expression" dxfId="31" priority="2">
      <formula>IF(ISBLANK(#REF!), 0, SEARCH(#REF!,$A14&amp;#REF!&amp;$B14&amp;$D14&amp;#REF!&amp;$J14))</formula>
    </cfRule>
  </conditionalFormatting>
  <conditionalFormatting sqref="E14:E15 G14:G15 J14:J15">
    <cfRule type="expression" dxfId="30" priority="3">
      <formula>IF(ISBLANK(#REF!), 0, SEARCH(#REF!,#REF!&amp;#REF!&amp;$B14&amp;$D14&amp;#REF!&amp;$E14))</formula>
    </cfRule>
  </conditionalFormatting>
  <conditionalFormatting sqref="E14:E15 G14:G15 J14:J15">
    <cfRule type="expression" dxfId="29" priority="4">
      <formula>IF(ISBLANK(#REF!), 0, SEARCH(#REF!,#REF!&amp;#REF!&amp;$B14&amp;$D14&amp;#REF!&amp;$J14))</formula>
    </cfRule>
  </conditionalFormatting>
  <conditionalFormatting sqref="E2:J3 C2:C3 A4:A9 B4:C13 C14:C37 F4:F37 H4:I37">
    <cfRule type="expression" dxfId="28" priority="5">
      <formula>IF(ISBLANK(#REF!), 0, SEARCH(#REF!,$A2&amp;#REF!&amp;$B2&amp;$C2&amp;#REF!&amp;$J2))</formula>
    </cfRule>
  </conditionalFormatting>
  <conditionalFormatting sqref="A12:A13">
    <cfRule type="expression" dxfId="27" priority="6">
      <formula>IF(ISBLANK(#REF!), 0, SEARCH(#REF!,$A12&amp;#REF!&amp;$B6&amp;$C6&amp;#REF!&amp;$E6))</formula>
    </cfRule>
  </conditionalFormatting>
  <conditionalFormatting sqref="E6:E9 G6:G9 J6:J9">
    <cfRule type="expression" dxfId="26" priority="7">
      <formula>IF(ISBLANK(#REF!), 0, SEARCH(#REF!,$A12&amp;#REF!&amp;$B6&amp;$C6&amp;#REF!&amp;$E6))</formula>
    </cfRule>
  </conditionalFormatting>
  <conditionalFormatting sqref="E10:E13 G10:G13 J10:J13">
    <cfRule type="expression" dxfId="25" priority="8">
      <formula>IF(ISBLANK(#REF!), 0, SEARCH(#REF!,#REF!&amp;#REF!&amp;$B10&amp;$C10&amp;#REF!&amp;$E10))</formula>
    </cfRule>
  </conditionalFormatting>
  <conditionalFormatting sqref="A10:A13 A19:A26 A32:A35">
    <cfRule type="expression" dxfId="24" priority="9">
      <formula>IF(ISBLANK(#REF!), 0, SEARCH(#REF!,$A10&amp;#REF!&amp;$B4&amp;$C4&amp;#REF!&amp;$J4))</formula>
    </cfRule>
  </conditionalFormatting>
  <conditionalFormatting sqref="E4:E9 G4:G9 J4:J9">
    <cfRule type="expression" dxfId="23" priority="10">
      <formula>IF(ISBLANK(#REF!), 0, SEARCH(#REF!,$A10&amp;#REF!&amp;$B4&amp;$C4&amp;#REF!&amp;$J4))</formula>
    </cfRule>
  </conditionalFormatting>
  <conditionalFormatting sqref="E10:E13 G10:G13 J10:J13">
    <cfRule type="expression" dxfId="22" priority="11">
      <formula>IF(ISBLANK(#REF!), 0, SEARCH(#REF!,#REF!&amp;#REF!&amp;$B10&amp;$C10&amp;#REF!&amp;$J10))</formula>
    </cfRule>
  </conditionalFormatting>
  <conditionalFormatting sqref="D2:D37 A16:A18 A29:A31 A37">
    <cfRule type="expression" dxfId="21" priority="12">
      <formula>IF(ISBLANK(#REF!), 0, SEARCH(#REF!,$A2&amp;#REF!&amp;$B2&amp;$C2&amp;#REF!&amp;$J2))</formula>
    </cfRule>
  </conditionalFormatting>
  <conditionalFormatting sqref="A21:A22 A25:A26 A34:A35">
    <cfRule type="expression" dxfId="20" priority="13">
      <formula>IF(ISBLANK(#REF!), 0, SEARCH(#REF!,$A21&amp;#REF!&amp;$B15&amp;$C15&amp;#REF!&amp;$E15))</formula>
    </cfRule>
  </conditionalFormatting>
  <dataValidations count="4">
    <dataValidation type="list" allowBlank="1" showInputMessage="1" showErrorMessage="1" sqref="H2:H37" xr:uid="{742B7C15-9276-46A8-9752-8134F56ED073}">
      <formula1>"PCS,NOS,KG,DOZ"</formula1>
    </dataValidation>
    <dataValidation type="list" allowBlank="1" showInputMessage="1" showErrorMessage="1" sqref="E2:E37" xr:uid="{8ED6C12A-C940-4745-9394-6B0D635BAEC2}">
      <formula1>$S$2:$S$8</formula1>
    </dataValidation>
    <dataValidation type="list" allowBlank="1" showInputMessage="1" showErrorMessage="1" sqref="B2:B37" xr:uid="{6FD7F0D2-FFE6-453B-A7E2-7A95E9ECFC88}">
      <formula1>"LOCAL,INTERSTATE"</formula1>
    </dataValidation>
    <dataValidation operator="equal" allowBlank="1" showInputMessage="1" showErrorMessage="1" sqref="A2:A37" xr:uid="{841EF844-FAB1-4EF5-B62B-CFD3EFAB0498}"/>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FIRM WISE</vt:lpstr>
      <vt:lpstr>DASHBOARD</vt:lpstr>
      <vt:lpstr>MONTH WISE</vt:lpstr>
      <vt:lpstr>PRODUCT WISE</vt:lpstr>
      <vt:lpstr>STATE WISE</vt:lpstr>
      <vt:lpstr>TAX WISE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Akshata Kane</dc:creator>
  <cp:lastModifiedBy>Akshata Kane</cp:lastModifiedBy>
  <dcterms:created xsi:type="dcterms:W3CDTF">2023-03-14T05:53:45Z</dcterms:created>
  <dcterms:modified xsi:type="dcterms:W3CDTF">2023-03-15T05:38:37Z</dcterms:modified>
</cp:coreProperties>
</file>